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fledoux\AppData\Roaming\OpenText\OTEdit\EC_compass\c235808912\"/>
    </mc:Choice>
  </mc:AlternateContent>
  <workbookProtection workbookAlgorithmName="SHA-512" workbookHashValue="8YU79NxFw4goOqOConBaNDd9BlIFHqCZMcf1OI/FCKTB9QcNipchRn60WZ3e7J6nXxtzEHdIg6M1aPAvEHipWw==" workbookSaltValue="ojkSPJAE2ItDv+schcC20w==" workbookSpinCount="100000" lockStructure="1"/>
  <bookViews>
    <workbookView xWindow="0" yWindow="0" windowWidth="19200" windowHeight="5100"/>
  </bookViews>
  <sheets>
    <sheet name="Cover" sheetId="16" r:id="rId1"/>
    <sheet name="Info" sheetId="18" r:id="rId2"/>
    <sheet name="Validation" sheetId="15" r:id="rId3"/>
    <sheet name="1 Register" sheetId="14" r:id="rId4"/>
    <sheet name="2 Non-property A-L" sheetId="1" r:id="rId5"/>
    <sheet name="3a Direct CRE exposure" sheetId="2" r:id="rId6"/>
    <sheet name="3b Direct CRE exposure" sheetId="21" r:id="rId7"/>
    <sheet name="4a Indirect CRE exposure" sheetId="17" r:id="rId8"/>
    <sheet name="4b Indirect CRE exposure" sheetId="20" r:id="rId9"/>
    <sheet name="5 Shareholder loans" sheetId="4" r:id="rId10"/>
    <sheet name="6 Development assets" sheetId="6" r:id="rId11"/>
    <sheet name="7 Development loans" sheetId="7" r:id="rId12"/>
    <sheet name="8 Social housing assets" sheetId="9" r:id="rId13"/>
    <sheet name="9 Social housing loans" sheetId="11" r:id="rId14"/>
    <sheet name="10 Liquidity" sheetId="12" r:id="rId15"/>
    <sheet name="codelists" sheetId="13" r:id="rId16"/>
  </sheets>
  <definedNames>
    <definedName name="Countries">codelists!$C$2:$C$248</definedName>
    <definedName name="CREType">codelists!$E$2:$E$6</definedName>
    <definedName name="Frequency">codelists!$B$2:$B$6</definedName>
    <definedName name="InvestmentType">codelists!$F$2:$F$5</definedName>
    <definedName name="OpenClosed">codelists!$I$2:$I$4</definedName>
    <definedName name="Sector">codelists!$H$2:$H$17</definedName>
    <definedName name="YesNo">codelists!$D$2:$D$3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F61" i="15" l="1"/>
  <c r="F60" i="15"/>
  <c r="F59" i="15"/>
  <c r="O6" i="17" l="1"/>
  <c r="N6" i="17"/>
  <c r="G6" i="17"/>
  <c r="M6" i="17"/>
  <c r="H6" i="11" l="1"/>
  <c r="E7" i="9"/>
  <c r="F7" i="6"/>
  <c r="H6" i="7"/>
  <c r="H7" i="20" l="1"/>
  <c r="E7" i="20"/>
  <c r="C6" i="12" l="1"/>
  <c r="G6" i="11"/>
  <c r="F6" i="11"/>
  <c r="E6" i="11"/>
  <c r="C6" i="11"/>
  <c r="D7" i="9"/>
  <c r="G6" i="7"/>
  <c r="F6" i="7"/>
  <c r="C6" i="7"/>
  <c r="E7" i="6" l="1"/>
  <c r="D7" i="6"/>
  <c r="F5" i="4"/>
  <c r="E5" i="4"/>
  <c r="B7" i="20"/>
  <c r="A7" i="20"/>
  <c r="D6" i="17"/>
  <c r="F6" i="17" l="1"/>
  <c r="D6" i="21"/>
  <c r="G6" i="21"/>
  <c r="L5" i="14"/>
  <c r="K5" i="14"/>
  <c r="J5" i="14"/>
  <c r="D5" i="14"/>
  <c r="H5" i="14" l="1"/>
  <c r="F62" i="15"/>
  <c r="F55" i="15"/>
  <c r="F53" i="15"/>
  <c r="F118" i="15" l="1"/>
  <c r="F117" i="15"/>
  <c r="F115" i="15"/>
  <c r="F108" i="15"/>
  <c r="F101" i="15"/>
  <c r="F98" i="15"/>
  <c r="D6" i="11" l="1"/>
  <c r="E6" i="7"/>
  <c r="D6" i="7"/>
  <c r="G5" i="4"/>
  <c r="F85" i="15" s="1"/>
  <c r="D5" i="4"/>
  <c r="C5" i="4"/>
  <c r="C6" i="1" l="1"/>
  <c r="I5" i="14" l="1"/>
  <c r="F6" i="21" l="1"/>
  <c r="E6" i="21"/>
  <c r="C6" i="21"/>
  <c r="B6" i="21"/>
  <c r="F114" i="15" l="1"/>
  <c r="F97" i="15"/>
  <c r="F128" i="15" l="1"/>
  <c r="F127" i="15"/>
  <c r="F124" i="15"/>
  <c r="F125" i="15"/>
  <c r="F126" i="15"/>
  <c r="F18" i="15"/>
  <c r="F39" i="15"/>
  <c r="F38" i="15"/>
  <c r="F37" i="15"/>
  <c r="F35" i="15"/>
  <c r="F36" i="15"/>
  <c r="A6" i="2"/>
  <c r="F34" i="15" s="1"/>
  <c r="I9" i="20" l="1"/>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241" i="20"/>
  <c r="I242" i="20"/>
  <c r="I243" i="20"/>
  <c r="I244" i="20"/>
  <c r="I245" i="20"/>
  <c r="I246" i="20"/>
  <c r="I247" i="20"/>
  <c r="I248" i="20"/>
  <c r="I249" i="20"/>
  <c r="I250" i="20"/>
  <c r="I251" i="20"/>
  <c r="I252" i="20"/>
  <c r="I253" i="20"/>
  <c r="I254" i="20"/>
  <c r="I255" i="20"/>
  <c r="I256" i="20"/>
  <c r="I257" i="20"/>
  <c r="I258" i="20"/>
  <c r="I259" i="20"/>
  <c r="I260" i="20"/>
  <c r="I261" i="20"/>
  <c r="I262" i="20"/>
  <c r="I263" i="20"/>
  <c r="I264" i="20"/>
  <c r="I265" i="20"/>
  <c r="I266" i="20"/>
  <c r="I267" i="20"/>
  <c r="I268" i="20"/>
  <c r="I269" i="20"/>
  <c r="I270" i="20"/>
  <c r="I271" i="20"/>
  <c r="I272" i="20"/>
  <c r="I273" i="20"/>
  <c r="I274" i="20"/>
  <c r="I275" i="20"/>
  <c r="I276" i="20"/>
  <c r="I277" i="20"/>
  <c r="I278" i="20"/>
  <c r="I279" i="20"/>
  <c r="I280" i="20"/>
  <c r="I281" i="20"/>
  <c r="I282" i="20"/>
  <c r="I283" i="20"/>
  <c r="I284" i="20"/>
  <c r="I285" i="20"/>
  <c r="I286" i="20"/>
  <c r="I287" i="20"/>
  <c r="I288" i="20"/>
  <c r="I289" i="20"/>
  <c r="I290" i="20"/>
  <c r="I291" i="20"/>
  <c r="I292" i="20"/>
  <c r="I293" i="20"/>
  <c r="I294" i="20"/>
  <c r="I295" i="20"/>
  <c r="I296" i="20"/>
  <c r="I297" i="20"/>
  <c r="I298" i="20"/>
  <c r="I299" i="20"/>
  <c r="I300" i="20"/>
  <c r="I301" i="20"/>
  <c r="I302" i="20"/>
  <c r="I303" i="20"/>
  <c r="I304" i="20"/>
  <c r="I305" i="20"/>
  <c r="I306" i="20"/>
  <c r="I307" i="20"/>
  <c r="I308" i="20"/>
  <c r="I309" i="20"/>
  <c r="I310" i="20"/>
  <c r="I311" i="20"/>
  <c r="I312" i="20"/>
  <c r="I313" i="20"/>
  <c r="I314" i="20"/>
  <c r="I315" i="20"/>
  <c r="I316" i="20"/>
  <c r="I317" i="20"/>
  <c r="I318" i="20"/>
  <c r="I319" i="20"/>
  <c r="I320" i="20"/>
  <c r="I321" i="20"/>
  <c r="I322" i="20"/>
  <c r="I323" i="20"/>
  <c r="I324" i="20"/>
  <c r="I325" i="20"/>
  <c r="I326" i="20"/>
  <c r="I327" i="20"/>
  <c r="I328" i="20"/>
  <c r="I329" i="20"/>
  <c r="I330" i="20"/>
  <c r="I331" i="20"/>
  <c r="I332" i="20"/>
  <c r="I333" i="20"/>
  <c r="I334" i="20"/>
  <c r="I335" i="20"/>
  <c r="I336" i="20"/>
  <c r="I337" i="20"/>
  <c r="I338" i="20"/>
  <c r="I339" i="20"/>
  <c r="I340" i="20"/>
  <c r="I341" i="20"/>
  <c r="I342" i="20"/>
  <c r="I343" i="20"/>
  <c r="I344" i="20"/>
  <c r="I345" i="20"/>
  <c r="I346" i="20"/>
  <c r="I347" i="20"/>
  <c r="I348" i="20"/>
  <c r="I349" i="20"/>
  <c r="I350" i="20"/>
  <c r="I351" i="20"/>
  <c r="I352" i="20"/>
  <c r="I353" i="20"/>
  <c r="I354" i="20"/>
  <c r="I355" i="20"/>
  <c r="I356" i="20"/>
  <c r="I357" i="20"/>
  <c r="I358" i="20"/>
  <c r="I359" i="20"/>
  <c r="I360" i="20"/>
  <c r="I361" i="20"/>
  <c r="I362" i="20"/>
  <c r="I363" i="20"/>
  <c r="I364" i="20"/>
  <c r="I365" i="20"/>
  <c r="I366" i="20"/>
  <c r="I367" i="20"/>
  <c r="I368" i="20"/>
  <c r="I369" i="20"/>
  <c r="I370" i="20"/>
  <c r="I371" i="20"/>
  <c r="I372" i="20"/>
  <c r="I373" i="20"/>
  <c r="I374" i="20"/>
  <c r="I375" i="20"/>
  <c r="I376" i="20"/>
  <c r="I377" i="20"/>
  <c r="I378" i="20"/>
  <c r="I379" i="20"/>
  <c r="I380" i="20"/>
  <c r="I381" i="20"/>
  <c r="I382" i="20"/>
  <c r="I383" i="20"/>
  <c r="I384" i="20"/>
  <c r="I385" i="20"/>
  <c r="I386" i="20"/>
  <c r="I387" i="20"/>
  <c r="I388" i="20"/>
  <c r="I389" i="20"/>
  <c r="I390" i="20"/>
  <c r="I391" i="20"/>
  <c r="I392" i="20"/>
  <c r="I393" i="20"/>
  <c r="I394" i="20"/>
  <c r="I395" i="20"/>
  <c r="I396" i="20"/>
  <c r="I397" i="20"/>
  <c r="I398" i="20"/>
  <c r="I399" i="20"/>
  <c r="I400" i="20"/>
  <c r="I401" i="20"/>
  <c r="I402" i="20"/>
  <c r="I403" i="20"/>
  <c r="I404" i="20"/>
  <c r="I405" i="20"/>
  <c r="I406" i="20"/>
  <c r="I407" i="20"/>
  <c r="I408" i="20"/>
  <c r="I409" i="20"/>
  <c r="I410" i="20"/>
  <c r="I411" i="20"/>
  <c r="I412" i="20"/>
  <c r="I413" i="20"/>
  <c r="I414" i="20"/>
  <c r="I415" i="20"/>
  <c r="I416" i="20"/>
  <c r="I417" i="20"/>
  <c r="I418" i="20"/>
  <c r="I419" i="20"/>
  <c r="I420" i="20"/>
  <c r="I421" i="20"/>
  <c r="I422" i="20"/>
  <c r="I423" i="20"/>
  <c r="I424" i="20"/>
  <c r="I425" i="20"/>
  <c r="I426" i="20"/>
  <c r="I427" i="20"/>
  <c r="I428" i="20"/>
  <c r="I429" i="20"/>
  <c r="I430" i="20"/>
  <c r="I431" i="20"/>
  <c r="I432" i="20"/>
  <c r="I433" i="20"/>
  <c r="I434" i="20"/>
  <c r="I435" i="20"/>
  <c r="I436" i="20"/>
  <c r="I437" i="20"/>
  <c r="I438" i="20"/>
  <c r="I439" i="20"/>
  <c r="I440" i="20"/>
  <c r="I441" i="20"/>
  <c r="I442" i="20"/>
  <c r="I443" i="20"/>
  <c r="I444" i="20"/>
  <c r="I445" i="20"/>
  <c r="I446" i="20"/>
  <c r="I447" i="20"/>
  <c r="I448" i="20"/>
  <c r="I449" i="20"/>
  <c r="I450" i="20"/>
  <c r="I451" i="20"/>
  <c r="I452" i="20"/>
  <c r="I453" i="20"/>
  <c r="I454" i="20"/>
  <c r="I455" i="20"/>
  <c r="I456" i="20"/>
  <c r="I457" i="20"/>
  <c r="I458" i="20"/>
  <c r="I459" i="20"/>
  <c r="I460" i="20"/>
  <c r="I461" i="20"/>
  <c r="I462" i="20"/>
  <c r="I463" i="20"/>
  <c r="I464" i="20"/>
  <c r="I465" i="20"/>
  <c r="I466" i="20"/>
  <c r="I467" i="20"/>
  <c r="I468" i="20"/>
  <c r="I469" i="20"/>
  <c r="I470" i="20"/>
  <c r="I471" i="20"/>
  <c r="I472" i="20"/>
  <c r="I473" i="20"/>
  <c r="I474" i="20"/>
  <c r="I475" i="20"/>
  <c r="I476" i="20"/>
  <c r="I477" i="20"/>
  <c r="I478" i="20"/>
  <c r="I479" i="20"/>
  <c r="I480" i="20"/>
  <c r="I481" i="20"/>
  <c r="I482" i="20"/>
  <c r="I483" i="20"/>
  <c r="I484" i="20"/>
  <c r="I485" i="20"/>
  <c r="I486" i="20"/>
  <c r="I487" i="20"/>
  <c r="I488" i="20"/>
  <c r="I489" i="20"/>
  <c r="I490" i="20"/>
  <c r="I491" i="20"/>
  <c r="I492" i="20"/>
  <c r="I493" i="20"/>
  <c r="I494" i="20"/>
  <c r="I495" i="20"/>
  <c r="I496" i="20"/>
  <c r="I497" i="20"/>
  <c r="I498" i="20"/>
  <c r="I499" i="20"/>
  <c r="I500" i="20"/>
  <c r="I501" i="20"/>
  <c r="I502" i="20"/>
  <c r="I503" i="20"/>
  <c r="I504" i="20"/>
  <c r="I505" i="20"/>
  <c r="I506" i="20"/>
  <c r="I507" i="20"/>
  <c r="I508" i="20"/>
  <c r="I509" i="20"/>
  <c r="I510" i="20"/>
  <c r="I511" i="20"/>
  <c r="I512" i="20"/>
  <c r="I513" i="20"/>
  <c r="I514" i="20"/>
  <c r="I515" i="20"/>
  <c r="I516" i="20"/>
  <c r="I517" i="20"/>
  <c r="I518" i="20"/>
  <c r="I519" i="20"/>
  <c r="I520" i="20"/>
  <c r="I521" i="20"/>
  <c r="I522" i="20"/>
  <c r="I523" i="20"/>
  <c r="I524" i="20"/>
  <c r="I525" i="20"/>
  <c r="I526" i="20"/>
  <c r="I527" i="20"/>
  <c r="I528" i="20"/>
  <c r="I529" i="20"/>
  <c r="I530" i="20"/>
  <c r="I531" i="20"/>
  <c r="I532" i="20"/>
  <c r="I533" i="20"/>
  <c r="I534" i="20"/>
  <c r="I535" i="20"/>
  <c r="I536" i="20"/>
  <c r="I537" i="20"/>
  <c r="I538" i="20"/>
  <c r="I539" i="20"/>
  <c r="I540" i="20"/>
  <c r="I541" i="20"/>
  <c r="I542" i="20"/>
  <c r="I543" i="20"/>
  <c r="I544" i="20"/>
  <c r="I545" i="20"/>
  <c r="I546" i="20"/>
  <c r="I547" i="20"/>
  <c r="I548" i="20"/>
  <c r="I549" i="20"/>
  <c r="I550" i="20"/>
  <c r="I551" i="20"/>
  <c r="I552" i="20"/>
  <c r="I553" i="20"/>
  <c r="I554" i="20"/>
  <c r="I555" i="20"/>
  <c r="I556" i="20"/>
  <c r="I557" i="20"/>
  <c r="I558" i="20"/>
  <c r="I559" i="20"/>
  <c r="I560" i="20"/>
  <c r="I561" i="20"/>
  <c r="I562" i="20"/>
  <c r="I563" i="20"/>
  <c r="I564" i="20"/>
  <c r="I565" i="20"/>
  <c r="I566" i="20"/>
  <c r="I567" i="20"/>
  <c r="I568" i="20"/>
  <c r="I569" i="20"/>
  <c r="I570" i="20"/>
  <c r="I571" i="20"/>
  <c r="I572" i="20"/>
  <c r="I573" i="20"/>
  <c r="I574" i="20"/>
  <c r="I575" i="20"/>
  <c r="I576" i="20"/>
  <c r="I577" i="20"/>
  <c r="I578" i="20"/>
  <c r="I579" i="20"/>
  <c r="I580" i="20"/>
  <c r="I581" i="20"/>
  <c r="I582" i="20"/>
  <c r="I583" i="20"/>
  <c r="I584" i="20"/>
  <c r="I585" i="20"/>
  <c r="I586" i="20"/>
  <c r="I587" i="20"/>
  <c r="I588" i="20"/>
  <c r="I589" i="20"/>
  <c r="I590" i="20"/>
  <c r="I591" i="20"/>
  <c r="I592" i="20"/>
  <c r="I593" i="20"/>
  <c r="I594" i="20"/>
  <c r="I595" i="20"/>
  <c r="I596" i="20"/>
  <c r="I597" i="20"/>
  <c r="I598" i="20"/>
  <c r="I599" i="20"/>
  <c r="I600" i="20"/>
  <c r="I601" i="20"/>
  <c r="I602" i="20"/>
  <c r="I603" i="20"/>
  <c r="I604" i="20"/>
  <c r="I605" i="20"/>
  <c r="I606" i="20"/>
  <c r="I607" i="20"/>
  <c r="I608" i="20"/>
  <c r="I609" i="20"/>
  <c r="I610" i="20"/>
  <c r="I611" i="20"/>
  <c r="I612" i="20"/>
  <c r="I613" i="20"/>
  <c r="I614" i="20"/>
  <c r="I615" i="20"/>
  <c r="I616" i="20"/>
  <c r="I617" i="20"/>
  <c r="I618" i="20"/>
  <c r="I619" i="20"/>
  <c r="I620" i="20"/>
  <c r="I621" i="20"/>
  <c r="I622" i="20"/>
  <c r="I623" i="20"/>
  <c r="I624" i="20"/>
  <c r="I625" i="20"/>
  <c r="I626" i="20"/>
  <c r="I627" i="20"/>
  <c r="I628" i="20"/>
  <c r="I629" i="20"/>
  <c r="I630" i="20"/>
  <c r="I631" i="20"/>
  <c r="I632" i="20"/>
  <c r="I633" i="20"/>
  <c r="I634" i="20"/>
  <c r="I635" i="20"/>
  <c r="I636" i="20"/>
  <c r="I637" i="20"/>
  <c r="I638" i="20"/>
  <c r="I639" i="20"/>
  <c r="I640" i="20"/>
  <c r="I641" i="20"/>
  <c r="I642" i="20"/>
  <c r="I643" i="20"/>
  <c r="I644" i="20"/>
  <c r="I645" i="20"/>
  <c r="I646" i="20"/>
  <c r="I647" i="20"/>
  <c r="I648" i="20"/>
  <c r="I649" i="20"/>
  <c r="I650" i="20"/>
  <c r="I651" i="20"/>
  <c r="I652" i="20"/>
  <c r="I653" i="20"/>
  <c r="I654" i="20"/>
  <c r="I655" i="20"/>
  <c r="I656" i="20"/>
  <c r="I657" i="20"/>
  <c r="I658" i="20"/>
  <c r="I659" i="20"/>
  <c r="I660" i="20"/>
  <c r="I661" i="20"/>
  <c r="I662" i="20"/>
  <c r="I663" i="20"/>
  <c r="I664" i="20"/>
  <c r="I665" i="20"/>
  <c r="I666" i="20"/>
  <c r="I667" i="20"/>
  <c r="I668" i="20"/>
  <c r="I669" i="20"/>
  <c r="I670" i="20"/>
  <c r="I671" i="20"/>
  <c r="I672" i="20"/>
  <c r="I673" i="20"/>
  <c r="I674" i="20"/>
  <c r="I675" i="20"/>
  <c r="I676" i="20"/>
  <c r="I677" i="20"/>
  <c r="I678" i="20"/>
  <c r="I679" i="20"/>
  <c r="I680" i="20"/>
  <c r="I681" i="20"/>
  <c r="I682" i="20"/>
  <c r="I683" i="20"/>
  <c r="I684" i="20"/>
  <c r="I685" i="20"/>
  <c r="I686" i="20"/>
  <c r="I687" i="20"/>
  <c r="I688" i="20"/>
  <c r="I689" i="20"/>
  <c r="I690" i="20"/>
  <c r="I691" i="20"/>
  <c r="I692" i="20"/>
  <c r="I693" i="20"/>
  <c r="I694" i="20"/>
  <c r="I695" i="20"/>
  <c r="I696" i="20"/>
  <c r="I697" i="20"/>
  <c r="I698" i="20"/>
  <c r="I699" i="20"/>
  <c r="I700" i="20"/>
  <c r="I701" i="20"/>
  <c r="I702" i="20"/>
  <c r="I703" i="20"/>
  <c r="I704" i="20"/>
  <c r="I705" i="20"/>
  <c r="I706" i="20"/>
  <c r="I707" i="20"/>
  <c r="I708" i="20"/>
  <c r="I709" i="20"/>
  <c r="I710" i="20"/>
  <c r="I711" i="20"/>
  <c r="I712" i="20"/>
  <c r="I713" i="20"/>
  <c r="I714" i="20"/>
  <c r="I715" i="20"/>
  <c r="I716" i="20"/>
  <c r="I717" i="20"/>
  <c r="I718" i="20"/>
  <c r="I719" i="20"/>
  <c r="I720" i="20"/>
  <c r="I721" i="20"/>
  <c r="I722" i="20"/>
  <c r="I723" i="20"/>
  <c r="I724" i="20"/>
  <c r="I725" i="20"/>
  <c r="I726" i="20"/>
  <c r="I727" i="20"/>
  <c r="I728" i="20"/>
  <c r="I729" i="20"/>
  <c r="I730" i="20"/>
  <c r="I731" i="20"/>
  <c r="I732" i="20"/>
  <c r="I733" i="20"/>
  <c r="I734" i="20"/>
  <c r="I735" i="20"/>
  <c r="I736" i="20"/>
  <c r="I737" i="20"/>
  <c r="I738" i="20"/>
  <c r="I739" i="20"/>
  <c r="I740" i="20"/>
  <c r="I741" i="20"/>
  <c r="I742" i="20"/>
  <c r="I743" i="20"/>
  <c r="I744" i="20"/>
  <c r="I745" i="20"/>
  <c r="I746" i="20"/>
  <c r="I747" i="20"/>
  <c r="I748" i="20"/>
  <c r="I749" i="20"/>
  <c r="I750" i="20"/>
  <c r="I751" i="20"/>
  <c r="I752" i="20"/>
  <c r="I753" i="20"/>
  <c r="I754" i="20"/>
  <c r="I755" i="20"/>
  <c r="I756" i="20"/>
  <c r="I757" i="20"/>
  <c r="I758" i="20"/>
  <c r="I759" i="20"/>
  <c r="I760" i="20"/>
  <c r="I761" i="20"/>
  <c r="I762" i="20"/>
  <c r="I763" i="20"/>
  <c r="I764" i="20"/>
  <c r="I765" i="20"/>
  <c r="I766" i="20"/>
  <c r="I767" i="20"/>
  <c r="I768" i="20"/>
  <c r="I769" i="20"/>
  <c r="I770" i="20"/>
  <c r="I771" i="20"/>
  <c r="I772" i="20"/>
  <c r="I773" i="20"/>
  <c r="I774" i="20"/>
  <c r="I775" i="20"/>
  <c r="I776" i="20"/>
  <c r="I777" i="20"/>
  <c r="I778" i="20"/>
  <c r="I779" i="20"/>
  <c r="I780" i="20"/>
  <c r="I781" i="20"/>
  <c r="I782" i="20"/>
  <c r="I783" i="20"/>
  <c r="I784" i="20"/>
  <c r="I785" i="20"/>
  <c r="I786" i="20"/>
  <c r="I787" i="20"/>
  <c r="I788" i="20"/>
  <c r="I789" i="20"/>
  <c r="I790" i="20"/>
  <c r="I791" i="20"/>
  <c r="I792" i="20"/>
  <c r="I793" i="20"/>
  <c r="I794" i="20"/>
  <c r="I795" i="20"/>
  <c r="I796" i="20"/>
  <c r="I797" i="20"/>
  <c r="I798" i="20"/>
  <c r="I799" i="20"/>
  <c r="I800" i="20"/>
  <c r="I801" i="20"/>
  <c r="I802" i="20"/>
  <c r="I803" i="20"/>
  <c r="I804" i="20"/>
  <c r="I805" i="20"/>
  <c r="I806" i="20"/>
  <c r="I807" i="20"/>
  <c r="I808" i="20"/>
  <c r="I809" i="20"/>
  <c r="I810" i="20"/>
  <c r="I811" i="20"/>
  <c r="I812" i="20"/>
  <c r="I813" i="20"/>
  <c r="I814" i="20"/>
  <c r="I815" i="20"/>
  <c r="I816" i="20"/>
  <c r="I817" i="20"/>
  <c r="I818" i="20"/>
  <c r="I819" i="20"/>
  <c r="I820" i="20"/>
  <c r="I821" i="20"/>
  <c r="I822" i="20"/>
  <c r="I823" i="20"/>
  <c r="I824" i="20"/>
  <c r="I825" i="20"/>
  <c r="I826" i="20"/>
  <c r="I827" i="20"/>
  <c r="I828" i="20"/>
  <c r="I829" i="20"/>
  <c r="I830" i="20"/>
  <c r="I831" i="20"/>
  <c r="I832" i="20"/>
  <c r="I833" i="20"/>
  <c r="I834" i="20"/>
  <c r="I835" i="20"/>
  <c r="I836" i="20"/>
  <c r="I837" i="20"/>
  <c r="I838" i="20"/>
  <c r="I839" i="20"/>
  <c r="I840" i="20"/>
  <c r="I841" i="20"/>
  <c r="I842" i="20"/>
  <c r="I843" i="20"/>
  <c r="I844" i="20"/>
  <c r="I845" i="20"/>
  <c r="I846" i="20"/>
  <c r="I847" i="20"/>
  <c r="I848" i="20"/>
  <c r="I849" i="20"/>
  <c r="I850" i="20"/>
  <c r="I851" i="20"/>
  <c r="I852" i="20"/>
  <c r="I853" i="20"/>
  <c r="I854" i="20"/>
  <c r="I855" i="20"/>
  <c r="I856" i="20"/>
  <c r="I857" i="20"/>
  <c r="I858" i="20"/>
  <c r="I859" i="20"/>
  <c r="I860" i="20"/>
  <c r="I861" i="20"/>
  <c r="I862" i="20"/>
  <c r="I863" i="20"/>
  <c r="I864" i="20"/>
  <c r="I865" i="20"/>
  <c r="I866" i="20"/>
  <c r="I867" i="20"/>
  <c r="I868" i="20"/>
  <c r="I869" i="20"/>
  <c r="I870" i="20"/>
  <c r="I871" i="20"/>
  <c r="I872" i="20"/>
  <c r="I873" i="20"/>
  <c r="I874" i="20"/>
  <c r="I875" i="20"/>
  <c r="I876" i="20"/>
  <c r="I877" i="20"/>
  <c r="I878" i="20"/>
  <c r="I879" i="20"/>
  <c r="I880" i="20"/>
  <c r="I881" i="20"/>
  <c r="I882" i="20"/>
  <c r="I883" i="20"/>
  <c r="I884" i="20"/>
  <c r="I885" i="20"/>
  <c r="I886" i="20"/>
  <c r="I887" i="20"/>
  <c r="I888" i="20"/>
  <c r="I889" i="20"/>
  <c r="I890" i="20"/>
  <c r="I891" i="20"/>
  <c r="I892" i="20"/>
  <c r="I893" i="20"/>
  <c r="I894" i="20"/>
  <c r="I895" i="20"/>
  <c r="I896" i="20"/>
  <c r="I897" i="20"/>
  <c r="I898" i="20"/>
  <c r="I899" i="20"/>
  <c r="I900" i="20"/>
  <c r="I901" i="20"/>
  <c r="I902" i="20"/>
  <c r="I903" i="20"/>
  <c r="I904" i="20"/>
  <c r="I905" i="20"/>
  <c r="I906" i="20"/>
  <c r="I907" i="20"/>
  <c r="I908" i="20"/>
  <c r="I909" i="20"/>
  <c r="I910" i="20"/>
  <c r="I911" i="20"/>
  <c r="I912" i="20"/>
  <c r="I913" i="20"/>
  <c r="I914" i="20"/>
  <c r="I915" i="20"/>
  <c r="I916" i="20"/>
  <c r="I917" i="20"/>
  <c r="I918" i="20"/>
  <c r="I919" i="20"/>
  <c r="I920" i="20"/>
  <c r="I921" i="20"/>
  <c r="I922" i="20"/>
  <c r="I923" i="20"/>
  <c r="I924" i="20"/>
  <c r="I925" i="20"/>
  <c r="I926" i="20"/>
  <c r="I927" i="20"/>
  <c r="I928" i="20"/>
  <c r="I929" i="20"/>
  <c r="I930" i="20"/>
  <c r="I931" i="20"/>
  <c r="I932" i="20"/>
  <c r="I933" i="20"/>
  <c r="I934" i="20"/>
  <c r="I935" i="20"/>
  <c r="I936" i="20"/>
  <c r="I937" i="20"/>
  <c r="I938" i="20"/>
  <c r="I939" i="20"/>
  <c r="I940" i="20"/>
  <c r="I941" i="20"/>
  <c r="I942" i="20"/>
  <c r="I943" i="20"/>
  <c r="I944" i="20"/>
  <c r="I945" i="20"/>
  <c r="I946" i="20"/>
  <c r="I947" i="20"/>
  <c r="I948" i="20"/>
  <c r="I949" i="20"/>
  <c r="I950" i="20"/>
  <c r="I951" i="20"/>
  <c r="I952" i="20"/>
  <c r="I953" i="20"/>
  <c r="I954" i="20"/>
  <c r="I955" i="20"/>
  <c r="I956" i="20"/>
  <c r="I957" i="20"/>
  <c r="I958" i="20"/>
  <c r="I959" i="20"/>
  <c r="I960" i="20"/>
  <c r="I961" i="20"/>
  <c r="I962" i="20"/>
  <c r="I963" i="20"/>
  <c r="I964" i="20"/>
  <c r="I965" i="20"/>
  <c r="I966" i="20"/>
  <c r="I967" i="20"/>
  <c r="I968" i="20"/>
  <c r="I969" i="20"/>
  <c r="I970" i="20"/>
  <c r="I971" i="20"/>
  <c r="I972" i="20"/>
  <c r="I973" i="20"/>
  <c r="I974" i="20"/>
  <c r="I975" i="20"/>
  <c r="I976" i="20"/>
  <c r="I977" i="20"/>
  <c r="I978" i="20"/>
  <c r="I979" i="20"/>
  <c r="I980" i="20"/>
  <c r="I981" i="20"/>
  <c r="I982" i="20"/>
  <c r="I983" i="20"/>
  <c r="I984" i="20"/>
  <c r="I985" i="20"/>
  <c r="I986" i="20"/>
  <c r="I987" i="20"/>
  <c r="I988" i="20"/>
  <c r="I989" i="20"/>
  <c r="I990" i="20"/>
  <c r="I991" i="20"/>
  <c r="I992" i="20"/>
  <c r="I993" i="20"/>
  <c r="I994" i="20"/>
  <c r="I995" i="20"/>
  <c r="I996" i="20"/>
  <c r="I997" i="20"/>
  <c r="I998" i="20"/>
  <c r="I999" i="20"/>
  <c r="I1000" i="20"/>
  <c r="I1001" i="20"/>
  <c r="I1002" i="20"/>
  <c r="I1003" i="20"/>
  <c r="I1004" i="20"/>
  <c r="I1005" i="20"/>
  <c r="I1006" i="20"/>
  <c r="I1007" i="20"/>
  <c r="I8" i="20"/>
  <c r="H8" i="21"/>
  <c r="H9" i="21"/>
  <c r="H10" i="21"/>
  <c r="H11" i="21"/>
  <c r="H7" i="21"/>
  <c r="I15" i="11" l="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I405" i="11"/>
  <c r="I406" i="11"/>
  <c r="I407" i="11"/>
  <c r="I408" i="11"/>
  <c r="I409" i="11"/>
  <c r="I410" i="11"/>
  <c r="I411" i="11"/>
  <c r="I412" i="11"/>
  <c r="I413" i="11"/>
  <c r="I414" i="11"/>
  <c r="I415" i="11"/>
  <c r="I416" i="11"/>
  <c r="I417" i="11"/>
  <c r="I418" i="11"/>
  <c r="I419" i="11"/>
  <c r="I420" i="11"/>
  <c r="I421" i="11"/>
  <c r="I422" i="11"/>
  <c r="I423" i="11"/>
  <c r="I424" i="11"/>
  <c r="I425" i="11"/>
  <c r="I426" i="11"/>
  <c r="I427" i="11"/>
  <c r="I428" i="11"/>
  <c r="I429" i="11"/>
  <c r="I430" i="11"/>
  <c r="I431" i="11"/>
  <c r="I432" i="11"/>
  <c r="I433" i="11"/>
  <c r="I434" i="11"/>
  <c r="I435" i="11"/>
  <c r="I436" i="11"/>
  <c r="I437" i="11"/>
  <c r="I438" i="11"/>
  <c r="I439" i="11"/>
  <c r="I440" i="11"/>
  <c r="I441" i="11"/>
  <c r="I442" i="11"/>
  <c r="I443" i="11"/>
  <c r="I444" i="11"/>
  <c r="I445" i="11"/>
  <c r="I446" i="11"/>
  <c r="I447" i="11"/>
  <c r="I448" i="11"/>
  <c r="I449" i="11"/>
  <c r="I450" i="11"/>
  <c r="I451" i="11"/>
  <c r="I452" i="11"/>
  <c r="I453" i="11"/>
  <c r="I454" i="11"/>
  <c r="I455" i="11"/>
  <c r="I456" i="11"/>
  <c r="I457" i="11"/>
  <c r="I458" i="11"/>
  <c r="I459" i="11"/>
  <c r="I460" i="11"/>
  <c r="I461" i="11"/>
  <c r="I462" i="11"/>
  <c r="I463" i="11"/>
  <c r="I464" i="11"/>
  <c r="I465" i="11"/>
  <c r="I466" i="11"/>
  <c r="I467" i="11"/>
  <c r="I468" i="11"/>
  <c r="I469" i="11"/>
  <c r="I470" i="11"/>
  <c r="I471" i="11"/>
  <c r="I472" i="11"/>
  <c r="I473" i="11"/>
  <c r="I474" i="11"/>
  <c r="I475" i="11"/>
  <c r="I476" i="11"/>
  <c r="I477" i="11"/>
  <c r="I478" i="11"/>
  <c r="I479" i="11"/>
  <c r="I480" i="11"/>
  <c r="I481" i="11"/>
  <c r="I482" i="11"/>
  <c r="I483" i="11"/>
  <c r="I484" i="11"/>
  <c r="I485" i="11"/>
  <c r="I486" i="11"/>
  <c r="I487" i="11"/>
  <c r="I488" i="11"/>
  <c r="I489" i="11"/>
  <c r="I490" i="11"/>
  <c r="I491" i="11"/>
  <c r="I492" i="11"/>
  <c r="I493" i="11"/>
  <c r="I494" i="11"/>
  <c r="I495" i="11"/>
  <c r="I496" i="11"/>
  <c r="I497" i="11"/>
  <c r="I498" i="11"/>
  <c r="I499" i="11"/>
  <c r="I500" i="11"/>
  <c r="I501" i="11"/>
  <c r="I502" i="11"/>
  <c r="I503" i="11"/>
  <c r="I504" i="11"/>
  <c r="I505" i="11"/>
  <c r="I506" i="11"/>
  <c r="I507" i="11"/>
  <c r="I508" i="11"/>
  <c r="I509" i="11"/>
  <c r="I510" i="11"/>
  <c r="I511" i="11"/>
  <c r="I512" i="11"/>
  <c r="I513" i="11"/>
  <c r="I514" i="11"/>
  <c r="I515" i="11"/>
  <c r="I516" i="11"/>
  <c r="I517" i="11"/>
  <c r="I518" i="11"/>
  <c r="I519" i="11"/>
  <c r="I520" i="11"/>
  <c r="I521" i="11"/>
  <c r="I522" i="11"/>
  <c r="I523" i="11"/>
  <c r="I524" i="11"/>
  <c r="I525" i="11"/>
  <c r="I526" i="11"/>
  <c r="I527" i="11"/>
  <c r="I528" i="11"/>
  <c r="I529" i="11"/>
  <c r="I530" i="11"/>
  <c r="I531" i="11"/>
  <c r="I532" i="11"/>
  <c r="I533" i="11"/>
  <c r="I534" i="11"/>
  <c r="I535" i="11"/>
  <c r="I536" i="11"/>
  <c r="I537" i="11"/>
  <c r="I538" i="11"/>
  <c r="I539" i="11"/>
  <c r="I540" i="11"/>
  <c r="I541" i="11"/>
  <c r="I542" i="11"/>
  <c r="I543" i="11"/>
  <c r="I544" i="11"/>
  <c r="I545" i="11"/>
  <c r="I546" i="11"/>
  <c r="I547" i="11"/>
  <c r="I548" i="11"/>
  <c r="I549" i="11"/>
  <c r="I550" i="11"/>
  <c r="I551" i="11"/>
  <c r="I552" i="11"/>
  <c r="I553" i="11"/>
  <c r="I554" i="11"/>
  <c r="I555" i="11"/>
  <c r="I556" i="11"/>
  <c r="I557" i="11"/>
  <c r="I558" i="11"/>
  <c r="I559" i="11"/>
  <c r="I560" i="11"/>
  <c r="I561" i="11"/>
  <c r="I562" i="11"/>
  <c r="I563" i="11"/>
  <c r="I564" i="11"/>
  <c r="I565" i="11"/>
  <c r="I566" i="11"/>
  <c r="I567" i="11"/>
  <c r="I568" i="11"/>
  <c r="I569" i="11"/>
  <c r="I570" i="11"/>
  <c r="I571" i="11"/>
  <c r="I572" i="11"/>
  <c r="I573" i="11"/>
  <c r="I574" i="11"/>
  <c r="I575" i="11"/>
  <c r="I576" i="11"/>
  <c r="I577" i="11"/>
  <c r="I578" i="11"/>
  <c r="I579" i="11"/>
  <c r="I580" i="11"/>
  <c r="I581" i="11"/>
  <c r="I582" i="11"/>
  <c r="I583" i="11"/>
  <c r="I584" i="11"/>
  <c r="I585" i="11"/>
  <c r="I586" i="11"/>
  <c r="I587" i="11"/>
  <c r="I588" i="11"/>
  <c r="I589" i="11"/>
  <c r="I590" i="11"/>
  <c r="I591" i="11"/>
  <c r="I592" i="11"/>
  <c r="I593" i="11"/>
  <c r="I594" i="11"/>
  <c r="I595" i="11"/>
  <c r="I596" i="11"/>
  <c r="I597" i="11"/>
  <c r="I598" i="11"/>
  <c r="I599" i="11"/>
  <c r="I600" i="11"/>
  <c r="I601" i="11"/>
  <c r="I602" i="11"/>
  <c r="I603" i="11"/>
  <c r="I604" i="11"/>
  <c r="I605" i="11"/>
  <c r="I606" i="11"/>
  <c r="I607" i="11"/>
  <c r="I608" i="11"/>
  <c r="I609" i="11"/>
  <c r="I610" i="11"/>
  <c r="I611" i="11"/>
  <c r="I612" i="11"/>
  <c r="I613" i="11"/>
  <c r="I614" i="11"/>
  <c r="I615" i="11"/>
  <c r="I616" i="11"/>
  <c r="I617" i="11"/>
  <c r="I618" i="11"/>
  <c r="I619" i="11"/>
  <c r="I620" i="11"/>
  <c r="I621" i="11"/>
  <c r="I622" i="11"/>
  <c r="I623" i="11"/>
  <c r="I624" i="11"/>
  <c r="I625" i="11"/>
  <c r="I626" i="11"/>
  <c r="I627" i="11"/>
  <c r="I628" i="11"/>
  <c r="I629" i="11"/>
  <c r="I630" i="11"/>
  <c r="I631" i="11"/>
  <c r="I632" i="11"/>
  <c r="I633" i="11"/>
  <c r="I634" i="11"/>
  <c r="I635" i="11"/>
  <c r="I636" i="11"/>
  <c r="I637" i="11"/>
  <c r="I638" i="11"/>
  <c r="I639" i="11"/>
  <c r="I640" i="11"/>
  <c r="I641" i="11"/>
  <c r="I642" i="11"/>
  <c r="I643" i="11"/>
  <c r="I644" i="11"/>
  <c r="I645" i="11"/>
  <c r="I646" i="11"/>
  <c r="I647" i="11"/>
  <c r="I648" i="11"/>
  <c r="I649" i="11"/>
  <c r="I650" i="11"/>
  <c r="I651" i="11"/>
  <c r="I652" i="11"/>
  <c r="I653" i="11"/>
  <c r="I654" i="11"/>
  <c r="I655" i="11"/>
  <c r="I656" i="11"/>
  <c r="I657" i="11"/>
  <c r="I658" i="11"/>
  <c r="I659" i="11"/>
  <c r="I660" i="11"/>
  <c r="I661" i="11"/>
  <c r="I662" i="11"/>
  <c r="I663" i="11"/>
  <c r="I664" i="11"/>
  <c r="I665" i="11"/>
  <c r="I666" i="11"/>
  <c r="I667" i="11"/>
  <c r="I668" i="11"/>
  <c r="I669" i="11"/>
  <c r="I670" i="11"/>
  <c r="I671" i="11"/>
  <c r="I672" i="11"/>
  <c r="I673" i="11"/>
  <c r="I674" i="11"/>
  <c r="I675" i="11"/>
  <c r="I676" i="11"/>
  <c r="I677" i="11"/>
  <c r="I678" i="11"/>
  <c r="I679" i="11"/>
  <c r="I680" i="11"/>
  <c r="I681" i="11"/>
  <c r="I682" i="11"/>
  <c r="I683" i="11"/>
  <c r="I684" i="11"/>
  <c r="I685" i="11"/>
  <c r="I686" i="11"/>
  <c r="I687" i="11"/>
  <c r="I688" i="11"/>
  <c r="I689" i="11"/>
  <c r="I690" i="11"/>
  <c r="I691" i="11"/>
  <c r="I692" i="11"/>
  <c r="I693" i="11"/>
  <c r="I694" i="11"/>
  <c r="I695" i="11"/>
  <c r="I696" i="11"/>
  <c r="I697" i="11"/>
  <c r="I698" i="11"/>
  <c r="I699" i="11"/>
  <c r="I700" i="11"/>
  <c r="I701" i="11"/>
  <c r="I702" i="11"/>
  <c r="I703" i="11"/>
  <c r="I704" i="11"/>
  <c r="I705" i="11"/>
  <c r="I706" i="11"/>
  <c r="I707" i="11"/>
  <c r="I708" i="11"/>
  <c r="I709" i="11"/>
  <c r="I710" i="11"/>
  <c r="I711" i="11"/>
  <c r="I712" i="11"/>
  <c r="I713" i="11"/>
  <c r="I714" i="11"/>
  <c r="I715" i="11"/>
  <c r="I716" i="11"/>
  <c r="I717" i="11"/>
  <c r="I718" i="11"/>
  <c r="I719" i="11"/>
  <c r="I720" i="11"/>
  <c r="I721" i="11"/>
  <c r="I722" i="11"/>
  <c r="I723" i="11"/>
  <c r="I724" i="11"/>
  <c r="I725" i="11"/>
  <c r="I726" i="11"/>
  <c r="I727" i="11"/>
  <c r="I728" i="11"/>
  <c r="I729" i="11"/>
  <c r="I730" i="11"/>
  <c r="I731" i="11"/>
  <c r="I732" i="11"/>
  <c r="I733" i="11"/>
  <c r="I734" i="11"/>
  <c r="I735" i="11"/>
  <c r="I736" i="11"/>
  <c r="I737" i="11"/>
  <c r="I738" i="11"/>
  <c r="I739" i="11"/>
  <c r="I740" i="11"/>
  <c r="I741" i="11"/>
  <c r="I742" i="11"/>
  <c r="I743" i="11"/>
  <c r="I744" i="11"/>
  <c r="I745" i="11"/>
  <c r="I746" i="11"/>
  <c r="I747" i="11"/>
  <c r="I748" i="11"/>
  <c r="I749" i="11"/>
  <c r="I750" i="11"/>
  <c r="I751" i="11"/>
  <c r="I752" i="11"/>
  <c r="I753" i="11"/>
  <c r="I754" i="11"/>
  <c r="I755" i="11"/>
  <c r="I756" i="11"/>
  <c r="I757" i="11"/>
  <c r="I758" i="11"/>
  <c r="I759" i="11"/>
  <c r="I760" i="11"/>
  <c r="I761" i="11"/>
  <c r="I762" i="11"/>
  <c r="I763" i="11"/>
  <c r="I764" i="11"/>
  <c r="I765" i="11"/>
  <c r="I766" i="11"/>
  <c r="I767" i="11"/>
  <c r="I768" i="11"/>
  <c r="I769" i="11"/>
  <c r="I770" i="11"/>
  <c r="I771" i="11"/>
  <c r="I772" i="11"/>
  <c r="I773" i="11"/>
  <c r="I774" i="11"/>
  <c r="I775" i="11"/>
  <c r="I776" i="11"/>
  <c r="I777" i="11"/>
  <c r="I778" i="11"/>
  <c r="I779" i="11"/>
  <c r="I780" i="11"/>
  <c r="I781" i="11"/>
  <c r="I782" i="11"/>
  <c r="I783" i="11"/>
  <c r="I784" i="11"/>
  <c r="I785" i="11"/>
  <c r="I786" i="11"/>
  <c r="I787" i="11"/>
  <c r="I788" i="11"/>
  <c r="I789" i="11"/>
  <c r="I790" i="11"/>
  <c r="I791" i="11"/>
  <c r="I792" i="11"/>
  <c r="I793" i="11"/>
  <c r="I794" i="11"/>
  <c r="I795" i="11"/>
  <c r="I796" i="11"/>
  <c r="I797" i="11"/>
  <c r="I798" i="11"/>
  <c r="I799" i="11"/>
  <c r="I800" i="11"/>
  <c r="I801" i="11"/>
  <c r="I802" i="11"/>
  <c r="I803" i="11"/>
  <c r="I804" i="11"/>
  <c r="I805" i="11"/>
  <c r="I806" i="11"/>
  <c r="I807" i="11"/>
  <c r="I808" i="11"/>
  <c r="I809" i="11"/>
  <c r="I810" i="11"/>
  <c r="I811" i="11"/>
  <c r="I812" i="11"/>
  <c r="I813" i="11"/>
  <c r="I814" i="11"/>
  <c r="I815" i="11"/>
  <c r="I816" i="11"/>
  <c r="I817" i="11"/>
  <c r="I818" i="11"/>
  <c r="I819" i="11"/>
  <c r="I820" i="11"/>
  <c r="I821" i="11"/>
  <c r="I822" i="11"/>
  <c r="I823" i="11"/>
  <c r="I824" i="11"/>
  <c r="I825" i="11"/>
  <c r="I826" i="11"/>
  <c r="I827" i="11"/>
  <c r="I828" i="11"/>
  <c r="I829" i="11"/>
  <c r="I830" i="11"/>
  <c r="I831" i="11"/>
  <c r="I832" i="11"/>
  <c r="I833" i="11"/>
  <c r="I834" i="11"/>
  <c r="I835" i="11"/>
  <c r="I836" i="11"/>
  <c r="I837" i="11"/>
  <c r="I838" i="11"/>
  <c r="I839" i="11"/>
  <c r="I840" i="11"/>
  <c r="I841" i="11"/>
  <c r="I842" i="11"/>
  <c r="I843" i="11"/>
  <c r="I844" i="11"/>
  <c r="I845" i="11"/>
  <c r="I846" i="11"/>
  <c r="I847" i="11"/>
  <c r="I848" i="11"/>
  <c r="I849" i="11"/>
  <c r="I850" i="11"/>
  <c r="I851" i="11"/>
  <c r="I852" i="11"/>
  <c r="I853" i="11"/>
  <c r="I854" i="11"/>
  <c r="I855" i="11"/>
  <c r="I856" i="11"/>
  <c r="I857" i="11"/>
  <c r="I858" i="11"/>
  <c r="I859" i="11"/>
  <c r="I860" i="11"/>
  <c r="I861" i="11"/>
  <c r="I862" i="11"/>
  <c r="I863" i="11"/>
  <c r="I864" i="11"/>
  <c r="I865" i="11"/>
  <c r="I866" i="11"/>
  <c r="I867" i="11"/>
  <c r="I868" i="11"/>
  <c r="I869" i="11"/>
  <c r="I870" i="11"/>
  <c r="I871" i="11"/>
  <c r="I872" i="11"/>
  <c r="I873" i="11"/>
  <c r="I874" i="11"/>
  <c r="I875" i="11"/>
  <c r="I876" i="11"/>
  <c r="I877" i="11"/>
  <c r="I878" i="11"/>
  <c r="I879" i="11"/>
  <c r="I880" i="11"/>
  <c r="I881" i="11"/>
  <c r="I882" i="11"/>
  <c r="I883" i="11"/>
  <c r="I884" i="11"/>
  <c r="I885" i="11"/>
  <c r="I886" i="11"/>
  <c r="I887" i="11"/>
  <c r="I888" i="11"/>
  <c r="I889" i="11"/>
  <c r="I890" i="11"/>
  <c r="I891" i="11"/>
  <c r="I892" i="11"/>
  <c r="I893" i="11"/>
  <c r="I894" i="11"/>
  <c r="I895" i="11"/>
  <c r="I896" i="11"/>
  <c r="I897" i="11"/>
  <c r="I898" i="11"/>
  <c r="I899" i="11"/>
  <c r="I900" i="11"/>
  <c r="I901" i="11"/>
  <c r="I902" i="11"/>
  <c r="I903" i="11"/>
  <c r="I904" i="11"/>
  <c r="I905" i="11"/>
  <c r="I906" i="11"/>
  <c r="I907" i="11"/>
  <c r="I908" i="11"/>
  <c r="I909" i="11"/>
  <c r="I910" i="11"/>
  <c r="I911" i="11"/>
  <c r="I912" i="11"/>
  <c r="I913" i="11"/>
  <c r="I914" i="11"/>
  <c r="I915" i="11"/>
  <c r="I916" i="11"/>
  <c r="I917" i="11"/>
  <c r="I918" i="11"/>
  <c r="I919" i="11"/>
  <c r="I920" i="11"/>
  <c r="I921" i="11"/>
  <c r="I922" i="11"/>
  <c r="I923" i="11"/>
  <c r="I924" i="11"/>
  <c r="I925" i="11"/>
  <c r="I926" i="11"/>
  <c r="I927" i="11"/>
  <c r="I928" i="11"/>
  <c r="I929" i="11"/>
  <c r="I930" i="11"/>
  <c r="I931" i="11"/>
  <c r="I932" i="11"/>
  <c r="I933" i="11"/>
  <c r="I934" i="11"/>
  <c r="I935" i="11"/>
  <c r="I936" i="11"/>
  <c r="I937" i="11"/>
  <c r="I938" i="11"/>
  <c r="I939" i="11"/>
  <c r="I940" i="11"/>
  <c r="I941" i="11"/>
  <c r="I942" i="11"/>
  <c r="I943" i="11"/>
  <c r="I944" i="11"/>
  <c r="I945" i="11"/>
  <c r="I946" i="11"/>
  <c r="I947" i="11"/>
  <c r="I948" i="11"/>
  <c r="I949" i="11"/>
  <c r="I950" i="11"/>
  <c r="I951" i="11"/>
  <c r="I952" i="11"/>
  <c r="I953" i="11"/>
  <c r="I954" i="11"/>
  <c r="I955" i="11"/>
  <c r="I956" i="11"/>
  <c r="I957" i="11"/>
  <c r="I958" i="11"/>
  <c r="I959" i="11"/>
  <c r="I960" i="11"/>
  <c r="I961" i="11"/>
  <c r="I962" i="11"/>
  <c r="I963" i="11"/>
  <c r="I964" i="11"/>
  <c r="I965" i="11"/>
  <c r="I966" i="11"/>
  <c r="I967" i="11"/>
  <c r="I968" i="11"/>
  <c r="I969" i="11"/>
  <c r="I970" i="11"/>
  <c r="I971" i="11"/>
  <c r="I972" i="11"/>
  <c r="I973" i="11"/>
  <c r="I974" i="11"/>
  <c r="I975" i="11"/>
  <c r="I976" i="11"/>
  <c r="I977" i="11"/>
  <c r="I978" i="11"/>
  <c r="I979" i="11"/>
  <c r="I980" i="11"/>
  <c r="I981" i="11"/>
  <c r="I982" i="11"/>
  <c r="I983" i="11"/>
  <c r="I984" i="11"/>
  <c r="I985" i="11"/>
  <c r="I986" i="11"/>
  <c r="I987" i="11"/>
  <c r="I988" i="11"/>
  <c r="I989" i="11"/>
  <c r="I990" i="11"/>
  <c r="I991" i="11"/>
  <c r="I992" i="11"/>
  <c r="I993" i="11"/>
  <c r="I994" i="11"/>
  <c r="I995" i="11"/>
  <c r="I996" i="11"/>
  <c r="I997" i="11"/>
  <c r="I998" i="11"/>
  <c r="I999" i="11"/>
  <c r="I1000" i="11"/>
  <c r="I1001" i="11"/>
  <c r="I1002" i="11"/>
  <c r="I1003" i="11"/>
  <c r="I1004" i="11"/>
  <c r="I1005" i="11"/>
  <c r="I1006" i="11"/>
  <c r="I8" i="11"/>
  <c r="I9" i="11"/>
  <c r="I10" i="11"/>
  <c r="I11" i="11"/>
  <c r="I12" i="11"/>
  <c r="I13" i="11"/>
  <c r="I14" i="11"/>
  <c r="I7" i="11"/>
  <c r="F121" i="15" s="1"/>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1004" i="9"/>
  <c r="F1005" i="9"/>
  <c r="F1006" i="9"/>
  <c r="F1007" i="9"/>
  <c r="F8" i="9"/>
  <c r="F111" i="15" s="1"/>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I836" i="7"/>
  <c r="I837" i="7"/>
  <c r="I838" i="7"/>
  <c r="I839" i="7"/>
  <c r="I840" i="7"/>
  <c r="I841" i="7"/>
  <c r="I842" i="7"/>
  <c r="I843" i="7"/>
  <c r="I844" i="7"/>
  <c r="I845" i="7"/>
  <c r="I846" i="7"/>
  <c r="I847" i="7"/>
  <c r="I848" i="7"/>
  <c r="I849" i="7"/>
  <c r="I850" i="7"/>
  <c r="I851" i="7"/>
  <c r="I852" i="7"/>
  <c r="I853" i="7"/>
  <c r="I854" i="7"/>
  <c r="I855" i="7"/>
  <c r="I856" i="7"/>
  <c r="I857" i="7"/>
  <c r="I858" i="7"/>
  <c r="I859" i="7"/>
  <c r="I860" i="7"/>
  <c r="I861" i="7"/>
  <c r="I862" i="7"/>
  <c r="I863" i="7"/>
  <c r="I864" i="7"/>
  <c r="I865" i="7"/>
  <c r="I866" i="7"/>
  <c r="I867" i="7"/>
  <c r="I868" i="7"/>
  <c r="I869" i="7"/>
  <c r="I870" i="7"/>
  <c r="I871" i="7"/>
  <c r="I872" i="7"/>
  <c r="I873" i="7"/>
  <c r="I874" i="7"/>
  <c r="I875" i="7"/>
  <c r="I876" i="7"/>
  <c r="I877" i="7"/>
  <c r="I878" i="7"/>
  <c r="I879" i="7"/>
  <c r="I880" i="7"/>
  <c r="I881" i="7"/>
  <c r="I882" i="7"/>
  <c r="I883" i="7"/>
  <c r="I884" i="7"/>
  <c r="I885" i="7"/>
  <c r="I886" i="7"/>
  <c r="I887" i="7"/>
  <c r="I888" i="7"/>
  <c r="I889" i="7"/>
  <c r="I890" i="7"/>
  <c r="I891" i="7"/>
  <c r="I892" i="7"/>
  <c r="I893" i="7"/>
  <c r="I894" i="7"/>
  <c r="I895" i="7"/>
  <c r="I896" i="7"/>
  <c r="I897" i="7"/>
  <c r="I898" i="7"/>
  <c r="I899" i="7"/>
  <c r="I900" i="7"/>
  <c r="I901" i="7"/>
  <c r="I902" i="7"/>
  <c r="I903" i="7"/>
  <c r="I904" i="7"/>
  <c r="I905" i="7"/>
  <c r="I906" i="7"/>
  <c r="I907" i="7"/>
  <c r="I908" i="7"/>
  <c r="I909" i="7"/>
  <c r="I910" i="7"/>
  <c r="I911" i="7"/>
  <c r="I912" i="7"/>
  <c r="I913" i="7"/>
  <c r="I914" i="7"/>
  <c r="I915" i="7"/>
  <c r="I916" i="7"/>
  <c r="I917" i="7"/>
  <c r="I918" i="7"/>
  <c r="I919" i="7"/>
  <c r="I920" i="7"/>
  <c r="I921" i="7"/>
  <c r="I922" i="7"/>
  <c r="I923" i="7"/>
  <c r="I924" i="7"/>
  <c r="I925" i="7"/>
  <c r="I926" i="7"/>
  <c r="I927" i="7"/>
  <c r="I928" i="7"/>
  <c r="I929" i="7"/>
  <c r="I930" i="7"/>
  <c r="I931" i="7"/>
  <c r="I932" i="7"/>
  <c r="I933" i="7"/>
  <c r="I934" i="7"/>
  <c r="I935" i="7"/>
  <c r="I936" i="7"/>
  <c r="I937" i="7"/>
  <c r="I938" i="7"/>
  <c r="I939" i="7"/>
  <c r="I940" i="7"/>
  <c r="I941" i="7"/>
  <c r="I942" i="7"/>
  <c r="I943" i="7"/>
  <c r="I944" i="7"/>
  <c r="I945" i="7"/>
  <c r="I946" i="7"/>
  <c r="I947" i="7"/>
  <c r="I948" i="7"/>
  <c r="I949" i="7"/>
  <c r="I950" i="7"/>
  <c r="I951" i="7"/>
  <c r="I952" i="7"/>
  <c r="I953" i="7"/>
  <c r="I954" i="7"/>
  <c r="I955" i="7"/>
  <c r="I956" i="7"/>
  <c r="I957" i="7"/>
  <c r="I958" i="7"/>
  <c r="I959" i="7"/>
  <c r="I960" i="7"/>
  <c r="I961" i="7"/>
  <c r="I962" i="7"/>
  <c r="I963" i="7"/>
  <c r="I964" i="7"/>
  <c r="I965" i="7"/>
  <c r="I966" i="7"/>
  <c r="I967" i="7"/>
  <c r="I968" i="7"/>
  <c r="I969" i="7"/>
  <c r="I970" i="7"/>
  <c r="I971" i="7"/>
  <c r="I972" i="7"/>
  <c r="I973" i="7"/>
  <c r="I974" i="7"/>
  <c r="I975" i="7"/>
  <c r="I976" i="7"/>
  <c r="I977" i="7"/>
  <c r="I978" i="7"/>
  <c r="I979" i="7"/>
  <c r="I980" i="7"/>
  <c r="I981" i="7"/>
  <c r="I982" i="7"/>
  <c r="I983" i="7"/>
  <c r="I984" i="7"/>
  <c r="I985" i="7"/>
  <c r="I986" i="7"/>
  <c r="I987" i="7"/>
  <c r="I988" i="7"/>
  <c r="I989" i="7"/>
  <c r="I990" i="7"/>
  <c r="I991" i="7"/>
  <c r="I992" i="7"/>
  <c r="I993" i="7"/>
  <c r="I994" i="7"/>
  <c r="I995" i="7"/>
  <c r="I996" i="7"/>
  <c r="I997" i="7"/>
  <c r="I998" i="7"/>
  <c r="I999" i="7"/>
  <c r="I1000" i="7"/>
  <c r="I1001" i="7"/>
  <c r="I1002" i="7"/>
  <c r="I1003" i="7"/>
  <c r="I1004" i="7"/>
  <c r="I1005" i="7"/>
  <c r="I1006" i="7"/>
  <c r="I7" i="7"/>
  <c r="F104" i="15" s="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3" i="6"/>
  <c r="G854" i="6"/>
  <c r="G855" i="6"/>
  <c r="G856" i="6"/>
  <c r="G857" i="6"/>
  <c r="G858" i="6"/>
  <c r="G859" i="6"/>
  <c r="G860" i="6"/>
  <c r="G861" i="6"/>
  <c r="G862" i="6"/>
  <c r="G863" i="6"/>
  <c r="G864" i="6"/>
  <c r="G865" i="6"/>
  <c r="G866" i="6"/>
  <c r="G867" i="6"/>
  <c r="G868" i="6"/>
  <c r="G869" i="6"/>
  <c r="G870" i="6"/>
  <c r="G871" i="6"/>
  <c r="G872" i="6"/>
  <c r="G873" i="6"/>
  <c r="G874" i="6"/>
  <c r="G875" i="6"/>
  <c r="G876" i="6"/>
  <c r="G877" i="6"/>
  <c r="G878" i="6"/>
  <c r="G879" i="6"/>
  <c r="G880" i="6"/>
  <c r="G881" i="6"/>
  <c r="G882" i="6"/>
  <c r="G883" i="6"/>
  <c r="G884" i="6"/>
  <c r="G885" i="6"/>
  <c r="G886" i="6"/>
  <c r="G887" i="6"/>
  <c r="G888" i="6"/>
  <c r="G889" i="6"/>
  <c r="G890" i="6"/>
  <c r="G891" i="6"/>
  <c r="G892" i="6"/>
  <c r="G893" i="6"/>
  <c r="G894" i="6"/>
  <c r="G895" i="6"/>
  <c r="G896" i="6"/>
  <c r="G897" i="6"/>
  <c r="G898" i="6"/>
  <c r="G899" i="6"/>
  <c r="G900" i="6"/>
  <c r="G901" i="6"/>
  <c r="G902" i="6"/>
  <c r="G903" i="6"/>
  <c r="G904" i="6"/>
  <c r="G905" i="6"/>
  <c r="G906" i="6"/>
  <c r="G907" i="6"/>
  <c r="G908" i="6"/>
  <c r="G909" i="6"/>
  <c r="G910" i="6"/>
  <c r="G911" i="6"/>
  <c r="G912" i="6"/>
  <c r="G913" i="6"/>
  <c r="G914" i="6"/>
  <c r="G915" i="6"/>
  <c r="G916" i="6"/>
  <c r="G917" i="6"/>
  <c r="G918" i="6"/>
  <c r="G919" i="6"/>
  <c r="G920" i="6"/>
  <c r="G921" i="6"/>
  <c r="G922" i="6"/>
  <c r="G923" i="6"/>
  <c r="G924" i="6"/>
  <c r="G925" i="6"/>
  <c r="G926" i="6"/>
  <c r="G927" i="6"/>
  <c r="G928" i="6"/>
  <c r="G929" i="6"/>
  <c r="G930" i="6"/>
  <c r="G931" i="6"/>
  <c r="G932" i="6"/>
  <c r="G933" i="6"/>
  <c r="G934" i="6"/>
  <c r="G935" i="6"/>
  <c r="G936" i="6"/>
  <c r="G937" i="6"/>
  <c r="G938" i="6"/>
  <c r="G939" i="6"/>
  <c r="G940" i="6"/>
  <c r="G941" i="6"/>
  <c r="G942" i="6"/>
  <c r="G943" i="6"/>
  <c r="G944" i="6"/>
  <c r="G945" i="6"/>
  <c r="G946" i="6"/>
  <c r="G947" i="6"/>
  <c r="G948" i="6"/>
  <c r="G949" i="6"/>
  <c r="G950" i="6"/>
  <c r="G951" i="6"/>
  <c r="G952" i="6"/>
  <c r="G953" i="6"/>
  <c r="G954" i="6"/>
  <c r="G955" i="6"/>
  <c r="G956" i="6"/>
  <c r="G957" i="6"/>
  <c r="G958" i="6"/>
  <c r="G959" i="6"/>
  <c r="G960" i="6"/>
  <c r="G961" i="6"/>
  <c r="G962" i="6"/>
  <c r="G963" i="6"/>
  <c r="G964" i="6"/>
  <c r="G965" i="6"/>
  <c r="G966" i="6"/>
  <c r="G967" i="6"/>
  <c r="G968" i="6"/>
  <c r="G969" i="6"/>
  <c r="G970" i="6"/>
  <c r="G971" i="6"/>
  <c r="G972" i="6"/>
  <c r="G973" i="6"/>
  <c r="G974" i="6"/>
  <c r="G975" i="6"/>
  <c r="G976" i="6"/>
  <c r="G977" i="6"/>
  <c r="G978" i="6"/>
  <c r="G979" i="6"/>
  <c r="G980" i="6"/>
  <c r="G981" i="6"/>
  <c r="G982" i="6"/>
  <c r="G983" i="6"/>
  <c r="G984" i="6"/>
  <c r="G985" i="6"/>
  <c r="G986" i="6"/>
  <c r="G987" i="6"/>
  <c r="G988" i="6"/>
  <c r="G989" i="6"/>
  <c r="G990" i="6"/>
  <c r="G991" i="6"/>
  <c r="G992" i="6"/>
  <c r="G993" i="6"/>
  <c r="G994" i="6"/>
  <c r="G995" i="6"/>
  <c r="G996" i="6"/>
  <c r="G997" i="6"/>
  <c r="G998" i="6"/>
  <c r="G999" i="6"/>
  <c r="G1000" i="6"/>
  <c r="G1001" i="6"/>
  <c r="G1002" i="6"/>
  <c r="G1003" i="6"/>
  <c r="G1004" i="6"/>
  <c r="G1005" i="6"/>
  <c r="G1006" i="6"/>
  <c r="G1007" i="6"/>
  <c r="G8" i="6"/>
  <c r="F94" i="15" s="1"/>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6" i="4"/>
  <c r="F77" i="15"/>
  <c r="F48" i="15"/>
  <c r="G48" i="15" s="1"/>
  <c r="Q7" i="17"/>
  <c r="B6" i="17" s="1"/>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66" i="17"/>
  <c r="Q67" i="17"/>
  <c r="Q68" i="17"/>
  <c r="Q69" i="17"/>
  <c r="Q70" i="17"/>
  <c r="Q71" i="17"/>
  <c r="Q72" i="17"/>
  <c r="Q73" i="17"/>
  <c r="Q74" i="17"/>
  <c r="Q75" i="17"/>
  <c r="Q76" i="17"/>
  <c r="Q77" i="17"/>
  <c r="Q78" i="17"/>
  <c r="Q79" i="17"/>
  <c r="Q80" i="17"/>
  <c r="Q81" i="17"/>
  <c r="Q82" i="17"/>
  <c r="Q83" i="17"/>
  <c r="Q84" i="17"/>
  <c r="Q85" i="17"/>
  <c r="Q86" i="17"/>
  <c r="Q87" i="17"/>
  <c r="Q88" i="17"/>
  <c r="Q89" i="17"/>
  <c r="Q90" i="17"/>
  <c r="Q91" i="17"/>
  <c r="Q92" i="17"/>
  <c r="Q93" i="17"/>
  <c r="Q94" i="17"/>
  <c r="Q95" i="17"/>
  <c r="Q96" i="17"/>
  <c r="Q97" i="17"/>
  <c r="Q98" i="17"/>
  <c r="Q99" i="17"/>
  <c r="Q100" i="17"/>
  <c r="Q101" i="17"/>
  <c r="Q102" i="17"/>
  <c r="Q103" i="17"/>
  <c r="Q104" i="17"/>
  <c r="Q105" i="17"/>
  <c r="Q106" i="17"/>
  <c r="Q107" i="17"/>
  <c r="Q108" i="17"/>
  <c r="Q109" i="17"/>
  <c r="Q110" i="17"/>
  <c r="Q111" i="17"/>
  <c r="Q112" i="17"/>
  <c r="Q113" i="17"/>
  <c r="Q114" i="17"/>
  <c r="Q115" i="17"/>
  <c r="Q116" i="17"/>
  <c r="Q117" i="17"/>
  <c r="Q118" i="17"/>
  <c r="Q119" i="17"/>
  <c r="Q120" i="17"/>
  <c r="Q12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Q151" i="17"/>
  <c r="Q152" i="17"/>
  <c r="Q153" i="17"/>
  <c r="Q154" i="17"/>
  <c r="Q155" i="17"/>
  <c r="Q156" i="17"/>
  <c r="Q157" i="17"/>
  <c r="Q158" i="17"/>
  <c r="Q159" i="17"/>
  <c r="Q160" i="17"/>
  <c r="Q161" i="17"/>
  <c r="Q162" i="17"/>
  <c r="Q163" i="17"/>
  <c r="Q164" i="17"/>
  <c r="Q165" i="17"/>
  <c r="Q166" i="17"/>
  <c r="Q167" i="17"/>
  <c r="Q168" i="17"/>
  <c r="Q169" i="17"/>
  <c r="Q170" i="17"/>
  <c r="Q171" i="17"/>
  <c r="Q172" i="17"/>
  <c r="Q173" i="17"/>
  <c r="Q174" i="17"/>
  <c r="Q175" i="17"/>
  <c r="Q176" i="17"/>
  <c r="Q177" i="17"/>
  <c r="Q178" i="17"/>
  <c r="Q179" i="17"/>
  <c r="Q180" i="17"/>
  <c r="Q181" i="17"/>
  <c r="Q182" i="17"/>
  <c r="Q183" i="17"/>
  <c r="Q184" i="17"/>
  <c r="Q185" i="17"/>
  <c r="Q186" i="17"/>
  <c r="Q187" i="17"/>
  <c r="Q188" i="17"/>
  <c r="Q189" i="17"/>
  <c r="Q190" i="17"/>
  <c r="Q191" i="17"/>
  <c r="Q192" i="17"/>
  <c r="Q193" i="17"/>
  <c r="Q194" i="17"/>
  <c r="Q195" i="17"/>
  <c r="Q196" i="17"/>
  <c r="Q197" i="17"/>
  <c r="Q198" i="17"/>
  <c r="Q199" i="17"/>
  <c r="Q200" i="17"/>
  <c r="Q201" i="17"/>
  <c r="Q202" i="17"/>
  <c r="Q203" i="17"/>
  <c r="Q204" i="17"/>
  <c r="Q205" i="17"/>
  <c r="Q206" i="17"/>
  <c r="Q207" i="17"/>
  <c r="Q208" i="17"/>
  <c r="Q209" i="17"/>
  <c r="Q210" i="17"/>
  <c r="Q211" i="17"/>
  <c r="Q212" i="17"/>
  <c r="Q213" i="17"/>
  <c r="Q214" i="17"/>
  <c r="Q215" i="17"/>
  <c r="Q216" i="17"/>
  <c r="Q217" i="17"/>
  <c r="Q218" i="17"/>
  <c r="Q219" i="17"/>
  <c r="Q220" i="17"/>
  <c r="Q221" i="17"/>
  <c r="Q222" i="17"/>
  <c r="Q223" i="17"/>
  <c r="Q224" i="17"/>
  <c r="Q225" i="17"/>
  <c r="Q226" i="17"/>
  <c r="Q227" i="17"/>
  <c r="Q228" i="17"/>
  <c r="Q229" i="17"/>
  <c r="Q230" i="17"/>
  <c r="Q231" i="17"/>
  <c r="Q232" i="17"/>
  <c r="Q233" i="17"/>
  <c r="Q234" i="17"/>
  <c r="Q235" i="17"/>
  <c r="Q236" i="17"/>
  <c r="Q237" i="17"/>
  <c r="Q238" i="17"/>
  <c r="Q239" i="17"/>
  <c r="Q240" i="17"/>
  <c r="Q241" i="17"/>
  <c r="Q242" i="17"/>
  <c r="Q243" i="17"/>
  <c r="Q244" i="17"/>
  <c r="Q245" i="17"/>
  <c r="Q246" i="17"/>
  <c r="Q247" i="17"/>
  <c r="Q248" i="17"/>
  <c r="Q249" i="17"/>
  <c r="Q250" i="17"/>
  <c r="Q251" i="17"/>
  <c r="Q252" i="17"/>
  <c r="Q253" i="17"/>
  <c r="Q254" i="17"/>
  <c r="Q255" i="17"/>
  <c r="Q256" i="17"/>
  <c r="Q257" i="17"/>
  <c r="Q258" i="17"/>
  <c r="Q259" i="17"/>
  <c r="Q260" i="17"/>
  <c r="Q261" i="17"/>
  <c r="Q262" i="17"/>
  <c r="Q263" i="17"/>
  <c r="Q264" i="17"/>
  <c r="Q265" i="17"/>
  <c r="Q266" i="17"/>
  <c r="Q267" i="17"/>
  <c r="Q268" i="17"/>
  <c r="Q269" i="17"/>
  <c r="Q270" i="17"/>
  <c r="Q271" i="17"/>
  <c r="Q272" i="17"/>
  <c r="Q273" i="17"/>
  <c r="Q274" i="17"/>
  <c r="Q275" i="17"/>
  <c r="Q276" i="17"/>
  <c r="Q277" i="17"/>
  <c r="Q278" i="17"/>
  <c r="Q279" i="17"/>
  <c r="Q280" i="17"/>
  <c r="Q281" i="17"/>
  <c r="Q282" i="17"/>
  <c r="Q283" i="17"/>
  <c r="Q284" i="17"/>
  <c r="Q285" i="17"/>
  <c r="Q286" i="17"/>
  <c r="Q287" i="17"/>
  <c r="Q288" i="17"/>
  <c r="Q289" i="17"/>
  <c r="Q290" i="17"/>
  <c r="Q291" i="17"/>
  <c r="Q292" i="17"/>
  <c r="Q293" i="17"/>
  <c r="Q294" i="17"/>
  <c r="Q295" i="17"/>
  <c r="Q296" i="17"/>
  <c r="Q297" i="17"/>
  <c r="Q298" i="17"/>
  <c r="Q299" i="17"/>
  <c r="Q300" i="17"/>
  <c r="Q301" i="17"/>
  <c r="Q302" i="17"/>
  <c r="Q303" i="17"/>
  <c r="Q304" i="17"/>
  <c r="Q305" i="17"/>
  <c r="Q306" i="17"/>
  <c r="Q307" i="17"/>
  <c r="Q308" i="17"/>
  <c r="Q309" i="17"/>
  <c r="Q310" i="17"/>
  <c r="Q311" i="17"/>
  <c r="Q312" i="17"/>
  <c r="Q313" i="17"/>
  <c r="Q314" i="17"/>
  <c r="Q315" i="17"/>
  <c r="Q316" i="17"/>
  <c r="Q317" i="17"/>
  <c r="Q318" i="17"/>
  <c r="Q319" i="17"/>
  <c r="Q320" i="17"/>
  <c r="Q321" i="17"/>
  <c r="Q322" i="17"/>
  <c r="Q323" i="17"/>
  <c r="Q324" i="17"/>
  <c r="Q325" i="17"/>
  <c r="Q326" i="17"/>
  <c r="Q327" i="17"/>
  <c r="Q328" i="17"/>
  <c r="Q329" i="17"/>
  <c r="Q330" i="17"/>
  <c r="Q331" i="17"/>
  <c r="Q332" i="17"/>
  <c r="Q333" i="17"/>
  <c r="Q334" i="17"/>
  <c r="Q335" i="17"/>
  <c r="Q336" i="17"/>
  <c r="Q337" i="17"/>
  <c r="Q338" i="17"/>
  <c r="Q339" i="17"/>
  <c r="Q340" i="17"/>
  <c r="Q341" i="17"/>
  <c r="Q342" i="17"/>
  <c r="Q343" i="17"/>
  <c r="Q344" i="17"/>
  <c r="Q345" i="17"/>
  <c r="Q346" i="17"/>
  <c r="Q347" i="17"/>
  <c r="Q348" i="17"/>
  <c r="Q349" i="17"/>
  <c r="Q350" i="17"/>
  <c r="Q351" i="17"/>
  <c r="Q352" i="17"/>
  <c r="Q353" i="17"/>
  <c r="Q354" i="17"/>
  <c r="Q355" i="17"/>
  <c r="Q356" i="17"/>
  <c r="Q357" i="17"/>
  <c r="Q358" i="17"/>
  <c r="Q359" i="17"/>
  <c r="Q360" i="17"/>
  <c r="Q361" i="17"/>
  <c r="Q362" i="17"/>
  <c r="Q363" i="17"/>
  <c r="Q364" i="17"/>
  <c r="Q365" i="17"/>
  <c r="Q366" i="17"/>
  <c r="Q367" i="17"/>
  <c r="Q368" i="17"/>
  <c r="Q369" i="17"/>
  <c r="Q370" i="17"/>
  <c r="Q371" i="17"/>
  <c r="Q372" i="17"/>
  <c r="Q373" i="17"/>
  <c r="Q374" i="17"/>
  <c r="Q375" i="17"/>
  <c r="Q376" i="17"/>
  <c r="Q377" i="17"/>
  <c r="Q378" i="17"/>
  <c r="Q379" i="17"/>
  <c r="Q380" i="17"/>
  <c r="Q381" i="17"/>
  <c r="Q382" i="17"/>
  <c r="Q383" i="17"/>
  <c r="Q384" i="17"/>
  <c r="Q385" i="17"/>
  <c r="Q386" i="17"/>
  <c r="Q387" i="17"/>
  <c r="Q388" i="17"/>
  <c r="Q389" i="17"/>
  <c r="Q390" i="17"/>
  <c r="Q391" i="17"/>
  <c r="Q392" i="17"/>
  <c r="Q393" i="17"/>
  <c r="Q394" i="17"/>
  <c r="Q395" i="17"/>
  <c r="Q396" i="17"/>
  <c r="Q397" i="17"/>
  <c r="Q398" i="17"/>
  <c r="Q399" i="17"/>
  <c r="Q400" i="17"/>
  <c r="Q401" i="17"/>
  <c r="Q402" i="17"/>
  <c r="Q403" i="17"/>
  <c r="Q404" i="17"/>
  <c r="Q405" i="17"/>
  <c r="Q406" i="17"/>
  <c r="Q407" i="17"/>
  <c r="Q408" i="17"/>
  <c r="Q409" i="17"/>
  <c r="Q410" i="17"/>
  <c r="Q411" i="17"/>
  <c r="Q412" i="17"/>
  <c r="Q413" i="17"/>
  <c r="Q414" i="17"/>
  <c r="Q415" i="17"/>
  <c r="Q416" i="17"/>
  <c r="Q417" i="17"/>
  <c r="Q418" i="17"/>
  <c r="Q419" i="17"/>
  <c r="Q420" i="17"/>
  <c r="Q421" i="17"/>
  <c r="Q422" i="17"/>
  <c r="Q423" i="17"/>
  <c r="Q424" i="17"/>
  <c r="Q425" i="17"/>
  <c r="Q426" i="17"/>
  <c r="Q427" i="17"/>
  <c r="Q428" i="17"/>
  <c r="Q429" i="17"/>
  <c r="Q430" i="17"/>
  <c r="Q431" i="17"/>
  <c r="Q432" i="17"/>
  <c r="Q433" i="17"/>
  <c r="Q434" i="17"/>
  <c r="Q435" i="17"/>
  <c r="Q436" i="17"/>
  <c r="Q437" i="17"/>
  <c r="Q438" i="17"/>
  <c r="Q439" i="17"/>
  <c r="Q440" i="17"/>
  <c r="Q441" i="17"/>
  <c r="Q442" i="17"/>
  <c r="Q443" i="17"/>
  <c r="Q444" i="17"/>
  <c r="Q445" i="17"/>
  <c r="Q446" i="17"/>
  <c r="Q447" i="17"/>
  <c r="Q448" i="17"/>
  <c r="Q449" i="17"/>
  <c r="Q450" i="17"/>
  <c r="Q451" i="17"/>
  <c r="Q452" i="17"/>
  <c r="Q453" i="17"/>
  <c r="Q454" i="17"/>
  <c r="Q455" i="17"/>
  <c r="Q456" i="17"/>
  <c r="Q457" i="17"/>
  <c r="Q458" i="17"/>
  <c r="Q459" i="17"/>
  <c r="Q460" i="17"/>
  <c r="Q461" i="17"/>
  <c r="Q462" i="17"/>
  <c r="Q463" i="17"/>
  <c r="Q464" i="17"/>
  <c r="Q465" i="17"/>
  <c r="Q466" i="17"/>
  <c r="Q467" i="17"/>
  <c r="Q468" i="17"/>
  <c r="Q469" i="17"/>
  <c r="Q470" i="17"/>
  <c r="Q471" i="17"/>
  <c r="Q472" i="17"/>
  <c r="Q473" i="17"/>
  <c r="Q474" i="17"/>
  <c r="Q475" i="17"/>
  <c r="Q476" i="17"/>
  <c r="Q477" i="17"/>
  <c r="Q478" i="17"/>
  <c r="Q479" i="17"/>
  <c r="Q480" i="17"/>
  <c r="Q481" i="17"/>
  <c r="Q482" i="17"/>
  <c r="Q483" i="17"/>
  <c r="Q484" i="17"/>
  <c r="Q485" i="17"/>
  <c r="Q486" i="17"/>
  <c r="Q487" i="17"/>
  <c r="Q488" i="17"/>
  <c r="Q489" i="17"/>
  <c r="Q490" i="17"/>
  <c r="Q491" i="17"/>
  <c r="Q492" i="17"/>
  <c r="Q493" i="17"/>
  <c r="Q494" i="17"/>
  <c r="Q495" i="17"/>
  <c r="Q496" i="17"/>
  <c r="Q497" i="17"/>
  <c r="Q498" i="17"/>
  <c r="Q499" i="17"/>
  <c r="Q500" i="17"/>
  <c r="Q501" i="17"/>
  <c r="Q502" i="17"/>
  <c r="Q503" i="17"/>
  <c r="Q504" i="17"/>
  <c r="Q505" i="17"/>
  <c r="Q506" i="17"/>
  <c r="Q507" i="17"/>
  <c r="Q508" i="17"/>
  <c r="Q509" i="17"/>
  <c r="Q510" i="17"/>
  <c r="Q511" i="17"/>
  <c r="Q512" i="17"/>
  <c r="Q513" i="17"/>
  <c r="Q514" i="17"/>
  <c r="Q515" i="17"/>
  <c r="Q516" i="17"/>
  <c r="Q517" i="17"/>
  <c r="Q518" i="17"/>
  <c r="Q519" i="17"/>
  <c r="Q520" i="17"/>
  <c r="Q521" i="17"/>
  <c r="Q522" i="17"/>
  <c r="Q523" i="17"/>
  <c r="Q524" i="17"/>
  <c r="Q525" i="17"/>
  <c r="Q526" i="17"/>
  <c r="Q527" i="17"/>
  <c r="Q528" i="17"/>
  <c r="Q529" i="17"/>
  <c r="Q530" i="17"/>
  <c r="Q531" i="17"/>
  <c r="Q532" i="17"/>
  <c r="Q533" i="17"/>
  <c r="Q534" i="17"/>
  <c r="Q535" i="17"/>
  <c r="Q536" i="17"/>
  <c r="Q537" i="17"/>
  <c r="Q538" i="17"/>
  <c r="Q539" i="17"/>
  <c r="Q540" i="17"/>
  <c r="Q541" i="17"/>
  <c r="Q542" i="17"/>
  <c r="Q543" i="17"/>
  <c r="Q544" i="17"/>
  <c r="Q545" i="17"/>
  <c r="Q546" i="17"/>
  <c r="Q547" i="17"/>
  <c r="Q548" i="17"/>
  <c r="Q549" i="17"/>
  <c r="Q550" i="17"/>
  <c r="Q551" i="17"/>
  <c r="Q552" i="17"/>
  <c r="Q553" i="17"/>
  <c r="Q554" i="17"/>
  <c r="Q555" i="17"/>
  <c r="Q556" i="17"/>
  <c r="Q557" i="17"/>
  <c r="Q558" i="17"/>
  <c r="Q559" i="17"/>
  <c r="Q560" i="17"/>
  <c r="Q561" i="17"/>
  <c r="Q562" i="17"/>
  <c r="Q563" i="17"/>
  <c r="Q564" i="17"/>
  <c r="Q565" i="17"/>
  <c r="Q566" i="17"/>
  <c r="Q567" i="17"/>
  <c r="Q568" i="17"/>
  <c r="Q569" i="17"/>
  <c r="Q570" i="17"/>
  <c r="Q571" i="17"/>
  <c r="Q572" i="17"/>
  <c r="Q573" i="17"/>
  <c r="Q574" i="17"/>
  <c r="Q575" i="17"/>
  <c r="Q576" i="17"/>
  <c r="Q577" i="17"/>
  <c r="Q578" i="17"/>
  <c r="Q579" i="17"/>
  <c r="Q580" i="17"/>
  <c r="Q581" i="17"/>
  <c r="Q582" i="17"/>
  <c r="Q583" i="17"/>
  <c r="Q584" i="17"/>
  <c r="Q585" i="17"/>
  <c r="Q586" i="17"/>
  <c r="Q587" i="17"/>
  <c r="Q588" i="17"/>
  <c r="Q589" i="17"/>
  <c r="Q590" i="17"/>
  <c r="Q591" i="17"/>
  <c r="Q592" i="17"/>
  <c r="Q593" i="17"/>
  <c r="Q594" i="17"/>
  <c r="Q595" i="17"/>
  <c r="Q596" i="17"/>
  <c r="Q597" i="17"/>
  <c r="Q598" i="17"/>
  <c r="Q599" i="17"/>
  <c r="Q600" i="17"/>
  <c r="Q601" i="17"/>
  <c r="Q602" i="17"/>
  <c r="Q603" i="17"/>
  <c r="Q604" i="17"/>
  <c r="Q605" i="17"/>
  <c r="Q606" i="17"/>
  <c r="Q607" i="17"/>
  <c r="Q608" i="17"/>
  <c r="Q609" i="17"/>
  <c r="Q610" i="17"/>
  <c r="Q611" i="17"/>
  <c r="Q612" i="17"/>
  <c r="Q613" i="17"/>
  <c r="Q614" i="17"/>
  <c r="Q615" i="17"/>
  <c r="Q616" i="17"/>
  <c r="Q617" i="17"/>
  <c r="Q618" i="17"/>
  <c r="Q619" i="17"/>
  <c r="Q620" i="17"/>
  <c r="Q621" i="17"/>
  <c r="Q622" i="17"/>
  <c r="Q623" i="17"/>
  <c r="Q624" i="17"/>
  <c r="Q625" i="17"/>
  <c r="Q626" i="17"/>
  <c r="Q627" i="17"/>
  <c r="Q628" i="17"/>
  <c r="Q629" i="17"/>
  <c r="Q630" i="17"/>
  <c r="Q631" i="17"/>
  <c r="Q632" i="17"/>
  <c r="Q633" i="17"/>
  <c r="Q634" i="17"/>
  <c r="Q635" i="17"/>
  <c r="Q636" i="17"/>
  <c r="Q637" i="17"/>
  <c r="Q638" i="17"/>
  <c r="Q639" i="17"/>
  <c r="Q640" i="17"/>
  <c r="Q641" i="17"/>
  <c r="Q642" i="17"/>
  <c r="Q643" i="17"/>
  <c r="Q644" i="17"/>
  <c r="Q645" i="17"/>
  <c r="Q646" i="17"/>
  <c r="Q647" i="17"/>
  <c r="Q648" i="17"/>
  <c r="Q649" i="17"/>
  <c r="Q650" i="17"/>
  <c r="Q651" i="17"/>
  <c r="Q652" i="17"/>
  <c r="Q653" i="17"/>
  <c r="Q654" i="17"/>
  <c r="Q655" i="17"/>
  <c r="Q656" i="17"/>
  <c r="Q657" i="17"/>
  <c r="Q658" i="17"/>
  <c r="Q659" i="17"/>
  <c r="Q660" i="17"/>
  <c r="Q661" i="17"/>
  <c r="Q662" i="17"/>
  <c r="Q663" i="17"/>
  <c r="Q664" i="17"/>
  <c r="Q665" i="17"/>
  <c r="Q666" i="17"/>
  <c r="Q667" i="17"/>
  <c r="Q668" i="17"/>
  <c r="Q669" i="17"/>
  <c r="Q670" i="17"/>
  <c r="Q671" i="17"/>
  <c r="Q672" i="17"/>
  <c r="Q673" i="17"/>
  <c r="Q674" i="17"/>
  <c r="Q675" i="17"/>
  <c r="Q676" i="17"/>
  <c r="Q677" i="17"/>
  <c r="Q678" i="17"/>
  <c r="Q679" i="17"/>
  <c r="Q680" i="17"/>
  <c r="Q681" i="17"/>
  <c r="Q682" i="17"/>
  <c r="Q683" i="17"/>
  <c r="Q684" i="17"/>
  <c r="Q685" i="17"/>
  <c r="Q686" i="17"/>
  <c r="Q687" i="17"/>
  <c r="Q688" i="17"/>
  <c r="Q689" i="17"/>
  <c r="Q690" i="17"/>
  <c r="Q691" i="17"/>
  <c r="Q692" i="17"/>
  <c r="Q693" i="17"/>
  <c r="Q694" i="17"/>
  <c r="Q695" i="17"/>
  <c r="Q696" i="17"/>
  <c r="Q697" i="17"/>
  <c r="Q698" i="17"/>
  <c r="Q699" i="17"/>
  <c r="Q700" i="17"/>
  <c r="Q701" i="17"/>
  <c r="Q702" i="17"/>
  <c r="Q703" i="17"/>
  <c r="Q704" i="17"/>
  <c r="Q705" i="17"/>
  <c r="Q706" i="17"/>
  <c r="Q707" i="17"/>
  <c r="Q708" i="17"/>
  <c r="Q709" i="17"/>
  <c r="Q710" i="17"/>
  <c r="Q711" i="17"/>
  <c r="Q712" i="17"/>
  <c r="Q713" i="17"/>
  <c r="Q714" i="17"/>
  <c r="Q715" i="17"/>
  <c r="Q716" i="17"/>
  <c r="Q717" i="17"/>
  <c r="Q718" i="17"/>
  <c r="Q719" i="17"/>
  <c r="Q720" i="17"/>
  <c r="Q721" i="17"/>
  <c r="Q722" i="17"/>
  <c r="Q723" i="17"/>
  <c r="Q724" i="17"/>
  <c r="Q725" i="17"/>
  <c r="Q726" i="17"/>
  <c r="Q727" i="17"/>
  <c r="Q728" i="17"/>
  <c r="Q729" i="17"/>
  <c r="Q730" i="17"/>
  <c r="Q731" i="17"/>
  <c r="Q732" i="17"/>
  <c r="Q733" i="17"/>
  <c r="Q734" i="17"/>
  <c r="Q735" i="17"/>
  <c r="Q736" i="17"/>
  <c r="Q737" i="17"/>
  <c r="Q738" i="17"/>
  <c r="Q739" i="17"/>
  <c r="Q740" i="17"/>
  <c r="Q741" i="17"/>
  <c r="Q742" i="17"/>
  <c r="Q743" i="17"/>
  <c r="Q744" i="17"/>
  <c r="Q745" i="17"/>
  <c r="Q746" i="17"/>
  <c r="Q747" i="17"/>
  <c r="Q748" i="17"/>
  <c r="Q749" i="17"/>
  <c r="Q750" i="17"/>
  <c r="Q751" i="17"/>
  <c r="Q752" i="17"/>
  <c r="Q753" i="17"/>
  <c r="Q754" i="17"/>
  <c r="Q755" i="17"/>
  <c r="Q756" i="17"/>
  <c r="Q757" i="17"/>
  <c r="Q758" i="17"/>
  <c r="Q759" i="17"/>
  <c r="Q760" i="17"/>
  <c r="Q761" i="17"/>
  <c r="Q762" i="17"/>
  <c r="Q763" i="17"/>
  <c r="Q764" i="17"/>
  <c r="Q765" i="17"/>
  <c r="Q766" i="17"/>
  <c r="Q767" i="17"/>
  <c r="Q768" i="17"/>
  <c r="Q769" i="17"/>
  <c r="Q770" i="17"/>
  <c r="Q771" i="17"/>
  <c r="Q772" i="17"/>
  <c r="Q773" i="17"/>
  <c r="Q774" i="17"/>
  <c r="Q775" i="17"/>
  <c r="Q776" i="17"/>
  <c r="Q777" i="17"/>
  <c r="Q778" i="17"/>
  <c r="Q779" i="17"/>
  <c r="Q780" i="17"/>
  <c r="Q781" i="17"/>
  <c r="Q782" i="17"/>
  <c r="Q783" i="17"/>
  <c r="Q784" i="17"/>
  <c r="Q785" i="17"/>
  <c r="Q786" i="17"/>
  <c r="Q787" i="17"/>
  <c r="Q788" i="17"/>
  <c r="Q789" i="17"/>
  <c r="Q790" i="17"/>
  <c r="Q791" i="17"/>
  <c r="Q792" i="17"/>
  <c r="Q793" i="17"/>
  <c r="Q794" i="17"/>
  <c r="Q795" i="17"/>
  <c r="Q796" i="17"/>
  <c r="Q797" i="17"/>
  <c r="Q798" i="17"/>
  <c r="Q799" i="17"/>
  <c r="Q800" i="17"/>
  <c r="Q801" i="17"/>
  <c r="Q802" i="17"/>
  <c r="Q803" i="17"/>
  <c r="Q804" i="17"/>
  <c r="Q805" i="17"/>
  <c r="Q806" i="17"/>
  <c r="Q807" i="17"/>
  <c r="Q808" i="17"/>
  <c r="Q809" i="17"/>
  <c r="Q810" i="17"/>
  <c r="Q811" i="17"/>
  <c r="Q812" i="17"/>
  <c r="Q813" i="17"/>
  <c r="Q814" i="17"/>
  <c r="Q815" i="17"/>
  <c r="Q816" i="17"/>
  <c r="Q817" i="17"/>
  <c r="Q818" i="17"/>
  <c r="Q819" i="17"/>
  <c r="Q820" i="17"/>
  <c r="Q821" i="17"/>
  <c r="Q822" i="17"/>
  <c r="Q823" i="17"/>
  <c r="Q824" i="17"/>
  <c r="Q825" i="17"/>
  <c r="Q826" i="17"/>
  <c r="Q827" i="17"/>
  <c r="Q828" i="17"/>
  <c r="Q829" i="17"/>
  <c r="Q830" i="17"/>
  <c r="Q831" i="17"/>
  <c r="Q832" i="17"/>
  <c r="Q833" i="17"/>
  <c r="Q834" i="17"/>
  <c r="Q835" i="17"/>
  <c r="Q836" i="17"/>
  <c r="Q837" i="17"/>
  <c r="Q838" i="17"/>
  <c r="Q839" i="17"/>
  <c r="Q840" i="17"/>
  <c r="Q841" i="17"/>
  <c r="Q842" i="17"/>
  <c r="Q843" i="17"/>
  <c r="Q844" i="17"/>
  <c r="Q845" i="17"/>
  <c r="Q846" i="17"/>
  <c r="Q847" i="17"/>
  <c r="Q848" i="17"/>
  <c r="Q849" i="17"/>
  <c r="Q850" i="17"/>
  <c r="Q851" i="17"/>
  <c r="Q852" i="17"/>
  <c r="Q853" i="17"/>
  <c r="Q854" i="17"/>
  <c r="Q855" i="17"/>
  <c r="Q856" i="17"/>
  <c r="Q857" i="17"/>
  <c r="Q858" i="17"/>
  <c r="Q859" i="17"/>
  <c r="Q860" i="17"/>
  <c r="Q861" i="17"/>
  <c r="Q862" i="17"/>
  <c r="Q863" i="17"/>
  <c r="Q864" i="17"/>
  <c r="Q865" i="17"/>
  <c r="Q866" i="17"/>
  <c r="Q867" i="17"/>
  <c r="Q868" i="17"/>
  <c r="Q869" i="17"/>
  <c r="Q870" i="17"/>
  <c r="Q871" i="17"/>
  <c r="Q872" i="17"/>
  <c r="Q873" i="17"/>
  <c r="Q874" i="17"/>
  <c r="Q875" i="17"/>
  <c r="Q876" i="17"/>
  <c r="Q877" i="17"/>
  <c r="Q878" i="17"/>
  <c r="Q879" i="17"/>
  <c r="Q880" i="17"/>
  <c r="Q881" i="17"/>
  <c r="Q882" i="17"/>
  <c r="Q883" i="17"/>
  <c r="Q884" i="17"/>
  <c r="Q885" i="17"/>
  <c r="Q886" i="17"/>
  <c r="Q887" i="17"/>
  <c r="Q888" i="17"/>
  <c r="Q889" i="17"/>
  <c r="Q890" i="17"/>
  <c r="Q891" i="17"/>
  <c r="Q892" i="17"/>
  <c r="Q893" i="17"/>
  <c r="Q894" i="17"/>
  <c r="Q895" i="17"/>
  <c r="Q896" i="17"/>
  <c r="Q897" i="17"/>
  <c r="Q898" i="17"/>
  <c r="Q899" i="17"/>
  <c r="Q900" i="17"/>
  <c r="Q901" i="17"/>
  <c r="Q902" i="17"/>
  <c r="Q903" i="17"/>
  <c r="Q904" i="17"/>
  <c r="Q905" i="17"/>
  <c r="Q906" i="17"/>
  <c r="Q907" i="17"/>
  <c r="Q908" i="17"/>
  <c r="Q909" i="17"/>
  <c r="Q910" i="17"/>
  <c r="Q911" i="17"/>
  <c r="Q912" i="17"/>
  <c r="Q913" i="17"/>
  <c r="Q914" i="17"/>
  <c r="Q915" i="17"/>
  <c r="Q916" i="17"/>
  <c r="Q917" i="17"/>
  <c r="Q918" i="17"/>
  <c r="Q919" i="17"/>
  <c r="Q920" i="17"/>
  <c r="Q921" i="17"/>
  <c r="Q922" i="17"/>
  <c r="Q923" i="17"/>
  <c r="Q924" i="17"/>
  <c r="Q925" i="17"/>
  <c r="Q926" i="17"/>
  <c r="Q927" i="17"/>
  <c r="Q928" i="17"/>
  <c r="Q929" i="17"/>
  <c r="Q930" i="17"/>
  <c r="Q931" i="17"/>
  <c r="Q932" i="17"/>
  <c r="Q933" i="17"/>
  <c r="Q934" i="17"/>
  <c r="Q935" i="17"/>
  <c r="Q936" i="17"/>
  <c r="Q937" i="17"/>
  <c r="Q938" i="17"/>
  <c r="Q939" i="17"/>
  <c r="Q940" i="17"/>
  <c r="Q941" i="17"/>
  <c r="Q942" i="17"/>
  <c r="Q943" i="17"/>
  <c r="Q944" i="17"/>
  <c r="Q945" i="17"/>
  <c r="Q946" i="17"/>
  <c r="Q947" i="17"/>
  <c r="Q948" i="17"/>
  <c r="Q949" i="17"/>
  <c r="Q950" i="17"/>
  <c r="Q951" i="17"/>
  <c r="Q952" i="17"/>
  <c r="Q953" i="17"/>
  <c r="Q954" i="17"/>
  <c r="Q955" i="17"/>
  <c r="Q956" i="17"/>
  <c r="Q957" i="17"/>
  <c r="Q958" i="17"/>
  <c r="Q959" i="17"/>
  <c r="Q960" i="17"/>
  <c r="Q961" i="17"/>
  <c r="Q962" i="17"/>
  <c r="Q963" i="17"/>
  <c r="Q964" i="17"/>
  <c r="Q965" i="17"/>
  <c r="Q966" i="17"/>
  <c r="Q967" i="17"/>
  <c r="Q968" i="17"/>
  <c r="Q969" i="17"/>
  <c r="Q970" i="17"/>
  <c r="Q971" i="17"/>
  <c r="Q972" i="17"/>
  <c r="Q973" i="17"/>
  <c r="Q974" i="17"/>
  <c r="Q975" i="17"/>
  <c r="Q976" i="17"/>
  <c r="Q977" i="17"/>
  <c r="Q978" i="17"/>
  <c r="Q979" i="17"/>
  <c r="Q980" i="17"/>
  <c r="Q981" i="17"/>
  <c r="Q982" i="17"/>
  <c r="Q983" i="17"/>
  <c r="Q984" i="17"/>
  <c r="Q985" i="17"/>
  <c r="Q986" i="17"/>
  <c r="Q987" i="17"/>
  <c r="Q988" i="17"/>
  <c r="Q989" i="17"/>
  <c r="Q990" i="17"/>
  <c r="Q991" i="17"/>
  <c r="Q992" i="17"/>
  <c r="Q993" i="17"/>
  <c r="Q994" i="17"/>
  <c r="Q995" i="17"/>
  <c r="Q996" i="17"/>
  <c r="Q997" i="17"/>
  <c r="Q998" i="17"/>
  <c r="Q999" i="17"/>
  <c r="Q1000" i="17"/>
  <c r="Q1001" i="17"/>
  <c r="Q1002" i="17"/>
  <c r="Q1003" i="17"/>
  <c r="Q1004" i="17"/>
  <c r="Q1005" i="17"/>
  <c r="Q1006" i="17"/>
  <c r="F66" i="15" l="1"/>
  <c r="G66" i="15" s="1"/>
  <c r="F86" i="15"/>
  <c r="F64" i="15"/>
  <c r="F63" i="15"/>
  <c r="F6" i="1" l="1"/>
  <c r="F21" i="15" s="1"/>
  <c r="B6" i="12" l="1"/>
  <c r="A6" i="12"/>
  <c r="E6" i="17" l="1"/>
  <c r="F54" i="15" s="1"/>
  <c r="D6" i="1" l="1"/>
  <c r="B6" i="11" l="1"/>
  <c r="B6" i="7"/>
  <c r="F19" i="15"/>
  <c r="E6" i="12"/>
  <c r="D6" i="12"/>
  <c r="I6" i="1" l="1"/>
  <c r="F24" i="15" s="1"/>
  <c r="H6" i="1"/>
  <c r="G6" i="1"/>
  <c r="F22" i="15" s="1"/>
  <c r="E6" i="1"/>
  <c r="F20" i="15" s="1"/>
  <c r="B5" i="4" l="1"/>
  <c r="F23" i="15"/>
  <c r="F44" i="15"/>
  <c r="F43" i="15"/>
  <c r="F47" i="15"/>
  <c r="F46" i="15"/>
  <c r="P6" i="17"/>
  <c r="F82" i="15" l="1"/>
  <c r="F81" i="15"/>
  <c r="F80" i="15"/>
  <c r="F65" i="15"/>
  <c r="G65" i="15" s="1"/>
  <c r="G5" i="14"/>
  <c r="C6" i="2"/>
  <c r="F6" i="2" l="1"/>
  <c r="E6" i="2"/>
  <c r="D6" i="2"/>
  <c r="B6" i="2"/>
  <c r="B7" i="9"/>
  <c r="C7" i="6"/>
  <c r="F90" i="15" s="1"/>
  <c r="B7" i="6"/>
  <c r="G7" i="20"/>
  <c r="F7" i="20"/>
  <c r="D7" i="20"/>
  <c r="C7" i="20"/>
  <c r="L6" i="17"/>
  <c r="K6" i="17"/>
  <c r="J6" i="17"/>
  <c r="I6" i="17"/>
  <c r="F58" i="15" s="1"/>
  <c r="H6" i="17"/>
  <c r="F57" i="15" s="1"/>
  <c r="F56" i="15"/>
  <c r="F51" i="15"/>
  <c r="F45" i="15"/>
  <c r="F83" i="15" l="1"/>
  <c r="F84" i="15"/>
  <c r="F13" i="15"/>
  <c r="G13" i="15" s="1"/>
  <c r="F12" i="15"/>
  <c r="G12" i="15" s="1"/>
  <c r="F9" i="15"/>
  <c r="G9" i="15" s="1"/>
  <c r="A5" i="14"/>
  <c r="F8" i="15"/>
  <c r="B5" i="14"/>
  <c r="F3" i="15" s="1"/>
  <c r="O6" i="1"/>
  <c r="N6" i="1"/>
  <c r="K6" i="1"/>
  <c r="L6" i="1"/>
  <c r="J6" i="1"/>
  <c r="F25" i="15" s="1"/>
  <c r="A6" i="1"/>
  <c r="C5" i="14"/>
  <c r="F4" i="15" s="1"/>
  <c r="P6" i="1" l="1"/>
  <c r="F30" i="15"/>
  <c r="M6" i="1"/>
  <c r="F27" i="15"/>
  <c r="F11" i="15"/>
  <c r="G11" i="15" s="1"/>
  <c r="G46" i="15"/>
  <c r="G45" i="15"/>
  <c r="G43" i="15"/>
  <c r="F42" i="15"/>
  <c r="G47" i="15"/>
  <c r="G44" i="15"/>
  <c r="G42" i="15" l="1"/>
  <c r="F49" i="15"/>
  <c r="G77" i="15"/>
  <c r="F76" i="15"/>
  <c r="G76" i="15" s="1"/>
  <c r="F73" i="15"/>
  <c r="G73" i="15" s="1"/>
  <c r="F69" i="15"/>
  <c r="G69" i="15" s="1"/>
  <c r="F74" i="15"/>
  <c r="G74" i="15" s="1"/>
  <c r="F70" i="15" l="1"/>
  <c r="F75" i="15"/>
  <c r="G75" i="15" s="1"/>
  <c r="F72" i="15"/>
  <c r="G72" i="15" s="1"/>
  <c r="F71" i="15"/>
  <c r="G71" i="15" s="1"/>
  <c r="G70" i="15" l="1"/>
  <c r="F78" i="15"/>
  <c r="F1" i="20" s="1"/>
  <c r="C6" i="17"/>
  <c r="F52" i="15" s="1"/>
  <c r="F67" i="15" s="1"/>
  <c r="G53" i="15"/>
  <c r="F1" i="21" l="1"/>
  <c r="G124" i="15"/>
  <c r="F16" i="15"/>
  <c r="G16" i="15" s="1"/>
  <c r="F2" i="15"/>
  <c r="G2" i="15" s="1"/>
  <c r="G21" i="15" l="1"/>
  <c r="G64" i="15" l="1"/>
  <c r="G60" i="15" l="1"/>
  <c r="A26" i="18" l="1"/>
  <c r="G121" i="15" l="1"/>
  <c r="G111" i="15"/>
  <c r="G104" i="15"/>
  <c r="G94" i="15"/>
  <c r="F91" i="15"/>
  <c r="G91" i="15" s="1"/>
  <c r="F93" i="15" l="1"/>
  <c r="G93" i="15" s="1"/>
  <c r="F103" i="15"/>
  <c r="G103" i="15" s="1"/>
  <c r="F92" i="15"/>
  <c r="G92" i="15" s="1"/>
  <c r="F102" i="15"/>
  <c r="G102" i="15" s="1"/>
  <c r="F110" i="15"/>
  <c r="F109" i="15"/>
  <c r="F119" i="15"/>
  <c r="G119" i="15" s="1"/>
  <c r="F120" i="15"/>
  <c r="G120" i="15" s="1"/>
  <c r="G85" i="15" l="1"/>
  <c r="G4" i="15" l="1"/>
  <c r="G118" i="15" l="1"/>
  <c r="G63" i="15" l="1"/>
  <c r="G62" i="15"/>
  <c r="G61" i="15"/>
  <c r="G59" i="15"/>
  <c r="G58" i="15"/>
  <c r="G57" i="15"/>
  <c r="G56" i="15"/>
  <c r="G55" i="15"/>
  <c r="G54" i="15"/>
  <c r="G52" i="15"/>
  <c r="G84" i="15" l="1"/>
  <c r="G86" i="15" l="1"/>
  <c r="G30" i="15" l="1"/>
  <c r="F89" i="15"/>
  <c r="G89" i="15" s="1"/>
  <c r="G126" i="15" l="1"/>
  <c r="G20" i="15" l="1"/>
  <c r="G19" i="15" l="1"/>
  <c r="G97" i="15"/>
  <c r="G25" i="15" l="1"/>
  <c r="F29" i="15"/>
  <c r="G29" i="15" s="1"/>
  <c r="F26" i="15"/>
  <c r="G26" i="15" s="1"/>
  <c r="G128" i="15"/>
  <c r="G127" i="15"/>
  <c r="G125" i="15"/>
  <c r="G117" i="15"/>
  <c r="G115" i="15"/>
  <c r="G108" i="15"/>
  <c r="G101" i="15"/>
  <c r="G98" i="15"/>
  <c r="G90" i="15"/>
  <c r="G80" i="15"/>
  <c r="G39" i="15"/>
  <c r="G38" i="15"/>
  <c r="G37" i="15"/>
  <c r="G36" i="15"/>
  <c r="G35" i="15"/>
  <c r="G18" i="15"/>
  <c r="G27" i="15"/>
  <c r="G24" i="15"/>
  <c r="G23" i="15"/>
  <c r="G22" i="15"/>
  <c r="F95" i="15" l="1"/>
  <c r="F31" i="15"/>
  <c r="G31" i="15" s="1"/>
  <c r="F28" i="15"/>
  <c r="G28" i="15" s="1"/>
  <c r="F129" i="15"/>
  <c r="F116" i="15" l="1"/>
  <c r="G116" i="15" s="1"/>
  <c r="G110" i="15" l="1"/>
  <c r="G109" i="15"/>
  <c r="G1" i="17"/>
  <c r="G51" i="15"/>
  <c r="F100" i="15"/>
  <c r="G100" i="15" s="1"/>
  <c r="F99" i="15"/>
  <c r="F17" i="15"/>
  <c r="F107" i="15"/>
  <c r="G83" i="15"/>
  <c r="G81" i="15"/>
  <c r="G82" i="15"/>
  <c r="F10" i="15"/>
  <c r="G10" i="15" s="1"/>
  <c r="G8" i="15"/>
  <c r="G99" i="15" l="1"/>
  <c r="F105" i="15"/>
  <c r="F112" i="15"/>
  <c r="C2" i="9" s="1"/>
  <c r="G107" i="15"/>
  <c r="F122" i="15"/>
  <c r="G114" i="15"/>
  <c r="F32" i="15"/>
  <c r="G17" i="15"/>
  <c r="F87" i="15"/>
  <c r="E1" i="4" s="1"/>
  <c r="G3" i="15"/>
  <c r="C2" i="12"/>
  <c r="E1" i="11" l="1"/>
  <c r="F40" i="15"/>
  <c r="E1" i="2" s="1"/>
  <c r="G34" i="15"/>
  <c r="C2" i="6" l="1"/>
  <c r="E1" i="7"/>
  <c r="F1" i="1"/>
  <c r="F5" i="15" l="1"/>
  <c r="G5" i="15" s="1"/>
  <c r="E5" i="14"/>
  <c r="F6" i="15" s="1"/>
  <c r="F5" i="14"/>
  <c r="F7" i="15" s="1"/>
  <c r="G7" i="15" s="1"/>
  <c r="F14" i="15" l="1"/>
  <c r="F132" i="15" s="1"/>
  <c r="G6" i="15"/>
  <c r="F1" i="14" l="1"/>
  <c r="I4" i="16"/>
</calcChain>
</file>

<file path=xl/sharedStrings.xml><?xml version="1.0" encoding="utf-8"?>
<sst xmlns="http://schemas.openxmlformats.org/spreadsheetml/2006/main" count="7024" uniqueCount="3670">
  <si>
    <t>Section 1: Register</t>
  </si>
  <si>
    <t>1.1
Fund code</t>
  </si>
  <si>
    <t>1.5</t>
  </si>
  <si>
    <t>1.7</t>
  </si>
  <si>
    <t>1.6</t>
  </si>
  <si>
    <t>3.1.1</t>
  </si>
  <si>
    <t>Valued at cost</t>
  </si>
  <si>
    <t>3.1.2</t>
  </si>
  <si>
    <t>3.1.3</t>
  </si>
  <si>
    <t>3.1.4</t>
  </si>
  <si>
    <t>3.1.5</t>
  </si>
  <si>
    <t>4.1.1</t>
  </si>
  <si>
    <t>5.1</t>
  </si>
  <si>
    <t>5.1.1</t>
  </si>
  <si>
    <t>6.1.1</t>
  </si>
  <si>
    <t>6.1.2</t>
  </si>
  <si>
    <t>7.1.1</t>
  </si>
  <si>
    <t>7.1.2</t>
  </si>
  <si>
    <t>8.1.1</t>
  </si>
  <si>
    <t>Open-ended</t>
  </si>
  <si>
    <t>Closed-ended</t>
  </si>
  <si>
    <t>Open-ended with limited liquidity</t>
  </si>
  <si>
    <t>Yes</t>
  </si>
  <si>
    <t>No</t>
  </si>
  <si>
    <t>Daily</t>
  </si>
  <si>
    <t>Monthly</t>
  </si>
  <si>
    <t>Quarterly</t>
  </si>
  <si>
    <t>AF</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</si>
  <si>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</si>
  <si>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</si>
  <si>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</si>
  <si>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</si>
  <si>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</si>
  <si>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</si>
  <si>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</si>
  <si>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</si>
  <si>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</si>
  <si>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</si>
  <si>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</si>
  <si>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</si>
  <si>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</si>
  <si>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</si>
  <si>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</si>
  <si>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</si>
  <si>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</si>
  <si>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</si>
  <si>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</si>
  <si>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</si>
  <si>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</si>
  <si>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</si>
  <si>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</si>
  <si>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</si>
  <si>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</si>
  <si>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</si>
  <si>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</si>
  <si>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</si>
  <si>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</si>
  <si>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</si>
  <si>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</si>
  <si>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</si>
  <si>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</si>
  <si>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</si>
  <si>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</si>
  <si>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</si>
  <si>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</si>
  <si>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</si>
  <si>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</si>
  <si>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</si>
  <si>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</si>
  <si>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</si>
  <si>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</si>
  <si>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</si>
  <si>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</si>
  <si>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</si>
  <si>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</si>
  <si>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</si>
  <si>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</si>
  <si>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</si>
  <si>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</si>
  <si>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</si>
  <si>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</si>
  <si>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</si>
  <si>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</si>
  <si>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</si>
  <si>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</si>
  <si>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</si>
  <si>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</si>
  <si>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</si>
  <si>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</si>
  <si>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</si>
  <si>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</si>
  <si>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</si>
  <si>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</si>
  <si>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</si>
  <si>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</si>
  <si>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</si>
  <si>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</si>
  <si>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</si>
  <si>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</si>
  <si>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</si>
  <si>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</si>
  <si>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</si>
  <si>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</si>
  <si>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</si>
  <si>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</si>
  <si>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</si>
  <si>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</si>
  <si>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</si>
  <si>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</si>
  <si>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</si>
  <si>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</si>
  <si>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</si>
  <si>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</si>
  <si>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</si>
  <si>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</si>
  <si>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</si>
  <si>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</si>
  <si>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</si>
  <si>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</si>
  <si>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</si>
  <si>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</si>
  <si>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</si>
  <si>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</si>
  <si>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</si>
  <si>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</si>
  <si>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</si>
  <si>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</si>
  <si>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</si>
  <si>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</si>
  <si>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</si>
  <si>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</si>
  <si>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</si>
  <si>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</si>
  <si>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</si>
  <si>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</si>
  <si>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</si>
  <si>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</si>
  <si>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</si>
  <si>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</si>
  <si>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</si>
  <si>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</si>
  <si>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</si>
  <si>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</si>
  <si>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</si>
  <si>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</si>
  <si>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</si>
  <si>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</si>
  <si>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</si>
  <si>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</si>
  <si>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</si>
  <si>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</si>
  <si>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</si>
  <si>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</si>
  <si>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</si>
  <si>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</si>
  <si>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</si>
  <si>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</si>
  <si>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</si>
  <si>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</si>
  <si>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</si>
  <si>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</si>
  <si>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</si>
  <si>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</si>
  <si>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</si>
  <si>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</si>
  <si>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</si>
  <si>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</si>
  <si>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</si>
  <si>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</si>
  <si>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</si>
  <si>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</si>
  <si>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</si>
  <si>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</si>
  <si>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</si>
  <si>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</si>
  <si>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</si>
  <si>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</si>
  <si>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</si>
  <si>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</si>
  <si>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</si>
  <si>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</si>
  <si>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</si>
  <si>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</si>
  <si>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</si>
  <si>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</si>
  <si>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</si>
  <si>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</si>
  <si>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</si>
  <si>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</si>
  <si>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</si>
  <si>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</si>
  <si>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</si>
  <si>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</si>
  <si>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</si>
  <si>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</si>
  <si>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</si>
  <si>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</si>
  <si>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</si>
  <si>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</si>
  <si>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</si>
  <si>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</si>
  <si>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</si>
  <si>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</si>
  <si>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</si>
  <si>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</si>
  <si>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RE</t>
  </si>
  <si>
    <t>RO</t>
  </si>
  <si>
    <t>RU</t>
  </si>
  <si>
    <t>RW</t>
  </si>
  <si>
    <t>SH</t>
  </si>
  <si>
    <t>KN</t>
  </si>
  <si>
    <t>LC</t>
  </si>
  <si>
    <t>PM</t>
  </si>
  <si>
    <t>VC</t>
  </si>
  <si>
    <t>WS</t>
  </si>
  <si>
    <t>SM</t>
  </si>
  <si>
    <t>ST</t>
  </si>
  <si>
    <t>SA</t>
  </si>
  <si>
    <t>SN</t>
  </si>
  <si>
    <t>RS</t>
  </si>
  <si>
    <t>SC</t>
  </si>
  <si>
    <t>SL</t>
  </si>
  <si>
    <t>SG</t>
  </si>
  <si>
    <t>SK</t>
  </si>
  <si>
    <t>SI</t>
  </si>
  <si>
    <t>SB</t>
  </si>
  <si>
    <t>SO</t>
  </si>
  <si>
    <t>ZA</t>
  </si>
  <si>
    <t>GS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</si>
  <si>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</si>
  <si>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</si>
  <si>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</si>
  <si>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</si>
  <si>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</si>
  <si>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</si>
  <si>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</si>
  <si>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</si>
  <si>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</si>
  <si>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</si>
  <si>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</si>
  <si>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</si>
  <si>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</si>
  <si>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</si>
  <si>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</si>
  <si>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</si>
  <si>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</si>
  <si>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</si>
  <si>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</si>
  <si>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</si>
  <si>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</si>
  <si>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</si>
  <si>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</si>
  <si>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</si>
  <si>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</si>
  <si>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</si>
  <si>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</si>
  <si>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</si>
  <si>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</si>
  <si>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</si>
  <si>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</si>
  <si>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</si>
  <si>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</si>
  <si>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</si>
  <si>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</si>
  <si>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</si>
  <si>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</si>
  <si>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</si>
  <si>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</si>
  <si>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</si>
  <si>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</si>
  <si>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LEI</t>
  </si>
  <si>
    <t>DUNS</t>
  </si>
  <si>
    <t>OFI</t>
  </si>
  <si>
    <t>NFC</t>
  </si>
  <si>
    <t>HHS</t>
  </si>
  <si>
    <t>DTC</t>
  </si>
  <si>
    <t>CB</t>
  </si>
  <si>
    <t>MMF</t>
  </si>
  <si>
    <t>IC</t>
  </si>
  <si>
    <t>IF</t>
  </si>
  <si>
    <t>FVC</t>
  </si>
  <si>
    <t>FAU</t>
  </si>
  <si>
    <t>CGV</t>
  </si>
  <si>
    <t>LGV</t>
  </si>
  <si>
    <t>SGV</t>
  </si>
  <si>
    <t>SSF</t>
  </si>
  <si>
    <t>CCP</t>
  </si>
  <si>
    <t>Section 2: Fund Financials</t>
  </si>
  <si>
    <t>1.3</t>
  </si>
  <si>
    <t>2.1</t>
  </si>
  <si>
    <t>2.2</t>
  </si>
  <si>
    <t>2.3</t>
  </si>
  <si>
    <t>2.4</t>
  </si>
  <si>
    <t>2.5</t>
  </si>
  <si>
    <t>2.5.1</t>
  </si>
  <si>
    <t>2.1
Total assets</t>
  </si>
  <si>
    <t>3.3.1</t>
  </si>
  <si>
    <t>3.1
Direct ownership of Irish CRE</t>
  </si>
  <si>
    <t>3.1.1
Of which residential CRE</t>
  </si>
  <si>
    <t>3.1.2
Of which office CRE</t>
  </si>
  <si>
    <t>3.1.3
Of which retail CRE</t>
  </si>
  <si>
    <t>3.1.4
Of which industrial CRE</t>
  </si>
  <si>
    <t>3.2.1</t>
  </si>
  <si>
    <t>4.1.2</t>
  </si>
  <si>
    <t>4.1.3</t>
  </si>
  <si>
    <t>4.1.4</t>
  </si>
  <si>
    <t>4.1.5</t>
  </si>
  <si>
    <t>4.2.1</t>
  </si>
  <si>
    <t>4.1.4
Type of identity number</t>
  </si>
  <si>
    <t>5.1
Shareholder loans</t>
  </si>
  <si>
    <t>Section 5: Shareholder loans</t>
  </si>
  <si>
    <t>Section 6: Development assets</t>
  </si>
  <si>
    <t>6.1
Assets under (re)development with LTC loans issued for them</t>
  </si>
  <si>
    <t>6.1.1
Estimated value upon completion</t>
  </si>
  <si>
    <t>7.1.3</t>
  </si>
  <si>
    <t>Section 7: Development LTC loans</t>
  </si>
  <si>
    <t>Section 8: Social housing assets</t>
  </si>
  <si>
    <t>8.1
Assets under long term leasing models</t>
  </si>
  <si>
    <t>8.1.1
Duration of long term lease agreement</t>
  </si>
  <si>
    <t>9.1.1</t>
  </si>
  <si>
    <t>9.1.2</t>
  </si>
  <si>
    <t>9.1.4</t>
  </si>
  <si>
    <t>9.1
Loans for long term lease property</t>
  </si>
  <si>
    <t>10.2
Standard settlement period</t>
  </si>
  <si>
    <t>10.3
Open/Closed ended fund</t>
  </si>
  <si>
    <t>Section 10: Liquidity</t>
  </si>
  <si>
    <t>Section 9: Social housing loans</t>
  </si>
  <si>
    <t>1.9</t>
  </si>
  <si>
    <t>1.8</t>
  </si>
  <si>
    <t>2.2
Total equity</t>
  </si>
  <si>
    <t>7.1.4</t>
  </si>
  <si>
    <t>7.1.3
Maturity date of LTC loan</t>
  </si>
  <si>
    <t>1.4</t>
  </si>
  <si>
    <t>7.1
Loans for (re)development made on LTC basis</t>
  </si>
  <si>
    <t>5.1.2</t>
  </si>
  <si>
    <t>5.1.1
Date of issuance</t>
  </si>
  <si>
    <t>5.1.3</t>
  </si>
  <si>
    <t>5.1.3
Is subordinated</t>
  </si>
  <si>
    <t>3.2.1.1</t>
  </si>
  <si>
    <t>3.3.1.1</t>
  </si>
  <si>
    <t>5.1.4</t>
  </si>
  <si>
    <t>5.1.4
Country of creditor</t>
  </si>
  <si>
    <t>7.1.4
Country of creditor</t>
  </si>
  <si>
    <t>9.1.5</t>
  </si>
  <si>
    <t>2.5.1.1</t>
  </si>
  <si>
    <t>Debt finance</t>
  </si>
  <si>
    <t>Frequency</t>
  </si>
  <si>
    <t>Yes/No</t>
  </si>
  <si>
    <t>Code types</t>
  </si>
  <si>
    <t>Sectors</t>
  </si>
  <si>
    <t>Open- and closed-ended</t>
  </si>
  <si>
    <t>BQ</t>
  </si>
  <si>
    <t>CW</t>
  </si>
  <si>
    <t>SX</t>
  </si>
  <si>
    <t>SS</t>
  </si>
  <si>
    <t>ISO codes</t>
  </si>
  <si>
    <t>7.1.1
Sector of creditor for loan</t>
  </si>
  <si>
    <t>9.1.1
Sector of creditor for loan</t>
  </si>
  <si>
    <t>Column</t>
  </si>
  <si>
    <t>Column Name</t>
  </si>
  <si>
    <t>Validation Desc</t>
  </si>
  <si>
    <t>Error Count</t>
  </si>
  <si>
    <t>1 Register</t>
  </si>
  <si>
    <t>A</t>
  </si>
  <si>
    <t>Fund code</t>
  </si>
  <si>
    <t>H</t>
  </si>
  <si>
    <t>B</t>
  </si>
  <si>
    <t>C</t>
  </si>
  <si>
    <t>D</t>
  </si>
  <si>
    <t>E</t>
  </si>
  <si>
    <t>F</t>
  </si>
  <si>
    <t>G</t>
  </si>
  <si>
    <t>I</t>
  </si>
  <si>
    <t>J</t>
  </si>
  <si>
    <t>K</t>
  </si>
  <si>
    <t>AIFM code</t>
  </si>
  <si>
    <t>Loans with financial covenants</t>
  </si>
  <si>
    <t>Valuation reference date</t>
  </si>
  <si>
    <t>Valuation frequency</t>
  </si>
  <si>
    <t>AIFM country</t>
  </si>
  <si>
    <t>Methodology for development activities</t>
  </si>
  <si>
    <t>Out of scope due to investment in social housing</t>
  </si>
  <si>
    <t>Mandatory</t>
  </si>
  <si>
    <t>2 Non-property A-L</t>
  </si>
  <si>
    <t>Total assets</t>
  </si>
  <si>
    <t>Total equity</t>
  </si>
  <si>
    <t>Total non-equity liabilities</t>
  </si>
  <si>
    <t>Of which bank debt</t>
  </si>
  <si>
    <t>Of which non-bank debt</t>
  </si>
  <si>
    <t>Of which shareholder loans</t>
  </si>
  <si>
    <t>Of which other non-equity liabilities</t>
  </si>
  <si>
    <t>L</t>
  </si>
  <si>
    <t>M</t>
  </si>
  <si>
    <t>Automatic</t>
  </si>
  <si>
    <t>Direct ownership of Irish CRE</t>
  </si>
  <si>
    <t>Of which residential CRE</t>
  </si>
  <si>
    <t>Of which office CRE</t>
  </si>
  <si>
    <t>Of which retail CRE</t>
  </si>
  <si>
    <t>Of which industrial CRE</t>
  </si>
  <si>
    <t>Of which other CRE</t>
  </si>
  <si>
    <t>Asset 1</t>
  </si>
  <si>
    <t>Asset 2</t>
  </si>
  <si>
    <t>Asset 3</t>
  </si>
  <si>
    <t>Asset 4</t>
  </si>
  <si>
    <t>Asset 5</t>
  </si>
  <si>
    <t>Asset 6</t>
  </si>
  <si>
    <t>Asset 7</t>
  </si>
  <si>
    <t>Asset 8</t>
  </si>
  <si>
    <t>Asset 9</t>
  </si>
  <si>
    <t>Asset 10</t>
  </si>
  <si>
    <t>Asset 11</t>
  </si>
  <si>
    <t>Asset 12</t>
  </si>
  <si>
    <t>Asset 13</t>
  </si>
  <si>
    <t>Asset 14</t>
  </si>
  <si>
    <t>Asset 15</t>
  </si>
  <si>
    <t>Asset 16</t>
  </si>
  <si>
    <t>Asset 17</t>
  </si>
  <si>
    <t>Asset 18</t>
  </si>
  <si>
    <t>Asset 19</t>
  </si>
  <si>
    <t>Asset 20</t>
  </si>
  <si>
    <t>Asset 21</t>
  </si>
  <si>
    <t>Asset 22</t>
  </si>
  <si>
    <t>Asset 23</t>
  </si>
  <si>
    <t>Asset 24</t>
  </si>
  <si>
    <t>Asset 25</t>
  </si>
  <si>
    <t>Asset 26</t>
  </si>
  <si>
    <t>Asset 27</t>
  </si>
  <si>
    <t>Asset 28</t>
  </si>
  <si>
    <t>Asset 29</t>
  </si>
  <si>
    <t>Asset 30</t>
  </si>
  <si>
    <t>Asset 31</t>
  </si>
  <si>
    <t>Asset 32</t>
  </si>
  <si>
    <t>Asset 33</t>
  </si>
  <si>
    <t>Asset 34</t>
  </si>
  <si>
    <t>Asset 35</t>
  </si>
  <si>
    <t>Asset 36</t>
  </si>
  <si>
    <t>Asset 37</t>
  </si>
  <si>
    <t>Asset 38</t>
  </si>
  <si>
    <t>Asset 39</t>
  </si>
  <si>
    <t>Asset 40</t>
  </si>
  <si>
    <t>Asset 41</t>
  </si>
  <si>
    <t>Asset 42</t>
  </si>
  <si>
    <t>Asset 43</t>
  </si>
  <si>
    <t>Asset 44</t>
  </si>
  <si>
    <t>Asset 45</t>
  </si>
  <si>
    <t>Asset 46</t>
  </si>
  <si>
    <t>Asset 47</t>
  </si>
  <si>
    <t>Asset 48</t>
  </si>
  <si>
    <t>Asset 49</t>
  </si>
  <si>
    <t>Asset 50</t>
  </si>
  <si>
    <t>Asset 51</t>
  </si>
  <si>
    <t>Asset 52</t>
  </si>
  <si>
    <t>Asset 53</t>
  </si>
  <si>
    <t>Asset 54</t>
  </si>
  <si>
    <t>Asset 55</t>
  </si>
  <si>
    <t>Asset 56</t>
  </si>
  <si>
    <t>Asset 57</t>
  </si>
  <si>
    <t>Asset 58</t>
  </si>
  <si>
    <t>Asset 59</t>
  </si>
  <si>
    <t>Asset 60</t>
  </si>
  <si>
    <t>Asset 61</t>
  </si>
  <si>
    <t>Asset 62</t>
  </si>
  <si>
    <t>Asset 63</t>
  </si>
  <si>
    <t>Asset 64</t>
  </si>
  <si>
    <t>Asset 65</t>
  </si>
  <si>
    <t>Asset 66</t>
  </si>
  <si>
    <t>Asset 67</t>
  </si>
  <si>
    <t>Asset 68</t>
  </si>
  <si>
    <t>Asset 69</t>
  </si>
  <si>
    <t>Asset 70</t>
  </si>
  <si>
    <t>Asset 71</t>
  </si>
  <si>
    <t>Asset 72</t>
  </si>
  <si>
    <t>Asset 73</t>
  </si>
  <si>
    <t>Asset 74</t>
  </si>
  <si>
    <t>Asset 75</t>
  </si>
  <si>
    <t>Asset 76</t>
  </si>
  <si>
    <t>Asset 77</t>
  </si>
  <si>
    <t>Asset 78</t>
  </si>
  <si>
    <t>Asset 79</t>
  </si>
  <si>
    <t>Asset 80</t>
  </si>
  <si>
    <t>Asset 81</t>
  </si>
  <si>
    <t>Asset 82</t>
  </si>
  <si>
    <t>Asset 83</t>
  </si>
  <si>
    <t>Asset 84</t>
  </si>
  <si>
    <t>Asset 85</t>
  </si>
  <si>
    <t>Asset 86</t>
  </si>
  <si>
    <t>Asset 87</t>
  </si>
  <si>
    <t>Asset 88</t>
  </si>
  <si>
    <t>Asset 89</t>
  </si>
  <si>
    <t>Asset 90</t>
  </si>
  <si>
    <t>Asset 91</t>
  </si>
  <si>
    <t>Asset 92</t>
  </si>
  <si>
    <t>Asset 93</t>
  </si>
  <si>
    <t>Asset 94</t>
  </si>
  <si>
    <t>Asset 95</t>
  </si>
  <si>
    <t>Asset 96</t>
  </si>
  <si>
    <t>Asset 97</t>
  </si>
  <si>
    <t>Asset 98</t>
  </si>
  <si>
    <t>Asset 99</t>
  </si>
  <si>
    <t>Asset 100</t>
  </si>
  <si>
    <t>Asset 101</t>
  </si>
  <si>
    <t>Asset 102</t>
  </si>
  <si>
    <t>Asset 103</t>
  </si>
  <si>
    <t>Asset 104</t>
  </si>
  <si>
    <t>Asset 105</t>
  </si>
  <si>
    <t>Asset 106</t>
  </si>
  <si>
    <t>Asset 107</t>
  </si>
  <si>
    <t>Asset 108</t>
  </si>
  <si>
    <t>Asset 109</t>
  </si>
  <si>
    <t>Asset 110</t>
  </si>
  <si>
    <t>Asset 111</t>
  </si>
  <si>
    <t>Asset 112</t>
  </si>
  <si>
    <t>Asset 113</t>
  </si>
  <si>
    <t>Asset 114</t>
  </si>
  <si>
    <t>Asset 115</t>
  </si>
  <si>
    <t>Asset 116</t>
  </si>
  <si>
    <t>Asset 117</t>
  </si>
  <si>
    <t>Asset 118</t>
  </si>
  <si>
    <t>Asset 119</t>
  </si>
  <si>
    <t>Asset 120</t>
  </si>
  <si>
    <t>Asset 121</t>
  </si>
  <si>
    <t>Asset 122</t>
  </si>
  <si>
    <t>Asset 123</t>
  </si>
  <si>
    <t>Asset 124</t>
  </si>
  <si>
    <t>Asset 125</t>
  </si>
  <si>
    <t>Asset 126</t>
  </si>
  <si>
    <t>Asset 127</t>
  </si>
  <si>
    <t>Asset 128</t>
  </si>
  <si>
    <t>Asset 129</t>
  </si>
  <si>
    <t>Asset 130</t>
  </si>
  <si>
    <t>Asset 131</t>
  </si>
  <si>
    <t>Asset 132</t>
  </si>
  <si>
    <t>Asset 133</t>
  </si>
  <si>
    <t>Asset 134</t>
  </si>
  <si>
    <t>Asset 135</t>
  </si>
  <si>
    <t>Asset 136</t>
  </si>
  <si>
    <t>Asset 137</t>
  </si>
  <si>
    <t>Asset 138</t>
  </si>
  <si>
    <t>Asset 139</t>
  </si>
  <si>
    <t>Asset 140</t>
  </si>
  <si>
    <t>Asset 141</t>
  </si>
  <si>
    <t>Asset 142</t>
  </si>
  <si>
    <t>Asset 143</t>
  </si>
  <si>
    <t>Asset 144</t>
  </si>
  <si>
    <t>Asset 145</t>
  </si>
  <si>
    <t>Asset 146</t>
  </si>
  <si>
    <t>Asset 147</t>
  </si>
  <si>
    <t>Asset 148</t>
  </si>
  <si>
    <t>Asset 149</t>
  </si>
  <si>
    <t>Asset 150</t>
  </si>
  <si>
    <t>Asset 151</t>
  </si>
  <si>
    <t>Asset 152</t>
  </si>
  <si>
    <t>Asset 153</t>
  </si>
  <si>
    <t>Asset 154</t>
  </si>
  <si>
    <t>Asset 155</t>
  </si>
  <si>
    <t>Asset 156</t>
  </si>
  <si>
    <t>Asset 157</t>
  </si>
  <si>
    <t>Asset 158</t>
  </si>
  <si>
    <t>Asset 159</t>
  </si>
  <si>
    <t>Asset 160</t>
  </si>
  <si>
    <t>Asset 161</t>
  </si>
  <si>
    <t>Asset 162</t>
  </si>
  <si>
    <t>Asset 163</t>
  </si>
  <si>
    <t>Asset 164</t>
  </si>
  <si>
    <t>Asset 165</t>
  </si>
  <si>
    <t>Asset 166</t>
  </si>
  <si>
    <t>Asset 167</t>
  </si>
  <si>
    <t>Asset 168</t>
  </si>
  <si>
    <t>Asset 169</t>
  </si>
  <si>
    <t>Asset 170</t>
  </si>
  <si>
    <t>Asset 171</t>
  </si>
  <si>
    <t>Asset 172</t>
  </si>
  <si>
    <t>Asset 173</t>
  </si>
  <si>
    <t>Asset 174</t>
  </si>
  <si>
    <t>Asset 175</t>
  </si>
  <si>
    <t>Asset 176</t>
  </si>
  <si>
    <t>Asset 177</t>
  </si>
  <si>
    <t>Asset 178</t>
  </si>
  <si>
    <t>Asset 179</t>
  </si>
  <si>
    <t>Asset 180</t>
  </si>
  <si>
    <t>Asset 181</t>
  </si>
  <si>
    <t>Asset 182</t>
  </si>
  <si>
    <t>Asset 183</t>
  </si>
  <si>
    <t>Asset 184</t>
  </si>
  <si>
    <t>Asset 185</t>
  </si>
  <si>
    <t>Asset 186</t>
  </si>
  <si>
    <t>Asset 187</t>
  </si>
  <si>
    <t>Asset 188</t>
  </si>
  <si>
    <t>Asset 189</t>
  </si>
  <si>
    <t>Asset 190</t>
  </si>
  <si>
    <t>Asset 191</t>
  </si>
  <si>
    <t>Asset 192</t>
  </si>
  <si>
    <t>Asset 193</t>
  </si>
  <si>
    <t>Asset 194</t>
  </si>
  <si>
    <t>Asset 195</t>
  </si>
  <si>
    <t>Asset 196</t>
  </si>
  <si>
    <t>Asset 197</t>
  </si>
  <si>
    <t>Asset 198</t>
  </si>
  <si>
    <t>Asset 199</t>
  </si>
  <si>
    <t>Asset 200</t>
  </si>
  <si>
    <t>Asset 201</t>
  </si>
  <si>
    <t>Asset 202</t>
  </si>
  <si>
    <t>Asset 203</t>
  </si>
  <si>
    <t>Asset 204</t>
  </si>
  <si>
    <t>Asset 205</t>
  </si>
  <si>
    <t>Asset 206</t>
  </si>
  <si>
    <t>Asset 207</t>
  </si>
  <si>
    <t>Asset 208</t>
  </si>
  <si>
    <t>Asset 209</t>
  </si>
  <si>
    <t>Asset 210</t>
  </si>
  <si>
    <t>Asset 211</t>
  </si>
  <si>
    <t>Asset 212</t>
  </si>
  <si>
    <t>Asset 213</t>
  </si>
  <si>
    <t>Asset 214</t>
  </si>
  <si>
    <t>Asset 215</t>
  </si>
  <si>
    <t>Asset 216</t>
  </si>
  <si>
    <t>Asset 217</t>
  </si>
  <si>
    <t>Asset 218</t>
  </si>
  <si>
    <t>Asset 219</t>
  </si>
  <si>
    <t>Asset 220</t>
  </si>
  <si>
    <t>Asset 221</t>
  </si>
  <si>
    <t>Asset 222</t>
  </si>
  <si>
    <t>Asset 223</t>
  </si>
  <si>
    <t>Asset 224</t>
  </si>
  <si>
    <t>Asset 225</t>
  </si>
  <si>
    <t>Asset 226</t>
  </si>
  <si>
    <t>Asset 227</t>
  </si>
  <si>
    <t>Asset 228</t>
  </si>
  <si>
    <t>Asset 229</t>
  </si>
  <si>
    <t>Asset 230</t>
  </si>
  <si>
    <t>Asset 231</t>
  </si>
  <si>
    <t>Asset 232</t>
  </si>
  <si>
    <t>Asset 233</t>
  </si>
  <si>
    <t>Asset 234</t>
  </si>
  <si>
    <t>Asset 235</t>
  </si>
  <si>
    <t>Asset 236</t>
  </si>
  <si>
    <t>Asset 237</t>
  </si>
  <si>
    <t>Asset 238</t>
  </si>
  <si>
    <t>Asset 239</t>
  </si>
  <si>
    <t>Asset 240</t>
  </si>
  <si>
    <t>Asset 241</t>
  </si>
  <si>
    <t>Asset 242</t>
  </si>
  <si>
    <t>Asset 243</t>
  </si>
  <si>
    <t>Asset 244</t>
  </si>
  <si>
    <t>Asset 245</t>
  </si>
  <si>
    <t>Asset 246</t>
  </si>
  <si>
    <t>Asset 247</t>
  </si>
  <si>
    <t>Asset 248</t>
  </si>
  <si>
    <t>Asset 249</t>
  </si>
  <si>
    <t>Asset 250</t>
  </si>
  <si>
    <t>Asset 251</t>
  </si>
  <si>
    <t>Asset 252</t>
  </si>
  <si>
    <t>Asset 253</t>
  </si>
  <si>
    <t>Asset 254</t>
  </si>
  <si>
    <t>Asset 255</t>
  </si>
  <si>
    <t>Asset 256</t>
  </si>
  <si>
    <t>Asset 257</t>
  </si>
  <si>
    <t>Asset 258</t>
  </si>
  <si>
    <t>Asset 259</t>
  </si>
  <si>
    <t>Asset 260</t>
  </si>
  <si>
    <t>Asset 261</t>
  </si>
  <si>
    <t>Asset 262</t>
  </si>
  <si>
    <t>Asset 263</t>
  </si>
  <si>
    <t>Asset 264</t>
  </si>
  <si>
    <t>Asset 265</t>
  </si>
  <si>
    <t>Asset 266</t>
  </si>
  <si>
    <t>Asset 267</t>
  </si>
  <si>
    <t>Asset 268</t>
  </si>
  <si>
    <t>Asset 269</t>
  </si>
  <si>
    <t>Asset 270</t>
  </si>
  <si>
    <t>Asset 271</t>
  </si>
  <si>
    <t>Asset 272</t>
  </si>
  <si>
    <t>Asset 273</t>
  </si>
  <si>
    <t>Asset 274</t>
  </si>
  <si>
    <t>Asset 275</t>
  </si>
  <si>
    <t>Asset 276</t>
  </si>
  <si>
    <t>Asset 277</t>
  </si>
  <si>
    <t>Asset 278</t>
  </si>
  <si>
    <t>Asset 279</t>
  </si>
  <si>
    <t>Asset 280</t>
  </si>
  <si>
    <t>Asset 281</t>
  </si>
  <si>
    <t>Asset 282</t>
  </si>
  <si>
    <t>Asset 283</t>
  </si>
  <si>
    <t>Asset 284</t>
  </si>
  <si>
    <t>Asset 285</t>
  </si>
  <si>
    <t>Asset 286</t>
  </si>
  <si>
    <t>Asset 287</t>
  </si>
  <si>
    <t>Asset 288</t>
  </si>
  <si>
    <t>Asset 289</t>
  </si>
  <si>
    <t>Asset 290</t>
  </si>
  <si>
    <t>Asset 291</t>
  </si>
  <si>
    <t>Asset 292</t>
  </si>
  <si>
    <t>Asset 293</t>
  </si>
  <si>
    <t>Asset 294</t>
  </si>
  <si>
    <t>Asset 295</t>
  </si>
  <si>
    <t>Asset 296</t>
  </si>
  <si>
    <t>Asset 297</t>
  </si>
  <si>
    <t>Asset 298</t>
  </si>
  <si>
    <t>Asset 299</t>
  </si>
  <si>
    <t>Asset 300</t>
  </si>
  <si>
    <t>Asset 301</t>
  </si>
  <si>
    <t>Asset 302</t>
  </si>
  <si>
    <t>Asset 303</t>
  </si>
  <si>
    <t>Asset 304</t>
  </si>
  <si>
    <t>Asset 305</t>
  </si>
  <si>
    <t>Asset 306</t>
  </si>
  <si>
    <t>Asset 307</t>
  </si>
  <si>
    <t>Asset 308</t>
  </si>
  <si>
    <t>Asset 309</t>
  </si>
  <si>
    <t>Asset 310</t>
  </si>
  <si>
    <t>Asset 311</t>
  </si>
  <si>
    <t>Asset 312</t>
  </si>
  <si>
    <t>Asset 313</t>
  </si>
  <si>
    <t>Asset 314</t>
  </si>
  <si>
    <t>Asset 315</t>
  </si>
  <si>
    <t>Asset 316</t>
  </si>
  <si>
    <t>Asset 317</t>
  </si>
  <si>
    <t>Asset 318</t>
  </si>
  <si>
    <t>Asset 319</t>
  </si>
  <si>
    <t>Asset 320</t>
  </si>
  <si>
    <t>Asset 321</t>
  </si>
  <si>
    <t>Asset 322</t>
  </si>
  <si>
    <t>Asset 323</t>
  </si>
  <si>
    <t>Asset 324</t>
  </si>
  <si>
    <t>Asset 325</t>
  </si>
  <si>
    <t>Asset 326</t>
  </si>
  <si>
    <t>Asset 327</t>
  </si>
  <si>
    <t>Asset 328</t>
  </si>
  <si>
    <t>Asset 329</t>
  </si>
  <si>
    <t>Asset 330</t>
  </si>
  <si>
    <t>Asset 331</t>
  </si>
  <si>
    <t>Asset 332</t>
  </si>
  <si>
    <t>Asset 333</t>
  </si>
  <si>
    <t>Asset 334</t>
  </si>
  <si>
    <t>Asset 335</t>
  </si>
  <si>
    <t>Asset 336</t>
  </si>
  <si>
    <t>Asset 337</t>
  </si>
  <si>
    <t>Asset 338</t>
  </si>
  <si>
    <t>Asset 339</t>
  </si>
  <si>
    <t>Asset 340</t>
  </si>
  <si>
    <t>Asset 341</t>
  </si>
  <si>
    <t>Asset 342</t>
  </si>
  <si>
    <t>Asset 343</t>
  </si>
  <si>
    <t>Asset 344</t>
  </si>
  <si>
    <t>Asset 345</t>
  </si>
  <si>
    <t>Asset 346</t>
  </si>
  <si>
    <t>Asset 347</t>
  </si>
  <si>
    <t>Asset 348</t>
  </si>
  <si>
    <t>Asset 349</t>
  </si>
  <si>
    <t>Asset 350</t>
  </si>
  <si>
    <t>Asset 351</t>
  </si>
  <si>
    <t>Asset 352</t>
  </si>
  <si>
    <t>Asset 353</t>
  </si>
  <si>
    <t>Asset 354</t>
  </si>
  <si>
    <t>Asset 355</t>
  </si>
  <si>
    <t>Asset 356</t>
  </si>
  <si>
    <t>Asset 357</t>
  </si>
  <si>
    <t>Asset 358</t>
  </si>
  <si>
    <t>Asset 359</t>
  </si>
  <si>
    <t>Asset 360</t>
  </si>
  <si>
    <t>Asset 361</t>
  </si>
  <si>
    <t>Asset 362</t>
  </si>
  <si>
    <t>Asset 363</t>
  </si>
  <si>
    <t>Asset 364</t>
  </si>
  <si>
    <t>Asset 365</t>
  </si>
  <si>
    <t>Asset 366</t>
  </si>
  <si>
    <t>Asset 367</t>
  </si>
  <si>
    <t>Asset 368</t>
  </si>
  <si>
    <t>Asset 369</t>
  </si>
  <si>
    <t>Asset 370</t>
  </si>
  <si>
    <t>Asset 371</t>
  </si>
  <si>
    <t>Asset 372</t>
  </si>
  <si>
    <t>Asset 373</t>
  </si>
  <si>
    <t>Asset 374</t>
  </si>
  <si>
    <t>Asset 375</t>
  </si>
  <si>
    <t>Asset 376</t>
  </si>
  <si>
    <t>Asset 377</t>
  </si>
  <si>
    <t>Asset 378</t>
  </si>
  <si>
    <t>Asset 379</t>
  </si>
  <si>
    <t>Asset 380</t>
  </si>
  <si>
    <t>Asset 381</t>
  </si>
  <si>
    <t>Asset 382</t>
  </si>
  <si>
    <t>Asset 383</t>
  </si>
  <si>
    <t>Asset 384</t>
  </si>
  <si>
    <t>Asset 385</t>
  </si>
  <si>
    <t>Asset 386</t>
  </si>
  <si>
    <t>Asset 387</t>
  </si>
  <si>
    <t>Asset 388</t>
  </si>
  <si>
    <t>Asset 389</t>
  </si>
  <si>
    <t>Asset 390</t>
  </si>
  <si>
    <t>Asset 391</t>
  </si>
  <si>
    <t>Asset 392</t>
  </si>
  <si>
    <t>Asset 393</t>
  </si>
  <si>
    <t>Asset 394</t>
  </si>
  <si>
    <t>Asset 395</t>
  </si>
  <si>
    <t>Asset 396</t>
  </si>
  <si>
    <t>Asset 397</t>
  </si>
  <si>
    <t>Asset 398</t>
  </si>
  <si>
    <t>Asset 399</t>
  </si>
  <si>
    <t>Asset 400</t>
  </si>
  <si>
    <t>Asset 401</t>
  </si>
  <si>
    <t>Asset 402</t>
  </si>
  <si>
    <t>Asset 403</t>
  </si>
  <si>
    <t>Asset 404</t>
  </si>
  <si>
    <t>Asset 405</t>
  </si>
  <si>
    <t>Asset 406</t>
  </si>
  <si>
    <t>Asset 407</t>
  </si>
  <si>
    <t>Asset 408</t>
  </si>
  <si>
    <t>Asset 409</t>
  </si>
  <si>
    <t>Asset 410</t>
  </si>
  <si>
    <t>Asset 411</t>
  </si>
  <si>
    <t>Asset 412</t>
  </si>
  <si>
    <t>Asset 413</t>
  </si>
  <si>
    <t>Asset 414</t>
  </si>
  <si>
    <t>Asset 415</t>
  </si>
  <si>
    <t>Asset 416</t>
  </si>
  <si>
    <t>Asset 417</t>
  </si>
  <si>
    <t>Asset 418</t>
  </si>
  <si>
    <t>Asset 419</t>
  </si>
  <si>
    <t>Asset 420</t>
  </si>
  <si>
    <t>Asset 421</t>
  </si>
  <si>
    <t>Asset 422</t>
  </si>
  <si>
    <t>Asset 423</t>
  </si>
  <si>
    <t>Asset 424</t>
  </si>
  <si>
    <t>Asset 425</t>
  </si>
  <si>
    <t>Asset 426</t>
  </si>
  <si>
    <t>Asset 427</t>
  </si>
  <si>
    <t>Asset 428</t>
  </si>
  <si>
    <t>Asset 429</t>
  </si>
  <si>
    <t>Asset 430</t>
  </si>
  <si>
    <t>Asset 431</t>
  </si>
  <si>
    <t>Asset 432</t>
  </si>
  <si>
    <t>Asset 433</t>
  </si>
  <si>
    <t>Asset 434</t>
  </si>
  <si>
    <t>Asset 435</t>
  </si>
  <si>
    <t>Asset 436</t>
  </si>
  <si>
    <t>Asset 437</t>
  </si>
  <si>
    <t>Asset 438</t>
  </si>
  <si>
    <t>Asset 439</t>
  </si>
  <si>
    <t>Asset 440</t>
  </si>
  <si>
    <t>Asset 441</t>
  </si>
  <si>
    <t>Asset 442</t>
  </si>
  <si>
    <t>Asset 443</t>
  </si>
  <si>
    <t>Asset 444</t>
  </si>
  <si>
    <t>Asset 445</t>
  </si>
  <si>
    <t>Asset 446</t>
  </si>
  <si>
    <t>Asset 447</t>
  </si>
  <si>
    <t>Asset 448</t>
  </si>
  <si>
    <t>Asset 449</t>
  </si>
  <si>
    <t>Asset 450</t>
  </si>
  <si>
    <t>Asset 451</t>
  </si>
  <si>
    <t>Asset 452</t>
  </si>
  <si>
    <t>Asset 453</t>
  </si>
  <si>
    <t>Asset 454</t>
  </si>
  <si>
    <t>Asset 455</t>
  </si>
  <si>
    <t>Asset 456</t>
  </si>
  <si>
    <t>Asset 457</t>
  </si>
  <si>
    <t>Asset 458</t>
  </si>
  <si>
    <t>Asset 459</t>
  </si>
  <si>
    <t>Asset 460</t>
  </si>
  <si>
    <t>Asset 461</t>
  </si>
  <si>
    <t>Asset 462</t>
  </si>
  <si>
    <t>Asset 463</t>
  </si>
  <si>
    <t>Asset 464</t>
  </si>
  <si>
    <t>Asset 465</t>
  </si>
  <si>
    <t>Asset 466</t>
  </si>
  <si>
    <t>Asset 467</t>
  </si>
  <si>
    <t>Asset 468</t>
  </si>
  <si>
    <t>Asset 469</t>
  </si>
  <si>
    <t>Asset 470</t>
  </si>
  <si>
    <t>Asset 471</t>
  </si>
  <si>
    <t>Asset 472</t>
  </si>
  <si>
    <t>Asset 473</t>
  </si>
  <si>
    <t>Asset 474</t>
  </si>
  <si>
    <t>Asset 475</t>
  </si>
  <si>
    <t>Asset 476</t>
  </si>
  <si>
    <t>Asset 477</t>
  </si>
  <si>
    <t>Asset 478</t>
  </si>
  <si>
    <t>Asset 479</t>
  </si>
  <si>
    <t>Asset 480</t>
  </si>
  <si>
    <t>Asset 481</t>
  </si>
  <si>
    <t>Asset 482</t>
  </si>
  <si>
    <t>Asset 483</t>
  </si>
  <si>
    <t>Asset 484</t>
  </si>
  <si>
    <t>Asset 485</t>
  </si>
  <si>
    <t>Asset 486</t>
  </si>
  <si>
    <t>Asset 487</t>
  </si>
  <si>
    <t>Asset 488</t>
  </si>
  <si>
    <t>Asset 489</t>
  </si>
  <si>
    <t>Asset 490</t>
  </si>
  <si>
    <t>Asset 491</t>
  </si>
  <si>
    <t>Asset 492</t>
  </si>
  <si>
    <t>Asset 493</t>
  </si>
  <si>
    <t>Asset 494</t>
  </si>
  <si>
    <t>Asset 495</t>
  </si>
  <si>
    <t>Asset 496</t>
  </si>
  <si>
    <t>Asset 497</t>
  </si>
  <si>
    <t>Asset 498</t>
  </si>
  <si>
    <t>Asset 499</t>
  </si>
  <si>
    <t>Asset 500</t>
  </si>
  <si>
    <t>Asset 501</t>
  </si>
  <si>
    <t>Asset 502</t>
  </si>
  <si>
    <t>Asset 503</t>
  </si>
  <si>
    <t>Asset 504</t>
  </si>
  <si>
    <t>Asset 505</t>
  </si>
  <si>
    <t>Asset 506</t>
  </si>
  <si>
    <t>Asset 507</t>
  </si>
  <si>
    <t>Asset 508</t>
  </si>
  <si>
    <t>Asset 509</t>
  </si>
  <si>
    <t>Asset 510</t>
  </si>
  <si>
    <t>Asset 511</t>
  </si>
  <si>
    <t>Asset 512</t>
  </si>
  <si>
    <t>Asset 513</t>
  </si>
  <si>
    <t>Asset 514</t>
  </si>
  <si>
    <t>Asset 515</t>
  </si>
  <si>
    <t>Asset 516</t>
  </si>
  <si>
    <t>Asset 517</t>
  </si>
  <si>
    <t>Asset 518</t>
  </si>
  <si>
    <t>Asset 519</t>
  </si>
  <si>
    <t>Asset 520</t>
  </si>
  <si>
    <t>Asset 521</t>
  </si>
  <si>
    <t>Asset 522</t>
  </si>
  <si>
    <t>Asset 523</t>
  </si>
  <si>
    <t>Asset 524</t>
  </si>
  <si>
    <t>Asset 525</t>
  </si>
  <si>
    <t>Asset 526</t>
  </si>
  <si>
    <t>Asset 527</t>
  </si>
  <si>
    <t>Asset 528</t>
  </si>
  <si>
    <t>Asset 529</t>
  </si>
  <si>
    <t>Asset 530</t>
  </si>
  <si>
    <t>Asset 531</t>
  </si>
  <si>
    <t>Asset 532</t>
  </si>
  <si>
    <t>Asset 533</t>
  </si>
  <si>
    <t>Asset 534</t>
  </si>
  <si>
    <t>Asset 535</t>
  </si>
  <si>
    <t>Asset 536</t>
  </si>
  <si>
    <t>Asset 537</t>
  </si>
  <si>
    <t>Asset 538</t>
  </si>
  <si>
    <t>Asset 539</t>
  </si>
  <si>
    <t>Asset 540</t>
  </si>
  <si>
    <t>Asset 541</t>
  </si>
  <si>
    <t>Asset 542</t>
  </si>
  <si>
    <t>Asset 543</t>
  </si>
  <si>
    <t>Asset 544</t>
  </si>
  <si>
    <t>Asset 545</t>
  </si>
  <si>
    <t>Asset 546</t>
  </si>
  <si>
    <t>Asset 547</t>
  </si>
  <si>
    <t>Asset 548</t>
  </si>
  <si>
    <t>Asset 549</t>
  </si>
  <si>
    <t>Asset 550</t>
  </si>
  <si>
    <t>Asset 551</t>
  </si>
  <si>
    <t>Asset 552</t>
  </si>
  <si>
    <t>Asset 553</t>
  </si>
  <si>
    <t>Asset 554</t>
  </si>
  <si>
    <t>Asset 555</t>
  </si>
  <si>
    <t>Asset 556</t>
  </si>
  <si>
    <t>Asset 557</t>
  </si>
  <si>
    <t>Asset 558</t>
  </si>
  <si>
    <t>Asset 559</t>
  </si>
  <si>
    <t>Asset 560</t>
  </si>
  <si>
    <t>Asset 561</t>
  </si>
  <si>
    <t>Asset 562</t>
  </si>
  <si>
    <t>Asset 563</t>
  </si>
  <si>
    <t>Asset 564</t>
  </si>
  <si>
    <t>Asset 565</t>
  </si>
  <si>
    <t>Asset 566</t>
  </si>
  <si>
    <t>Asset 567</t>
  </si>
  <si>
    <t>Asset 568</t>
  </si>
  <si>
    <t>Asset 569</t>
  </si>
  <si>
    <t>Asset 570</t>
  </si>
  <si>
    <t>Asset 571</t>
  </si>
  <si>
    <t>Asset 572</t>
  </si>
  <si>
    <t>Asset 573</t>
  </si>
  <si>
    <t>Asset 574</t>
  </si>
  <si>
    <t>Asset 575</t>
  </si>
  <si>
    <t>Asset 576</t>
  </si>
  <si>
    <t>Asset 577</t>
  </si>
  <si>
    <t>Asset 578</t>
  </si>
  <si>
    <t>Asset 579</t>
  </si>
  <si>
    <t>Asset 580</t>
  </si>
  <si>
    <t>Asset 581</t>
  </si>
  <si>
    <t>Asset 582</t>
  </si>
  <si>
    <t>Asset 583</t>
  </si>
  <si>
    <t>Asset 584</t>
  </si>
  <si>
    <t>Asset 585</t>
  </si>
  <si>
    <t>Asset 586</t>
  </si>
  <si>
    <t>Asset 587</t>
  </si>
  <si>
    <t>Asset 588</t>
  </si>
  <si>
    <t>Asset 589</t>
  </si>
  <si>
    <t>Asset 590</t>
  </si>
  <si>
    <t>Asset 591</t>
  </si>
  <si>
    <t>Asset 592</t>
  </si>
  <si>
    <t>Asset 593</t>
  </si>
  <si>
    <t>Asset 594</t>
  </si>
  <si>
    <t>Asset 595</t>
  </si>
  <si>
    <t>Asset 596</t>
  </si>
  <si>
    <t>Asset 597</t>
  </si>
  <si>
    <t>Asset 598</t>
  </si>
  <si>
    <t>Asset 599</t>
  </si>
  <si>
    <t>Asset 600</t>
  </si>
  <si>
    <t>Asset 601</t>
  </si>
  <si>
    <t>Asset 602</t>
  </si>
  <si>
    <t>Asset 603</t>
  </si>
  <si>
    <t>Asset 604</t>
  </si>
  <si>
    <t>Asset 605</t>
  </si>
  <si>
    <t>Asset 606</t>
  </si>
  <si>
    <t>Asset 607</t>
  </si>
  <si>
    <t>Asset 608</t>
  </si>
  <si>
    <t>Asset 609</t>
  </si>
  <si>
    <t>Asset 610</t>
  </si>
  <si>
    <t>Asset 611</t>
  </si>
  <si>
    <t>Asset 612</t>
  </si>
  <si>
    <t>Asset 613</t>
  </si>
  <si>
    <t>Asset 614</t>
  </si>
  <si>
    <t>Asset 615</t>
  </si>
  <si>
    <t>Asset 616</t>
  </si>
  <si>
    <t>Asset 617</t>
  </si>
  <si>
    <t>Asset 618</t>
  </si>
  <si>
    <t>Asset 619</t>
  </si>
  <si>
    <t>Asset 620</t>
  </si>
  <si>
    <t>Asset 621</t>
  </si>
  <si>
    <t>Asset 622</t>
  </si>
  <si>
    <t>Asset 623</t>
  </si>
  <si>
    <t>Asset 624</t>
  </si>
  <si>
    <t>Asset 625</t>
  </si>
  <si>
    <t>Asset 626</t>
  </si>
  <si>
    <t>Asset 627</t>
  </si>
  <si>
    <t>Asset 628</t>
  </si>
  <si>
    <t>Asset 629</t>
  </si>
  <si>
    <t>Asset 630</t>
  </si>
  <si>
    <t>Asset 631</t>
  </si>
  <si>
    <t>Asset 632</t>
  </si>
  <si>
    <t>Asset 633</t>
  </si>
  <si>
    <t>Asset 634</t>
  </si>
  <si>
    <t>Asset 635</t>
  </si>
  <si>
    <t>Asset 636</t>
  </si>
  <si>
    <t>Asset 637</t>
  </si>
  <si>
    <t>Asset 638</t>
  </si>
  <si>
    <t>Asset 639</t>
  </si>
  <si>
    <t>Asset 640</t>
  </si>
  <si>
    <t>Asset 641</t>
  </si>
  <si>
    <t>Asset 642</t>
  </si>
  <si>
    <t>Asset 643</t>
  </si>
  <si>
    <t>Asset 644</t>
  </si>
  <si>
    <t>Asset 645</t>
  </si>
  <si>
    <t>Asset 646</t>
  </si>
  <si>
    <t>Asset 647</t>
  </si>
  <si>
    <t>Asset 648</t>
  </si>
  <si>
    <t>Asset 649</t>
  </si>
  <si>
    <t>Asset 650</t>
  </si>
  <si>
    <t>Asset 651</t>
  </si>
  <si>
    <t>Asset 652</t>
  </si>
  <si>
    <t>Asset 653</t>
  </si>
  <si>
    <t>Asset 654</t>
  </si>
  <si>
    <t>Asset 655</t>
  </si>
  <si>
    <t>Asset 656</t>
  </si>
  <si>
    <t>Asset 657</t>
  </si>
  <si>
    <t>Asset 658</t>
  </si>
  <si>
    <t>Asset 659</t>
  </si>
  <si>
    <t>Asset 660</t>
  </si>
  <si>
    <t>Asset 661</t>
  </si>
  <si>
    <t>Asset 662</t>
  </si>
  <si>
    <t>Asset 663</t>
  </si>
  <si>
    <t>Asset 664</t>
  </si>
  <si>
    <t>Asset 665</t>
  </si>
  <si>
    <t>Asset 666</t>
  </si>
  <si>
    <t>Asset 667</t>
  </si>
  <si>
    <t>Asset 668</t>
  </si>
  <si>
    <t>Asset 669</t>
  </si>
  <si>
    <t>Asset 670</t>
  </si>
  <si>
    <t>Asset 671</t>
  </si>
  <si>
    <t>Asset 672</t>
  </si>
  <si>
    <t>Asset 673</t>
  </si>
  <si>
    <t>Asset 674</t>
  </si>
  <si>
    <t>Asset 675</t>
  </si>
  <si>
    <t>Asset 676</t>
  </si>
  <si>
    <t>Asset 677</t>
  </si>
  <si>
    <t>Asset 678</t>
  </si>
  <si>
    <t>Asset 679</t>
  </si>
  <si>
    <t>Asset 680</t>
  </si>
  <si>
    <t>Asset 681</t>
  </si>
  <si>
    <t>Asset 682</t>
  </si>
  <si>
    <t>Asset 683</t>
  </si>
  <si>
    <t>Asset 684</t>
  </si>
  <si>
    <t>Asset 685</t>
  </si>
  <si>
    <t>Asset 686</t>
  </si>
  <si>
    <t>Asset 687</t>
  </si>
  <si>
    <t>Asset 688</t>
  </si>
  <si>
    <t>Asset 689</t>
  </si>
  <si>
    <t>Asset 690</t>
  </si>
  <si>
    <t>Asset 691</t>
  </si>
  <si>
    <t>Asset 692</t>
  </si>
  <si>
    <t>Asset 693</t>
  </si>
  <si>
    <t>Asset 694</t>
  </si>
  <si>
    <t>Asset 695</t>
  </si>
  <si>
    <t>Asset 696</t>
  </si>
  <si>
    <t>Asset 697</t>
  </si>
  <si>
    <t>Asset 698</t>
  </si>
  <si>
    <t>Asset 699</t>
  </si>
  <si>
    <t>Asset 700</t>
  </si>
  <si>
    <t>Asset 701</t>
  </si>
  <si>
    <t>Asset 702</t>
  </si>
  <si>
    <t>Asset 703</t>
  </si>
  <si>
    <t>Asset 704</t>
  </si>
  <si>
    <t>Asset 705</t>
  </si>
  <si>
    <t>Asset 706</t>
  </si>
  <si>
    <t>Asset 707</t>
  </si>
  <si>
    <t>Asset 708</t>
  </si>
  <si>
    <t>Asset 709</t>
  </si>
  <si>
    <t>Asset 710</t>
  </si>
  <si>
    <t>Asset 711</t>
  </si>
  <si>
    <t>Asset 712</t>
  </si>
  <si>
    <t>Asset 713</t>
  </si>
  <si>
    <t>Asset 714</t>
  </si>
  <si>
    <t>Asset 715</t>
  </si>
  <si>
    <t>Asset 716</t>
  </si>
  <si>
    <t>Asset 717</t>
  </si>
  <si>
    <t>Asset 718</t>
  </si>
  <si>
    <t>Asset 719</t>
  </si>
  <si>
    <t>Asset 720</t>
  </si>
  <si>
    <t>Asset 721</t>
  </si>
  <si>
    <t>Asset 722</t>
  </si>
  <si>
    <t>Asset 723</t>
  </si>
  <si>
    <t>Asset 724</t>
  </si>
  <si>
    <t>Asset 725</t>
  </si>
  <si>
    <t>Asset 726</t>
  </si>
  <si>
    <t>Asset 727</t>
  </si>
  <si>
    <t>Asset 728</t>
  </si>
  <si>
    <t>Asset 729</t>
  </si>
  <si>
    <t>Asset 730</t>
  </si>
  <si>
    <t>Asset 731</t>
  </si>
  <si>
    <t>Asset 732</t>
  </si>
  <si>
    <t>Asset 733</t>
  </si>
  <si>
    <t>Asset 734</t>
  </si>
  <si>
    <t>Asset 735</t>
  </si>
  <si>
    <t>Asset 736</t>
  </si>
  <si>
    <t>Asset 737</t>
  </si>
  <si>
    <t>Asset 738</t>
  </si>
  <si>
    <t>Asset 739</t>
  </si>
  <si>
    <t>Asset 740</t>
  </si>
  <si>
    <t>Asset 741</t>
  </si>
  <si>
    <t>Asset 742</t>
  </si>
  <si>
    <t>Asset 743</t>
  </si>
  <si>
    <t>Asset 744</t>
  </si>
  <si>
    <t>Asset 745</t>
  </si>
  <si>
    <t>Asset 746</t>
  </si>
  <si>
    <t>Asset 747</t>
  </si>
  <si>
    <t>Asset 748</t>
  </si>
  <si>
    <t>Asset 749</t>
  </si>
  <si>
    <t>Asset 750</t>
  </si>
  <si>
    <t>Asset 751</t>
  </si>
  <si>
    <t>Asset 752</t>
  </si>
  <si>
    <t>Asset 753</t>
  </si>
  <si>
    <t>Asset 754</t>
  </si>
  <si>
    <t>Asset 755</t>
  </si>
  <si>
    <t>Asset 756</t>
  </si>
  <si>
    <t>Asset 757</t>
  </si>
  <si>
    <t>Asset 758</t>
  </si>
  <si>
    <t>Asset 759</t>
  </si>
  <si>
    <t>Asset 760</t>
  </si>
  <si>
    <t>Asset 761</t>
  </si>
  <si>
    <t>Asset 762</t>
  </si>
  <si>
    <t>Asset 763</t>
  </si>
  <si>
    <t>Asset 764</t>
  </si>
  <si>
    <t>Asset 765</t>
  </si>
  <si>
    <t>Asset 766</t>
  </si>
  <si>
    <t>Asset 767</t>
  </si>
  <si>
    <t>Asset 768</t>
  </si>
  <si>
    <t>Asset 769</t>
  </si>
  <si>
    <t>Asset 770</t>
  </si>
  <si>
    <t>Asset 771</t>
  </si>
  <si>
    <t>Asset 772</t>
  </si>
  <si>
    <t>Asset 773</t>
  </si>
  <si>
    <t>Asset 774</t>
  </si>
  <si>
    <t>Asset 775</t>
  </si>
  <si>
    <t>Asset 776</t>
  </si>
  <si>
    <t>Asset 777</t>
  </si>
  <si>
    <t>Asset 778</t>
  </si>
  <si>
    <t>Asset 779</t>
  </si>
  <si>
    <t>Asset 780</t>
  </si>
  <si>
    <t>Asset 781</t>
  </si>
  <si>
    <t>Asset 782</t>
  </si>
  <si>
    <t>Asset 783</t>
  </si>
  <si>
    <t>Asset 784</t>
  </si>
  <si>
    <t>Asset 785</t>
  </si>
  <si>
    <t>Asset 786</t>
  </si>
  <si>
    <t>Asset 787</t>
  </si>
  <si>
    <t>Asset 788</t>
  </si>
  <si>
    <t>Asset 789</t>
  </si>
  <si>
    <t>Asset 790</t>
  </si>
  <si>
    <t>Asset 791</t>
  </si>
  <si>
    <t>Asset 792</t>
  </si>
  <si>
    <t>Asset 793</t>
  </si>
  <si>
    <t>Asset 794</t>
  </si>
  <si>
    <t>Asset 795</t>
  </si>
  <si>
    <t>Asset 796</t>
  </si>
  <si>
    <t>Asset 797</t>
  </si>
  <si>
    <t>Asset 798</t>
  </si>
  <si>
    <t>Asset 799</t>
  </si>
  <si>
    <t>Asset 800</t>
  </si>
  <si>
    <t>Asset 801</t>
  </si>
  <si>
    <t>Asset 802</t>
  </si>
  <si>
    <t>Asset 803</t>
  </si>
  <si>
    <t>Asset 804</t>
  </si>
  <si>
    <t>Asset 805</t>
  </si>
  <si>
    <t>Asset 806</t>
  </si>
  <si>
    <t>Asset 807</t>
  </si>
  <si>
    <t>Asset 808</t>
  </si>
  <si>
    <t>Asset 809</t>
  </si>
  <si>
    <t>Asset 810</t>
  </si>
  <si>
    <t>Asset 811</t>
  </si>
  <si>
    <t>Asset 812</t>
  </si>
  <si>
    <t>Asset 813</t>
  </si>
  <si>
    <t>Asset 814</t>
  </si>
  <si>
    <t>Asset 815</t>
  </si>
  <si>
    <t>Asset 816</t>
  </si>
  <si>
    <t>Asset 817</t>
  </si>
  <si>
    <t>Asset 818</t>
  </si>
  <si>
    <t>Asset 819</t>
  </si>
  <si>
    <t>Asset 820</t>
  </si>
  <si>
    <t>Asset 821</t>
  </si>
  <si>
    <t>Asset 822</t>
  </si>
  <si>
    <t>Asset 823</t>
  </si>
  <si>
    <t>Asset 824</t>
  </si>
  <si>
    <t>Asset 825</t>
  </si>
  <si>
    <t>Asset 826</t>
  </si>
  <si>
    <t>Asset 827</t>
  </si>
  <si>
    <t>Asset 828</t>
  </si>
  <si>
    <t>Asset 829</t>
  </si>
  <si>
    <t>Asset 830</t>
  </si>
  <si>
    <t>Asset 831</t>
  </si>
  <si>
    <t>Asset 832</t>
  </si>
  <si>
    <t>Asset 833</t>
  </si>
  <si>
    <t>Asset 834</t>
  </si>
  <si>
    <t>Asset 835</t>
  </si>
  <si>
    <t>Asset 836</t>
  </si>
  <si>
    <t>Asset 837</t>
  </si>
  <si>
    <t>Asset 838</t>
  </si>
  <si>
    <t>Asset 839</t>
  </si>
  <si>
    <t>Asset 840</t>
  </si>
  <si>
    <t>Asset 841</t>
  </si>
  <si>
    <t>Asset 842</t>
  </si>
  <si>
    <t>Asset 843</t>
  </si>
  <si>
    <t>Asset 844</t>
  </si>
  <si>
    <t>Asset 845</t>
  </si>
  <si>
    <t>Asset 846</t>
  </si>
  <si>
    <t>Asset 847</t>
  </si>
  <si>
    <t>Asset 848</t>
  </si>
  <si>
    <t>Asset 849</t>
  </si>
  <si>
    <t>Asset 850</t>
  </si>
  <si>
    <t>Asset 851</t>
  </si>
  <si>
    <t>Asset 852</t>
  </si>
  <si>
    <t>Asset 853</t>
  </si>
  <si>
    <t>Asset 854</t>
  </si>
  <si>
    <t>Asset 855</t>
  </si>
  <si>
    <t>Asset 856</t>
  </si>
  <si>
    <t>Asset 857</t>
  </si>
  <si>
    <t>Asset 858</t>
  </si>
  <si>
    <t>Asset 859</t>
  </si>
  <si>
    <t>Asset 860</t>
  </si>
  <si>
    <t>Asset 861</t>
  </si>
  <si>
    <t>Asset 862</t>
  </si>
  <si>
    <t>Asset 863</t>
  </si>
  <si>
    <t>Asset 864</t>
  </si>
  <si>
    <t>Asset 865</t>
  </si>
  <si>
    <t>Asset 866</t>
  </si>
  <si>
    <t>Asset 867</t>
  </si>
  <si>
    <t>Asset 868</t>
  </si>
  <si>
    <t>Asset 869</t>
  </si>
  <si>
    <t>Asset 870</t>
  </si>
  <si>
    <t>Asset 871</t>
  </si>
  <si>
    <t>Asset 872</t>
  </si>
  <si>
    <t>Asset 873</t>
  </si>
  <si>
    <t>Asset 874</t>
  </si>
  <si>
    <t>Asset 875</t>
  </si>
  <si>
    <t>Asset 876</t>
  </si>
  <si>
    <t>Asset 877</t>
  </si>
  <si>
    <t>Asset 878</t>
  </si>
  <si>
    <t>Asset 879</t>
  </si>
  <si>
    <t>Asset 880</t>
  </si>
  <si>
    <t>Asset 881</t>
  </si>
  <si>
    <t>Asset 882</t>
  </si>
  <si>
    <t>Asset 883</t>
  </si>
  <si>
    <t>Asset 884</t>
  </si>
  <si>
    <t>Asset 885</t>
  </si>
  <si>
    <t>Asset 886</t>
  </si>
  <si>
    <t>Asset 887</t>
  </si>
  <si>
    <t>Asset 888</t>
  </si>
  <si>
    <t>Asset 889</t>
  </si>
  <si>
    <t>Asset 890</t>
  </si>
  <si>
    <t>Asset 891</t>
  </si>
  <si>
    <t>Asset 892</t>
  </si>
  <si>
    <t>Asset 893</t>
  </si>
  <si>
    <t>Asset 894</t>
  </si>
  <si>
    <t>Asset 895</t>
  </si>
  <si>
    <t>Asset 896</t>
  </si>
  <si>
    <t>Asset 897</t>
  </si>
  <si>
    <t>Asset 898</t>
  </si>
  <si>
    <t>Asset 899</t>
  </si>
  <si>
    <t>Asset 900</t>
  </si>
  <si>
    <t>Asset 901</t>
  </si>
  <si>
    <t>Asset 902</t>
  </si>
  <si>
    <t>Asset 903</t>
  </si>
  <si>
    <t>Asset 904</t>
  </si>
  <si>
    <t>Asset 905</t>
  </si>
  <si>
    <t>Asset 906</t>
  </si>
  <si>
    <t>Asset 907</t>
  </si>
  <si>
    <t>Asset 908</t>
  </si>
  <si>
    <t>Asset 909</t>
  </si>
  <si>
    <t>Asset 910</t>
  </si>
  <si>
    <t>Asset 911</t>
  </si>
  <si>
    <t>Asset 912</t>
  </si>
  <si>
    <t>Asset 913</t>
  </si>
  <si>
    <t>Asset 914</t>
  </si>
  <si>
    <t>Asset 915</t>
  </si>
  <si>
    <t>Asset 916</t>
  </si>
  <si>
    <t>Asset 917</t>
  </si>
  <si>
    <t>Asset 918</t>
  </si>
  <si>
    <t>Asset 919</t>
  </si>
  <si>
    <t>Asset 920</t>
  </si>
  <si>
    <t>Asset 921</t>
  </si>
  <si>
    <t>Asset 922</t>
  </si>
  <si>
    <t>Asset 923</t>
  </si>
  <si>
    <t>Asset 924</t>
  </si>
  <si>
    <t>Asset 925</t>
  </si>
  <si>
    <t>Asset 926</t>
  </si>
  <si>
    <t>Asset 927</t>
  </si>
  <si>
    <t>Asset 928</t>
  </si>
  <si>
    <t>Asset 929</t>
  </si>
  <si>
    <t>Asset 930</t>
  </si>
  <si>
    <t>Asset 931</t>
  </si>
  <si>
    <t>Asset 932</t>
  </si>
  <si>
    <t>Asset 933</t>
  </si>
  <si>
    <t>Asset 934</t>
  </si>
  <si>
    <t>Asset 935</t>
  </si>
  <si>
    <t>Asset 936</t>
  </si>
  <si>
    <t>Asset 937</t>
  </si>
  <si>
    <t>Asset 938</t>
  </si>
  <si>
    <t>Asset 939</t>
  </si>
  <si>
    <t>Asset 940</t>
  </si>
  <si>
    <t>Asset 941</t>
  </si>
  <si>
    <t>Asset 942</t>
  </si>
  <si>
    <t>Asset 943</t>
  </si>
  <si>
    <t>Asset 944</t>
  </si>
  <si>
    <t>Asset 945</t>
  </si>
  <si>
    <t>Asset 946</t>
  </si>
  <si>
    <t>Asset 947</t>
  </si>
  <si>
    <t>Asset 948</t>
  </si>
  <si>
    <t>Asset 949</t>
  </si>
  <si>
    <t>Asset 950</t>
  </si>
  <si>
    <t>Asset 951</t>
  </si>
  <si>
    <t>Asset 952</t>
  </si>
  <si>
    <t>Asset 953</t>
  </si>
  <si>
    <t>Asset 954</t>
  </si>
  <si>
    <t>Asset 955</t>
  </si>
  <si>
    <t>Asset 956</t>
  </si>
  <si>
    <t>Asset 957</t>
  </si>
  <si>
    <t>Asset 958</t>
  </si>
  <si>
    <t>Asset 959</t>
  </si>
  <si>
    <t>Asset 960</t>
  </si>
  <si>
    <t>Asset 961</t>
  </si>
  <si>
    <t>Asset 962</t>
  </si>
  <si>
    <t>Asset 963</t>
  </si>
  <si>
    <t>Asset 964</t>
  </si>
  <si>
    <t>Asset 965</t>
  </si>
  <si>
    <t>Asset 966</t>
  </si>
  <si>
    <t>Asset 967</t>
  </si>
  <si>
    <t>Asset 968</t>
  </si>
  <si>
    <t>Asset 969</t>
  </si>
  <si>
    <t>Asset 970</t>
  </si>
  <si>
    <t>Asset 971</t>
  </si>
  <si>
    <t>Asset 972</t>
  </si>
  <si>
    <t>Asset 973</t>
  </si>
  <si>
    <t>Asset 974</t>
  </si>
  <si>
    <t>Asset 975</t>
  </si>
  <si>
    <t>Asset 976</t>
  </si>
  <si>
    <t>Asset 977</t>
  </si>
  <si>
    <t>Asset 978</t>
  </si>
  <si>
    <t>Asset 979</t>
  </si>
  <si>
    <t>Asset 980</t>
  </si>
  <si>
    <t>Asset 981</t>
  </si>
  <si>
    <t>Asset 982</t>
  </si>
  <si>
    <t>Asset 983</t>
  </si>
  <si>
    <t>Asset 984</t>
  </si>
  <si>
    <t>Asset 985</t>
  </si>
  <si>
    <t>Asset 986</t>
  </si>
  <si>
    <t>Asset 987</t>
  </si>
  <si>
    <t>Asset 988</t>
  </si>
  <si>
    <t>Asset 989</t>
  </si>
  <si>
    <t>Asset 990</t>
  </si>
  <si>
    <t>Asset 991</t>
  </si>
  <si>
    <t>Asset 992</t>
  </si>
  <si>
    <t>Asset 993</t>
  </si>
  <si>
    <t>Asset 994</t>
  </si>
  <si>
    <t>Asset 995</t>
  </si>
  <si>
    <t>Asset 996</t>
  </si>
  <si>
    <t>Asset 997</t>
  </si>
  <si>
    <t>Asset 998</t>
  </si>
  <si>
    <t>Asset 999</t>
  </si>
  <si>
    <t>Asset 1000</t>
  </si>
  <si>
    <t>Loan 1</t>
  </si>
  <si>
    <t>Loan 2</t>
  </si>
  <si>
    <t>Loan 3</t>
  </si>
  <si>
    <t>Loan 4</t>
  </si>
  <si>
    <t>Loan 5</t>
  </si>
  <si>
    <t>Loan 6</t>
  </si>
  <si>
    <t>Loan 7</t>
  </si>
  <si>
    <t>Loan 8</t>
  </si>
  <si>
    <t>Loan 9</t>
  </si>
  <si>
    <t>Loan 10</t>
  </si>
  <si>
    <t>Loan 11</t>
  </si>
  <si>
    <t>Loan 12</t>
  </si>
  <si>
    <t>Loan 13</t>
  </si>
  <si>
    <t>Loan 14</t>
  </si>
  <si>
    <t>Loan 15</t>
  </si>
  <si>
    <t>Loan 16</t>
  </si>
  <si>
    <t>Loan 17</t>
  </si>
  <si>
    <t>Loan 18</t>
  </si>
  <si>
    <t>Loan 19</t>
  </si>
  <si>
    <t>Loan 20</t>
  </si>
  <si>
    <t>Loan 21</t>
  </si>
  <si>
    <t>Loan 22</t>
  </si>
  <si>
    <t>Loan 23</t>
  </si>
  <si>
    <t>Loan 24</t>
  </si>
  <si>
    <t>Loan 25</t>
  </si>
  <si>
    <t>Loan 26</t>
  </si>
  <si>
    <t>Loan 27</t>
  </si>
  <si>
    <t>Loan 28</t>
  </si>
  <si>
    <t>Loan 29</t>
  </si>
  <si>
    <t>Loan 30</t>
  </si>
  <si>
    <t>Loan 31</t>
  </si>
  <si>
    <t>Loan 32</t>
  </si>
  <si>
    <t>Loan 33</t>
  </si>
  <si>
    <t>Loan 34</t>
  </si>
  <si>
    <t>Loan 35</t>
  </si>
  <si>
    <t>Loan 36</t>
  </si>
  <si>
    <t>Loan 37</t>
  </si>
  <si>
    <t>Loan 38</t>
  </si>
  <si>
    <t>Loan 39</t>
  </si>
  <si>
    <t>Loan 40</t>
  </si>
  <si>
    <t>Loan 41</t>
  </si>
  <si>
    <t>Loan 42</t>
  </si>
  <si>
    <t>Loan 43</t>
  </si>
  <si>
    <t>Loan 44</t>
  </si>
  <si>
    <t>Loan 45</t>
  </si>
  <si>
    <t>Loan 46</t>
  </si>
  <si>
    <t>Loan 47</t>
  </si>
  <si>
    <t>Loan 48</t>
  </si>
  <si>
    <t>Loan 49</t>
  </si>
  <si>
    <t>Loan 50</t>
  </si>
  <si>
    <t>Loan 51</t>
  </si>
  <si>
    <t>Loan 52</t>
  </si>
  <si>
    <t>Loan 53</t>
  </si>
  <si>
    <t>Loan 54</t>
  </si>
  <si>
    <t>Loan 55</t>
  </si>
  <si>
    <t>Loan 56</t>
  </si>
  <si>
    <t>Loan 57</t>
  </si>
  <si>
    <t>Loan 58</t>
  </si>
  <si>
    <t>Loan 59</t>
  </si>
  <si>
    <t>Loan 60</t>
  </si>
  <si>
    <t>Loan 61</t>
  </si>
  <si>
    <t>Loan 62</t>
  </si>
  <si>
    <t>Loan 63</t>
  </si>
  <si>
    <t>Loan 64</t>
  </si>
  <si>
    <t>Loan 65</t>
  </si>
  <si>
    <t>Loan 66</t>
  </si>
  <si>
    <t>Loan 67</t>
  </si>
  <si>
    <t>Loan 68</t>
  </si>
  <si>
    <t>Loan 69</t>
  </si>
  <si>
    <t>Loan 70</t>
  </si>
  <si>
    <t>Loan 71</t>
  </si>
  <si>
    <t>Loan 72</t>
  </si>
  <si>
    <t>Loan 73</t>
  </si>
  <si>
    <t>Loan 74</t>
  </si>
  <si>
    <t>Loan 75</t>
  </si>
  <si>
    <t>Loan 76</t>
  </si>
  <si>
    <t>Loan 77</t>
  </si>
  <si>
    <t>Loan 78</t>
  </si>
  <si>
    <t>Loan 79</t>
  </si>
  <si>
    <t>Loan 80</t>
  </si>
  <si>
    <t>Loan 81</t>
  </si>
  <si>
    <t>Loan 82</t>
  </si>
  <si>
    <t>Loan 83</t>
  </si>
  <si>
    <t>Loan 84</t>
  </si>
  <si>
    <t>Loan 85</t>
  </si>
  <si>
    <t>Loan 86</t>
  </si>
  <si>
    <t>Loan 87</t>
  </si>
  <si>
    <t>Loan 88</t>
  </si>
  <si>
    <t>Loan 89</t>
  </si>
  <si>
    <t>Loan 90</t>
  </si>
  <si>
    <t>Loan 91</t>
  </si>
  <si>
    <t>Loan 92</t>
  </si>
  <si>
    <t>Loan 93</t>
  </si>
  <si>
    <t>Loan 94</t>
  </si>
  <si>
    <t>Loan 95</t>
  </si>
  <si>
    <t>Loan 96</t>
  </si>
  <si>
    <t>Loan 97</t>
  </si>
  <si>
    <t>Loan 98</t>
  </si>
  <si>
    <t>Loan 99</t>
  </si>
  <si>
    <t>Loan 100</t>
  </si>
  <si>
    <t>Loan 101</t>
  </si>
  <si>
    <t>Loan 102</t>
  </si>
  <si>
    <t>Loan 103</t>
  </si>
  <si>
    <t>Loan 104</t>
  </si>
  <si>
    <t>Loan 105</t>
  </si>
  <si>
    <t>Loan 106</t>
  </si>
  <si>
    <t>Loan 107</t>
  </si>
  <si>
    <t>Loan 108</t>
  </si>
  <si>
    <t>Loan 109</t>
  </si>
  <si>
    <t>Loan 110</t>
  </si>
  <si>
    <t>Loan 111</t>
  </si>
  <si>
    <t>Loan 112</t>
  </si>
  <si>
    <t>Loan 113</t>
  </si>
  <si>
    <t>Loan 114</t>
  </si>
  <si>
    <t>Loan 115</t>
  </si>
  <si>
    <t>Loan 116</t>
  </si>
  <si>
    <t>Loan 117</t>
  </si>
  <si>
    <t>Loan 118</t>
  </si>
  <si>
    <t>Loan 119</t>
  </si>
  <si>
    <t>Loan 120</t>
  </si>
  <si>
    <t>Loan 121</t>
  </si>
  <si>
    <t>Loan 122</t>
  </si>
  <si>
    <t>Loan 123</t>
  </si>
  <si>
    <t>Loan 124</t>
  </si>
  <si>
    <t>Loan 125</t>
  </si>
  <si>
    <t>Loan 126</t>
  </si>
  <si>
    <t>Loan 127</t>
  </si>
  <si>
    <t>Loan 128</t>
  </si>
  <si>
    <t>Loan 129</t>
  </si>
  <si>
    <t>Loan 130</t>
  </si>
  <si>
    <t>Loan 131</t>
  </si>
  <si>
    <t>Loan 132</t>
  </si>
  <si>
    <t>Loan 133</t>
  </si>
  <si>
    <t>Loan 134</t>
  </si>
  <si>
    <t>Loan 135</t>
  </si>
  <si>
    <t>Loan 136</t>
  </si>
  <si>
    <t>Loan 137</t>
  </si>
  <si>
    <t>Loan 138</t>
  </si>
  <si>
    <t>Loan 139</t>
  </si>
  <si>
    <t>Loan 140</t>
  </si>
  <si>
    <t>Loan 141</t>
  </si>
  <si>
    <t>Loan 142</t>
  </si>
  <si>
    <t>Loan 143</t>
  </si>
  <si>
    <t>Loan 144</t>
  </si>
  <si>
    <t>Loan 145</t>
  </si>
  <si>
    <t>Loan 146</t>
  </si>
  <si>
    <t>Loan 147</t>
  </si>
  <si>
    <t>Loan 148</t>
  </si>
  <si>
    <t>Loan 149</t>
  </si>
  <si>
    <t>Loan 150</t>
  </si>
  <si>
    <t>Loan 151</t>
  </si>
  <si>
    <t>Loan 152</t>
  </si>
  <si>
    <t>Loan 153</t>
  </si>
  <si>
    <t>Loan 154</t>
  </si>
  <si>
    <t>Loan 155</t>
  </si>
  <si>
    <t>Loan 156</t>
  </si>
  <si>
    <t>Loan 157</t>
  </si>
  <si>
    <t>Loan 158</t>
  </si>
  <si>
    <t>Loan 159</t>
  </si>
  <si>
    <t>Loan 160</t>
  </si>
  <si>
    <t>Loan 161</t>
  </si>
  <si>
    <t>Loan 162</t>
  </si>
  <si>
    <t>Loan 163</t>
  </si>
  <si>
    <t>Loan 164</t>
  </si>
  <si>
    <t>Loan 165</t>
  </si>
  <si>
    <t>Loan 166</t>
  </si>
  <si>
    <t>Loan 167</t>
  </si>
  <si>
    <t>Loan 168</t>
  </si>
  <si>
    <t>Loan 169</t>
  </si>
  <si>
    <t>Loan 170</t>
  </si>
  <si>
    <t>Loan 171</t>
  </si>
  <si>
    <t>Loan 172</t>
  </si>
  <si>
    <t>Loan 173</t>
  </si>
  <si>
    <t>Loan 174</t>
  </si>
  <si>
    <t>Loan 175</t>
  </si>
  <si>
    <t>Loan 176</t>
  </si>
  <si>
    <t>Loan 177</t>
  </si>
  <si>
    <t>Loan 178</t>
  </si>
  <si>
    <t>Loan 179</t>
  </si>
  <si>
    <t>Loan 180</t>
  </si>
  <si>
    <t>Loan 181</t>
  </si>
  <si>
    <t>Loan 182</t>
  </si>
  <si>
    <t>Loan 183</t>
  </si>
  <si>
    <t>Loan 184</t>
  </si>
  <si>
    <t>Loan 185</t>
  </si>
  <si>
    <t>Loan 186</t>
  </si>
  <si>
    <t>Loan 187</t>
  </si>
  <si>
    <t>Loan 188</t>
  </si>
  <si>
    <t>Loan 189</t>
  </si>
  <si>
    <t>Loan 190</t>
  </si>
  <si>
    <t>Loan 191</t>
  </si>
  <si>
    <t>Loan 192</t>
  </si>
  <si>
    <t>Loan 193</t>
  </si>
  <si>
    <t>Loan 194</t>
  </si>
  <si>
    <t>Loan 195</t>
  </si>
  <si>
    <t>Loan 196</t>
  </si>
  <si>
    <t>Loan 197</t>
  </si>
  <si>
    <t>Loan 198</t>
  </si>
  <si>
    <t>Loan 199</t>
  </si>
  <si>
    <t>Loan 200</t>
  </si>
  <si>
    <t>Loan 201</t>
  </si>
  <si>
    <t>Loan 202</t>
  </si>
  <si>
    <t>Loan 203</t>
  </si>
  <si>
    <t>Loan 204</t>
  </si>
  <si>
    <t>Loan 205</t>
  </si>
  <si>
    <t>Loan 206</t>
  </si>
  <si>
    <t>Loan 207</t>
  </si>
  <si>
    <t>Loan 208</t>
  </si>
  <si>
    <t>Loan 209</t>
  </si>
  <si>
    <t>Loan 210</t>
  </si>
  <si>
    <t>Loan 211</t>
  </si>
  <si>
    <t>Loan 212</t>
  </si>
  <si>
    <t>Loan 213</t>
  </si>
  <si>
    <t>Loan 214</t>
  </si>
  <si>
    <t>Loan 215</t>
  </si>
  <si>
    <t>Loan 216</t>
  </si>
  <si>
    <t>Loan 217</t>
  </si>
  <si>
    <t>Loan 218</t>
  </si>
  <si>
    <t>Loan 219</t>
  </si>
  <si>
    <t>Loan 220</t>
  </si>
  <si>
    <t>Loan 221</t>
  </si>
  <si>
    <t>Loan 222</t>
  </si>
  <si>
    <t>Loan 223</t>
  </si>
  <si>
    <t>Loan 224</t>
  </si>
  <si>
    <t>Loan 225</t>
  </si>
  <si>
    <t>Loan 226</t>
  </si>
  <si>
    <t>Loan 227</t>
  </si>
  <si>
    <t>Loan 228</t>
  </si>
  <si>
    <t>Loan 229</t>
  </si>
  <si>
    <t>Loan 230</t>
  </si>
  <si>
    <t>Loan 231</t>
  </si>
  <si>
    <t>Loan 232</t>
  </si>
  <si>
    <t>Loan 233</t>
  </si>
  <si>
    <t>Loan 234</t>
  </si>
  <si>
    <t>Loan 235</t>
  </si>
  <si>
    <t>Loan 236</t>
  </si>
  <si>
    <t>Loan 237</t>
  </si>
  <si>
    <t>Loan 238</t>
  </si>
  <si>
    <t>Loan 239</t>
  </si>
  <si>
    <t>Loan 240</t>
  </si>
  <si>
    <t>Loan 241</t>
  </si>
  <si>
    <t>Loan 242</t>
  </si>
  <si>
    <t>Loan 243</t>
  </si>
  <si>
    <t>Loan 244</t>
  </si>
  <si>
    <t>Loan 245</t>
  </si>
  <si>
    <t>Loan 246</t>
  </si>
  <si>
    <t>Loan 247</t>
  </si>
  <si>
    <t>Loan 248</t>
  </si>
  <si>
    <t>Loan 249</t>
  </si>
  <si>
    <t>Loan 250</t>
  </si>
  <si>
    <t>Loan 251</t>
  </si>
  <si>
    <t>Loan 252</t>
  </si>
  <si>
    <t>Loan 253</t>
  </si>
  <si>
    <t>Loan 254</t>
  </si>
  <si>
    <t>Loan 255</t>
  </si>
  <si>
    <t>Loan 256</t>
  </si>
  <si>
    <t>Loan 257</t>
  </si>
  <si>
    <t>Loan 258</t>
  </si>
  <si>
    <t>Loan 259</t>
  </si>
  <si>
    <t>Loan 260</t>
  </si>
  <si>
    <t>Loan 261</t>
  </si>
  <si>
    <t>Loan 262</t>
  </si>
  <si>
    <t>Loan 263</t>
  </si>
  <si>
    <t>Loan 264</t>
  </si>
  <si>
    <t>Loan 265</t>
  </si>
  <si>
    <t>Loan 266</t>
  </si>
  <si>
    <t>Loan 267</t>
  </si>
  <si>
    <t>Loan 268</t>
  </si>
  <si>
    <t>Loan 269</t>
  </si>
  <si>
    <t>Loan 270</t>
  </si>
  <si>
    <t>Loan 271</t>
  </si>
  <si>
    <t>Loan 272</t>
  </si>
  <si>
    <t>Loan 273</t>
  </si>
  <si>
    <t>Loan 274</t>
  </si>
  <si>
    <t>Loan 275</t>
  </si>
  <si>
    <t>Loan 276</t>
  </si>
  <si>
    <t>Loan 277</t>
  </si>
  <si>
    <t>Loan 278</t>
  </si>
  <si>
    <t>Loan 279</t>
  </si>
  <si>
    <t>Loan 280</t>
  </si>
  <si>
    <t>Loan 281</t>
  </si>
  <si>
    <t>Loan 282</t>
  </si>
  <si>
    <t>Loan 283</t>
  </si>
  <si>
    <t>Loan 284</t>
  </si>
  <si>
    <t>Loan 285</t>
  </si>
  <si>
    <t>Loan 286</t>
  </si>
  <si>
    <t>Loan 287</t>
  </si>
  <si>
    <t>Loan 288</t>
  </si>
  <si>
    <t>Loan 289</t>
  </si>
  <si>
    <t>Loan 290</t>
  </si>
  <si>
    <t>Loan 291</t>
  </si>
  <si>
    <t>Loan 292</t>
  </si>
  <si>
    <t>Loan 293</t>
  </si>
  <si>
    <t>Loan 294</t>
  </si>
  <si>
    <t>Loan 295</t>
  </si>
  <si>
    <t>Loan 296</t>
  </si>
  <si>
    <t>Loan 297</t>
  </si>
  <si>
    <t>Loan 298</t>
  </si>
  <si>
    <t>Loan 299</t>
  </si>
  <si>
    <t>Loan 300</t>
  </si>
  <si>
    <t>Loan 301</t>
  </si>
  <si>
    <t>Loan 302</t>
  </si>
  <si>
    <t>Loan 303</t>
  </si>
  <si>
    <t>Loan 304</t>
  </si>
  <si>
    <t>Loan 305</t>
  </si>
  <si>
    <t>Loan 306</t>
  </si>
  <si>
    <t>Loan 307</t>
  </si>
  <si>
    <t>Loan 308</t>
  </si>
  <si>
    <t>Loan 309</t>
  </si>
  <si>
    <t>Loan 310</t>
  </si>
  <si>
    <t>Loan 311</t>
  </si>
  <si>
    <t>Loan 312</t>
  </si>
  <si>
    <t>Loan 313</t>
  </si>
  <si>
    <t>Loan 314</t>
  </si>
  <si>
    <t>Loan 315</t>
  </si>
  <si>
    <t>Loan 316</t>
  </si>
  <si>
    <t>Loan 317</t>
  </si>
  <si>
    <t>Loan 318</t>
  </si>
  <si>
    <t>Loan 319</t>
  </si>
  <si>
    <t>Loan 320</t>
  </si>
  <si>
    <t>Loan 321</t>
  </si>
  <si>
    <t>Loan 322</t>
  </si>
  <si>
    <t>Loan 323</t>
  </si>
  <si>
    <t>Loan 324</t>
  </si>
  <si>
    <t>Loan 325</t>
  </si>
  <si>
    <t>Loan 326</t>
  </si>
  <si>
    <t>Loan 327</t>
  </si>
  <si>
    <t>Loan 328</t>
  </si>
  <si>
    <t>Loan 329</t>
  </si>
  <si>
    <t>Loan 330</t>
  </si>
  <si>
    <t>Loan 331</t>
  </si>
  <si>
    <t>Loan 332</t>
  </si>
  <si>
    <t>Loan 333</t>
  </si>
  <si>
    <t>Loan 334</t>
  </si>
  <si>
    <t>Loan 335</t>
  </si>
  <si>
    <t>Loan 336</t>
  </si>
  <si>
    <t>Loan 337</t>
  </si>
  <si>
    <t>Loan 338</t>
  </si>
  <si>
    <t>Loan 339</t>
  </si>
  <si>
    <t>Loan 340</t>
  </si>
  <si>
    <t>Loan 341</t>
  </si>
  <si>
    <t>Loan 342</t>
  </si>
  <si>
    <t>Loan 343</t>
  </si>
  <si>
    <t>Loan 344</t>
  </si>
  <si>
    <t>Loan 345</t>
  </si>
  <si>
    <t>Loan 346</t>
  </si>
  <si>
    <t>Loan 347</t>
  </si>
  <si>
    <t>Loan 348</t>
  </si>
  <si>
    <t>Loan 349</t>
  </si>
  <si>
    <t>Loan 350</t>
  </si>
  <si>
    <t>Loan 351</t>
  </si>
  <si>
    <t>Loan 352</t>
  </si>
  <si>
    <t>Loan 353</t>
  </si>
  <si>
    <t>Loan 354</t>
  </si>
  <si>
    <t>Loan 355</t>
  </si>
  <si>
    <t>Loan 356</t>
  </si>
  <si>
    <t>Loan 357</t>
  </si>
  <si>
    <t>Loan 358</t>
  </si>
  <si>
    <t>Loan 359</t>
  </si>
  <si>
    <t>Loan 360</t>
  </si>
  <si>
    <t>Loan 361</t>
  </si>
  <si>
    <t>Loan 362</t>
  </si>
  <si>
    <t>Loan 363</t>
  </si>
  <si>
    <t>Loan 364</t>
  </si>
  <si>
    <t>Loan 365</t>
  </si>
  <si>
    <t>Loan 366</t>
  </si>
  <si>
    <t>Loan 367</t>
  </si>
  <si>
    <t>Loan 368</t>
  </si>
  <si>
    <t>Loan 369</t>
  </si>
  <si>
    <t>Loan 370</t>
  </si>
  <si>
    <t>Loan 371</t>
  </si>
  <si>
    <t>Loan 372</t>
  </si>
  <si>
    <t>Loan 373</t>
  </si>
  <si>
    <t>Loan 374</t>
  </si>
  <si>
    <t>Loan 375</t>
  </si>
  <si>
    <t>Loan 376</t>
  </si>
  <si>
    <t>Loan 377</t>
  </si>
  <si>
    <t>Loan 378</t>
  </si>
  <si>
    <t>Loan 379</t>
  </si>
  <si>
    <t>Loan 380</t>
  </si>
  <si>
    <t>Loan 381</t>
  </si>
  <si>
    <t>Loan 382</t>
  </si>
  <si>
    <t>Loan 383</t>
  </si>
  <si>
    <t>Loan 384</t>
  </si>
  <si>
    <t>Loan 385</t>
  </si>
  <si>
    <t>Loan 386</t>
  </si>
  <si>
    <t>Loan 387</t>
  </si>
  <si>
    <t>Loan 388</t>
  </si>
  <si>
    <t>Loan 389</t>
  </si>
  <si>
    <t>Loan 390</t>
  </si>
  <si>
    <t>Loan 391</t>
  </si>
  <si>
    <t>Loan 392</t>
  </si>
  <si>
    <t>Loan 393</t>
  </si>
  <si>
    <t>Loan 394</t>
  </si>
  <si>
    <t>Loan 395</t>
  </si>
  <si>
    <t>Loan 396</t>
  </si>
  <si>
    <t>Loan 397</t>
  </si>
  <si>
    <t>Loan 398</t>
  </si>
  <si>
    <t>Loan 399</t>
  </si>
  <si>
    <t>Loan 400</t>
  </si>
  <si>
    <t>Loan 401</t>
  </si>
  <si>
    <t>Loan 402</t>
  </si>
  <si>
    <t>Loan 403</t>
  </si>
  <si>
    <t>Loan 404</t>
  </si>
  <si>
    <t>Loan 405</t>
  </si>
  <si>
    <t>Loan 406</t>
  </si>
  <si>
    <t>Loan 407</t>
  </si>
  <si>
    <t>Loan 408</t>
  </si>
  <si>
    <t>Loan 409</t>
  </si>
  <si>
    <t>Loan 410</t>
  </si>
  <si>
    <t>Loan 411</t>
  </si>
  <si>
    <t>Loan 412</t>
  </si>
  <si>
    <t>Loan 413</t>
  </si>
  <si>
    <t>Loan 414</t>
  </si>
  <si>
    <t>Loan 415</t>
  </si>
  <si>
    <t>Loan 416</t>
  </si>
  <si>
    <t>Loan 417</t>
  </si>
  <si>
    <t>Loan 418</t>
  </si>
  <si>
    <t>Loan 419</t>
  </si>
  <si>
    <t>Loan 420</t>
  </si>
  <si>
    <t>Loan 421</t>
  </si>
  <si>
    <t>Loan 422</t>
  </si>
  <si>
    <t>Loan 423</t>
  </si>
  <si>
    <t>Loan 424</t>
  </si>
  <si>
    <t>Loan 425</t>
  </si>
  <si>
    <t>Loan 426</t>
  </si>
  <si>
    <t>Loan 427</t>
  </si>
  <si>
    <t>Loan 428</t>
  </si>
  <si>
    <t>Loan 429</t>
  </si>
  <si>
    <t>Loan 430</t>
  </si>
  <si>
    <t>Loan 431</t>
  </si>
  <si>
    <t>Loan 432</t>
  </si>
  <si>
    <t>Loan 433</t>
  </si>
  <si>
    <t>Loan 434</t>
  </si>
  <si>
    <t>Loan 435</t>
  </si>
  <si>
    <t>Loan 436</t>
  </si>
  <si>
    <t>Loan 437</t>
  </si>
  <si>
    <t>Loan 438</t>
  </si>
  <si>
    <t>Loan 439</t>
  </si>
  <si>
    <t>Loan 440</t>
  </si>
  <si>
    <t>Loan 441</t>
  </si>
  <si>
    <t>Loan 442</t>
  </si>
  <si>
    <t>Loan 443</t>
  </si>
  <si>
    <t>Loan 444</t>
  </si>
  <si>
    <t>Loan 445</t>
  </si>
  <si>
    <t>Loan 446</t>
  </si>
  <si>
    <t>Loan 447</t>
  </si>
  <si>
    <t>Loan 448</t>
  </si>
  <si>
    <t>Loan 449</t>
  </si>
  <si>
    <t>Loan 450</t>
  </si>
  <si>
    <t>Loan 451</t>
  </si>
  <si>
    <t>Loan 452</t>
  </si>
  <si>
    <t>Loan 453</t>
  </si>
  <si>
    <t>Loan 454</t>
  </si>
  <si>
    <t>Loan 455</t>
  </si>
  <si>
    <t>Loan 456</t>
  </si>
  <si>
    <t>Loan 457</t>
  </si>
  <si>
    <t>Loan 458</t>
  </si>
  <si>
    <t>Loan 459</t>
  </si>
  <si>
    <t>Loan 460</t>
  </si>
  <si>
    <t>Loan 461</t>
  </si>
  <si>
    <t>Loan 462</t>
  </si>
  <si>
    <t>Loan 463</t>
  </si>
  <si>
    <t>Loan 464</t>
  </si>
  <si>
    <t>Loan 465</t>
  </si>
  <si>
    <t>Loan 466</t>
  </si>
  <si>
    <t>Loan 467</t>
  </si>
  <si>
    <t>Loan 468</t>
  </si>
  <si>
    <t>Loan 469</t>
  </si>
  <si>
    <t>Loan 470</t>
  </si>
  <si>
    <t>Loan 471</t>
  </si>
  <si>
    <t>Loan 472</t>
  </si>
  <si>
    <t>Loan 473</t>
  </si>
  <si>
    <t>Loan 474</t>
  </si>
  <si>
    <t>Loan 475</t>
  </si>
  <si>
    <t>Loan 476</t>
  </si>
  <si>
    <t>Loan 477</t>
  </si>
  <si>
    <t>Loan 478</t>
  </si>
  <si>
    <t>Loan 479</t>
  </si>
  <si>
    <t>Loan 480</t>
  </si>
  <si>
    <t>Loan 481</t>
  </si>
  <si>
    <t>Loan 482</t>
  </si>
  <si>
    <t>Loan 483</t>
  </si>
  <si>
    <t>Loan 484</t>
  </si>
  <si>
    <t>Loan 485</t>
  </si>
  <si>
    <t>Loan 486</t>
  </si>
  <si>
    <t>Loan 487</t>
  </si>
  <si>
    <t>Loan 488</t>
  </si>
  <si>
    <t>Loan 489</t>
  </si>
  <si>
    <t>Loan 490</t>
  </si>
  <si>
    <t>Loan 491</t>
  </si>
  <si>
    <t>Loan 492</t>
  </si>
  <si>
    <t>Loan 493</t>
  </si>
  <si>
    <t>Loan 494</t>
  </si>
  <si>
    <t>Loan 495</t>
  </si>
  <si>
    <t>Loan 496</t>
  </si>
  <si>
    <t>Loan 497</t>
  </si>
  <si>
    <t>Loan 498</t>
  </si>
  <si>
    <t>Loan 499</t>
  </si>
  <si>
    <t>Loan 500</t>
  </si>
  <si>
    <t>Loan 501</t>
  </si>
  <si>
    <t>Loan 502</t>
  </si>
  <si>
    <t>Loan 503</t>
  </si>
  <si>
    <t>Loan 504</t>
  </si>
  <si>
    <t>Loan 505</t>
  </si>
  <si>
    <t>Loan 506</t>
  </si>
  <si>
    <t>Loan 507</t>
  </si>
  <si>
    <t>Loan 508</t>
  </si>
  <si>
    <t>Loan 509</t>
  </si>
  <si>
    <t>Loan 510</t>
  </si>
  <si>
    <t>Loan 511</t>
  </si>
  <si>
    <t>Loan 512</t>
  </si>
  <si>
    <t>Loan 513</t>
  </si>
  <si>
    <t>Loan 514</t>
  </si>
  <si>
    <t>Loan 515</t>
  </si>
  <si>
    <t>Loan 516</t>
  </si>
  <si>
    <t>Loan 517</t>
  </si>
  <si>
    <t>Loan 518</t>
  </si>
  <si>
    <t>Loan 519</t>
  </si>
  <si>
    <t>Loan 520</t>
  </si>
  <si>
    <t>Loan 521</t>
  </si>
  <si>
    <t>Loan 522</t>
  </si>
  <si>
    <t>Loan 523</t>
  </si>
  <si>
    <t>Loan 524</t>
  </si>
  <si>
    <t>Loan 525</t>
  </si>
  <si>
    <t>Loan 526</t>
  </si>
  <si>
    <t>Loan 527</t>
  </si>
  <si>
    <t>Loan 528</t>
  </si>
  <si>
    <t>Loan 529</t>
  </si>
  <si>
    <t>Loan 530</t>
  </si>
  <si>
    <t>Loan 531</t>
  </si>
  <si>
    <t>Loan 532</t>
  </si>
  <si>
    <t>Loan 533</t>
  </si>
  <si>
    <t>Loan 534</t>
  </si>
  <si>
    <t>Loan 535</t>
  </si>
  <si>
    <t>Loan 536</t>
  </si>
  <si>
    <t>Loan 537</t>
  </si>
  <si>
    <t>Loan 538</t>
  </si>
  <si>
    <t>Loan 539</t>
  </si>
  <si>
    <t>Loan 540</t>
  </si>
  <si>
    <t>Loan 541</t>
  </si>
  <si>
    <t>Loan 542</t>
  </si>
  <si>
    <t>Loan 543</t>
  </si>
  <si>
    <t>Loan 544</t>
  </si>
  <si>
    <t>Loan 545</t>
  </si>
  <si>
    <t>Loan 546</t>
  </si>
  <si>
    <t>Loan 547</t>
  </si>
  <si>
    <t>Loan 548</t>
  </si>
  <si>
    <t>Loan 549</t>
  </si>
  <si>
    <t>Loan 550</t>
  </si>
  <si>
    <t>Loan 551</t>
  </si>
  <si>
    <t>Loan 552</t>
  </si>
  <si>
    <t>Loan 553</t>
  </si>
  <si>
    <t>Loan 554</t>
  </si>
  <si>
    <t>Loan 555</t>
  </si>
  <si>
    <t>Loan 556</t>
  </si>
  <si>
    <t>Loan 557</t>
  </si>
  <si>
    <t>Loan 558</t>
  </si>
  <si>
    <t>Loan 559</t>
  </si>
  <si>
    <t>Loan 560</t>
  </si>
  <si>
    <t>Loan 561</t>
  </si>
  <si>
    <t>Loan 562</t>
  </si>
  <si>
    <t>Loan 563</t>
  </si>
  <si>
    <t>Loan 564</t>
  </si>
  <si>
    <t>Loan 565</t>
  </si>
  <si>
    <t>Loan 566</t>
  </si>
  <si>
    <t>Loan 567</t>
  </si>
  <si>
    <t>Loan 568</t>
  </si>
  <si>
    <t>Loan 569</t>
  </si>
  <si>
    <t>Loan 570</t>
  </si>
  <si>
    <t>Loan 571</t>
  </si>
  <si>
    <t>Loan 572</t>
  </si>
  <si>
    <t>Loan 573</t>
  </si>
  <si>
    <t>Loan 574</t>
  </si>
  <si>
    <t>Loan 575</t>
  </si>
  <si>
    <t>Loan 576</t>
  </si>
  <si>
    <t>Loan 577</t>
  </si>
  <si>
    <t>Loan 578</t>
  </si>
  <si>
    <t>Loan 579</t>
  </si>
  <si>
    <t>Loan 580</t>
  </si>
  <si>
    <t>Loan 581</t>
  </si>
  <si>
    <t>Loan 582</t>
  </si>
  <si>
    <t>Loan 583</t>
  </si>
  <si>
    <t>Loan 584</t>
  </si>
  <si>
    <t>Loan 585</t>
  </si>
  <si>
    <t>Loan 586</t>
  </si>
  <si>
    <t>Loan 587</t>
  </si>
  <si>
    <t>Loan 588</t>
  </si>
  <si>
    <t>Loan 589</t>
  </si>
  <si>
    <t>Loan 590</t>
  </si>
  <si>
    <t>Loan 591</t>
  </si>
  <si>
    <t>Loan 592</t>
  </si>
  <si>
    <t>Loan 593</t>
  </si>
  <si>
    <t>Loan 594</t>
  </si>
  <si>
    <t>Loan 595</t>
  </si>
  <si>
    <t>Loan 596</t>
  </si>
  <si>
    <t>Loan 597</t>
  </si>
  <si>
    <t>Loan 598</t>
  </si>
  <si>
    <t>Loan 599</t>
  </si>
  <si>
    <t>Loan 600</t>
  </si>
  <si>
    <t>Loan 601</t>
  </si>
  <si>
    <t>Loan 602</t>
  </si>
  <si>
    <t>Loan 603</t>
  </si>
  <si>
    <t>Loan 604</t>
  </si>
  <si>
    <t>Loan 605</t>
  </si>
  <si>
    <t>Loan 606</t>
  </si>
  <si>
    <t>Loan 607</t>
  </si>
  <si>
    <t>Loan 608</t>
  </si>
  <si>
    <t>Loan 609</t>
  </si>
  <si>
    <t>Loan 610</t>
  </si>
  <si>
    <t>Loan 611</t>
  </si>
  <si>
    <t>Loan 612</t>
  </si>
  <si>
    <t>Loan 613</t>
  </si>
  <si>
    <t>Loan 614</t>
  </si>
  <si>
    <t>Loan 615</t>
  </si>
  <si>
    <t>Loan 616</t>
  </si>
  <si>
    <t>Loan 617</t>
  </si>
  <si>
    <t>Loan 618</t>
  </si>
  <si>
    <t>Loan 619</t>
  </si>
  <si>
    <t>Loan 620</t>
  </si>
  <si>
    <t>Loan 621</t>
  </si>
  <si>
    <t>Loan 622</t>
  </si>
  <si>
    <t>Loan 623</t>
  </si>
  <si>
    <t>Loan 624</t>
  </si>
  <si>
    <t>Loan 625</t>
  </si>
  <si>
    <t>Loan 626</t>
  </si>
  <si>
    <t>Loan 627</t>
  </si>
  <si>
    <t>Loan 628</t>
  </si>
  <si>
    <t>Loan 629</t>
  </si>
  <si>
    <t>Loan 630</t>
  </si>
  <si>
    <t>Loan 631</t>
  </si>
  <si>
    <t>Loan 632</t>
  </si>
  <si>
    <t>Loan 633</t>
  </si>
  <si>
    <t>Loan 634</t>
  </si>
  <si>
    <t>Loan 635</t>
  </si>
  <si>
    <t>Loan 636</t>
  </si>
  <si>
    <t>Loan 637</t>
  </si>
  <si>
    <t>Loan 638</t>
  </si>
  <si>
    <t>Loan 639</t>
  </si>
  <si>
    <t>Loan 640</t>
  </si>
  <si>
    <t>Loan 641</t>
  </si>
  <si>
    <t>Loan 642</t>
  </si>
  <si>
    <t>Loan 643</t>
  </si>
  <si>
    <t>Loan 644</t>
  </si>
  <si>
    <t>Loan 645</t>
  </si>
  <si>
    <t>Loan 646</t>
  </si>
  <si>
    <t>Loan 647</t>
  </si>
  <si>
    <t>Loan 648</t>
  </si>
  <si>
    <t>Loan 649</t>
  </si>
  <si>
    <t>Loan 650</t>
  </si>
  <si>
    <t>Loan 651</t>
  </si>
  <si>
    <t>Loan 652</t>
  </si>
  <si>
    <t>Loan 653</t>
  </si>
  <si>
    <t>Loan 654</t>
  </si>
  <si>
    <t>Loan 655</t>
  </si>
  <si>
    <t>Loan 656</t>
  </si>
  <si>
    <t>Loan 657</t>
  </si>
  <si>
    <t>Loan 658</t>
  </si>
  <si>
    <t>Loan 659</t>
  </si>
  <si>
    <t>Loan 660</t>
  </si>
  <si>
    <t>Loan 661</t>
  </si>
  <si>
    <t>Loan 662</t>
  </si>
  <si>
    <t>Loan 663</t>
  </si>
  <si>
    <t>Loan 664</t>
  </si>
  <si>
    <t>Loan 665</t>
  </si>
  <si>
    <t>Loan 666</t>
  </si>
  <si>
    <t>Loan 667</t>
  </si>
  <si>
    <t>Loan 668</t>
  </si>
  <si>
    <t>Loan 669</t>
  </si>
  <si>
    <t>Loan 670</t>
  </si>
  <si>
    <t>Loan 671</t>
  </si>
  <si>
    <t>Loan 672</t>
  </si>
  <si>
    <t>Loan 673</t>
  </si>
  <si>
    <t>Loan 674</t>
  </si>
  <si>
    <t>Loan 675</t>
  </si>
  <si>
    <t>Loan 676</t>
  </si>
  <si>
    <t>Loan 677</t>
  </si>
  <si>
    <t>Loan 678</t>
  </si>
  <si>
    <t>Loan 679</t>
  </si>
  <si>
    <t>Loan 680</t>
  </si>
  <si>
    <t>Loan 681</t>
  </si>
  <si>
    <t>Loan 682</t>
  </si>
  <si>
    <t>Loan 683</t>
  </si>
  <si>
    <t>Loan 684</t>
  </si>
  <si>
    <t>Loan 685</t>
  </si>
  <si>
    <t>Loan 686</t>
  </si>
  <si>
    <t>Loan 687</t>
  </si>
  <si>
    <t>Loan 688</t>
  </si>
  <si>
    <t>Loan 689</t>
  </si>
  <si>
    <t>Loan 690</t>
  </si>
  <si>
    <t>Loan 691</t>
  </si>
  <si>
    <t>Loan 692</t>
  </si>
  <si>
    <t>Loan 693</t>
  </si>
  <si>
    <t>Loan 694</t>
  </si>
  <si>
    <t>Loan 695</t>
  </si>
  <si>
    <t>Loan 696</t>
  </si>
  <si>
    <t>Loan 697</t>
  </si>
  <si>
    <t>Loan 698</t>
  </si>
  <si>
    <t>Loan 699</t>
  </si>
  <si>
    <t>Loan 700</t>
  </si>
  <si>
    <t>Loan 701</t>
  </si>
  <si>
    <t>Loan 702</t>
  </si>
  <si>
    <t>Loan 703</t>
  </si>
  <si>
    <t>Loan 704</t>
  </si>
  <si>
    <t>Loan 705</t>
  </si>
  <si>
    <t>Loan 706</t>
  </si>
  <si>
    <t>Loan 707</t>
  </si>
  <si>
    <t>Loan 708</t>
  </si>
  <si>
    <t>Loan 709</t>
  </si>
  <si>
    <t>Loan 710</t>
  </si>
  <si>
    <t>Loan 711</t>
  </si>
  <si>
    <t>Loan 712</t>
  </si>
  <si>
    <t>Loan 713</t>
  </si>
  <si>
    <t>Loan 714</t>
  </si>
  <si>
    <t>Loan 715</t>
  </si>
  <si>
    <t>Loan 716</t>
  </si>
  <si>
    <t>Loan 717</t>
  </si>
  <si>
    <t>Loan 718</t>
  </si>
  <si>
    <t>Loan 719</t>
  </si>
  <si>
    <t>Loan 720</t>
  </si>
  <si>
    <t>Loan 721</t>
  </si>
  <si>
    <t>Loan 722</t>
  </si>
  <si>
    <t>Loan 723</t>
  </si>
  <si>
    <t>Loan 724</t>
  </si>
  <si>
    <t>Loan 725</t>
  </si>
  <si>
    <t>Loan 726</t>
  </si>
  <si>
    <t>Loan 727</t>
  </si>
  <si>
    <t>Loan 728</t>
  </si>
  <si>
    <t>Loan 729</t>
  </si>
  <si>
    <t>Loan 730</t>
  </si>
  <si>
    <t>Loan 731</t>
  </si>
  <si>
    <t>Loan 732</t>
  </si>
  <si>
    <t>Loan 733</t>
  </si>
  <si>
    <t>Loan 734</t>
  </si>
  <si>
    <t>Loan 735</t>
  </si>
  <si>
    <t>Loan 736</t>
  </si>
  <si>
    <t>Loan 737</t>
  </si>
  <si>
    <t>Loan 738</t>
  </si>
  <si>
    <t>Loan 739</t>
  </si>
  <si>
    <t>Loan 740</t>
  </si>
  <si>
    <t>Loan 741</t>
  </si>
  <si>
    <t>Loan 742</t>
  </si>
  <si>
    <t>Loan 743</t>
  </si>
  <si>
    <t>Loan 744</t>
  </si>
  <si>
    <t>Loan 745</t>
  </si>
  <si>
    <t>Loan 746</t>
  </si>
  <si>
    <t>Loan 747</t>
  </si>
  <si>
    <t>Loan 748</t>
  </si>
  <si>
    <t>Loan 749</t>
  </si>
  <si>
    <t>Loan 750</t>
  </si>
  <si>
    <t>Loan 751</t>
  </si>
  <si>
    <t>Loan 752</t>
  </si>
  <si>
    <t>Loan 753</t>
  </si>
  <si>
    <t>Loan 754</t>
  </si>
  <si>
    <t>Loan 755</t>
  </si>
  <si>
    <t>Loan 756</t>
  </si>
  <si>
    <t>Loan 757</t>
  </si>
  <si>
    <t>Loan 758</t>
  </si>
  <si>
    <t>Loan 759</t>
  </si>
  <si>
    <t>Loan 760</t>
  </si>
  <si>
    <t>Loan 761</t>
  </si>
  <si>
    <t>Loan 762</t>
  </si>
  <si>
    <t>Loan 763</t>
  </si>
  <si>
    <t>Loan 764</t>
  </si>
  <si>
    <t>Loan 765</t>
  </si>
  <si>
    <t>Loan 766</t>
  </si>
  <si>
    <t>Loan 767</t>
  </si>
  <si>
    <t>Loan 768</t>
  </si>
  <si>
    <t>Loan 769</t>
  </si>
  <si>
    <t>Loan 770</t>
  </si>
  <si>
    <t>Loan 771</t>
  </si>
  <si>
    <t>Loan 772</t>
  </si>
  <si>
    <t>Loan 773</t>
  </si>
  <si>
    <t>Loan 774</t>
  </si>
  <si>
    <t>Loan 775</t>
  </si>
  <si>
    <t>Loan 776</t>
  </si>
  <si>
    <t>Loan 777</t>
  </si>
  <si>
    <t>Loan 778</t>
  </si>
  <si>
    <t>Loan 779</t>
  </si>
  <si>
    <t>Loan 780</t>
  </si>
  <si>
    <t>Loan 781</t>
  </si>
  <si>
    <t>Loan 782</t>
  </si>
  <si>
    <t>Loan 783</t>
  </si>
  <si>
    <t>Loan 784</t>
  </si>
  <si>
    <t>Loan 785</t>
  </si>
  <si>
    <t>Loan 786</t>
  </si>
  <si>
    <t>Loan 787</t>
  </si>
  <si>
    <t>Loan 788</t>
  </si>
  <si>
    <t>Loan 789</t>
  </si>
  <si>
    <t>Loan 790</t>
  </si>
  <si>
    <t>Loan 791</t>
  </si>
  <si>
    <t>Loan 792</t>
  </si>
  <si>
    <t>Loan 793</t>
  </si>
  <si>
    <t>Loan 794</t>
  </si>
  <si>
    <t>Loan 795</t>
  </si>
  <si>
    <t>Loan 796</t>
  </si>
  <si>
    <t>Loan 797</t>
  </si>
  <si>
    <t>Loan 798</t>
  </si>
  <si>
    <t>Loan 799</t>
  </si>
  <si>
    <t>Loan 800</t>
  </si>
  <si>
    <t>Loan 801</t>
  </si>
  <si>
    <t>Loan 802</t>
  </si>
  <si>
    <t>Loan 803</t>
  </si>
  <si>
    <t>Loan 804</t>
  </si>
  <si>
    <t>Loan 805</t>
  </si>
  <si>
    <t>Loan 806</t>
  </si>
  <si>
    <t>Loan 807</t>
  </si>
  <si>
    <t>Loan 808</t>
  </si>
  <si>
    <t>Loan 809</t>
  </si>
  <si>
    <t>Loan 810</t>
  </si>
  <si>
    <t>Loan 811</t>
  </si>
  <si>
    <t>Loan 812</t>
  </si>
  <si>
    <t>Loan 813</t>
  </si>
  <si>
    <t>Loan 814</t>
  </si>
  <si>
    <t>Loan 815</t>
  </si>
  <si>
    <t>Loan 816</t>
  </si>
  <si>
    <t>Loan 817</t>
  </si>
  <si>
    <t>Loan 818</t>
  </si>
  <si>
    <t>Loan 819</t>
  </si>
  <si>
    <t>Loan 820</t>
  </si>
  <si>
    <t>Loan 821</t>
  </si>
  <si>
    <t>Loan 822</t>
  </si>
  <si>
    <t>Loan 823</t>
  </si>
  <si>
    <t>Loan 824</t>
  </si>
  <si>
    <t>Loan 825</t>
  </si>
  <si>
    <t>Loan 826</t>
  </si>
  <si>
    <t>Loan 827</t>
  </si>
  <si>
    <t>Loan 828</t>
  </si>
  <si>
    <t>Loan 829</t>
  </si>
  <si>
    <t>Loan 830</t>
  </si>
  <si>
    <t>Loan 831</t>
  </si>
  <si>
    <t>Loan 832</t>
  </si>
  <si>
    <t>Loan 833</t>
  </si>
  <si>
    <t>Loan 834</t>
  </si>
  <si>
    <t>Loan 835</t>
  </si>
  <si>
    <t>Loan 836</t>
  </si>
  <si>
    <t>Loan 837</t>
  </si>
  <si>
    <t>Loan 838</t>
  </si>
  <si>
    <t>Loan 839</t>
  </si>
  <si>
    <t>Loan 840</t>
  </si>
  <si>
    <t>Loan 841</t>
  </si>
  <si>
    <t>Loan 842</t>
  </si>
  <si>
    <t>Loan 843</t>
  </si>
  <si>
    <t>Loan 844</t>
  </si>
  <si>
    <t>Loan 845</t>
  </si>
  <si>
    <t>Loan 846</t>
  </si>
  <si>
    <t>Loan 847</t>
  </si>
  <si>
    <t>Loan 848</t>
  </si>
  <si>
    <t>Loan 849</t>
  </si>
  <si>
    <t>Loan 850</t>
  </si>
  <si>
    <t>Loan 851</t>
  </si>
  <si>
    <t>Loan 852</t>
  </si>
  <si>
    <t>Loan 853</t>
  </si>
  <si>
    <t>Loan 854</t>
  </si>
  <si>
    <t>Loan 855</t>
  </si>
  <si>
    <t>Loan 856</t>
  </si>
  <si>
    <t>Loan 857</t>
  </si>
  <si>
    <t>Loan 858</t>
  </si>
  <si>
    <t>Loan 859</t>
  </si>
  <si>
    <t>Loan 860</t>
  </si>
  <si>
    <t>Loan 861</t>
  </si>
  <si>
    <t>Loan 862</t>
  </si>
  <si>
    <t>Loan 863</t>
  </si>
  <si>
    <t>Loan 864</t>
  </si>
  <si>
    <t>Loan 865</t>
  </si>
  <si>
    <t>Loan 866</t>
  </si>
  <si>
    <t>Loan 867</t>
  </si>
  <si>
    <t>Loan 868</t>
  </si>
  <si>
    <t>Loan 869</t>
  </si>
  <si>
    <t>Loan 870</t>
  </si>
  <si>
    <t>Loan 871</t>
  </si>
  <si>
    <t>Loan 872</t>
  </si>
  <si>
    <t>Loan 873</t>
  </si>
  <si>
    <t>Loan 874</t>
  </si>
  <si>
    <t>Loan 875</t>
  </si>
  <si>
    <t>Loan 876</t>
  </si>
  <si>
    <t>Loan 877</t>
  </si>
  <si>
    <t>Loan 878</t>
  </si>
  <si>
    <t>Loan 879</t>
  </si>
  <si>
    <t>Loan 880</t>
  </si>
  <si>
    <t>Loan 881</t>
  </si>
  <si>
    <t>Loan 882</t>
  </si>
  <si>
    <t>Loan 883</t>
  </si>
  <si>
    <t>Loan 884</t>
  </si>
  <si>
    <t>Loan 885</t>
  </si>
  <si>
    <t>Loan 886</t>
  </si>
  <si>
    <t>Loan 887</t>
  </si>
  <si>
    <t>Loan 888</t>
  </si>
  <si>
    <t>Loan 889</t>
  </si>
  <si>
    <t>Loan 890</t>
  </si>
  <si>
    <t>Loan 891</t>
  </si>
  <si>
    <t>Loan 892</t>
  </si>
  <si>
    <t>Loan 893</t>
  </si>
  <si>
    <t>Loan 894</t>
  </si>
  <si>
    <t>Loan 895</t>
  </si>
  <si>
    <t>Loan 896</t>
  </si>
  <si>
    <t>Loan 897</t>
  </si>
  <si>
    <t>Loan 898</t>
  </si>
  <si>
    <t>Loan 899</t>
  </si>
  <si>
    <t>Loan 900</t>
  </si>
  <si>
    <t>Loan 901</t>
  </si>
  <si>
    <t>Loan 902</t>
  </si>
  <si>
    <t>Loan 903</t>
  </si>
  <si>
    <t>Loan 904</t>
  </si>
  <si>
    <t>Loan 905</t>
  </si>
  <si>
    <t>Loan 906</t>
  </si>
  <si>
    <t>Loan 907</t>
  </si>
  <si>
    <t>Loan 908</t>
  </si>
  <si>
    <t>Loan 909</t>
  </si>
  <si>
    <t>Loan 910</t>
  </si>
  <si>
    <t>Loan 911</t>
  </si>
  <si>
    <t>Loan 912</t>
  </si>
  <si>
    <t>Loan 913</t>
  </si>
  <si>
    <t>Loan 914</t>
  </si>
  <si>
    <t>Loan 915</t>
  </si>
  <si>
    <t>Loan 916</t>
  </si>
  <si>
    <t>Loan 917</t>
  </si>
  <si>
    <t>Loan 918</t>
  </si>
  <si>
    <t>Loan 919</t>
  </si>
  <si>
    <t>Loan 920</t>
  </si>
  <si>
    <t>Loan 921</t>
  </si>
  <si>
    <t>Loan 922</t>
  </si>
  <si>
    <t>Loan 923</t>
  </si>
  <si>
    <t>Loan 924</t>
  </si>
  <si>
    <t>Loan 925</t>
  </si>
  <si>
    <t>Loan 926</t>
  </si>
  <si>
    <t>Loan 927</t>
  </si>
  <si>
    <t>Loan 928</t>
  </si>
  <si>
    <t>Loan 929</t>
  </si>
  <si>
    <t>Loan 930</t>
  </si>
  <si>
    <t>Loan 931</t>
  </si>
  <si>
    <t>Loan 932</t>
  </si>
  <si>
    <t>Loan 933</t>
  </si>
  <si>
    <t>Loan 934</t>
  </si>
  <si>
    <t>Loan 935</t>
  </si>
  <si>
    <t>Loan 936</t>
  </si>
  <si>
    <t>Loan 937</t>
  </si>
  <si>
    <t>Loan 938</t>
  </si>
  <si>
    <t>Loan 939</t>
  </si>
  <si>
    <t>Loan 940</t>
  </si>
  <si>
    <t>Loan 941</t>
  </si>
  <si>
    <t>Loan 942</t>
  </si>
  <si>
    <t>Loan 943</t>
  </si>
  <si>
    <t>Loan 944</t>
  </si>
  <si>
    <t>Loan 945</t>
  </si>
  <si>
    <t>Loan 946</t>
  </si>
  <si>
    <t>Loan 947</t>
  </si>
  <si>
    <t>Loan 948</t>
  </si>
  <si>
    <t>Loan 949</t>
  </si>
  <si>
    <t>Loan 950</t>
  </si>
  <si>
    <t>Loan 951</t>
  </si>
  <si>
    <t>Loan 952</t>
  </si>
  <si>
    <t>Loan 953</t>
  </si>
  <si>
    <t>Loan 954</t>
  </si>
  <si>
    <t>Loan 955</t>
  </si>
  <si>
    <t>Loan 956</t>
  </si>
  <si>
    <t>Loan 957</t>
  </si>
  <si>
    <t>Loan 958</t>
  </si>
  <si>
    <t>Loan 959</t>
  </si>
  <si>
    <t>Loan 960</t>
  </si>
  <si>
    <t>Loan 961</t>
  </si>
  <si>
    <t>Loan 962</t>
  </si>
  <si>
    <t>Loan 963</t>
  </si>
  <si>
    <t>Loan 964</t>
  </si>
  <si>
    <t>Loan 965</t>
  </si>
  <si>
    <t>Loan 966</t>
  </si>
  <si>
    <t>Loan 967</t>
  </si>
  <si>
    <t>Loan 968</t>
  </si>
  <si>
    <t>Loan 969</t>
  </si>
  <si>
    <t>Loan 970</t>
  </si>
  <si>
    <t>Loan 971</t>
  </si>
  <si>
    <t>Loan 972</t>
  </si>
  <si>
    <t>Loan 973</t>
  </si>
  <si>
    <t>Loan 974</t>
  </si>
  <si>
    <t>Loan 975</t>
  </si>
  <si>
    <t>Loan 976</t>
  </si>
  <si>
    <t>Loan 977</t>
  </si>
  <si>
    <t>Loan 978</t>
  </si>
  <si>
    <t>Loan 979</t>
  </si>
  <si>
    <t>Loan 980</t>
  </si>
  <si>
    <t>Loan 981</t>
  </si>
  <si>
    <t>Loan 982</t>
  </si>
  <si>
    <t>Loan 983</t>
  </si>
  <si>
    <t>Loan 984</t>
  </si>
  <si>
    <t>Loan 985</t>
  </si>
  <si>
    <t>Loan 986</t>
  </si>
  <si>
    <t>Loan 987</t>
  </si>
  <si>
    <t>Loan 988</t>
  </si>
  <si>
    <t>Loan 989</t>
  </si>
  <si>
    <t>Loan 990</t>
  </si>
  <si>
    <t>Loan 991</t>
  </si>
  <si>
    <t>Loan 992</t>
  </si>
  <si>
    <t>Loan 993</t>
  </si>
  <si>
    <t>Loan 994</t>
  </si>
  <si>
    <t>Loan 995</t>
  </si>
  <si>
    <t>Loan 996</t>
  </si>
  <si>
    <t>Loan 997</t>
  </si>
  <si>
    <t>Loan 998</t>
  </si>
  <si>
    <t>Loan 999</t>
  </si>
  <si>
    <t>Loan 1000</t>
  </si>
  <si>
    <t>Type of identity number</t>
  </si>
  <si>
    <t>N</t>
  </si>
  <si>
    <t>O</t>
  </si>
  <si>
    <t>P</t>
  </si>
  <si>
    <t>5 Shareholder loans</t>
  </si>
  <si>
    <t>Shareholder loans</t>
  </si>
  <si>
    <t>Date of issuance</t>
  </si>
  <si>
    <t>Is subordinated</t>
  </si>
  <si>
    <t>Country of creditor</t>
  </si>
  <si>
    <t>6 Development assets</t>
  </si>
  <si>
    <t>Assets under (re)development with LTC loans issued for them (valued at cost)</t>
  </si>
  <si>
    <t>Estimated value upon completion</t>
  </si>
  <si>
    <t>7 Development loans</t>
  </si>
  <si>
    <t>Loans for (re)development made on LTC basis</t>
  </si>
  <si>
    <t>Sector of creditor for LTC loan</t>
  </si>
  <si>
    <t>Date at which the LTC loan was taken out</t>
  </si>
  <si>
    <t>Maturity date of LTC loan</t>
  </si>
  <si>
    <t>8 Social housing assets</t>
  </si>
  <si>
    <t>Assets under long term leasing models</t>
  </si>
  <si>
    <t>Duration of the long term lease agreement</t>
  </si>
  <si>
    <t>Loan used for the long term lease property</t>
  </si>
  <si>
    <t>Sector of creditor for loan used for the long term lease property</t>
  </si>
  <si>
    <t>Date at which the loan was issued</t>
  </si>
  <si>
    <t>9 Social housing loans</t>
  </si>
  <si>
    <t>10 Liquidity</t>
  </si>
  <si>
    <t>Standard notication period in days</t>
  </si>
  <si>
    <t>Standard settlement period in days</t>
  </si>
  <si>
    <t>Open- or closed-ended fund</t>
  </si>
  <si>
    <t>Submission valid</t>
  </si>
  <si>
    <t>Entity 1</t>
  </si>
  <si>
    <t>Entity 2</t>
  </si>
  <si>
    <t>Entity 3</t>
  </si>
  <si>
    <t>Entity 4</t>
  </si>
  <si>
    <t>Entity 5</t>
  </si>
  <si>
    <t>Entity 6</t>
  </si>
  <si>
    <t>Entity 7</t>
  </si>
  <si>
    <t>Entity 8</t>
  </si>
  <si>
    <t>Entity 9</t>
  </si>
  <si>
    <t>Entity 10</t>
  </si>
  <si>
    <t>Entity 11</t>
  </si>
  <si>
    <t>Entity 12</t>
  </si>
  <si>
    <t>Entity 13</t>
  </si>
  <si>
    <t>Entity 14</t>
  </si>
  <si>
    <t>Entity 15</t>
  </si>
  <si>
    <t>Entity 16</t>
  </si>
  <si>
    <t>Entity 17</t>
  </si>
  <si>
    <t>Entity 18</t>
  </si>
  <si>
    <t>Entity 19</t>
  </si>
  <si>
    <t>Entity 20</t>
  </si>
  <si>
    <t>Entity 21</t>
  </si>
  <si>
    <t>Entity 22</t>
  </si>
  <si>
    <t>Entity 23</t>
  </si>
  <si>
    <t>Entity 24</t>
  </si>
  <si>
    <t>Entity 25</t>
  </si>
  <si>
    <t>Entity 26</t>
  </si>
  <si>
    <t>Entity 27</t>
  </si>
  <si>
    <t>Entity 28</t>
  </si>
  <si>
    <t>Entity 29</t>
  </si>
  <si>
    <t>Entity 30</t>
  </si>
  <si>
    <t>Entity 31</t>
  </si>
  <si>
    <t>Entity 32</t>
  </si>
  <si>
    <t>Entity 33</t>
  </si>
  <si>
    <t>Entity 34</t>
  </si>
  <si>
    <t>Entity 35</t>
  </si>
  <si>
    <t>Entity 36</t>
  </si>
  <si>
    <t>Entity 37</t>
  </si>
  <si>
    <t>Entity 38</t>
  </si>
  <si>
    <t>Entity 39</t>
  </si>
  <si>
    <t>Entity 40</t>
  </si>
  <si>
    <t>Entity 41</t>
  </si>
  <si>
    <t>Entity 42</t>
  </si>
  <si>
    <t>Entity 43</t>
  </si>
  <si>
    <t>Entity 44</t>
  </si>
  <si>
    <t>Entity 45</t>
  </si>
  <si>
    <t>Entity 46</t>
  </si>
  <si>
    <t>Entity 47</t>
  </si>
  <si>
    <t>Entity 48</t>
  </si>
  <si>
    <t>Entity 49</t>
  </si>
  <si>
    <t>Entity 50</t>
  </si>
  <si>
    <t>Entity 51</t>
  </si>
  <si>
    <t>Entity 52</t>
  </si>
  <si>
    <t>Entity 53</t>
  </si>
  <si>
    <t>Entity 54</t>
  </si>
  <si>
    <t>Entity 55</t>
  </si>
  <si>
    <t>Entity 56</t>
  </si>
  <si>
    <t>Entity 57</t>
  </si>
  <si>
    <t>Entity 58</t>
  </si>
  <si>
    <t>Entity 59</t>
  </si>
  <si>
    <t>Entity 60</t>
  </si>
  <si>
    <t>Entity 61</t>
  </si>
  <si>
    <t>Entity 62</t>
  </si>
  <si>
    <t>Entity 63</t>
  </si>
  <si>
    <t>Entity 64</t>
  </si>
  <si>
    <t>Entity 65</t>
  </si>
  <si>
    <t>Entity 66</t>
  </si>
  <si>
    <t>Entity 67</t>
  </si>
  <si>
    <t>Entity 68</t>
  </si>
  <si>
    <t>Entity 69</t>
  </si>
  <si>
    <t>Entity 70</t>
  </si>
  <si>
    <t>Entity 71</t>
  </si>
  <si>
    <t>Entity 72</t>
  </si>
  <si>
    <t>Entity 73</t>
  </si>
  <si>
    <t>Entity 74</t>
  </si>
  <si>
    <t>Entity 75</t>
  </si>
  <si>
    <t>Entity 76</t>
  </si>
  <si>
    <t>Entity 77</t>
  </si>
  <si>
    <t>Entity 78</t>
  </si>
  <si>
    <t>Entity 79</t>
  </si>
  <si>
    <t>Entity 80</t>
  </si>
  <si>
    <t>Entity 81</t>
  </si>
  <si>
    <t>Entity 82</t>
  </si>
  <si>
    <t>Entity 83</t>
  </si>
  <si>
    <t>Entity 84</t>
  </si>
  <si>
    <t>Entity 85</t>
  </si>
  <si>
    <t>Entity 86</t>
  </si>
  <si>
    <t>Entity 87</t>
  </si>
  <si>
    <t>Entity 88</t>
  </si>
  <si>
    <t>Entity 89</t>
  </si>
  <si>
    <t>Entity 90</t>
  </si>
  <si>
    <t>Entity 91</t>
  </si>
  <si>
    <t>Entity 92</t>
  </si>
  <si>
    <t>Entity 93</t>
  </si>
  <si>
    <t>Entity 94</t>
  </si>
  <si>
    <t>Entity 95</t>
  </si>
  <si>
    <t>Entity 96</t>
  </si>
  <si>
    <t>Entity 97</t>
  </si>
  <si>
    <t>Entity 98</t>
  </si>
  <si>
    <t>Entity 99</t>
  </si>
  <si>
    <t>Entity 100</t>
  </si>
  <si>
    <t>Entity 101</t>
  </si>
  <si>
    <t>Entity 102</t>
  </si>
  <si>
    <t>Entity 103</t>
  </si>
  <si>
    <t>Entity 104</t>
  </si>
  <si>
    <t>Entity 105</t>
  </si>
  <si>
    <t>Entity 106</t>
  </si>
  <si>
    <t>Entity 107</t>
  </si>
  <si>
    <t>Entity 108</t>
  </si>
  <si>
    <t>Entity 109</t>
  </si>
  <si>
    <t>Entity 110</t>
  </si>
  <si>
    <t>Entity 111</t>
  </si>
  <si>
    <t>Entity 112</t>
  </si>
  <si>
    <t>Entity 113</t>
  </si>
  <si>
    <t>Entity 114</t>
  </si>
  <si>
    <t>Entity 115</t>
  </si>
  <si>
    <t>Entity 116</t>
  </si>
  <si>
    <t>Entity 117</t>
  </si>
  <si>
    <t>Entity 118</t>
  </si>
  <si>
    <t>Entity 119</t>
  </si>
  <si>
    <t>Entity 120</t>
  </si>
  <si>
    <t>Entity 121</t>
  </si>
  <si>
    <t>Entity 122</t>
  </si>
  <si>
    <t>Entity 123</t>
  </si>
  <si>
    <t>Entity 124</t>
  </si>
  <si>
    <t>Entity 125</t>
  </si>
  <si>
    <t>Entity 126</t>
  </si>
  <si>
    <t>Entity 127</t>
  </si>
  <si>
    <t>Entity 128</t>
  </si>
  <si>
    <t>Entity 129</t>
  </si>
  <si>
    <t>Entity 130</t>
  </si>
  <si>
    <t>Entity 131</t>
  </si>
  <si>
    <t>Entity 132</t>
  </si>
  <si>
    <t>Entity 133</t>
  </si>
  <si>
    <t>Entity 134</t>
  </si>
  <si>
    <t>Entity 135</t>
  </si>
  <si>
    <t>Entity 136</t>
  </si>
  <si>
    <t>Entity 137</t>
  </si>
  <si>
    <t>Entity 138</t>
  </si>
  <si>
    <t>Entity 139</t>
  </si>
  <si>
    <t>Entity 140</t>
  </si>
  <si>
    <t>Entity 141</t>
  </si>
  <si>
    <t>Entity 142</t>
  </si>
  <si>
    <t>Entity 143</t>
  </si>
  <si>
    <t>Entity 144</t>
  </si>
  <si>
    <t>Entity 145</t>
  </si>
  <si>
    <t>Entity 146</t>
  </si>
  <si>
    <t>Entity 147</t>
  </si>
  <si>
    <t>Entity 148</t>
  </si>
  <si>
    <t>Entity 149</t>
  </si>
  <si>
    <t>Entity 150</t>
  </si>
  <si>
    <t>Entity 151</t>
  </si>
  <si>
    <t>Entity 152</t>
  </si>
  <si>
    <t>Entity 153</t>
  </si>
  <si>
    <t>Entity 154</t>
  </si>
  <si>
    <t>Entity 155</t>
  </si>
  <si>
    <t>Entity 156</t>
  </si>
  <si>
    <t>Entity 157</t>
  </si>
  <si>
    <t>Entity 158</t>
  </si>
  <si>
    <t>Entity 159</t>
  </si>
  <si>
    <t>Entity 160</t>
  </si>
  <si>
    <t>Entity 161</t>
  </si>
  <si>
    <t>Entity 162</t>
  </si>
  <si>
    <t>Entity 163</t>
  </si>
  <si>
    <t>Entity 164</t>
  </si>
  <si>
    <t>Entity 165</t>
  </si>
  <si>
    <t>Entity 166</t>
  </si>
  <si>
    <t>Entity 167</t>
  </si>
  <si>
    <t>Entity 168</t>
  </si>
  <si>
    <t>Entity 169</t>
  </si>
  <si>
    <t>Entity 170</t>
  </si>
  <si>
    <t>Entity 171</t>
  </si>
  <si>
    <t>Entity 172</t>
  </si>
  <si>
    <t>Entity 173</t>
  </si>
  <si>
    <t>Entity 174</t>
  </si>
  <si>
    <t>Entity 175</t>
  </si>
  <si>
    <t>Entity 176</t>
  </si>
  <si>
    <t>Entity 177</t>
  </si>
  <si>
    <t>Entity 178</t>
  </si>
  <si>
    <t>Entity 179</t>
  </si>
  <si>
    <t>Entity 180</t>
  </si>
  <si>
    <t>Entity 181</t>
  </si>
  <si>
    <t>Entity 182</t>
  </si>
  <si>
    <t>Entity 183</t>
  </si>
  <si>
    <t>Entity 184</t>
  </si>
  <si>
    <t>Entity 185</t>
  </si>
  <si>
    <t>Entity 186</t>
  </si>
  <si>
    <t>Entity 187</t>
  </si>
  <si>
    <t>Entity 188</t>
  </si>
  <si>
    <t>Entity 189</t>
  </si>
  <si>
    <t>Entity 190</t>
  </si>
  <si>
    <t>Entity 191</t>
  </si>
  <si>
    <t>Entity 192</t>
  </si>
  <si>
    <t>Entity 193</t>
  </si>
  <si>
    <t>Entity 194</t>
  </si>
  <si>
    <t>Entity 195</t>
  </si>
  <si>
    <t>Entity 196</t>
  </si>
  <si>
    <t>Entity 197</t>
  </si>
  <si>
    <t>Entity 198</t>
  </si>
  <si>
    <t>Entity 199</t>
  </si>
  <si>
    <t>Entity 200</t>
  </si>
  <si>
    <t>Entity 201</t>
  </si>
  <si>
    <t>Entity 202</t>
  </si>
  <si>
    <t>Entity 203</t>
  </si>
  <si>
    <t>Entity 204</t>
  </si>
  <si>
    <t>Entity 205</t>
  </si>
  <si>
    <t>Entity 206</t>
  </si>
  <si>
    <t>Entity 207</t>
  </si>
  <si>
    <t>Entity 208</t>
  </si>
  <si>
    <t>Entity 209</t>
  </si>
  <si>
    <t>Entity 210</t>
  </si>
  <si>
    <t>Entity 211</t>
  </si>
  <si>
    <t>Entity 212</t>
  </si>
  <si>
    <t>Entity 213</t>
  </si>
  <si>
    <t>Entity 214</t>
  </si>
  <si>
    <t>Entity 215</t>
  </si>
  <si>
    <t>Entity 216</t>
  </si>
  <si>
    <t>Entity 217</t>
  </si>
  <si>
    <t>Entity 218</t>
  </si>
  <si>
    <t>Entity 219</t>
  </si>
  <si>
    <t>Entity 220</t>
  </si>
  <si>
    <t>Entity 221</t>
  </si>
  <si>
    <t>Entity 222</t>
  </si>
  <si>
    <t>Entity 223</t>
  </si>
  <si>
    <t>Entity 224</t>
  </si>
  <si>
    <t>Entity 225</t>
  </si>
  <si>
    <t>Entity 226</t>
  </si>
  <si>
    <t>Entity 227</t>
  </si>
  <si>
    <t>Entity 228</t>
  </si>
  <si>
    <t>Entity 229</t>
  </si>
  <si>
    <t>Entity 230</t>
  </si>
  <si>
    <t>Entity 231</t>
  </si>
  <si>
    <t>Entity 232</t>
  </si>
  <si>
    <t>Entity 233</t>
  </si>
  <si>
    <t>Entity 234</t>
  </si>
  <si>
    <t>Entity 235</t>
  </si>
  <si>
    <t>Entity 236</t>
  </si>
  <si>
    <t>Entity 237</t>
  </si>
  <si>
    <t>Entity 238</t>
  </si>
  <si>
    <t>Entity 239</t>
  </si>
  <si>
    <t>Entity 240</t>
  </si>
  <si>
    <t>Entity 241</t>
  </si>
  <si>
    <t>Entity 242</t>
  </si>
  <si>
    <t>Entity 243</t>
  </si>
  <si>
    <t>Entity 244</t>
  </si>
  <si>
    <t>Entity 245</t>
  </si>
  <si>
    <t>Entity 246</t>
  </si>
  <si>
    <t>Entity 247</t>
  </si>
  <si>
    <t>Entity 248</t>
  </si>
  <si>
    <t>Entity 249</t>
  </si>
  <si>
    <t>Entity 250</t>
  </si>
  <si>
    <t>Entity 251</t>
  </si>
  <si>
    <t>Entity 252</t>
  </si>
  <si>
    <t>Entity 253</t>
  </si>
  <si>
    <t>Entity 254</t>
  </si>
  <si>
    <t>Entity 255</t>
  </si>
  <si>
    <t>Entity 256</t>
  </si>
  <si>
    <t>Entity 257</t>
  </si>
  <si>
    <t>Entity 258</t>
  </si>
  <si>
    <t>Entity 259</t>
  </si>
  <si>
    <t>Entity 260</t>
  </si>
  <si>
    <t>Entity 261</t>
  </si>
  <si>
    <t>Entity 262</t>
  </si>
  <si>
    <t>Entity 263</t>
  </si>
  <si>
    <t>Entity 264</t>
  </si>
  <si>
    <t>Entity 265</t>
  </si>
  <si>
    <t>Entity 266</t>
  </si>
  <si>
    <t>Entity 267</t>
  </si>
  <si>
    <t>Entity 268</t>
  </si>
  <si>
    <t>Entity 269</t>
  </si>
  <si>
    <t>Entity 270</t>
  </si>
  <si>
    <t>Entity 271</t>
  </si>
  <si>
    <t>Entity 272</t>
  </si>
  <si>
    <t>Entity 273</t>
  </si>
  <si>
    <t>Entity 274</t>
  </si>
  <si>
    <t>Entity 275</t>
  </si>
  <si>
    <t>Entity 276</t>
  </si>
  <si>
    <t>Entity 277</t>
  </si>
  <si>
    <t>Entity 278</t>
  </si>
  <si>
    <t>Entity 279</t>
  </si>
  <si>
    <t>Entity 280</t>
  </si>
  <si>
    <t>Entity 281</t>
  </si>
  <si>
    <t>Entity 282</t>
  </si>
  <si>
    <t>Entity 283</t>
  </si>
  <si>
    <t>Entity 284</t>
  </si>
  <si>
    <t>Entity 285</t>
  </si>
  <si>
    <t>Entity 286</t>
  </si>
  <si>
    <t>Entity 287</t>
  </si>
  <si>
    <t>Entity 288</t>
  </si>
  <si>
    <t>Entity 289</t>
  </si>
  <si>
    <t>Entity 290</t>
  </si>
  <si>
    <t>Entity 291</t>
  </si>
  <si>
    <t>Entity 292</t>
  </si>
  <si>
    <t>Entity 293</t>
  </si>
  <si>
    <t>Entity 294</t>
  </si>
  <si>
    <t>Entity 295</t>
  </si>
  <si>
    <t>Entity 296</t>
  </si>
  <si>
    <t>Entity 297</t>
  </si>
  <si>
    <t>Entity 298</t>
  </si>
  <si>
    <t>Entity 299</t>
  </si>
  <si>
    <t>Entity 300</t>
  </si>
  <si>
    <t>Entity 301</t>
  </si>
  <si>
    <t>Entity 302</t>
  </si>
  <si>
    <t>Entity 303</t>
  </si>
  <si>
    <t>Entity 304</t>
  </si>
  <si>
    <t>Entity 305</t>
  </si>
  <si>
    <t>Entity 306</t>
  </si>
  <si>
    <t>Entity 307</t>
  </si>
  <si>
    <t>Entity 308</t>
  </si>
  <si>
    <t>Entity 309</t>
  </si>
  <si>
    <t>Entity 310</t>
  </si>
  <si>
    <t>Entity 311</t>
  </si>
  <si>
    <t>Entity 312</t>
  </si>
  <si>
    <t>Entity 313</t>
  </si>
  <si>
    <t>Entity 314</t>
  </si>
  <si>
    <t>Entity 315</t>
  </si>
  <si>
    <t>Entity 316</t>
  </si>
  <si>
    <t>Entity 317</t>
  </si>
  <si>
    <t>Entity 318</t>
  </si>
  <si>
    <t>Entity 319</t>
  </si>
  <si>
    <t>Entity 320</t>
  </si>
  <si>
    <t>Entity 321</t>
  </si>
  <si>
    <t>Entity 322</t>
  </si>
  <si>
    <t>Entity 323</t>
  </si>
  <si>
    <t>Entity 324</t>
  </si>
  <si>
    <t>Entity 325</t>
  </si>
  <si>
    <t>Entity 326</t>
  </si>
  <si>
    <t>Entity 327</t>
  </si>
  <si>
    <t>Entity 328</t>
  </si>
  <si>
    <t>Entity 329</t>
  </si>
  <si>
    <t>Entity 330</t>
  </si>
  <si>
    <t>Entity 331</t>
  </si>
  <si>
    <t>Entity 332</t>
  </si>
  <si>
    <t>Entity 333</t>
  </si>
  <si>
    <t>Entity 334</t>
  </si>
  <si>
    <t>Entity 335</t>
  </si>
  <si>
    <t>Entity 336</t>
  </si>
  <si>
    <t>Entity 337</t>
  </si>
  <si>
    <t>Entity 338</t>
  </si>
  <si>
    <t>Entity 339</t>
  </si>
  <si>
    <t>Entity 340</t>
  </si>
  <si>
    <t>Entity 341</t>
  </si>
  <si>
    <t>Entity 342</t>
  </si>
  <si>
    <t>Entity 343</t>
  </si>
  <si>
    <t>Entity 344</t>
  </si>
  <si>
    <t>Entity 345</t>
  </si>
  <si>
    <t>Entity 346</t>
  </si>
  <si>
    <t>Entity 347</t>
  </si>
  <si>
    <t>Entity 348</t>
  </si>
  <si>
    <t>Entity 349</t>
  </si>
  <si>
    <t>Entity 350</t>
  </si>
  <si>
    <t>Entity 351</t>
  </si>
  <si>
    <t>Entity 352</t>
  </si>
  <si>
    <t>Entity 353</t>
  </si>
  <si>
    <t>Entity 354</t>
  </si>
  <si>
    <t>Entity 355</t>
  </si>
  <si>
    <t>Entity 356</t>
  </si>
  <si>
    <t>Entity 357</t>
  </si>
  <si>
    <t>Entity 358</t>
  </si>
  <si>
    <t>Entity 359</t>
  </si>
  <si>
    <t>Entity 360</t>
  </si>
  <si>
    <t>Entity 361</t>
  </si>
  <si>
    <t>Entity 362</t>
  </si>
  <si>
    <t>Entity 363</t>
  </si>
  <si>
    <t>Entity 364</t>
  </si>
  <si>
    <t>Entity 365</t>
  </si>
  <si>
    <t>Entity 366</t>
  </si>
  <si>
    <t>Entity 367</t>
  </si>
  <si>
    <t>Entity 368</t>
  </si>
  <si>
    <t>Entity 369</t>
  </si>
  <si>
    <t>Entity 370</t>
  </si>
  <si>
    <t>Entity 371</t>
  </si>
  <si>
    <t>Entity 372</t>
  </si>
  <si>
    <t>Entity 373</t>
  </si>
  <si>
    <t>Entity 374</t>
  </si>
  <si>
    <t>Entity 375</t>
  </si>
  <si>
    <t>Entity 376</t>
  </si>
  <si>
    <t>Entity 377</t>
  </si>
  <si>
    <t>Entity 378</t>
  </si>
  <si>
    <t>Entity 379</t>
  </si>
  <si>
    <t>Entity 380</t>
  </si>
  <si>
    <t>Entity 381</t>
  </si>
  <si>
    <t>Entity 382</t>
  </si>
  <si>
    <t>Entity 383</t>
  </si>
  <si>
    <t>Entity 384</t>
  </si>
  <si>
    <t>Entity 385</t>
  </si>
  <si>
    <t>Entity 386</t>
  </si>
  <si>
    <t>Entity 387</t>
  </si>
  <si>
    <t>Entity 388</t>
  </si>
  <si>
    <t>Entity 389</t>
  </si>
  <si>
    <t>Entity 390</t>
  </si>
  <si>
    <t>Entity 391</t>
  </si>
  <si>
    <t>Entity 392</t>
  </si>
  <si>
    <t>Entity 393</t>
  </si>
  <si>
    <t>Entity 394</t>
  </si>
  <si>
    <t>Entity 395</t>
  </si>
  <si>
    <t>Entity 396</t>
  </si>
  <si>
    <t>Entity 397</t>
  </si>
  <si>
    <t>Entity 398</t>
  </si>
  <si>
    <t>Entity 399</t>
  </si>
  <si>
    <t>Entity 400</t>
  </si>
  <si>
    <t>Entity 401</t>
  </si>
  <si>
    <t>Entity 402</t>
  </si>
  <si>
    <t>Entity 403</t>
  </si>
  <si>
    <t>Entity 404</t>
  </si>
  <si>
    <t>Entity 405</t>
  </si>
  <si>
    <t>Entity 406</t>
  </si>
  <si>
    <t>Entity 407</t>
  </si>
  <si>
    <t>Entity 408</t>
  </si>
  <si>
    <t>Entity 409</t>
  </si>
  <si>
    <t>Entity 410</t>
  </si>
  <si>
    <t>Entity 411</t>
  </si>
  <si>
    <t>Entity 412</t>
  </si>
  <si>
    <t>Entity 413</t>
  </si>
  <si>
    <t>Entity 414</t>
  </si>
  <si>
    <t>Entity 415</t>
  </si>
  <si>
    <t>Entity 416</t>
  </si>
  <si>
    <t>Entity 417</t>
  </si>
  <si>
    <t>Entity 418</t>
  </si>
  <si>
    <t>Entity 419</t>
  </si>
  <si>
    <t>Entity 420</t>
  </si>
  <si>
    <t>Entity 421</t>
  </si>
  <si>
    <t>Entity 422</t>
  </si>
  <si>
    <t>Entity 423</t>
  </si>
  <si>
    <t>Entity 424</t>
  </si>
  <si>
    <t>Entity 425</t>
  </si>
  <si>
    <t>Entity 426</t>
  </si>
  <si>
    <t>Entity 427</t>
  </si>
  <si>
    <t>Entity 428</t>
  </si>
  <si>
    <t>Entity 429</t>
  </si>
  <si>
    <t>Entity 430</t>
  </si>
  <si>
    <t>Entity 431</t>
  </si>
  <si>
    <t>Entity 432</t>
  </si>
  <si>
    <t>Entity 433</t>
  </si>
  <si>
    <t>Entity 434</t>
  </si>
  <si>
    <t>Entity 435</t>
  </si>
  <si>
    <t>Entity 436</t>
  </si>
  <si>
    <t>Entity 437</t>
  </si>
  <si>
    <t>Entity 438</t>
  </si>
  <si>
    <t>Entity 439</t>
  </si>
  <si>
    <t>Entity 440</t>
  </si>
  <si>
    <t>Entity 441</t>
  </si>
  <si>
    <t>Entity 442</t>
  </si>
  <si>
    <t>Entity 443</t>
  </si>
  <si>
    <t>Entity 444</t>
  </si>
  <si>
    <t>Entity 445</t>
  </si>
  <si>
    <t>Entity 446</t>
  </si>
  <si>
    <t>Entity 447</t>
  </si>
  <si>
    <t>Entity 448</t>
  </si>
  <si>
    <t>Entity 449</t>
  </si>
  <si>
    <t>Entity 450</t>
  </si>
  <si>
    <t>Entity 451</t>
  </si>
  <si>
    <t>Entity 452</t>
  </si>
  <si>
    <t>Entity 453</t>
  </si>
  <si>
    <t>Entity 454</t>
  </si>
  <si>
    <t>Entity 455</t>
  </si>
  <si>
    <t>Entity 456</t>
  </si>
  <si>
    <t>Entity 457</t>
  </si>
  <si>
    <t>Entity 458</t>
  </si>
  <si>
    <t>Entity 459</t>
  </si>
  <si>
    <t>Entity 460</t>
  </si>
  <si>
    <t>Entity 461</t>
  </si>
  <si>
    <t>Entity 462</t>
  </si>
  <si>
    <t>Entity 463</t>
  </si>
  <si>
    <t>Entity 464</t>
  </si>
  <si>
    <t>Entity 465</t>
  </si>
  <si>
    <t>Entity 466</t>
  </si>
  <si>
    <t>Entity 467</t>
  </si>
  <si>
    <t>Entity 468</t>
  </si>
  <si>
    <t>Entity 469</t>
  </si>
  <si>
    <t>Entity 470</t>
  </si>
  <si>
    <t>Entity 471</t>
  </si>
  <si>
    <t>Entity 472</t>
  </si>
  <si>
    <t>Entity 473</t>
  </si>
  <si>
    <t>Entity 474</t>
  </si>
  <si>
    <t>Entity 475</t>
  </si>
  <si>
    <t>Entity 476</t>
  </si>
  <si>
    <t>Entity 477</t>
  </si>
  <si>
    <t>Entity 478</t>
  </si>
  <si>
    <t>Entity 479</t>
  </si>
  <si>
    <t>Entity 480</t>
  </si>
  <si>
    <t>Entity 481</t>
  </si>
  <si>
    <t>Entity 482</t>
  </si>
  <si>
    <t>Entity 483</t>
  </si>
  <si>
    <t>Entity 484</t>
  </si>
  <si>
    <t>Entity 485</t>
  </si>
  <si>
    <t>Entity 486</t>
  </si>
  <si>
    <t>Entity 487</t>
  </si>
  <si>
    <t>Entity 488</t>
  </si>
  <si>
    <t>Entity 489</t>
  </si>
  <si>
    <t>Entity 490</t>
  </si>
  <si>
    <t>Entity 491</t>
  </si>
  <si>
    <t>Entity 492</t>
  </si>
  <si>
    <t>Entity 493</t>
  </si>
  <si>
    <t>Entity 494</t>
  </si>
  <si>
    <t>Entity 495</t>
  </si>
  <si>
    <t>Entity 496</t>
  </si>
  <si>
    <t>Entity 497</t>
  </si>
  <si>
    <t>Entity 498</t>
  </si>
  <si>
    <t>Entity 499</t>
  </si>
  <si>
    <t>Entity 500</t>
  </si>
  <si>
    <t>Entity 501</t>
  </si>
  <si>
    <t>Entity 502</t>
  </si>
  <si>
    <t>Entity 503</t>
  </si>
  <si>
    <t>Entity 504</t>
  </si>
  <si>
    <t>Entity 505</t>
  </si>
  <si>
    <t>Entity 506</t>
  </si>
  <si>
    <t>Entity 507</t>
  </si>
  <si>
    <t>Entity 508</t>
  </si>
  <si>
    <t>Entity 509</t>
  </si>
  <si>
    <t>Entity 510</t>
  </si>
  <si>
    <t>Entity 511</t>
  </si>
  <si>
    <t>Entity 512</t>
  </si>
  <si>
    <t>Entity 513</t>
  </si>
  <si>
    <t>Entity 514</t>
  </si>
  <si>
    <t>Entity 515</t>
  </si>
  <si>
    <t>Entity 516</t>
  </si>
  <si>
    <t>Entity 517</t>
  </si>
  <si>
    <t>Entity 518</t>
  </si>
  <si>
    <t>Entity 519</t>
  </si>
  <si>
    <t>Entity 520</t>
  </si>
  <si>
    <t>Entity 521</t>
  </si>
  <si>
    <t>Entity 522</t>
  </si>
  <si>
    <t>Entity 523</t>
  </si>
  <si>
    <t>Entity 524</t>
  </si>
  <si>
    <t>Entity 525</t>
  </si>
  <si>
    <t>Entity 526</t>
  </si>
  <si>
    <t>Entity 527</t>
  </si>
  <si>
    <t>Entity 528</t>
  </si>
  <si>
    <t>Entity 529</t>
  </si>
  <si>
    <t>Entity 530</t>
  </si>
  <si>
    <t>Entity 531</t>
  </si>
  <si>
    <t>Entity 532</t>
  </si>
  <si>
    <t>Entity 533</t>
  </si>
  <si>
    <t>Entity 534</t>
  </si>
  <si>
    <t>Entity 535</t>
  </si>
  <si>
    <t>Entity 536</t>
  </si>
  <si>
    <t>Entity 537</t>
  </si>
  <si>
    <t>Entity 538</t>
  </si>
  <si>
    <t>Entity 539</t>
  </si>
  <si>
    <t>Entity 540</t>
  </si>
  <si>
    <t>Entity 541</t>
  </si>
  <si>
    <t>Entity 542</t>
  </si>
  <si>
    <t>Entity 543</t>
  </si>
  <si>
    <t>Entity 544</t>
  </si>
  <si>
    <t>Entity 545</t>
  </si>
  <si>
    <t>Entity 546</t>
  </si>
  <si>
    <t>Entity 547</t>
  </si>
  <si>
    <t>Entity 548</t>
  </si>
  <si>
    <t>Entity 549</t>
  </si>
  <si>
    <t>Entity 550</t>
  </si>
  <si>
    <t>Entity 551</t>
  </si>
  <si>
    <t>Entity 552</t>
  </si>
  <si>
    <t>Entity 553</t>
  </si>
  <si>
    <t>Entity 554</t>
  </si>
  <si>
    <t>Entity 555</t>
  </si>
  <si>
    <t>Entity 556</t>
  </si>
  <si>
    <t>Entity 557</t>
  </si>
  <si>
    <t>Entity 558</t>
  </si>
  <si>
    <t>Entity 559</t>
  </si>
  <si>
    <t>Entity 560</t>
  </si>
  <si>
    <t>Entity 561</t>
  </si>
  <si>
    <t>Entity 562</t>
  </si>
  <si>
    <t>Entity 563</t>
  </si>
  <si>
    <t>Entity 564</t>
  </si>
  <si>
    <t>Entity 565</t>
  </si>
  <si>
    <t>Entity 566</t>
  </si>
  <si>
    <t>Entity 567</t>
  </si>
  <si>
    <t>Entity 568</t>
  </si>
  <si>
    <t>Entity 569</t>
  </si>
  <si>
    <t>Entity 570</t>
  </si>
  <si>
    <t>Entity 571</t>
  </si>
  <si>
    <t>Entity 572</t>
  </si>
  <si>
    <t>Entity 573</t>
  </si>
  <si>
    <t>Entity 574</t>
  </si>
  <si>
    <t>Entity 575</t>
  </si>
  <si>
    <t>Entity 576</t>
  </si>
  <si>
    <t>Entity 577</t>
  </si>
  <si>
    <t>Entity 578</t>
  </si>
  <si>
    <t>Entity 579</t>
  </si>
  <si>
    <t>Entity 580</t>
  </si>
  <si>
    <t>Entity 581</t>
  </si>
  <si>
    <t>Entity 582</t>
  </si>
  <si>
    <t>Entity 583</t>
  </si>
  <si>
    <t>Entity 584</t>
  </si>
  <si>
    <t>Entity 585</t>
  </si>
  <si>
    <t>Entity 586</t>
  </si>
  <si>
    <t>Entity 587</t>
  </si>
  <si>
    <t>Entity 588</t>
  </si>
  <si>
    <t>Entity 589</t>
  </si>
  <si>
    <t>Entity 590</t>
  </si>
  <si>
    <t>Entity 591</t>
  </si>
  <si>
    <t>Entity 592</t>
  </si>
  <si>
    <t>Entity 593</t>
  </si>
  <si>
    <t>Entity 594</t>
  </si>
  <si>
    <t>Entity 595</t>
  </si>
  <si>
    <t>Entity 596</t>
  </si>
  <si>
    <t>Entity 597</t>
  </si>
  <si>
    <t>Entity 598</t>
  </si>
  <si>
    <t>Entity 599</t>
  </si>
  <si>
    <t>Entity 600</t>
  </si>
  <si>
    <t>Entity 601</t>
  </si>
  <si>
    <t>Entity 602</t>
  </si>
  <si>
    <t>Entity 603</t>
  </si>
  <si>
    <t>Entity 604</t>
  </si>
  <si>
    <t>Entity 605</t>
  </si>
  <si>
    <t>Entity 606</t>
  </si>
  <si>
    <t>Entity 607</t>
  </si>
  <si>
    <t>Entity 608</t>
  </si>
  <si>
    <t>Entity 609</t>
  </si>
  <si>
    <t>Entity 610</t>
  </si>
  <si>
    <t>Entity 611</t>
  </si>
  <si>
    <t>Entity 612</t>
  </si>
  <si>
    <t>Entity 613</t>
  </si>
  <si>
    <t>Entity 614</t>
  </si>
  <si>
    <t>Entity 615</t>
  </si>
  <si>
    <t>Entity 616</t>
  </si>
  <si>
    <t>Entity 617</t>
  </si>
  <si>
    <t>Entity 618</t>
  </si>
  <si>
    <t>Entity 619</t>
  </si>
  <si>
    <t>Entity 620</t>
  </si>
  <si>
    <t>Entity 621</t>
  </si>
  <si>
    <t>Entity 622</t>
  </si>
  <si>
    <t>Entity 623</t>
  </si>
  <si>
    <t>Entity 624</t>
  </si>
  <si>
    <t>Entity 625</t>
  </si>
  <si>
    <t>Entity 626</t>
  </si>
  <si>
    <t>Entity 627</t>
  </si>
  <si>
    <t>Entity 628</t>
  </si>
  <si>
    <t>Entity 629</t>
  </si>
  <si>
    <t>Entity 630</t>
  </si>
  <si>
    <t>Entity 631</t>
  </si>
  <si>
    <t>Entity 632</t>
  </si>
  <si>
    <t>Entity 633</t>
  </si>
  <si>
    <t>Entity 634</t>
  </si>
  <si>
    <t>Entity 635</t>
  </si>
  <si>
    <t>Entity 636</t>
  </si>
  <si>
    <t>Entity 637</t>
  </si>
  <si>
    <t>Entity 638</t>
  </si>
  <si>
    <t>Entity 639</t>
  </si>
  <si>
    <t>Entity 640</t>
  </si>
  <si>
    <t>Entity 641</t>
  </si>
  <si>
    <t>Entity 642</t>
  </si>
  <si>
    <t>Entity 643</t>
  </si>
  <si>
    <t>Entity 644</t>
  </si>
  <si>
    <t>Entity 645</t>
  </si>
  <si>
    <t>Entity 646</t>
  </si>
  <si>
    <t>Entity 647</t>
  </si>
  <si>
    <t>Entity 648</t>
  </si>
  <si>
    <t>Entity 649</t>
  </si>
  <si>
    <t>Entity 650</t>
  </si>
  <si>
    <t>Entity 651</t>
  </si>
  <si>
    <t>Entity 652</t>
  </si>
  <si>
    <t>Entity 653</t>
  </si>
  <si>
    <t>Entity 654</t>
  </si>
  <si>
    <t>Entity 655</t>
  </si>
  <si>
    <t>Entity 656</t>
  </si>
  <si>
    <t>Entity 657</t>
  </si>
  <si>
    <t>Entity 658</t>
  </si>
  <si>
    <t>Entity 659</t>
  </si>
  <si>
    <t>Entity 660</t>
  </si>
  <si>
    <t>Entity 661</t>
  </si>
  <si>
    <t>Entity 662</t>
  </si>
  <si>
    <t>Entity 663</t>
  </si>
  <si>
    <t>Entity 664</t>
  </si>
  <si>
    <t>Entity 665</t>
  </si>
  <si>
    <t>Entity 666</t>
  </si>
  <si>
    <t>Entity 667</t>
  </si>
  <si>
    <t>Entity 668</t>
  </si>
  <si>
    <t>Entity 669</t>
  </si>
  <si>
    <t>Entity 670</t>
  </si>
  <si>
    <t>Entity 671</t>
  </si>
  <si>
    <t>Entity 672</t>
  </si>
  <si>
    <t>Entity 673</t>
  </si>
  <si>
    <t>Entity 674</t>
  </si>
  <si>
    <t>Entity 675</t>
  </si>
  <si>
    <t>Entity 676</t>
  </si>
  <si>
    <t>Entity 677</t>
  </si>
  <si>
    <t>Entity 678</t>
  </si>
  <si>
    <t>Entity 679</t>
  </si>
  <si>
    <t>Entity 680</t>
  </si>
  <si>
    <t>Entity 681</t>
  </si>
  <si>
    <t>Entity 682</t>
  </si>
  <si>
    <t>Entity 683</t>
  </si>
  <si>
    <t>Entity 684</t>
  </si>
  <si>
    <t>Entity 685</t>
  </si>
  <si>
    <t>Entity 686</t>
  </si>
  <si>
    <t>Entity 687</t>
  </si>
  <si>
    <t>Entity 688</t>
  </si>
  <si>
    <t>Entity 689</t>
  </si>
  <si>
    <t>Entity 690</t>
  </si>
  <si>
    <t>Entity 691</t>
  </si>
  <si>
    <t>Entity 692</t>
  </si>
  <si>
    <t>Entity 693</t>
  </si>
  <si>
    <t>Entity 694</t>
  </si>
  <si>
    <t>Entity 695</t>
  </si>
  <si>
    <t>Entity 696</t>
  </si>
  <si>
    <t>Entity 697</t>
  </si>
  <si>
    <t>Entity 698</t>
  </si>
  <si>
    <t>Entity 699</t>
  </si>
  <si>
    <t>Entity 700</t>
  </si>
  <si>
    <t>Entity 701</t>
  </si>
  <si>
    <t>Entity 702</t>
  </si>
  <si>
    <t>Entity 703</t>
  </si>
  <si>
    <t>Entity 704</t>
  </si>
  <si>
    <t>Entity 705</t>
  </si>
  <si>
    <t>Entity 706</t>
  </si>
  <si>
    <t>Entity 707</t>
  </si>
  <si>
    <t>Entity 708</t>
  </si>
  <si>
    <t>Entity 709</t>
  </si>
  <si>
    <t>Entity 710</t>
  </si>
  <si>
    <t>Entity 711</t>
  </si>
  <si>
    <t>Entity 712</t>
  </si>
  <si>
    <t>Entity 713</t>
  </si>
  <si>
    <t>Entity 714</t>
  </si>
  <si>
    <t>Entity 715</t>
  </si>
  <si>
    <t>Entity 716</t>
  </si>
  <si>
    <t>Entity 717</t>
  </si>
  <si>
    <t>Entity 718</t>
  </si>
  <si>
    <t>Entity 719</t>
  </si>
  <si>
    <t>Entity 720</t>
  </si>
  <si>
    <t>Entity 721</t>
  </si>
  <si>
    <t>Entity 722</t>
  </si>
  <si>
    <t>Entity 723</t>
  </si>
  <si>
    <t>Entity 724</t>
  </si>
  <si>
    <t>Entity 725</t>
  </si>
  <si>
    <t>Entity 726</t>
  </si>
  <si>
    <t>Entity 727</t>
  </si>
  <si>
    <t>Entity 728</t>
  </si>
  <si>
    <t>Entity 729</t>
  </si>
  <si>
    <t>Entity 730</t>
  </si>
  <si>
    <t>Entity 731</t>
  </si>
  <si>
    <t>Entity 732</t>
  </si>
  <si>
    <t>Entity 733</t>
  </si>
  <si>
    <t>Entity 734</t>
  </si>
  <si>
    <t>Entity 735</t>
  </si>
  <si>
    <t>Entity 736</t>
  </si>
  <si>
    <t>Entity 737</t>
  </si>
  <si>
    <t>Entity 738</t>
  </si>
  <si>
    <t>Entity 739</t>
  </si>
  <si>
    <t>Entity 740</t>
  </si>
  <si>
    <t>Entity 741</t>
  </si>
  <si>
    <t>Entity 742</t>
  </si>
  <si>
    <t>Entity 743</t>
  </si>
  <si>
    <t>Entity 744</t>
  </si>
  <si>
    <t>Entity 745</t>
  </si>
  <si>
    <t>Entity 746</t>
  </si>
  <si>
    <t>Entity 747</t>
  </si>
  <si>
    <t>Entity 748</t>
  </si>
  <si>
    <t>Entity 749</t>
  </si>
  <si>
    <t>Entity 750</t>
  </si>
  <si>
    <t>Entity 751</t>
  </si>
  <si>
    <t>Entity 752</t>
  </si>
  <si>
    <t>Entity 753</t>
  </si>
  <si>
    <t>Entity 754</t>
  </si>
  <si>
    <t>Entity 755</t>
  </si>
  <si>
    <t>Entity 756</t>
  </si>
  <si>
    <t>Entity 757</t>
  </si>
  <si>
    <t>Entity 758</t>
  </si>
  <si>
    <t>Entity 759</t>
  </si>
  <si>
    <t>Entity 760</t>
  </si>
  <si>
    <t>Entity 761</t>
  </si>
  <si>
    <t>Entity 762</t>
  </si>
  <si>
    <t>Entity 763</t>
  </si>
  <si>
    <t>Entity 764</t>
  </si>
  <si>
    <t>Entity 765</t>
  </si>
  <si>
    <t>Entity 766</t>
  </si>
  <si>
    <t>Entity 767</t>
  </si>
  <si>
    <t>Entity 768</t>
  </si>
  <si>
    <t>Entity 769</t>
  </si>
  <si>
    <t>Entity 770</t>
  </si>
  <si>
    <t>Entity 771</t>
  </si>
  <si>
    <t>Entity 772</t>
  </si>
  <si>
    <t>Entity 773</t>
  </si>
  <si>
    <t>Entity 774</t>
  </si>
  <si>
    <t>Entity 775</t>
  </si>
  <si>
    <t>Entity 776</t>
  </si>
  <si>
    <t>Entity 777</t>
  </si>
  <si>
    <t>Entity 778</t>
  </si>
  <si>
    <t>Entity 779</t>
  </si>
  <si>
    <t>Entity 780</t>
  </si>
  <si>
    <t>Entity 781</t>
  </si>
  <si>
    <t>Entity 782</t>
  </si>
  <si>
    <t>Entity 783</t>
  </si>
  <si>
    <t>Entity 784</t>
  </si>
  <si>
    <t>Entity 785</t>
  </si>
  <si>
    <t>Entity 786</t>
  </si>
  <si>
    <t>Entity 787</t>
  </si>
  <si>
    <t>Entity 788</t>
  </si>
  <si>
    <t>Entity 789</t>
  </si>
  <si>
    <t>Entity 790</t>
  </si>
  <si>
    <t>Entity 791</t>
  </si>
  <si>
    <t>Entity 792</t>
  </si>
  <si>
    <t>Entity 793</t>
  </si>
  <si>
    <t>Entity 794</t>
  </si>
  <si>
    <t>Entity 795</t>
  </si>
  <si>
    <t>Entity 796</t>
  </si>
  <si>
    <t>Entity 797</t>
  </si>
  <si>
    <t>Entity 798</t>
  </si>
  <si>
    <t>Entity 799</t>
  </si>
  <si>
    <t>Entity 800</t>
  </si>
  <si>
    <t>Entity 801</t>
  </si>
  <si>
    <t>Entity 802</t>
  </si>
  <si>
    <t>Entity 803</t>
  </si>
  <si>
    <t>Entity 804</t>
  </si>
  <si>
    <t>Entity 805</t>
  </si>
  <si>
    <t>Entity 806</t>
  </si>
  <si>
    <t>Entity 807</t>
  </si>
  <si>
    <t>Entity 808</t>
  </si>
  <si>
    <t>Entity 809</t>
  </si>
  <si>
    <t>Entity 810</t>
  </si>
  <si>
    <t>Entity 811</t>
  </si>
  <si>
    <t>Entity 812</t>
  </si>
  <si>
    <t>Entity 813</t>
  </si>
  <si>
    <t>Entity 814</t>
  </si>
  <si>
    <t>Entity 815</t>
  </si>
  <si>
    <t>Entity 816</t>
  </si>
  <si>
    <t>Entity 817</t>
  </si>
  <si>
    <t>Entity 818</t>
  </si>
  <si>
    <t>Entity 819</t>
  </si>
  <si>
    <t>Entity 820</t>
  </si>
  <si>
    <t>Entity 821</t>
  </si>
  <si>
    <t>Entity 822</t>
  </si>
  <si>
    <t>Entity 823</t>
  </si>
  <si>
    <t>Entity 824</t>
  </si>
  <si>
    <t>Entity 825</t>
  </si>
  <si>
    <t>Entity 826</t>
  </si>
  <si>
    <t>Entity 827</t>
  </si>
  <si>
    <t>Entity 828</t>
  </si>
  <si>
    <t>Entity 829</t>
  </si>
  <si>
    <t>Entity 830</t>
  </si>
  <si>
    <t>Entity 831</t>
  </si>
  <si>
    <t>Entity 832</t>
  </si>
  <si>
    <t>Entity 833</t>
  </si>
  <si>
    <t>Entity 834</t>
  </si>
  <si>
    <t>Entity 835</t>
  </si>
  <si>
    <t>Entity 836</t>
  </si>
  <si>
    <t>Entity 837</t>
  </si>
  <si>
    <t>Entity 838</t>
  </si>
  <si>
    <t>Entity 839</t>
  </si>
  <si>
    <t>Entity 840</t>
  </si>
  <si>
    <t>Entity 841</t>
  </si>
  <si>
    <t>Entity 842</t>
  </si>
  <si>
    <t>Entity 843</t>
  </si>
  <si>
    <t>Entity 844</t>
  </si>
  <si>
    <t>Entity 845</t>
  </si>
  <si>
    <t>Entity 846</t>
  </si>
  <si>
    <t>Entity 847</t>
  </si>
  <si>
    <t>Entity 848</t>
  </si>
  <si>
    <t>Entity 849</t>
  </si>
  <si>
    <t>Entity 850</t>
  </si>
  <si>
    <t>Entity 851</t>
  </si>
  <si>
    <t>Entity 852</t>
  </si>
  <si>
    <t>Entity 853</t>
  </si>
  <si>
    <t>Entity 854</t>
  </si>
  <si>
    <t>Entity 855</t>
  </si>
  <si>
    <t>Entity 856</t>
  </si>
  <si>
    <t>Entity 857</t>
  </si>
  <si>
    <t>Entity 858</t>
  </si>
  <si>
    <t>Entity 859</t>
  </si>
  <si>
    <t>Entity 860</t>
  </si>
  <si>
    <t>Entity 861</t>
  </si>
  <si>
    <t>Entity 862</t>
  </si>
  <si>
    <t>Entity 863</t>
  </si>
  <si>
    <t>Entity 864</t>
  </si>
  <si>
    <t>Entity 865</t>
  </si>
  <si>
    <t>Entity 866</t>
  </si>
  <si>
    <t>Entity 867</t>
  </si>
  <si>
    <t>Entity 868</t>
  </si>
  <si>
    <t>Entity 869</t>
  </si>
  <si>
    <t>Entity 870</t>
  </si>
  <si>
    <t>Entity 871</t>
  </si>
  <si>
    <t>Entity 872</t>
  </si>
  <si>
    <t>Entity 873</t>
  </si>
  <si>
    <t>Entity 874</t>
  </si>
  <si>
    <t>Entity 875</t>
  </si>
  <si>
    <t>Entity 876</t>
  </si>
  <si>
    <t>Entity 877</t>
  </si>
  <si>
    <t>Entity 878</t>
  </si>
  <si>
    <t>Entity 879</t>
  </si>
  <si>
    <t>Entity 880</t>
  </si>
  <si>
    <t>Entity 881</t>
  </si>
  <si>
    <t>Entity 882</t>
  </si>
  <si>
    <t>Entity 883</t>
  </si>
  <si>
    <t>Entity 884</t>
  </si>
  <si>
    <t>Entity 885</t>
  </si>
  <si>
    <t>Entity 886</t>
  </si>
  <si>
    <t>Entity 887</t>
  </si>
  <si>
    <t>Entity 888</t>
  </si>
  <si>
    <t>Entity 889</t>
  </si>
  <si>
    <t>Entity 890</t>
  </si>
  <si>
    <t>Entity 891</t>
  </si>
  <si>
    <t>Entity 892</t>
  </si>
  <si>
    <t>Entity 893</t>
  </si>
  <si>
    <t>Entity 894</t>
  </si>
  <si>
    <t>Entity 895</t>
  </si>
  <si>
    <t>Entity 896</t>
  </si>
  <si>
    <t>Entity 897</t>
  </si>
  <si>
    <t>Entity 898</t>
  </si>
  <si>
    <t>Entity 899</t>
  </si>
  <si>
    <t>Entity 900</t>
  </si>
  <si>
    <t>Entity 901</t>
  </si>
  <si>
    <t>Entity 902</t>
  </si>
  <si>
    <t>Entity 903</t>
  </si>
  <si>
    <t>Entity 904</t>
  </si>
  <si>
    <t>Entity 905</t>
  </si>
  <si>
    <t>Entity 906</t>
  </si>
  <si>
    <t>Entity 907</t>
  </si>
  <si>
    <t>Entity 908</t>
  </si>
  <si>
    <t>Entity 909</t>
  </si>
  <si>
    <t>Entity 910</t>
  </si>
  <si>
    <t>Entity 911</t>
  </si>
  <si>
    <t>Entity 912</t>
  </si>
  <si>
    <t>Entity 913</t>
  </si>
  <si>
    <t>Entity 914</t>
  </si>
  <si>
    <t>Entity 915</t>
  </si>
  <si>
    <t>Entity 916</t>
  </si>
  <si>
    <t>Entity 917</t>
  </si>
  <si>
    <t>Entity 918</t>
  </si>
  <si>
    <t>Entity 919</t>
  </si>
  <si>
    <t>Entity 920</t>
  </si>
  <si>
    <t>Entity 921</t>
  </si>
  <si>
    <t>Entity 922</t>
  </si>
  <si>
    <t>Entity 923</t>
  </si>
  <si>
    <t>Entity 924</t>
  </si>
  <si>
    <t>Entity 925</t>
  </si>
  <si>
    <t>Entity 926</t>
  </si>
  <si>
    <t>Entity 927</t>
  </si>
  <si>
    <t>Entity 928</t>
  </si>
  <si>
    <t>Entity 929</t>
  </si>
  <si>
    <t>Entity 930</t>
  </si>
  <si>
    <t>Entity 931</t>
  </si>
  <si>
    <t>Entity 932</t>
  </si>
  <si>
    <t>Entity 933</t>
  </si>
  <si>
    <t>Entity 934</t>
  </si>
  <si>
    <t>Entity 935</t>
  </si>
  <si>
    <t>Entity 936</t>
  </si>
  <si>
    <t>Entity 937</t>
  </si>
  <si>
    <t>Entity 938</t>
  </si>
  <si>
    <t>Entity 939</t>
  </si>
  <si>
    <t>Entity 940</t>
  </si>
  <si>
    <t>Entity 941</t>
  </si>
  <si>
    <t>Entity 942</t>
  </si>
  <si>
    <t>Entity 943</t>
  </si>
  <si>
    <t>Entity 944</t>
  </si>
  <si>
    <t>Entity 945</t>
  </si>
  <si>
    <t>Entity 946</t>
  </si>
  <si>
    <t>Entity 947</t>
  </si>
  <si>
    <t>Entity 948</t>
  </si>
  <si>
    <t>Entity 949</t>
  </si>
  <si>
    <t>Entity 950</t>
  </si>
  <si>
    <t>Entity 951</t>
  </si>
  <si>
    <t>Entity 952</t>
  </si>
  <si>
    <t>Entity 953</t>
  </si>
  <si>
    <t>Entity 954</t>
  </si>
  <si>
    <t>Entity 955</t>
  </si>
  <si>
    <t>Entity 956</t>
  </si>
  <si>
    <t>Entity 957</t>
  </si>
  <si>
    <t>Entity 958</t>
  </si>
  <si>
    <t>Entity 959</t>
  </si>
  <si>
    <t>Entity 960</t>
  </si>
  <si>
    <t>Entity 961</t>
  </si>
  <si>
    <t>Entity 962</t>
  </si>
  <si>
    <t>Entity 963</t>
  </si>
  <si>
    <t>Entity 964</t>
  </si>
  <si>
    <t>Entity 965</t>
  </si>
  <si>
    <t>Entity 966</t>
  </si>
  <si>
    <t>Entity 967</t>
  </si>
  <si>
    <t>Entity 968</t>
  </si>
  <si>
    <t>Entity 969</t>
  </si>
  <si>
    <t>Entity 970</t>
  </si>
  <si>
    <t>Entity 971</t>
  </si>
  <si>
    <t>Entity 972</t>
  </si>
  <si>
    <t>Entity 973</t>
  </si>
  <si>
    <t>Entity 974</t>
  </si>
  <si>
    <t>Entity 975</t>
  </si>
  <si>
    <t>Entity 976</t>
  </si>
  <si>
    <t>Entity 977</t>
  </si>
  <si>
    <t>Entity 978</t>
  </si>
  <si>
    <t>Entity 979</t>
  </si>
  <si>
    <t>Entity 980</t>
  </si>
  <si>
    <t>Entity 981</t>
  </si>
  <si>
    <t>Entity 982</t>
  </si>
  <si>
    <t>Entity 983</t>
  </si>
  <si>
    <t>Entity 984</t>
  </si>
  <si>
    <t>Entity 985</t>
  </si>
  <si>
    <t>Entity 986</t>
  </si>
  <si>
    <t>Entity 987</t>
  </si>
  <si>
    <t>Entity 988</t>
  </si>
  <si>
    <t>Entity 989</t>
  </si>
  <si>
    <t>Entity 990</t>
  </si>
  <si>
    <t>Entity 991</t>
  </si>
  <si>
    <t>Entity 992</t>
  </si>
  <si>
    <t>Entity 993</t>
  </si>
  <si>
    <t>Entity 994</t>
  </si>
  <si>
    <t>Entity 995</t>
  </si>
  <si>
    <t>Entity 996</t>
  </si>
  <si>
    <t>Entity 997</t>
  </si>
  <si>
    <t>Entity 998</t>
  </si>
  <si>
    <t>Entity 999</t>
  </si>
  <si>
    <t>Validation</t>
  </si>
  <si>
    <t>Conditional on 2.3.3</t>
  </si>
  <si>
    <t>Conditional on 8.1</t>
  </si>
  <si>
    <t>Conditional on sheet 8</t>
  </si>
  <si>
    <t>Conditional on sheet 6</t>
  </si>
  <si>
    <t>2.6</t>
  </si>
  <si>
    <t>2.6.1</t>
  </si>
  <si>
    <t>2.6.1.1</t>
  </si>
  <si>
    <t>Total unused commited facilities</t>
  </si>
  <si>
    <t>2.3.2</t>
  </si>
  <si>
    <t>2.3.3</t>
  </si>
  <si>
    <t>2.3.4</t>
  </si>
  <si>
    <t>2.3
Total non-equity liabilities</t>
  </si>
  <si>
    <t>2.3.1
Of which bank debt</t>
  </si>
  <si>
    <t>2.3.2
Of which non-bank debt</t>
  </si>
  <si>
    <t>2.3.3
Of which shareholder loans</t>
  </si>
  <si>
    <t>2.3.4
Of which other of non-equity liabilities</t>
  </si>
  <si>
    <t>Value must begin with the letter C and be 6 or 7 characters long.</t>
  </si>
  <si>
    <t>Value must be a date.</t>
  </si>
  <si>
    <t>Must be a percentage value if 1.3 is yes.</t>
  </si>
  <si>
    <t>Conditional on 1.3</t>
  </si>
  <si>
    <t>Must be any of the values listed in the drop-down.</t>
  </si>
  <si>
    <t>Must be yes or no, as per the drop-down list.</t>
  </si>
  <si>
    <t>Must be a non-negative value.</t>
  </si>
  <si>
    <t>Must not be greater than total assets.</t>
  </si>
  <si>
    <t>Must not exceed total non-equity liabilities.</t>
  </si>
  <si>
    <t>This field will automatically be filed as the sum of the individual segments of real estate owned.</t>
  </si>
  <si>
    <t>Value must be a non-negative value.</t>
  </si>
  <si>
    <t>Must be a series of non-negative values.</t>
  </si>
  <si>
    <t>Must be a series of percentage values.</t>
  </si>
  <si>
    <t>Must be a series of values selected from the drop-down list.</t>
  </si>
  <si>
    <t>Must be a series of identifiers.</t>
  </si>
  <si>
    <t>Must be a series of dates which are in the past.</t>
  </si>
  <si>
    <t>Must be a series of dates which are in the future.</t>
  </si>
  <si>
    <t>Must be a series of yes or no answers, as per the drop-down list.</t>
  </si>
  <si>
    <t>Must be a series of non-negative values, smaller than the estimated value upon completion.</t>
  </si>
  <si>
    <t>Must be a series of non-negative values, larger than the costs of development.</t>
  </si>
  <si>
    <t>Must be greater than zero if any development assets are listed in sheet 6. The total needs to be smaller than or equal to non-equity liabilities</t>
  </si>
  <si>
    <t>Must be a series of integers.</t>
  </si>
  <si>
    <t>Must be a series of non-negative values</t>
  </si>
  <si>
    <t>Must be a non-negative integer.</t>
  </si>
  <si>
    <t>Full sheet</t>
  </si>
  <si>
    <t>Values for each individual asset should be placed in the same row.</t>
  </si>
  <si>
    <t>Values for each individual loan should be placed in the same row.</t>
  </si>
  <si>
    <t>Values for each individual entity should be placed in the same row.</t>
  </si>
  <si>
    <t>Values for each individual asset be placed in the same row.</t>
  </si>
  <si>
    <t>4.1.5.1
Of which residential CRE</t>
  </si>
  <si>
    <t>4.1.5.2
Of which office CRE</t>
  </si>
  <si>
    <t>4.1.5.3
Of which retail CRE</t>
  </si>
  <si>
    <t>4.1.5.4
Of which industrial CRE</t>
  </si>
  <si>
    <t>4.1.5.1</t>
  </si>
  <si>
    <t>4.1.5.2</t>
  </si>
  <si>
    <t>4.1.5.3</t>
  </si>
  <si>
    <t>4.1.5.4</t>
  </si>
  <si>
    <t>4.1.5.5</t>
  </si>
  <si>
    <t>4.1.6</t>
  </si>
  <si>
    <t>4.1.7</t>
  </si>
  <si>
    <t>Must be a series of values not greater than than the total assets</t>
  </si>
  <si>
    <t>LP</t>
  </si>
  <si>
    <t>Entity 1000</t>
  </si>
  <si>
    <t>2.1.1</t>
  </si>
  <si>
    <t>10.4
Number of dealing days</t>
  </si>
  <si>
    <t>10.5
Number of special dealing days</t>
  </si>
  <si>
    <t>LTV covenants</t>
  </si>
  <si>
    <t>2.5
Amount of equity redeemed over the reporting period</t>
  </si>
  <si>
    <t>2.6
Amount of equity issued over the reporting period</t>
  </si>
  <si>
    <t>1.2
Reporting date</t>
  </si>
  <si>
    <t>Reporting date</t>
  </si>
  <si>
    <t>Amount of equity redeemed over the reporting period</t>
  </si>
  <si>
    <t>Amount of equity issued over the reporting period</t>
  </si>
  <si>
    <t>Amount of Irish CRE directly bought over the reporting period</t>
  </si>
  <si>
    <t>Amount of Irish CRE directly sold over the reporting period</t>
  </si>
  <si>
    <t>Amount of Irish CRE indirectly bought by the entity over the reporting period</t>
  </si>
  <si>
    <t>Amount of Irish CRE indirectly sold by the entity over the reporting period</t>
  </si>
  <si>
    <t>Number of dealing days</t>
  </si>
  <si>
    <t>Number of special dealing days</t>
  </si>
  <si>
    <t>1.4.1</t>
  </si>
  <si>
    <t>1.4.2</t>
  </si>
  <si>
    <t>1.10</t>
  </si>
  <si>
    <t>1.10
Out of scope due to investment in social housing</t>
  </si>
  <si>
    <t>1.3
Number of investors</t>
  </si>
  <si>
    <t>Number of investors</t>
  </si>
  <si>
    <t>2.5.1
Of which redeemed by related parties</t>
  </si>
  <si>
    <t>2.1.1
Of which claims on related parties</t>
  </si>
  <si>
    <t>2.6.1
Of which issued to related parties</t>
  </si>
  <si>
    <t>3.2.1
Of which bought from related parties</t>
  </si>
  <si>
    <t>4.1
Claims on related parties</t>
  </si>
  <si>
    <t>3.3
Amount of Irish CRE sold over the reporting period</t>
  </si>
  <si>
    <t>3.2
Amount of Irish CRE bought over the reporting period</t>
  </si>
  <si>
    <t>Equity investment/Capital investment</t>
  </si>
  <si>
    <t>Combination of equity investment/capital investment and debt finance</t>
  </si>
  <si>
    <t>9.1.2
Date of issuance</t>
  </si>
  <si>
    <t>5.1.2
Date of maturity</t>
  </si>
  <si>
    <t>Of which to related parties</t>
  </si>
  <si>
    <t>Of which claims on related parties</t>
  </si>
  <si>
    <t>Of which redeemed by related parties</t>
  </si>
  <si>
    <t>Of which issued to related parties</t>
  </si>
  <si>
    <t>Of which from related parties</t>
  </si>
  <si>
    <t>Of which sold to related parties</t>
  </si>
  <si>
    <t>4.1.7.1
Of which to the investment fund</t>
  </si>
  <si>
    <t>Must not be greater than the total amount of equity redeemed in the twelve months leading up to the valuation date.</t>
  </si>
  <si>
    <t>Must not be greater than the total amount of equity issued in the twelve months leading up to the valuation date.</t>
  </si>
  <si>
    <t>Must not be greater than the total amount of Irish CRE directly bought in the twelve months leading up to the valuation date.</t>
  </si>
  <si>
    <t>Must not be greater than the total amount of Irish CRE directly sold in the twelve months leading up to the valuation date.</t>
  </si>
  <si>
    <t>Must be a series of values not be greater than the amount of Irish CRE indirectly bought in the twelve months leading up to the valuation date.</t>
  </si>
  <si>
    <t>Must be a series of values not be greater than the amount of Irish CRE indirectly sold in the twelve months leading up to the valuation date.</t>
  </si>
  <si>
    <t>Of which to the investment fund</t>
  </si>
  <si>
    <t>2.4
Total unused committed facilities</t>
  </si>
  <si>
    <t>7.1.2
Date of issuance of LTC loan</t>
  </si>
  <si>
    <t>10.1
Standard notification period</t>
  </si>
  <si>
    <t>1.4
Has loans with financial covenants</t>
  </si>
  <si>
    <t>1.5
Valuation reference date</t>
  </si>
  <si>
    <t>1.6
Valuation frequency</t>
  </si>
  <si>
    <t>1.7
AIFM code</t>
  </si>
  <si>
    <t>1.8
AIFM country</t>
  </si>
  <si>
    <t>1.9
Methodology for development activities</t>
  </si>
  <si>
    <t>5.1.5</t>
  </si>
  <si>
    <t>5.1.5
Conversion date</t>
  </si>
  <si>
    <t>Conversion date</t>
  </si>
  <si>
    <t>Date of maturity</t>
  </si>
  <si>
    <t>6.1.3</t>
  </si>
  <si>
    <t>4.1.3
Identity number of the related party</t>
  </si>
  <si>
    <t>4.1.1
Stake of ownership in related party</t>
  </si>
  <si>
    <t>4.1.7
Total non-equity liabilities of related party</t>
  </si>
  <si>
    <t>4.1.6
Total equity of related party</t>
  </si>
  <si>
    <t>4.1.5
Total assets of related party</t>
  </si>
  <si>
    <t>Held by related party</t>
  </si>
  <si>
    <t>Identity number of related party</t>
  </si>
  <si>
    <t>Conditional on 6.1.3</t>
  </si>
  <si>
    <t>Must be a series of related party entities filed in sheet 4. Only to be filed if the value of item 6.1.3 is yes.</t>
  </si>
  <si>
    <t>Conditional on 7.1.6</t>
  </si>
  <si>
    <t>Conditional on 6.1</t>
  </si>
  <si>
    <t>Conditional on 8.1.4</t>
  </si>
  <si>
    <t>Conditional on 9.1.7</t>
  </si>
  <si>
    <t>CRE type</t>
  </si>
  <si>
    <t>Residential CRE</t>
  </si>
  <si>
    <t>Office CRE</t>
  </si>
  <si>
    <t>Retail CRE</t>
  </si>
  <si>
    <t>Industrial CRE</t>
  </si>
  <si>
    <t>Other CRE</t>
  </si>
  <si>
    <t>Information on property funds template</t>
  </si>
  <si>
    <t>Cell formatting</t>
  </si>
  <si>
    <t>Meaning</t>
  </si>
  <si>
    <t>This cell does not require any value to be filed. The value of this cell will be filed automatically through the values submitted in other cells. This usually means an aggregation is automatically used.</t>
  </si>
  <si>
    <t>This cell conditionally requires a value. The condition is that a value is available, this is usually the case for items where a value could be unavailable in some instances. If a value is available, submission of the value is required.</t>
  </si>
  <si>
    <t>This cell does require a value to be filed. The formatting indicates that the item is mandatory. If the fund does not have a value for the cell, a null indication (zero) is required to be filed to validate the template.</t>
  </si>
  <si>
    <t>User cells</t>
  </si>
  <si>
    <t>Template cells</t>
  </si>
  <si>
    <t>This cell indicates that the column of user cells below requires dates to be filed.</t>
  </si>
  <si>
    <t>This cell indicates that the column of user cells below requires some form of text (usually from a drop-down list) to be filed.</t>
  </si>
  <si>
    <t>This cell indicates that the column of user cells below requires numbers (decimal, percentage or integer) to be filed.</t>
  </si>
  <si>
    <t>This cell does require a value to be filed, just like the white formatted cells. The formatting indicates that the item is mandatory. The green indicates that this cell is a flow as opposed to a stock.</t>
  </si>
  <si>
    <t>4.1.7.1</t>
  </si>
  <si>
    <t>This sheet is intended to provide further information on specific indications of how the template is supposed to be used. The information below is also available in the guidance document.
Certain sheets are not required if the items do not apply to the fund. For example, a fund which does not use any shareholder loans does not need to fill out sheet 5 "Shareholder loans". This overrules any cell formatting indicating mandatory fields.
User cells are located in the area which is designated as the area for users to file the required data. They are always located beneath the template cells.
Template cells are located at the top of each sheet, just beneath the field titles. They are indicated by a use of grey colours only and are bordered with a thick border on the top and a double-line border on the bottom. These cells only make up 1 row in each sheet.</t>
  </si>
  <si>
    <t>2.3.1.1</t>
  </si>
  <si>
    <t>2.3.1</t>
  </si>
  <si>
    <t>2.3.1.1
Of which from Irish retail banks</t>
  </si>
  <si>
    <t>Error Message</t>
  </si>
  <si>
    <t>Of which from Irish retail banks</t>
  </si>
  <si>
    <t>Must not exceed total bank debt non-equity liabilities.</t>
  </si>
  <si>
    <t>Section 3a: Direct exposure to Irish CRE</t>
  </si>
  <si>
    <t>Section 3b: Direct exposure to Irish CRE</t>
  </si>
  <si>
    <t>3a Direct CRE exposure</t>
  </si>
  <si>
    <t>3b Direct CRE exposure</t>
  </si>
  <si>
    <t>4.2
Related party identity number</t>
  </si>
  <si>
    <t>4.2.2</t>
  </si>
  <si>
    <t>4.2.3</t>
  </si>
  <si>
    <t>4.2.3
Amount of Irish CRE sold over the reporting period</t>
  </si>
  <si>
    <t>4.2.1
Type of CRE</t>
  </si>
  <si>
    <t>4.2.2
Amount of Irish CRE bought over the reporting period</t>
  </si>
  <si>
    <t>4.2.2.1
Of which bought from related parties</t>
  </si>
  <si>
    <t>4.2.3.1
Of which sold to related parties</t>
  </si>
  <si>
    <t>Section 4a: Indirect exposure to Irish CRE</t>
  </si>
  <si>
    <t>Section 4b: Indirect exposure to Irish CRE</t>
  </si>
  <si>
    <t>4a Indirect CRE exposure</t>
  </si>
  <si>
    <t>4b Indirect CRE exposure</t>
  </si>
  <si>
    <t>No, only if available</t>
  </si>
  <si>
    <t>Conditional on 4.2</t>
  </si>
  <si>
    <t>Conditional on 4.2.2.1</t>
  </si>
  <si>
    <t>Conditional on 4.2.3</t>
  </si>
  <si>
    <t>Conditional on 4.2.3.1</t>
  </si>
  <si>
    <t>Conditional on 4.2.2</t>
  </si>
  <si>
    <t>Type of CRE</t>
  </si>
  <si>
    <t>Each individual entity listed in this sheet should have either a value for CRE sold or a value for CRE bought.</t>
  </si>
  <si>
    <t>This cell conditionally requires a value. The condition is usually a positive indication of the parent item. The cell is conditionally formatted. The formatting will therefore change upon a certain condition in the parent cell being met.</t>
  </si>
  <si>
    <t>3.1.5
Of which other CRE</t>
  </si>
  <si>
    <t>4.1.2
Method of investment</t>
  </si>
  <si>
    <t>4.1.8
Comments</t>
  </si>
  <si>
    <t>4.1.8</t>
  </si>
  <si>
    <t>6.1.3.1</t>
  </si>
  <si>
    <t>6.1.2
CRE type</t>
  </si>
  <si>
    <t>6.1.3
Held by related party</t>
  </si>
  <si>
    <t>6.1.3.1
Identity number of the related party</t>
  </si>
  <si>
    <t>2.5.1.1
Main country of related parties</t>
  </si>
  <si>
    <t>2.6.1.1
Main country of related parties</t>
  </si>
  <si>
    <t>3.2.1.1
Main country of related parties</t>
  </si>
  <si>
    <t>3.3.1.1
Main country of related parties</t>
  </si>
  <si>
    <t>4.2.2.1.1
Main country of related parties</t>
  </si>
  <si>
    <t>4.2.3.1.1
Main country of related parties</t>
  </si>
  <si>
    <t>4.1.5.5
Of which other CRE</t>
  </si>
  <si>
    <t>Annually</t>
  </si>
  <si>
    <t>Semi-annually</t>
  </si>
  <si>
    <t>Item</t>
  </si>
  <si>
    <t>1.4.1
LTV limit in financial covenants</t>
  </si>
  <si>
    <t>1.4.2
Interest coverage ratio in financial covenants</t>
  </si>
  <si>
    <t>Loan-to-value (LTV) limit in financial covenants</t>
  </si>
  <si>
    <t>Interest coverage ratio in financial covenants</t>
  </si>
  <si>
    <t>2.3.5</t>
  </si>
  <si>
    <t>Comments</t>
  </si>
  <si>
    <t>Free text</t>
  </si>
  <si>
    <t>Claims on related parties</t>
  </si>
  <si>
    <t>Method of investment</t>
  </si>
  <si>
    <t>Stake of ownership in indirect related party</t>
  </si>
  <si>
    <t>Identity number of the related party</t>
  </si>
  <si>
    <t>Total assets of the related party</t>
  </si>
  <si>
    <t>Total equity of the related party</t>
  </si>
  <si>
    <t>Non-equity liabilities of the related party</t>
  </si>
  <si>
    <t>4.2.2.1</t>
  </si>
  <si>
    <t>4.2.2.1.1</t>
  </si>
  <si>
    <t>4.2.3.1</t>
  </si>
  <si>
    <t>4.2.3.1.1</t>
  </si>
  <si>
    <t>7.1.5</t>
  </si>
  <si>
    <t>7.1.5.1</t>
  </si>
  <si>
    <t>8.1.2</t>
  </si>
  <si>
    <t>8.1.2.1</t>
  </si>
  <si>
    <t>9.1.3</t>
  </si>
  <si>
    <t>9.1.5.1</t>
  </si>
  <si>
    <t>Main country of related parties</t>
  </si>
  <si>
    <t>3.3.1
Of which sold to related parties</t>
  </si>
  <si>
    <t>Other (please specify in the comments box)</t>
  </si>
  <si>
    <t>8.1.2
Held by related party</t>
  </si>
  <si>
    <t>8.1.2.1
Identity number of the related party</t>
  </si>
  <si>
    <t>Values for each row where some value has been placed needs to be entirely filled out.</t>
  </si>
  <si>
    <t>Full rows check</t>
  </si>
  <si>
    <t>Full row check</t>
  </si>
  <si>
    <t>7.1.5
Held by related party</t>
  </si>
  <si>
    <t>7.1.5.1
Identity number of the related party</t>
  </si>
  <si>
    <t>9.1.3
Country of creditor</t>
  </si>
  <si>
    <t>9.1.4
LTV covenants</t>
  </si>
  <si>
    <t>9.1.5
Held by related party</t>
  </si>
  <si>
    <t>9.1.5.1
Identity number of the related party</t>
  </si>
  <si>
    <t>BEI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</si>
</sst>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3" x14ac:knownFonts="1">
    <font>
      <sz val="11"/>
      <color theme="1"/>
      <name val="Calibri"/>
      <family val="2"/>
      <scheme val="minor"/>
    </font>
    <font>
      <b/>
      <sz val="10"/>
      <color theme="1"/>
      <name val="Tahoma"/>
      <family val="2"/>
    </font>
    <font>
      <sz val="8"/>
      <color theme="1"/>
      <name val="Tahoma"/>
      <family val="2"/>
    </font>
    <font>
      <b/>
      <sz val="8"/>
      <color theme="1"/>
      <name val="Tahoma"/>
      <family val="2"/>
    </font>
    <font>
      <sz val="8"/>
      <color theme="0" tint="-0.249977111117893"/>
      <name val="Tahoma"/>
      <family val="2"/>
    </font>
    <font>
      <sz val="9"/>
      <color theme="1"/>
      <name val="Tahoma"/>
      <family val="2"/>
    </font>
    <font>
      <sz val="11"/>
      <color theme="1"/>
      <name val="Calibri"/>
      <family val="2"/>
      <scheme val="minor"/>
    </font>
    <font>
      <sz val="8"/>
      <color theme="3" tint="-0.499984740745262"/>
      <name val="Tahoma"/>
      <family val="2"/>
    </font>
    <font>
      <sz val="8"/>
      <color rgb="FF0000FF"/>
      <name val="Consolas"/>
      <family val="3"/>
    </font>
    <font>
      <b/>
      <sz val="11"/>
      <color theme="1"/>
      <name val="Calibri"/>
      <family val="2"/>
      <scheme val="minor"/>
    </font>
    <font>
      <i/>
      <sz val="11"/>
      <color theme="1"/>
      <name val="Calibri"/>
      <family val="2"/>
      <scheme val="minor"/>
    </font>
    <font>
      <b/>
      <sz val="10"/>
      <color theme="0"/>
      <name val="Tahoma"/>
      <family val="2"/>
    </font>
    <font>
      <sz val="10"/>
      <color theme="1"/>
      <name val="Tahoma"/>
      <family val="2"/>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86">
    <border>
      <left/>
      <right/>
      <top/>
      <bottom/>
      <diagonal/>
    </border>
    <border>
      <left/>
      <right/>
      <top/>
      <bottom style="thick">
        <color indexed="64"/>
      </bottom>
      <diagonal/>
    </border>
    <border>
      <left/>
      <right/>
      <top/>
      <bottom style="thin">
        <color indexed="64"/>
      </bottom>
      <diagonal/>
    </border>
    <border>
      <left/>
      <right/>
      <top style="thick">
        <color indexed="64"/>
      </top>
      <bottom style="double">
        <color indexed="64"/>
      </bottom>
      <diagonal/>
    </border>
    <border>
      <left/>
      <right style="thin">
        <color indexed="64"/>
      </right>
      <top/>
      <bottom/>
      <diagonal/>
    </border>
    <border>
      <left/>
      <right style="thin">
        <color indexed="64"/>
      </right>
      <top style="thick">
        <color indexed="64"/>
      </top>
      <bottom style="double">
        <color indexed="64"/>
      </bottom>
      <diagonal/>
    </border>
    <border>
      <left/>
      <right style="thin">
        <color indexed="64"/>
      </right>
      <top/>
      <bottom style="thick">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bottom style="thick">
        <color indexed="64"/>
      </bottom>
      <diagonal/>
    </border>
    <border>
      <left/>
      <right style="dotted">
        <color indexed="64"/>
      </right>
      <top style="dotted">
        <color indexed="64"/>
      </top>
      <bottom/>
      <diagonal/>
    </border>
    <border>
      <left style="thin">
        <color indexed="64"/>
      </left>
      <right style="dotted">
        <color indexed="64"/>
      </right>
      <top style="thick">
        <color indexed="64"/>
      </top>
      <bottom style="double">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ck">
        <color indexed="64"/>
      </top>
      <bottom style="double">
        <color indexed="64"/>
      </bottom>
      <diagonal/>
    </border>
    <border>
      <left/>
      <right style="dotted">
        <color indexed="64"/>
      </right>
      <top style="thick">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style="thick">
        <color indexed="64"/>
      </bottom>
      <diagonal/>
    </border>
    <border>
      <left style="dotted">
        <color indexed="64"/>
      </left>
      <right/>
      <top style="dotted">
        <color indexed="64"/>
      </top>
      <bottom style="thick">
        <color indexed="64"/>
      </bottom>
      <diagonal/>
    </border>
    <border>
      <left/>
      <right style="dotted">
        <color indexed="64"/>
      </right>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right/>
      <top style="dotted">
        <color indexed="64"/>
      </top>
      <bottom/>
      <diagonal/>
    </border>
    <border>
      <left style="dotted">
        <color indexed="64"/>
      </left>
      <right/>
      <top style="thick">
        <color indexed="64"/>
      </top>
      <bottom style="double">
        <color indexed="64"/>
      </bottom>
      <diagonal/>
    </border>
    <border>
      <left style="dotted">
        <color indexed="64"/>
      </left>
      <right/>
      <top style="dotted">
        <color indexed="64"/>
      </top>
      <bottom/>
      <diagonal/>
    </border>
    <border>
      <left style="thin">
        <color indexed="64"/>
      </left>
      <right/>
      <top/>
      <bottom/>
      <diagonal/>
    </border>
    <border>
      <left/>
      <right style="dotted">
        <color indexed="64"/>
      </right>
      <top/>
      <bottom/>
      <diagonal/>
    </border>
    <border>
      <left/>
      <right style="thin">
        <color indexed="64"/>
      </right>
      <top style="dotted">
        <color indexed="64"/>
      </top>
      <bottom/>
      <diagonal/>
    </border>
    <border>
      <left style="dotted">
        <color indexed="64"/>
      </left>
      <right style="thin">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thin">
        <color indexed="64"/>
      </right>
      <top style="dotted">
        <color indexed="64"/>
      </top>
      <bottom style="thick">
        <color indexed="64"/>
      </bottom>
      <diagonal/>
    </border>
    <border>
      <left style="dotted">
        <color indexed="64"/>
      </left>
      <right style="dotted">
        <color indexed="64"/>
      </right>
      <top/>
      <bottom/>
      <diagonal/>
    </border>
    <border diagonalUp="1" diagonalDown="1">
      <left/>
      <right/>
      <top/>
      <bottom/>
      <diagonal style="thin">
        <color indexed="64"/>
      </diagonal>
    </border>
    <border>
      <left style="thin">
        <color theme="0"/>
      </left>
      <right style="thin">
        <color theme="0"/>
      </right>
      <top/>
      <bottom/>
      <diagonal/>
    </border>
    <border>
      <left/>
      <right/>
      <top style="double">
        <color indexed="64"/>
      </top>
      <bottom/>
      <diagonal/>
    </border>
    <border>
      <left style="thin">
        <color theme="0"/>
      </left>
      <right style="thin">
        <color theme="0"/>
      </right>
      <top style="thin">
        <color theme="0"/>
      </top>
      <bottom/>
      <diagonal/>
    </border>
    <border>
      <left style="thin">
        <color indexed="64"/>
      </left>
      <right/>
      <top/>
      <bottom style="thin">
        <color indexed="64"/>
      </bottom>
      <diagonal/>
    </border>
    <border>
      <left style="dotted">
        <color indexed="64"/>
      </left>
      <right/>
      <top/>
      <bottom style="thick">
        <color indexed="64"/>
      </bottom>
      <diagonal/>
    </border>
    <border>
      <left style="dotted">
        <color indexed="64"/>
      </left>
      <right/>
      <top/>
      <bottom/>
      <diagonal/>
    </border>
    <border>
      <left/>
      <right/>
      <top style="thin">
        <color theme="2" tint="-9.9978637043366805E-2"/>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EAEAEA"/>
      </left>
      <right/>
      <top style="double">
        <color indexed="64"/>
      </top>
      <bottom/>
      <diagonal/>
    </border>
    <border>
      <left style="thin">
        <color theme="9" tint="0.39997558519241921"/>
      </left>
      <right style="thin">
        <color theme="9" tint="0.39997558519241921"/>
      </right>
      <top style="double">
        <color indexed="64"/>
      </top>
      <bottom/>
      <diagonal/>
    </border>
    <border>
      <left style="thin">
        <color theme="9" tint="0.39997558519241921"/>
      </left>
      <right/>
      <top style="double">
        <color indexed="64"/>
      </top>
      <bottom/>
      <diagonal/>
    </border>
    <border>
      <left style="thin">
        <color theme="5" tint="0.39997558519241921"/>
      </left>
      <right style="thin">
        <color theme="9" tint="0.39997558519241921"/>
      </right>
      <top style="double">
        <color indexed="64"/>
      </top>
      <bottom/>
      <diagonal/>
    </border>
    <border>
      <left style="thin">
        <color theme="5" tint="0.39997558519241921"/>
      </left>
      <right/>
      <top style="double">
        <color indexed="64"/>
      </top>
      <bottom/>
      <diagonal/>
    </border>
    <border>
      <left style="thin">
        <color theme="9" tint="0.39997558519241921"/>
      </left>
      <right style="thin">
        <color theme="5" tint="0.39997558519241921"/>
      </right>
      <top style="double">
        <color indexed="64"/>
      </top>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style="thin">
        <color theme="5" tint="0.39997558519241921"/>
      </left>
      <right/>
      <top style="double">
        <color indexed="64"/>
      </top>
      <bottom style="thin">
        <color theme="5" tint="0.39997558519241921"/>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right style="thin">
        <color theme="9" tint="0.39997558519241921"/>
      </right>
      <top style="double">
        <color indexed="64"/>
      </top>
      <bottom/>
      <diagonal/>
    </border>
    <border>
      <left style="thin">
        <color theme="9" tint="0.39997558519241921"/>
      </left>
      <right style="thin">
        <color theme="5" tint="0.39997558519241921"/>
      </right>
      <top style="double">
        <color indexed="64"/>
      </top>
      <bottom style="thin">
        <color theme="9" tint="0.39997558519241921"/>
      </bottom>
      <diagonal/>
    </border>
    <border>
      <left style="thin">
        <color theme="9" tint="0.39997558519241921"/>
      </left>
      <right style="thin">
        <color theme="9" tint="0.39997558519241921"/>
      </right>
      <top style="double">
        <color indexed="64"/>
      </top>
      <bottom style="thin">
        <color theme="9" tint="0.39997558519241921"/>
      </bottom>
      <diagonal/>
    </border>
    <border>
      <left style="thin">
        <color theme="5" tint="0.39997558519241921"/>
      </left>
      <right style="thin">
        <color theme="9" tint="0.39997558519241921"/>
      </right>
      <top style="thin">
        <color theme="5" tint="0.39997558519241921"/>
      </top>
      <bottom style="thin">
        <color theme="5" tint="0.39997558519241921"/>
      </bottom>
      <diagonal/>
    </border>
    <border>
      <left style="thin">
        <color theme="9" tint="0.39997558519241921"/>
      </left>
      <right/>
      <top style="thin">
        <color theme="9" tint="0.39997558519241921"/>
      </top>
      <bottom style="thin">
        <color theme="9" tint="0.39997558519241921"/>
      </bottom>
      <diagonal/>
    </border>
    <border>
      <left style="thin">
        <color theme="9" tint="0.39997558519241921"/>
      </left>
      <right/>
      <top style="double">
        <color indexed="64"/>
      </top>
      <bottom style="thin">
        <color theme="9" tint="0.3999755851924192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tint="0.39997558519241921"/>
      </left>
      <right/>
      <top style="double">
        <color indexed="64"/>
      </top>
      <bottom style="thin">
        <color theme="7" tint="0.39997558519241921"/>
      </bottom>
      <diagonal/>
    </border>
    <border>
      <left style="thin">
        <color theme="0" tint="-0.14999847407452621"/>
      </left>
      <right/>
      <top style="double">
        <color indexed="64"/>
      </top>
      <bottom/>
      <diagonal/>
    </border>
    <border>
      <left style="thin">
        <color theme="5" tint="0.39997558519241921"/>
      </left>
      <right style="thin">
        <color theme="0" tint="-0.14999847407452621"/>
      </right>
      <top style="double">
        <color indexed="64"/>
      </top>
      <bottom/>
      <diagonal/>
    </border>
    <border>
      <left style="thin">
        <color indexed="64"/>
      </left>
      <right style="thin">
        <color theme="9" tint="0.39997558519241921"/>
      </right>
      <top style="double">
        <color indexed="64"/>
      </top>
      <bottom/>
      <diagonal/>
    </border>
    <border>
      <left style="thin">
        <color indexed="64"/>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5" tint="0.39997558519241921"/>
      </right>
      <top style="thin">
        <color theme="9" tint="0.39997558519241921"/>
      </top>
      <bottom/>
      <diagonal/>
    </border>
    <border>
      <left style="thin">
        <color theme="9" tint="0.39997558519241921"/>
      </left>
      <right style="thin">
        <color theme="9" tint="0.39997558519241921"/>
      </right>
      <top style="thin">
        <color theme="9" tint="0.39997558519241921"/>
      </top>
      <bottom/>
      <diagonal/>
    </border>
    <border>
      <left style="thin">
        <color theme="9" tint="0.39997558519241921"/>
      </left>
      <right style="thin">
        <color theme="5"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bottom/>
      <diagonal/>
    </border>
    <border>
      <left style="thin">
        <color theme="9" tint="0.39997558519241921"/>
      </left>
      <right style="thin">
        <color theme="9" tint="0.39997558519241921"/>
      </right>
      <top/>
      <bottom style="thin">
        <color theme="9" tint="0.39997558519241921"/>
      </bottom>
      <diagonal/>
    </border>
    <border>
      <left style="thin">
        <color theme="5" tint="0.39997558519241921"/>
      </left>
      <right style="thin">
        <color theme="9" tint="0.39997558519241921"/>
      </right>
      <top style="double">
        <color indexed="64"/>
      </top>
      <bottom style="thin">
        <color theme="5" tint="0.39997558519241921"/>
      </bottom>
      <diagonal/>
    </border>
    <border>
      <left style="thin">
        <color theme="5" tint="0.39997558519241921"/>
      </left>
      <right/>
      <top/>
      <bottom/>
      <diagonal/>
    </border>
    <border>
      <left style="thin">
        <color theme="5" tint="0.39997558519241921"/>
      </left>
      <right style="thin">
        <color theme="9" tint="0.39997558519241921"/>
      </right>
      <top style="thin">
        <color theme="5" tint="0.39997558519241921"/>
      </top>
      <bottom/>
      <diagonal/>
    </border>
    <border>
      <left style="thin">
        <color theme="5" tint="0.39997558519241921"/>
      </left>
      <right/>
      <top style="thin">
        <color theme="5" tint="0.39997558519241921"/>
      </top>
      <bottom/>
      <diagonal/>
    </border>
    <border>
      <left style="thin">
        <color theme="5" tint="0.39997558519241921"/>
      </left>
      <right/>
      <top style="thin">
        <color theme="5" tint="0.39997558519241921"/>
      </top>
      <bottom style="thin">
        <color theme="5"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7" tint="0.39997558519241921"/>
      </left>
      <right/>
      <top style="thin">
        <color theme="7" tint="0.39997558519241921"/>
      </top>
      <bottom style="thin">
        <color theme="7" tint="0.39997558519241921"/>
      </bottom>
      <diagonal/>
    </border>
    <border>
      <left/>
      <right style="thin">
        <color theme="9" tint="0.39997558519241921"/>
      </right>
      <top style="thin">
        <color theme="9" tint="0.39997558519241921"/>
      </top>
      <bottom style="thin">
        <color theme="9" tint="0.39997558519241921"/>
      </bottom>
      <diagonal/>
    </border>
    <border>
      <left/>
      <right style="thin">
        <color theme="9" tint="0.39997558519241921"/>
      </right>
      <top style="double">
        <color indexed="64"/>
      </top>
      <bottom style="thin">
        <color theme="9" tint="0.39997558519241921"/>
      </bottom>
      <diagonal/>
    </border>
    <border>
      <left/>
      <right/>
      <top style="dotted">
        <color indexed="64"/>
      </top>
      <bottom style="thick">
        <color indexed="64"/>
      </bottom>
      <diagonal/>
    </border>
    <border>
      <left/>
      <right style="thin">
        <color theme="0" tint="-0.14999847407452621"/>
      </right>
      <top style="double">
        <color indexed="64"/>
      </top>
      <bottom/>
      <diagonal/>
    </border>
  </borders>
  <cellStyleXfs count="2">
    <xf numFmtId="0" fontId="0" fillId="0" borderId="0"/>
    <xf numFmtId="9" fontId="6" fillId="0" borderId="0" applyFont="0" applyFill="0" applyBorder="0" applyAlignment="0" applyProtection="0"/>
  </cellStyleXfs>
  <cellXfs count="230">
    <xf numFmtId="0" fontId="0" fillId="0" borderId="0" xfId="0"/>
    <xf numFmtId="0" fontId="0" fillId="2" borderId="3" xfId="0" applyFill="1" applyBorder="1"/>
    <xf numFmtId="0" fontId="0" fillId="3" borderId="5" xfId="0" applyFill="1" applyBorder="1"/>
    <xf numFmtId="0" fontId="2" fillId="5" borderId="11" xfId="0" applyFont="1" applyFill="1" applyBorder="1" applyAlignment="1">
      <alignment horizontal="center" vertical="top" wrapText="1"/>
    </xf>
    <xf numFmtId="0" fontId="0" fillId="3" borderId="14" xfId="0" applyFill="1" applyBorder="1"/>
    <xf numFmtId="0" fontId="0" fillId="3" borderId="15" xfId="0" applyFill="1" applyBorder="1"/>
    <xf numFmtId="0" fontId="0" fillId="0" borderId="0" xfId="0" applyBorder="1"/>
    <xf numFmtId="49" fontId="4" fillId="0" borderId="2"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3" fillId="4" borderId="18" xfId="0" applyFont="1" applyFill="1" applyBorder="1" applyAlignment="1">
      <alignment horizontal="center" vertical="top" wrapText="1"/>
    </xf>
    <xf numFmtId="0" fontId="3" fillId="4" borderId="21" xfId="0" applyFont="1" applyFill="1" applyBorder="1" applyAlignment="1">
      <alignment vertical="top" wrapText="1"/>
    </xf>
    <xf numFmtId="0" fontId="0" fillId="2" borderId="5" xfId="0" applyFill="1" applyBorder="1"/>
    <xf numFmtId="0" fontId="0" fillId="3" borderId="26" xfId="0" applyFill="1" applyBorder="1"/>
    <xf numFmtId="0" fontId="3" fillId="4" borderId="1" xfId="0" applyFont="1" applyFill="1" applyBorder="1" applyAlignment="1">
      <alignment vertical="top" wrapText="1"/>
    </xf>
    <xf numFmtId="0" fontId="2" fillId="5" borderId="27" xfId="0" applyFont="1" applyFill="1" applyBorder="1" applyAlignment="1">
      <alignment horizontal="center" vertical="top" wrapText="1"/>
    </xf>
    <xf numFmtId="0" fontId="5" fillId="0" borderId="0" xfId="0" applyFont="1"/>
    <xf numFmtId="14" fontId="0" fillId="0" borderId="0" xfId="0" applyNumberFormat="1"/>
    <xf numFmtId="0" fontId="2" fillId="5" borderId="30" xfId="0" applyFont="1" applyFill="1" applyBorder="1" applyAlignment="1">
      <alignment horizontal="center" vertical="top" wrapText="1"/>
    </xf>
    <xf numFmtId="10" fontId="0" fillId="2" borderId="14" xfId="1" applyNumberFormat="1" applyFont="1" applyFill="1" applyBorder="1"/>
    <xf numFmtId="0" fontId="2" fillId="5" borderId="29" xfId="0" applyFont="1" applyFill="1" applyBorder="1" applyAlignment="1">
      <alignment horizontal="center" vertical="top" wrapText="1"/>
    </xf>
    <xf numFmtId="0" fontId="2" fillId="5" borderId="31" xfId="0" applyFont="1" applyFill="1" applyBorder="1" applyAlignment="1">
      <alignment horizontal="center" vertical="top" wrapText="1"/>
    </xf>
    <xf numFmtId="0" fontId="3" fillId="4" borderId="0" xfId="0" applyFont="1" applyFill="1" applyBorder="1" applyAlignment="1">
      <alignment vertical="top" wrapText="1"/>
    </xf>
    <xf numFmtId="0" fontId="3" fillId="4" borderId="32" xfId="0" applyFont="1" applyFill="1" applyBorder="1" applyAlignment="1">
      <alignment vertical="top" wrapText="1"/>
    </xf>
    <xf numFmtId="0" fontId="3" fillId="4" borderId="18" xfId="0" applyFont="1" applyFill="1" applyBorder="1" applyAlignment="1">
      <alignment vertical="top" wrapText="1"/>
    </xf>
    <xf numFmtId="0" fontId="2" fillId="6" borderId="35" xfId="0" applyFont="1" applyFill="1" applyBorder="1" applyAlignment="1">
      <alignment horizontal="center" vertical="top" wrapText="1"/>
    </xf>
    <xf numFmtId="0" fontId="2" fillId="5" borderId="36" xfId="0" applyFont="1" applyFill="1" applyBorder="1" applyAlignment="1">
      <alignment horizontal="center" vertical="top" wrapText="1"/>
    </xf>
    <xf numFmtId="49" fontId="4" fillId="0" borderId="0" xfId="0" applyNumberFormat="1" applyFont="1" applyBorder="1" applyAlignment="1">
      <alignment horizontal="center" vertical="center"/>
    </xf>
    <xf numFmtId="0" fontId="2" fillId="5" borderId="33" xfId="0" applyFont="1" applyFill="1" applyBorder="1" applyAlignment="1">
      <alignment vertical="top" wrapText="1"/>
    </xf>
    <xf numFmtId="0" fontId="0" fillId="2" borderId="9" xfId="0" applyFill="1" applyBorder="1"/>
    <xf numFmtId="0" fontId="2" fillId="5" borderId="27" xfId="0" applyFont="1" applyFill="1" applyBorder="1" applyAlignment="1">
      <alignment horizontal="center" vertical="top" wrapText="1"/>
    </xf>
    <xf numFmtId="0" fontId="5" fillId="0" borderId="0" xfId="0" applyFont="1" applyAlignment="1">
      <alignment horizontal="center" vertical="center" wrapText="1"/>
    </xf>
    <xf numFmtId="0" fontId="2" fillId="5" borderId="33" xfId="0" applyFont="1" applyFill="1" applyBorder="1" applyAlignment="1">
      <alignment horizontal="center" vertical="top" wrapText="1"/>
    </xf>
    <xf numFmtId="0" fontId="0" fillId="3" borderId="5" xfId="0" applyFill="1" applyBorder="1" applyProtection="1"/>
    <xf numFmtId="0" fontId="0" fillId="3" borderId="12" xfId="0" applyFill="1" applyBorder="1" applyProtection="1"/>
    <xf numFmtId="0" fontId="3" fillId="7" borderId="2" xfId="0" applyFont="1" applyFill="1" applyBorder="1" applyProtection="1"/>
    <xf numFmtId="0" fontId="3" fillId="7" borderId="2" xfId="0" applyFont="1" applyFill="1" applyBorder="1" applyAlignment="1" applyProtection="1">
      <alignment horizontal="left"/>
    </xf>
    <xf numFmtId="0" fontId="7" fillId="0" borderId="0" xfId="0" applyFont="1" applyFill="1" applyProtection="1"/>
    <xf numFmtId="0" fontId="8" fillId="0" borderId="0" xfId="0" applyFont="1" applyFill="1" applyAlignment="1" applyProtection="1">
      <alignment horizontal="left"/>
    </xf>
    <xf numFmtId="0" fontId="2" fillId="0" borderId="0" xfId="0" applyFont="1" applyFill="1" applyBorder="1" applyProtection="1"/>
    <xf numFmtId="0" fontId="2" fillId="0" borderId="0" xfId="0" applyFont="1" applyProtection="1"/>
    <xf numFmtId="0" fontId="8" fillId="0" borderId="0" xfId="0" applyFont="1" applyAlignment="1" applyProtection="1">
      <alignment horizontal="left"/>
    </xf>
    <xf numFmtId="0" fontId="0" fillId="0" borderId="37" xfId="0" applyBorder="1"/>
    <xf numFmtId="0" fontId="9" fillId="0" borderId="0" xfId="0" applyFont="1"/>
    <xf numFmtId="0" fontId="0" fillId="0" borderId="0" xfId="0" applyFill="1" applyBorder="1"/>
    <xf numFmtId="0" fontId="1" fillId="0" borderId="0" xfId="0" applyFont="1" applyBorder="1" applyAlignment="1">
      <alignment horizontal="left" vertical="top" wrapText="1"/>
    </xf>
    <xf numFmtId="0" fontId="0" fillId="0" borderId="0" xfId="0" applyFill="1"/>
    <xf numFmtId="0" fontId="3" fillId="4" borderId="16"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left"/>
    </xf>
    <xf numFmtId="0" fontId="10" fillId="0" borderId="0" xfId="0" applyFont="1" applyBorder="1"/>
    <xf numFmtId="14" fontId="0" fillId="0" borderId="0" xfId="0" applyNumberFormat="1" applyProtection="1"/>
    <xf numFmtId="0" fontId="3" fillId="4" borderId="18" xfId="0" applyFont="1" applyFill="1" applyBorder="1" applyAlignment="1">
      <alignment horizontal="center" vertical="top" wrapText="1"/>
    </xf>
    <xf numFmtId="0" fontId="3" fillId="4" borderId="32" xfId="0" applyFont="1" applyFill="1" applyBorder="1" applyAlignment="1">
      <alignment horizontal="center" vertical="top" wrapText="1"/>
    </xf>
    <xf numFmtId="0" fontId="2" fillId="5" borderId="13" xfId="0" applyFont="1" applyFill="1" applyBorder="1" applyAlignment="1">
      <alignment horizontal="center" vertical="top" wrapText="1"/>
    </xf>
    <xf numFmtId="0" fontId="2" fillId="5" borderId="33" xfId="0" applyFont="1" applyFill="1" applyBorder="1" applyAlignment="1">
      <alignment horizontal="center" vertical="top" wrapText="1"/>
    </xf>
    <xf numFmtId="0" fontId="2" fillId="5" borderId="23" xfId="0" applyFont="1" applyFill="1" applyBorder="1" applyAlignment="1">
      <alignment horizontal="center" vertical="top" wrapText="1"/>
    </xf>
    <xf numFmtId="0" fontId="2" fillId="5" borderId="34" xfId="0" applyFont="1" applyFill="1" applyBorder="1" applyAlignment="1">
      <alignment horizontal="center" vertical="top" wrapText="1"/>
    </xf>
    <xf numFmtId="10" fontId="0" fillId="2" borderId="5" xfId="1" applyNumberFormat="1" applyFont="1" applyFill="1" applyBorder="1" applyProtection="1"/>
    <xf numFmtId="2" fontId="0" fillId="3" borderId="5" xfId="0" applyNumberFormat="1" applyFill="1" applyBorder="1"/>
    <xf numFmtId="164" fontId="0" fillId="2" borderId="12" xfId="0" applyNumberFormat="1" applyFill="1" applyBorder="1"/>
    <xf numFmtId="164" fontId="0" fillId="2" borderId="9" xfId="0" applyNumberFormat="1" applyFill="1" applyBorder="1"/>
    <xf numFmtId="164" fontId="0" fillId="2" borderId="15" xfId="0" applyNumberFormat="1" applyFill="1" applyBorder="1"/>
    <xf numFmtId="164" fontId="0" fillId="2" borderId="14" xfId="0" applyNumberFormat="1" applyFill="1" applyBorder="1"/>
    <xf numFmtId="164" fontId="0" fillId="2" borderId="5" xfId="0" applyNumberFormat="1" applyFill="1" applyBorder="1"/>
    <xf numFmtId="164" fontId="0" fillId="2" borderId="3" xfId="0" applyNumberFormat="1" applyFill="1" applyBorder="1"/>
    <xf numFmtId="164" fontId="0" fillId="0" borderId="0" xfId="0" applyNumberFormat="1"/>
    <xf numFmtId="10" fontId="0" fillId="0" borderId="0" xfId="0" applyNumberFormat="1"/>
    <xf numFmtId="14" fontId="0" fillId="0" borderId="0" xfId="0" applyNumberFormat="1" applyBorder="1"/>
    <xf numFmtId="0" fontId="0" fillId="0" borderId="39" xfId="0" applyBorder="1"/>
    <xf numFmtId="3" fontId="0" fillId="0" borderId="0" xfId="0" applyNumberFormat="1"/>
    <xf numFmtId="3" fontId="0" fillId="0" borderId="39" xfId="0" applyNumberFormat="1" applyFill="1" applyBorder="1"/>
    <xf numFmtId="3" fontId="0" fillId="0" borderId="0" xfId="0" applyNumberFormat="1" applyFill="1" applyBorder="1"/>
    <xf numFmtId="0" fontId="2" fillId="5" borderId="42" xfId="0" applyFont="1" applyFill="1" applyBorder="1" applyAlignment="1">
      <alignment horizontal="center" vertical="top" wrapText="1"/>
    </xf>
    <xf numFmtId="0" fontId="2" fillId="6" borderId="22" xfId="0" applyFont="1" applyFill="1" applyBorder="1" applyAlignment="1">
      <alignment horizontal="center" vertical="top" wrapText="1"/>
    </xf>
    <xf numFmtId="0" fontId="2" fillId="5" borderId="21" xfId="0" applyFont="1" applyFill="1" applyBorder="1" applyAlignment="1">
      <alignment horizontal="center" vertical="top" wrapText="1"/>
    </xf>
    <xf numFmtId="0" fontId="3" fillId="4" borderId="29" xfId="0" applyFont="1" applyFill="1" applyBorder="1" applyAlignment="1">
      <alignment vertical="top" wrapText="1"/>
    </xf>
    <xf numFmtId="0" fontId="2" fillId="5" borderId="27" xfId="0" applyFont="1" applyFill="1" applyBorder="1" applyAlignment="1">
      <alignment horizontal="center" vertical="top" wrapText="1"/>
    </xf>
    <xf numFmtId="0" fontId="2" fillId="5" borderId="11" xfId="0" applyFont="1" applyFill="1" applyBorder="1" applyAlignment="1">
      <alignment horizontal="center" vertical="top" wrapText="1"/>
    </xf>
    <xf numFmtId="0" fontId="1" fillId="0" borderId="0" xfId="0" applyFont="1" applyBorder="1" applyAlignment="1">
      <alignment horizontal="left" vertical="top" wrapText="1"/>
    </xf>
    <xf numFmtId="0" fontId="2" fillId="5" borderId="43" xfId="0" applyFont="1" applyFill="1" applyBorder="1" applyAlignment="1">
      <alignment horizontal="center" vertical="top" wrapText="1"/>
    </xf>
    <xf numFmtId="0" fontId="2" fillId="6" borderId="20" xfId="0" applyFont="1" applyFill="1" applyBorder="1" applyAlignment="1">
      <alignment horizontal="center" vertical="top" wrapText="1"/>
    </xf>
    <xf numFmtId="49" fontId="11" fillId="9" borderId="40" xfId="0" applyNumberFormat="1" applyFont="1" applyFill="1" applyBorder="1" applyAlignment="1" applyProtection="1">
      <alignment horizontal="center" vertical="center"/>
      <protection hidden="1"/>
    </xf>
    <xf numFmtId="49" fontId="11" fillId="9" borderId="38" xfId="0" applyNumberFormat="1" applyFont="1" applyFill="1" applyBorder="1" applyAlignment="1" applyProtection="1">
      <alignment horizontal="center" vertical="center"/>
      <protection hidden="1"/>
    </xf>
    <xf numFmtId="0" fontId="12" fillId="0" borderId="0" xfId="0" applyFont="1"/>
    <xf numFmtId="0" fontId="12" fillId="0" borderId="16" xfId="0" applyFont="1" applyBorder="1"/>
    <xf numFmtId="0" fontId="12" fillId="0" borderId="0" xfId="0" applyFont="1" applyBorder="1"/>
    <xf numFmtId="0" fontId="12" fillId="0" borderId="0" xfId="0" applyFont="1" applyFill="1" applyBorder="1"/>
    <xf numFmtId="0" fontId="1" fillId="8" borderId="41" xfId="0" applyFont="1" applyFill="1" applyBorder="1"/>
    <xf numFmtId="0" fontId="12" fillId="8" borderId="2" xfId="0" applyFont="1" applyFill="1" applyBorder="1"/>
    <xf numFmtId="0" fontId="1" fillId="0" borderId="0" xfId="0" applyFont="1"/>
    <xf numFmtId="3" fontId="0" fillId="0" borderId="0" xfId="0" applyNumberFormat="1" applyFill="1"/>
    <xf numFmtId="0" fontId="0" fillId="0" borderId="44" xfId="0" applyBorder="1"/>
    <xf numFmtId="1" fontId="0" fillId="2" borderId="5" xfId="1" applyNumberFormat="1" applyFont="1" applyFill="1" applyBorder="1" applyProtection="1"/>
    <xf numFmtId="14" fontId="0" fillId="11" borderId="5" xfId="0" applyNumberFormat="1" applyFill="1" applyBorder="1" applyProtection="1"/>
    <xf numFmtId="14" fontId="0" fillId="11" borderId="5" xfId="1" applyNumberFormat="1" applyFont="1" applyFill="1" applyBorder="1" applyProtection="1"/>
    <xf numFmtId="3" fontId="0" fillId="0" borderId="45" xfId="0" applyNumberFormat="1" applyBorder="1"/>
    <xf numFmtId="0" fontId="0" fillId="13" borderId="45" xfId="0" applyFill="1" applyBorder="1"/>
    <xf numFmtId="14" fontId="0" fillId="11" borderId="45" xfId="0" applyNumberFormat="1" applyFill="1" applyBorder="1" applyProtection="1"/>
    <xf numFmtId="0" fontId="0" fillId="3" borderId="45" xfId="0" applyFill="1" applyBorder="1" applyProtection="1"/>
    <xf numFmtId="9" fontId="0" fillId="10" borderId="45" xfId="1" applyFont="1" applyFill="1" applyBorder="1"/>
    <xf numFmtId="1" fontId="0" fillId="2" borderId="47" xfId="1" applyNumberFormat="1" applyFont="1" applyFill="1" applyBorder="1" applyProtection="1"/>
    <xf numFmtId="0" fontId="0" fillId="12" borderId="26" xfId="0" applyNumberFormat="1" applyFill="1" applyBorder="1"/>
    <xf numFmtId="0" fontId="0" fillId="12" borderId="26" xfId="0" applyFill="1" applyBorder="1"/>
    <xf numFmtId="0" fontId="0" fillId="12" borderId="14" xfId="0" applyNumberFormat="1" applyFill="1" applyBorder="1"/>
    <xf numFmtId="0" fontId="0" fillId="12" borderId="3" xfId="0" applyNumberFormat="1" applyFill="1" applyBorder="1"/>
    <xf numFmtId="0" fontId="12" fillId="14" borderId="0" xfId="0" applyFont="1" applyFill="1" applyBorder="1"/>
    <xf numFmtId="0" fontId="12" fillId="14" borderId="0" xfId="0" applyFont="1" applyFill="1" applyBorder="1" applyAlignment="1">
      <alignment vertical="top" wrapText="1"/>
    </xf>
    <xf numFmtId="0" fontId="12" fillId="14" borderId="0" xfId="0" applyFont="1" applyFill="1" applyAlignment="1">
      <alignment horizontal="left" vertical="top" wrapText="1"/>
    </xf>
    <xf numFmtId="0" fontId="1" fillId="14" borderId="0" xfId="0" applyFont="1" applyFill="1"/>
    <xf numFmtId="0" fontId="12" fillId="14" borderId="0" xfId="0" applyFont="1" applyFill="1"/>
    <xf numFmtId="3" fontId="0" fillId="0" borderId="48" xfId="0" applyNumberFormat="1" applyFill="1" applyBorder="1"/>
    <xf numFmtId="3" fontId="0" fillId="15" borderId="49" xfId="0" applyNumberFormat="1" applyFill="1" applyBorder="1"/>
    <xf numFmtId="3" fontId="0" fillId="15" borderId="50" xfId="0" applyNumberFormat="1" applyFill="1" applyBorder="1"/>
    <xf numFmtId="0" fontId="0" fillId="10" borderId="51" xfId="0" applyFill="1" applyBorder="1"/>
    <xf numFmtId="0" fontId="0" fillId="10" borderId="52" xfId="0" applyFill="1" applyBorder="1"/>
    <xf numFmtId="0" fontId="0" fillId="0" borderId="46" xfId="0" applyFill="1" applyBorder="1"/>
    <xf numFmtId="0" fontId="0" fillId="15" borderId="45" xfId="0" applyFill="1" applyBorder="1"/>
    <xf numFmtId="0" fontId="0" fillId="15" borderId="50" xfId="0" applyFill="1" applyBorder="1"/>
    <xf numFmtId="0" fontId="0" fillId="15" borderId="49" xfId="0" applyFill="1" applyBorder="1"/>
    <xf numFmtId="0" fontId="0" fillId="10" borderId="54" xfId="0" applyFill="1" applyBorder="1"/>
    <xf numFmtId="0" fontId="0" fillId="10" borderId="55" xfId="0" applyFill="1" applyBorder="1"/>
    <xf numFmtId="164" fontId="0" fillId="15" borderId="56" xfId="0" applyNumberFormat="1" applyFill="1" applyBorder="1"/>
    <xf numFmtId="164" fontId="0" fillId="0" borderId="57" xfId="0" applyNumberFormat="1" applyBorder="1"/>
    <xf numFmtId="164" fontId="0" fillId="15" borderId="58" xfId="0" applyNumberFormat="1" applyFill="1" applyBorder="1"/>
    <xf numFmtId="164" fontId="0" fillId="15" borderId="59" xfId="0" applyNumberFormat="1" applyFill="1" applyBorder="1"/>
    <xf numFmtId="164" fontId="0" fillId="15" borderId="61" xfId="0" applyNumberFormat="1" applyFill="1" applyBorder="1"/>
    <xf numFmtId="0" fontId="0" fillId="10" borderId="60" xfId="0" applyFill="1" applyBorder="1"/>
    <xf numFmtId="164" fontId="0" fillId="15" borderId="62" xfId="0" applyNumberFormat="1" applyFill="1" applyBorder="1"/>
    <xf numFmtId="14" fontId="0" fillId="13" borderId="63" xfId="0" applyNumberFormat="1" applyFill="1" applyBorder="1"/>
    <xf numFmtId="14" fontId="0" fillId="13" borderId="64" xfId="0" applyNumberFormat="1" applyFill="1" applyBorder="1"/>
    <xf numFmtId="0" fontId="0" fillId="0" borderId="65" xfId="0" applyBorder="1"/>
    <xf numFmtId="0" fontId="2" fillId="5" borderId="21" xfId="0" applyFont="1" applyFill="1" applyBorder="1" applyAlignment="1">
      <alignment vertical="top" wrapText="1"/>
    </xf>
    <xf numFmtId="14" fontId="12" fillId="0" borderId="0" xfId="0" applyNumberFormat="1" applyFont="1" applyBorder="1"/>
    <xf numFmtId="9" fontId="12" fillId="0" borderId="0" xfId="0" applyNumberFormat="1" applyFont="1" applyFill="1" applyBorder="1"/>
    <xf numFmtId="0" fontId="3" fillId="4" borderId="4" xfId="0" applyFont="1" applyFill="1" applyBorder="1" applyAlignment="1">
      <alignment horizontal="center" vertical="top" wrapText="1"/>
    </xf>
    <xf numFmtId="0" fontId="12" fillId="0" borderId="0" xfId="0" applyNumberFormat="1" applyFont="1" applyFill="1" applyBorder="1"/>
    <xf numFmtId="0" fontId="0" fillId="0" borderId="4" xfId="0" applyBorder="1"/>
    <xf numFmtId="0" fontId="3" fillId="4" borderId="45" xfId="0" applyFont="1" applyFill="1" applyBorder="1" applyAlignment="1">
      <alignment vertical="top" wrapText="1"/>
    </xf>
    <xf numFmtId="0" fontId="0" fillId="10" borderId="75" xfId="0" applyFill="1" applyBorder="1"/>
    <xf numFmtId="0" fontId="0" fillId="10" borderId="77" xfId="0" applyFill="1" applyBorder="1"/>
    <xf numFmtId="0" fontId="0" fillId="10" borderId="78" xfId="0" applyFill="1" applyBorder="1"/>
    <xf numFmtId="0" fontId="12" fillId="0" borderId="79" xfId="0" applyFont="1" applyBorder="1"/>
    <xf numFmtId="0" fontId="12" fillId="0" borderId="80" xfId="0" applyFont="1" applyBorder="1"/>
    <xf numFmtId="0" fontId="2" fillId="6" borderId="33" xfId="0" applyFont="1" applyFill="1" applyBorder="1" applyAlignment="1">
      <alignment vertical="top" wrapText="1"/>
    </xf>
    <xf numFmtId="0" fontId="2" fillId="16" borderId="19" xfId="0" applyFont="1" applyFill="1" applyBorder="1" applyAlignment="1">
      <alignment horizontal="center" vertical="top" wrapText="1"/>
    </xf>
    <xf numFmtId="0" fontId="2" fillId="16" borderId="25" xfId="0" applyFont="1" applyFill="1" applyBorder="1" applyAlignment="1">
      <alignment horizontal="center" vertical="top" wrapText="1"/>
    </xf>
    <xf numFmtId="164" fontId="0" fillId="15" borderId="82" xfId="0" applyNumberFormat="1" applyFill="1" applyBorder="1"/>
    <xf numFmtId="164" fontId="0" fillId="15" borderId="83" xfId="0" applyNumberFormat="1" applyFill="1" applyBorder="1"/>
    <xf numFmtId="0" fontId="2" fillId="6" borderId="27" xfId="0" applyFont="1" applyFill="1" applyBorder="1" applyAlignment="1">
      <alignment horizontal="center" vertical="top" wrapText="1"/>
    </xf>
    <xf numFmtId="0" fontId="0" fillId="15" borderId="67" xfId="0" applyNumberFormat="1" applyFill="1" applyBorder="1"/>
    <xf numFmtId="0" fontId="0" fillId="15" borderId="53" xfId="0" applyNumberFormat="1" applyFill="1" applyBorder="1"/>
    <xf numFmtId="0" fontId="0" fillId="10" borderId="74" xfId="0" applyNumberFormat="1" applyFill="1" applyBorder="1"/>
    <xf numFmtId="0" fontId="0" fillId="15" borderId="49" xfId="0" applyNumberFormat="1" applyFill="1" applyBorder="1"/>
    <xf numFmtId="0" fontId="0" fillId="15" borderId="39" xfId="0" applyNumberFormat="1" applyFill="1" applyBorder="1"/>
    <xf numFmtId="0" fontId="0" fillId="15" borderId="68" xfId="0" applyNumberFormat="1" applyFill="1" applyBorder="1"/>
    <xf numFmtId="0" fontId="0" fillId="15" borderId="69" xfId="0" applyNumberFormat="1" applyFill="1" applyBorder="1"/>
    <xf numFmtId="0" fontId="0" fillId="10" borderId="75" xfId="0" applyNumberFormat="1" applyFill="1" applyBorder="1"/>
    <xf numFmtId="0" fontId="0" fillId="15" borderId="56" xfId="0" applyNumberFormat="1" applyFill="1" applyBorder="1"/>
    <xf numFmtId="0" fontId="0" fillId="15" borderId="71" xfId="0" applyNumberFormat="1" applyFill="1" applyBorder="1"/>
    <xf numFmtId="0" fontId="0" fillId="15" borderId="0" xfId="0" applyNumberFormat="1" applyFill="1" applyBorder="1"/>
    <xf numFmtId="0" fontId="0" fillId="10" borderId="76" xfId="0" applyNumberFormat="1" applyFill="1" applyBorder="1"/>
    <xf numFmtId="0" fontId="0" fillId="15" borderId="73" xfId="0" applyNumberFormat="1" applyFill="1" applyBorder="1"/>
    <xf numFmtId="0" fontId="0" fillId="15" borderId="72" xfId="0" applyNumberFormat="1" applyFill="1" applyBorder="1"/>
    <xf numFmtId="0" fontId="0" fillId="15" borderId="70" xfId="0" applyNumberFormat="1" applyFill="1" applyBorder="1"/>
    <xf numFmtId="0" fontId="12" fillId="0" borderId="16" xfId="0" applyFont="1" applyFill="1" applyBorder="1"/>
    <xf numFmtId="0" fontId="0" fillId="13" borderId="81" xfId="0" applyFont="1" applyFill="1" applyBorder="1"/>
    <xf numFmtId="0" fontId="0" fillId="10" borderId="74" xfId="0" applyFont="1" applyFill="1" applyBorder="1"/>
    <xf numFmtId="0" fontId="0" fillId="10" borderId="60" xfId="0" applyFont="1" applyFill="1" applyBorder="1"/>
    <xf numFmtId="0" fontId="2" fillId="5" borderId="27" xfId="0" applyFont="1" applyFill="1" applyBorder="1" applyAlignment="1">
      <alignment horizontal="center" vertical="top" wrapText="1"/>
    </xf>
    <xf numFmtId="0" fontId="2" fillId="5" borderId="25" xfId="0" applyFont="1" applyFill="1" applyBorder="1" applyAlignment="1">
      <alignment horizontal="center" vertical="top" wrapText="1"/>
    </xf>
    <xf numFmtId="14" fontId="0" fillId="0" borderId="66" xfId="0" applyNumberFormat="1" applyBorder="1"/>
    <xf numFmtId="164" fontId="0" fillId="2" borderId="26" xfId="0" applyNumberFormat="1" applyFill="1" applyBorder="1"/>
    <xf numFmtId="14" fontId="0" fillId="0" borderId="39" xfId="0" applyNumberFormat="1" applyBorder="1"/>
    <xf numFmtId="0" fontId="2" fillId="5" borderId="33" xfId="0" applyFont="1" applyFill="1" applyBorder="1" applyAlignment="1">
      <alignment horizontal="center" vertical="top" wrapText="1"/>
    </xf>
    <xf numFmtId="49" fontId="12" fillId="0" borderId="17" xfId="0" applyNumberFormat="1" applyFont="1" applyBorder="1"/>
    <xf numFmtId="49" fontId="12" fillId="0" borderId="28" xfId="0" applyNumberFormat="1" applyFont="1" applyBorder="1"/>
    <xf numFmtId="49" fontId="12" fillId="0" borderId="0" xfId="0" applyNumberFormat="1" applyFont="1" applyBorder="1"/>
    <xf numFmtId="49" fontId="12" fillId="0" borderId="16" xfId="0" applyNumberFormat="1" applyFont="1" applyBorder="1"/>
    <xf numFmtId="49" fontId="12" fillId="0" borderId="0" xfId="0" applyNumberFormat="1" applyFont="1"/>
    <xf numFmtId="1" fontId="0" fillId="0" borderId="0" xfId="0" applyNumberFormat="1" applyBorder="1"/>
    <xf numFmtId="10" fontId="0" fillId="10" borderId="51" xfId="0" applyNumberFormat="1" applyFill="1" applyBorder="1"/>
    <xf numFmtId="10" fontId="0" fillId="10" borderId="52" xfId="0" applyNumberFormat="1" applyFill="1" applyBorder="1"/>
    <xf numFmtId="0" fontId="2" fillId="6" borderId="84" xfId="0" applyFont="1" applyFill="1" applyBorder="1" applyAlignment="1">
      <alignment horizontal="center" vertical="top" wrapText="1"/>
    </xf>
    <xf numFmtId="0" fontId="0" fillId="0" borderId="85" xfId="0" applyFont="1" applyFill="1" applyBorder="1"/>
    <xf numFmtId="0" fontId="12" fillId="14" borderId="28" xfId="0" applyFont="1" applyFill="1" applyBorder="1" applyAlignment="1">
      <alignment horizontal="left" vertical="top"/>
    </xf>
    <xf numFmtId="0" fontId="12" fillId="14" borderId="0" xfId="0" applyFont="1" applyFill="1" applyAlignment="1">
      <alignment horizontal="left" vertical="top"/>
    </xf>
    <xf numFmtId="0" fontId="1" fillId="14" borderId="0" xfId="0" applyFont="1" applyFill="1" applyAlignment="1">
      <alignment horizontal="left" vertical="top"/>
    </xf>
    <xf numFmtId="0" fontId="1" fillId="14" borderId="0" xfId="0" applyFont="1" applyFill="1" applyAlignment="1">
      <alignment horizontal="center"/>
    </xf>
    <xf numFmtId="0" fontId="12" fillId="14" borderId="0" xfId="0" applyFont="1" applyFill="1" applyBorder="1" applyAlignment="1">
      <alignment horizontal="left" vertical="top"/>
    </xf>
    <xf numFmtId="0" fontId="1" fillId="14" borderId="0" xfId="0" applyFont="1" applyFill="1" applyAlignment="1">
      <alignment horizontal="center" vertical="top" wrapText="1"/>
    </xf>
    <xf numFmtId="0" fontId="12" fillId="14" borderId="0" xfId="0" applyFont="1" applyFill="1" applyAlignment="1">
      <alignment horizontal="left" vertical="top" wrapText="1"/>
    </xf>
    <xf numFmtId="0" fontId="3" fillId="4" borderId="16"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10" xfId="0" applyFont="1" applyFill="1" applyBorder="1" applyAlignment="1">
      <alignment horizontal="center" vertical="top" wrapText="1"/>
    </xf>
    <xf numFmtId="0" fontId="1" fillId="0" borderId="0" xfId="0" applyFont="1" applyBorder="1" applyAlignment="1">
      <alignment horizontal="left"/>
    </xf>
    <xf numFmtId="0" fontId="0" fillId="0" borderId="0" xfId="0" applyBorder="1" applyAlignment="1">
      <alignment horizontal="center"/>
    </xf>
    <xf numFmtId="0" fontId="3" fillId="4" borderId="17"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21" xfId="0" applyFont="1" applyFill="1" applyBorder="1" applyAlignment="1">
      <alignment horizontal="center" vertical="top" wrapText="1"/>
    </xf>
    <xf numFmtId="0" fontId="3" fillId="4" borderId="18" xfId="0" applyFont="1" applyFill="1" applyBorder="1" applyAlignment="1">
      <alignment horizontal="center" vertical="top" wrapText="1"/>
    </xf>
    <xf numFmtId="0" fontId="3" fillId="4" borderId="32" xfId="0" applyFont="1" applyFill="1" applyBorder="1" applyAlignment="1">
      <alignment horizontal="center" vertical="top" wrapText="1"/>
    </xf>
    <xf numFmtId="0" fontId="2" fillId="5" borderId="27" xfId="0" applyFont="1" applyFill="1" applyBorder="1" applyAlignment="1">
      <alignment horizontal="center" vertical="top" wrapText="1"/>
    </xf>
    <xf numFmtId="0" fontId="2" fillId="5" borderId="30" xfId="0" applyFont="1" applyFill="1" applyBorder="1" applyAlignment="1">
      <alignment horizontal="center" vertical="top" wrapText="1"/>
    </xf>
    <xf numFmtId="0" fontId="2" fillId="5" borderId="25" xfId="0" applyFont="1" applyFill="1" applyBorder="1" applyAlignment="1">
      <alignment horizontal="center" vertical="top" wrapText="1"/>
    </xf>
    <xf numFmtId="0" fontId="2" fillId="5" borderId="11" xfId="0" applyFont="1" applyFill="1" applyBorder="1" applyAlignment="1">
      <alignment horizontal="center" vertical="top" wrapText="1"/>
    </xf>
    <xf numFmtId="0" fontId="2" fillId="5" borderId="13" xfId="0" applyFont="1" applyFill="1" applyBorder="1" applyAlignment="1">
      <alignment horizontal="center" vertical="top" wrapText="1"/>
    </xf>
    <xf numFmtId="0" fontId="2" fillId="5" borderId="33"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27" xfId="0" applyFont="1" applyFill="1" applyBorder="1" applyAlignment="1">
      <alignment horizontal="center" vertical="top" wrapText="1"/>
    </xf>
    <xf numFmtId="0" fontId="2" fillId="6" borderId="25" xfId="0" applyFont="1" applyFill="1" applyBorder="1" applyAlignment="1">
      <alignment horizontal="center" vertical="top" wrapText="1"/>
    </xf>
    <xf numFmtId="0" fontId="3" fillId="5" borderId="24"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29" xfId="0" applyFont="1" applyFill="1" applyBorder="1" applyAlignment="1">
      <alignment horizontal="center" vertical="top" wrapText="1"/>
    </xf>
    <xf numFmtId="0" fontId="3" fillId="5" borderId="21" xfId="0" applyFont="1" applyFill="1" applyBorder="1" applyAlignment="1">
      <alignment horizontal="center" vertical="top" wrapText="1"/>
    </xf>
    <xf numFmtId="0" fontId="2" fillId="6" borderId="30" xfId="0" applyFont="1" applyFill="1" applyBorder="1" applyAlignment="1">
      <alignment horizontal="center" vertical="top" wrapText="1"/>
    </xf>
    <xf numFmtId="0" fontId="3" fillId="5" borderId="18" xfId="0" applyFont="1" applyFill="1" applyBorder="1" applyAlignment="1">
      <alignment horizontal="center" vertical="top" wrapText="1"/>
    </xf>
    <xf numFmtId="0" fontId="3" fillId="5" borderId="32" xfId="0" applyFont="1" applyFill="1" applyBorder="1" applyAlignment="1">
      <alignment horizontal="center" vertical="top" wrapText="1"/>
    </xf>
    <xf numFmtId="0" fontId="3" fillId="5" borderId="17" xfId="0" applyFont="1" applyFill="1" applyBorder="1" applyAlignment="1">
      <alignment horizontal="center" vertical="top" wrapText="1"/>
    </xf>
    <xf numFmtId="0" fontId="3" fillId="5" borderId="16" xfId="0" applyFont="1" applyFill="1" applyBorder="1" applyAlignment="1">
      <alignment horizontal="center" vertical="top" wrapText="1"/>
    </xf>
    <xf numFmtId="0" fontId="3" fillId="5" borderId="7" xfId="0" applyFont="1" applyFill="1" applyBorder="1" applyAlignment="1">
      <alignment horizontal="center" vertical="top" wrapText="1"/>
    </xf>
    <xf numFmtId="0" fontId="1" fillId="0" borderId="0" xfId="0" applyFont="1" applyBorder="1" applyAlignment="1">
      <alignment horizontal="left" vertical="top" wrapText="1"/>
    </xf>
  </cellXfs>
  <cellStyles count="2">
    <cellStyle name="Normal" xfId="0" builtinId="0"/>
    <cellStyle name="Percent" xfId="1" builtinId="5"/>
  </cellStyles>
  <dxfs count="36">
    <dxf>
      <font>
        <b/>
        <i/>
        <color theme="0"/>
      </font>
      <fill>
        <patternFill>
          <bgColor rgb="FFFF0000"/>
        </patternFill>
      </fill>
    </dxf>
    <dxf>
      <font>
        <b/>
        <i/>
        <color theme="0"/>
      </font>
      <fill>
        <patternFill>
          <bgColor rgb="FF92D050"/>
        </patternFill>
      </fill>
    </dxf>
    <dxf>
      <fill>
        <patternFill patternType="none">
          <bgColor auto="1"/>
        </patternFill>
      </fill>
      <border>
        <left/>
        <right/>
        <bottom/>
        <vertical/>
        <horizontal/>
      </border>
    </dxf>
    <dxf>
      <font>
        <b/>
        <i/>
        <color theme="0"/>
      </font>
      <fill>
        <patternFill>
          <bgColor rgb="FFFF0000"/>
        </patternFill>
      </fill>
    </dxf>
    <dxf>
      <font>
        <b/>
        <i/>
        <color theme="0"/>
      </font>
      <fill>
        <patternFill>
          <bgColor rgb="FF92D050"/>
        </patternFill>
      </fill>
    </dxf>
    <dxf>
      <fill>
        <patternFill patternType="none">
          <bgColor auto="1"/>
        </patternFill>
      </fill>
      <border>
        <left/>
        <right/>
        <bottom/>
        <vertical/>
        <horizontal/>
      </border>
    </dxf>
    <dxf>
      <font>
        <b/>
        <i/>
        <color theme="0"/>
      </font>
      <fill>
        <patternFill>
          <bgColor rgb="FFFF0000"/>
        </patternFill>
      </fill>
    </dxf>
    <dxf>
      <font>
        <b/>
        <i/>
        <color theme="0"/>
      </font>
      <fill>
        <patternFill>
          <bgColor rgb="FF92D050"/>
        </patternFill>
      </fill>
    </dxf>
    <dxf>
      <fill>
        <patternFill patternType="none">
          <bgColor auto="1"/>
        </patternFill>
      </fill>
      <border>
        <left/>
        <right/>
        <bottom/>
        <vertical/>
        <horizontal/>
      </border>
    </dxf>
    <dxf>
      <font>
        <b/>
        <i/>
        <color theme="0"/>
      </font>
      <fill>
        <patternFill>
          <bgColor rgb="FFFF0000"/>
        </patternFill>
      </fill>
    </dxf>
    <dxf>
      <font>
        <b/>
        <i/>
        <color theme="0"/>
      </font>
      <fill>
        <patternFill>
          <bgColor rgb="FF92D050"/>
        </patternFill>
      </fill>
    </dxf>
    <dxf>
      <font>
        <b/>
        <i/>
        <color theme="0"/>
      </font>
      <fill>
        <patternFill>
          <bgColor rgb="FFFF0000"/>
        </patternFill>
      </fill>
    </dxf>
    <dxf>
      <font>
        <b/>
        <i/>
        <color theme="0"/>
      </font>
      <fill>
        <patternFill>
          <bgColor rgb="FF92D050"/>
        </patternFill>
      </fill>
    </dxf>
    <dxf>
      <fill>
        <patternFill patternType="none">
          <bgColor auto="1"/>
        </patternFill>
      </fill>
      <border>
        <left/>
      </border>
    </dxf>
    <dxf>
      <font>
        <b/>
        <i/>
        <color theme="0"/>
      </font>
      <fill>
        <patternFill>
          <bgColor rgb="FFFF0000"/>
        </patternFill>
      </fill>
    </dxf>
    <dxf>
      <font>
        <b/>
        <i/>
        <color theme="0"/>
      </font>
      <fill>
        <patternFill>
          <bgColor rgb="FF92D050"/>
        </patternFill>
      </fill>
    </dxf>
    <dxf>
      <fill>
        <patternFill patternType="none">
          <bgColor auto="1"/>
        </patternFill>
      </fill>
      <border>
        <left/>
        <vertical/>
        <horizontal/>
      </border>
    </dxf>
    <dxf>
      <fill>
        <patternFill patternType="none">
          <bgColor auto="1"/>
        </patternFill>
      </fill>
      <border>
        <left/>
        <vertical/>
        <horizontal/>
      </border>
    </dxf>
    <dxf>
      <fill>
        <patternFill patternType="none">
          <bgColor auto="1"/>
        </patternFill>
      </fill>
      <border>
        <left/>
        <vertical/>
        <horizontal/>
      </border>
    </dxf>
    <dxf>
      <font>
        <b/>
        <i/>
        <color theme="0"/>
      </font>
      <fill>
        <patternFill>
          <bgColor rgb="FFFF0000"/>
        </patternFill>
      </fill>
    </dxf>
    <dxf>
      <font>
        <b/>
        <i/>
        <color theme="0"/>
      </font>
      <fill>
        <patternFill>
          <bgColor rgb="FF92D050"/>
        </patternFill>
      </fill>
    </dxf>
    <dxf>
      <font>
        <b/>
        <i/>
        <color theme="0"/>
      </font>
      <fill>
        <patternFill>
          <bgColor rgb="FFFF0000"/>
        </patternFill>
      </fill>
    </dxf>
    <dxf>
      <font>
        <b/>
        <i/>
        <color theme="0"/>
      </font>
      <fill>
        <patternFill>
          <bgColor rgb="FF92D050"/>
        </patternFill>
      </fill>
    </dxf>
    <dxf>
      <fill>
        <patternFill patternType="none">
          <bgColor auto="1"/>
        </patternFill>
      </fill>
      <border>
        <left/>
        <vertical/>
        <horizontal/>
      </border>
    </dxf>
    <dxf>
      <fill>
        <patternFill patternType="none">
          <bgColor auto="1"/>
        </patternFill>
      </fill>
      <border>
        <left/>
        <vertical/>
        <horizontal/>
      </border>
    </dxf>
    <dxf>
      <font>
        <b/>
        <i/>
        <color theme="0"/>
      </font>
      <fill>
        <patternFill>
          <bgColor rgb="FFFF0000"/>
        </patternFill>
      </fill>
    </dxf>
    <dxf>
      <font>
        <b/>
        <i/>
        <color theme="0"/>
      </font>
      <fill>
        <patternFill>
          <bgColor rgb="FF92D050"/>
        </patternFill>
      </fill>
    </dxf>
    <dxf>
      <font>
        <b/>
        <i/>
        <color theme="0"/>
      </font>
      <fill>
        <patternFill>
          <bgColor rgb="FFFF0000"/>
        </patternFill>
      </fill>
    </dxf>
    <dxf>
      <font>
        <b/>
        <i/>
        <color theme="0"/>
      </font>
      <fill>
        <patternFill>
          <bgColor rgb="FF92D050"/>
        </patternFill>
      </fill>
    </dxf>
    <dxf>
      <fill>
        <patternFill patternType="none">
          <bgColor auto="1"/>
        </patternFill>
      </fill>
      <border>
        <left/>
        <vertical/>
        <horizontal/>
      </border>
    </dxf>
    <dxf>
      <fill>
        <patternFill patternType="none">
          <bgColor auto="1"/>
        </patternFill>
      </fill>
      <border>
        <left/>
        <vertical/>
        <horizontal/>
      </border>
    </dxf>
    <dxf>
      <font>
        <b/>
        <i/>
        <color theme="0"/>
      </font>
      <fill>
        <patternFill>
          <bgColor rgb="FFFF0000"/>
        </patternFill>
      </fill>
    </dxf>
    <dxf>
      <font>
        <b/>
        <i/>
        <color theme="0"/>
      </font>
      <fill>
        <patternFill>
          <bgColor rgb="FF92D050"/>
        </patternFill>
      </fill>
    </dxf>
    <dxf>
      <fill>
        <patternFill patternType="none">
          <bgColor auto="1"/>
        </patternFill>
      </fill>
      <border>
        <left/>
        <right/>
        <vertical/>
        <horizontal/>
      </border>
    </dxf>
    <dxf>
      <font>
        <b/>
        <i/>
        <color theme="0"/>
      </font>
      <fill>
        <patternFill>
          <bgColor rgb="FF92D050"/>
        </patternFill>
      </fill>
    </dxf>
    <dxf>
      <font>
        <b/>
        <i/>
        <color theme="0"/>
      </font>
      <fill>
        <patternFill>
          <bgColor rgb="FFFF0000"/>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
  <sheetViews>
    <sheetView tabSelected="1" topLeftCell="I4" workbookViewId="0">
      <selection activeCell="I4" sqref="I4"/>
    </sheetView>
  </sheetViews>
  <sheetFormatPr defaultColWidth="0" defaultRowHeight="14.5" zeroHeight="1" x14ac:dyDescent="0.35"/>
  <cols>
    <col min="1" max="8" width="0" hidden="1" customWidth="1"/>
    <col min="9" max="9" width="10.54296875" bestFit="1" customWidth="1"/>
    <col min="10" max="16384" width="9.1796875" hidden="1"/>
  </cols>
  <sheetData>
    <row r="1" spans="9:9" hidden="1" x14ac:dyDescent="0.35"/>
    <row r="2" spans="9:9" hidden="1" x14ac:dyDescent="0.35"/>
    <row r="3" spans="9:9" hidden="1" x14ac:dyDescent="0.35"/>
    <row r="4" spans="9:9" x14ac:dyDescent="0.35">
      <c r="I4" s="90" t="str">
        <f>IF(Validation!$F$132=TRUE,"VALID","NOT VALID")</f>
        <v>NOT VALID</v>
      </c>
    </row>
  </sheetData>
  <sheetProtection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H1006"/>
  <sheetViews>
    <sheetView workbookViewId="0">
      <selection sqref="A1:C1"/>
    </sheetView>
  </sheetViews>
  <sheetFormatPr defaultColWidth="0" defaultRowHeight="14.5" zeroHeight="1" x14ac:dyDescent="0.35"/>
  <cols>
    <col min="1" max="1" width="10.7265625" customWidth="1"/>
    <col min="2" max="7" width="15.7265625" customWidth="1"/>
    <col min="8" max="16384" width="9.1796875" hidden="1"/>
  </cols>
  <sheetData>
    <row r="1" spans="1:8" x14ac:dyDescent="0.35">
      <c r="A1" s="199" t="s">
        <v>310</v>
      </c>
      <c r="B1" s="199"/>
      <c r="C1" s="199"/>
      <c r="D1" s="50" t="s">
        <v>3428</v>
      </c>
      <c r="E1" s="200" t="str">
        <f>IF(Validation!F87=0,"Sheet is valid","Sheet is not valid")</f>
        <v>Sheet is not valid</v>
      </c>
      <c r="F1" s="200"/>
      <c r="H1" s="43" t="s">
        <v>3662</v>
      </c>
    </row>
    <row r="2" spans="1:8" x14ac:dyDescent="0.35">
      <c r="A2" s="46"/>
      <c r="B2" s="7" t="s">
        <v>12</v>
      </c>
      <c r="C2" s="7" t="s">
        <v>13</v>
      </c>
      <c r="D2" s="7" t="s">
        <v>334</v>
      </c>
      <c r="E2" s="7" t="s">
        <v>336</v>
      </c>
      <c r="F2" s="7" t="s">
        <v>340</v>
      </c>
      <c r="G2" s="7" t="s">
        <v>3544</v>
      </c>
    </row>
    <row r="3" spans="1:8" ht="45" customHeight="1" x14ac:dyDescent="0.35">
      <c r="A3" s="47"/>
      <c r="B3" s="192" t="s">
        <v>309</v>
      </c>
      <c r="C3" s="192"/>
      <c r="D3" s="192"/>
      <c r="E3" s="192"/>
      <c r="F3" s="192"/>
      <c r="G3" s="192"/>
    </row>
    <row r="4" spans="1:8" ht="45" customHeight="1" thickBot="1" x14ac:dyDescent="0.4">
      <c r="A4" s="14"/>
      <c r="B4" s="11"/>
      <c r="C4" s="15" t="s">
        <v>335</v>
      </c>
      <c r="D4" s="15" t="s">
        <v>3520</v>
      </c>
      <c r="E4" s="15" t="s">
        <v>337</v>
      </c>
      <c r="F4" s="30" t="s">
        <v>341</v>
      </c>
      <c r="G4" s="77" t="s">
        <v>3545</v>
      </c>
    </row>
    <row r="5" spans="1:8" ht="15.5" thickTop="1" thickBot="1" x14ac:dyDescent="0.4">
      <c r="A5" s="46"/>
      <c r="B5" s="62" t="str">
        <f>IF(SUMIF($B$6:$B$1005,"&lt;0")&lt;0,"ERROR: Cannot be negative or empty",IF(SUM($B$6:$B$1005)&lt;&gt;'2 Non-property A-L'!$H$6,"ERROR: Total amount of shareholder loans not equal to the shareholder loans reported in sheet 2",SUM($B$6:$B$1005)))</f>
        <v>ERROR: Total amount of shareholder loans not equal to the shareholder loans reported in sheet 2</v>
      </c>
      <c r="C5" s="102" t="str">
        <f>IF(COUNTIF($C$6:$C$1005, "&gt;="&amp;'1 Register'!$G$6)&gt;0, "ERROR: Date of issuance is in the future", "")</f>
        <v/>
      </c>
      <c r="D5" s="102" t="str">
        <f>IF(COUNTIF($D$6:$D$1005, "=&lt;"&amp;'1 Register'!$G$6)&gt;0, "ERROR: Date of maturity is in the past", "")</f>
        <v/>
      </c>
      <c r="E5" s="13" t="str">
        <f>IF(OR(SUMPRODUCT(--EXACT(LEFT($E$6:$E$1005, 1),UPPER(LEFT($E$6:$E$1005, 1))))&lt;1000, SUMPRODUCT(--EXACT(RIGHT($E$6:$E$1005,1),LOWER(RIGHT($E$6:$E$1005,1))))&lt;1000), "ERROR: One or more values have missing or misplaced capital letters", IF(SUMPRODUCT(COUNTIF($E$6:$E$1005,YesNo))=COUNTA($E$6:$E$1005),IF(COUNTA($E$6:$E$1005)=COUNTA($B$6:$B$1005),"","ERROR: One of more values do not have an accompanying monetary value"), "ERROR: All values must be in the drop-down list"))</f>
        <v/>
      </c>
      <c r="F5" s="13" t="str">
        <f>IF(SUMPRODUCT(--EXACT($F$6:$F$1005,UPPER($F$6:$F$1005)))&lt;1000, "ERROR: One or more values have not been capitalised", IF(SUMPRODUCT(COUNTIF($F$6:$F$1005,Countries))=COUNTA($F$6:$F$1005), IF(COUNTA($F$6:$F$1005)=COUNTA($B$6:$B$1005), "", "ERROR: One of more values do not have an accompanying monetary value"), "ERROR: All values must be in the drop-down list"))</f>
        <v/>
      </c>
      <c r="G5" s="103" t="str">
        <f>IF(COUNTIF($G$6:$G$1005, "=&lt;"&amp;'1 Register'!$G$6)&gt;0, "ERROR: Conversion date is in the past", "")</f>
        <v/>
      </c>
    </row>
    <row r="6" spans="1:8" ht="15" thickTop="1" x14ac:dyDescent="0.35">
      <c r="A6" s="43" t="s">
        <v>1400</v>
      </c>
      <c r="B6" s="66"/>
      <c r="C6" s="17"/>
      <c r="D6" s="17"/>
      <c r="G6" s="130"/>
      <c r="H6">
        <f>IF(OR($B6&lt;&gt;"",$C6&lt;&gt;"",$D6&lt;&gt;"",$E6&lt;&gt;"",$F6&lt;&gt;"",$G6&lt;&gt;""), 1, 0)</f>
        <v>0</v>
      </c>
    </row>
    <row r="7" spans="1:8" x14ac:dyDescent="0.35">
      <c r="A7" s="43" t="s">
        <v>1401</v>
      </c>
      <c r="B7" s="66"/>
      <c r="C7" s="51"/>
      <c r="D7" s="51"/>
      <c r="G7" s="129"/>
      <c r="H7">
        <f t="shared" ref="H7:H70" si="0">IF(OR($B7&lt;&gt;"",$C7&lt;&gt;"",$D7&lt;&gt;"",$E7&lt;&gt;"",$F7&lt;&gt;"",$G7&lt;&gt;""), 1, 0)</f>
        <v>0</v>
      </c>
    </row>
    <row r="8" spans="1:8" x14ac:dyDescent="0.35">
      <c r="A8" s="43" t="s">
        <v>1402</v>
      </c>
      <c r="B8" s="66"/>
      <c r="C8" s="17"/>
      <c r="D8" s="17"/>
      <c r="G8" s="129"/>
      <c r="H8">
        <f t="shared" si="0"/>
        <v>0</v>
      </c>
    </row>
    <row r="9" spans="1:8" x14ac:dyDescent="0.35">
      <c r="A9" s="43" t="s">
        <v>1403</v>
      </c>
      <c r="B9" s="66"/>
      <c r="C9" s="17"/>
      <c r="D9" s="17"/>
      <c r="G9" s="129"/>
      <c r="H9">
        <f t="shared" si="0"/>
        <v>0</v>
      </c>
    </row>
    <row r="10" spans="1:8" x14ac:dyDescent="0.35">
      <c r="A10" s="43" t="s">
        <v>1404</v>
      </c>
      <c r="B10" s="66"/>
      <c r="C10" s="17"/>
      <c r="D10" s="17"/>
      <c r="G10" s="129"/>
      <c r="H10">
        <f t="shared" si="0"/>
        <v>0</v>
      </c>
    </row>
    <row r="11" spans="1:8" x14ac:dyDescent="0.35">
      <c r="A11" s="43" t="s">
        <v>1405</v>
      </c>
      <c r="B11" s="66"/>
      <c r="C11" s="17"/>
      <c r="D11" s="17"/>
      <c r="G11" s="129"/>
      <c r="H11">
        <f t="shared" si="0"/>
        <v>0</v>
      </c>
    </row>
    <row r="12" spans="1:8" x14ac:dyDescent="0.35">
      <c r="A12" s="43" t="s">
        <v>1406</v>
      </c>
      <c r="B12" s="66"/>
      <c r="C12" s="17"/>
      <c r="D12" s="17"/>
      <c r="G12" s="129"/>
      <c r="H12">
        <f t="shared" si="0"/>
        <v>0</v>
      </c>
    </row>
    <row r="13" spans="1:8" x14ac:dyDescent="0.35">
      <c r="A13" s="43" t="s">
        <v>1407</v>
      </c>
      <c r="B13" s="66"/>
      <c r="C13" s="17"/>
      <c r="D13" s="17"/>
      <c r="G13" s="129"/>
      <c r="H13">
        <f t="shared" si="0"/>
        <v>0</v>
      </c>
    </row>
    <row r="14" spans="1:8" x14ac:dyDescent="0.35">
      <c r="A14" s="43" t="s">
        <v>1408</v>
      </c>
      <c r="B14" s="66"/>
      <c r="C14" s="17"/>
      <c r="D14" s="17"/>
      <c r="G14" s="129"/>
      <c r="H14">
        <f t="shared" si="0"/>
        <v>0</v>
      </c>
    </row>
    <row r="15" spans="1:8" x14ac:dyDescent="0.35">
      <c r="A15" s="43" t="s">
        <v>1409</v>
      </c>
      <c r="B15" s="66"/>
      <c r="C15" s="17"/>
      <c r="D15" s="17"/>
      <c r="G15" s="129"/>
      <c r="H15">
        <f t="shared" si="0"/>
        <v>0</v>
      </c>
    </row>
    <row r="16" spans="1:8" x14ac:dyDescent="0.35">
      <c r="A16" s="43" t="s">
        <v>1410</v>
      </c>
      <c r="B16" s="66"/>
      <c r="C16" s="17"/>
      <c r="D16" s="17"/>
      <c r="G16" s="129"/>
      <c r="H16">
        <f t="shared" si="0"/>
        <v>0</v>
      </c>
    </row>
    <row r="17" spans="1:8" x14ac:dyDescent="0.35">
      <c r="A17" s="43" t="s">
        <v>1411</v>
      </c>
      <c r="B17" s="66"/>
      <c r="C17" s="17"/>
      <c r="D17" s="17"/>
      <c r="G17" s="129"/>
      <c r="H17">
        <f t="shared" si="0"/>
        <v>0</v>
      </c>
    </row>
    <row r="18" spans="1:8" x14ac:dyDescent="0.35">
      <c r="A18" s="43" t="s">
        <v>1412</v>
      </c>
      <c r="B18" s="66"/>
      <c r="C18" s="17"/>
      <c r="D18" s="17"/>
      <c r="G18" s="129"/>
      <c r="H18">
        <f t="shared" si="0"/>
        <v>0</v>
      </c>
    </row>
    <row r="19" spans="1:8" x14ac:dyDescent="0.35">
      <c r="A19" s="43" t="s">
        <v>1413</v>
      </c>
      <c r="B19" s="66"/>
      <c r="C19" s="17"/>
      <c r="D19" s="17"/>
      <c r="G19" s="129"/>
      <c r="H19">
        <f t="shared" si="0"/>
        <v>0</v>
      </c>
    </row>
    <row r="20" spans="1:8" x14ac:dyDescent="0.35">
      <c r="A20" s="43" t="s">
        <v>1414</v>
      </c>
      <c r="B20" s="66"/>
      <c r="C20" s="17"/>
      <c r="D20" s="17"/>
      <c r="G20" s="129"/>
      <c r="H20">
        <f t="shared" si="0"/>
        <v>0</v>
      </c>
    </row>
    <row r="21" spans="1:8" x14ac:dyDescent="0.35">
      <c r="A21" s="43" t="s">
        <v>1415</v>
      </c>
      <c r="B21" s="66"/>
      <c r="C21" s="17"/>
      <c r="D21" s="17"/>
      <c r="G21" s="129"/>
      <c r="H21">
        <f t="shared" si="0"/>
        <v>0</v>
      </c>
    </row>
    <row r="22" spans="1:8" x14ac:dyDescent="0.35">
      <c r="A22" s="43" t="s">
        <v>1416</v>
      </c>
      <c r="B22" s="66"/>
      <c r="C22" s="17"/>
      <c r="D22" s="17"/>
      <c r="G22" s="129"/>
      <c r="H22">
        <f t="shared" si="0"/>
        <v>0</v>
      </c>
    </row>
    <row r="23" spans="1:8" x14ac:dyDescent="0.35">
      <c r="A23" s="43" t="s">
        <v>1417</v>
      </c>
      <c r="B23" s="66"/>
      <c r="C23" s="17"/>
      <c r="D23" s="17"/>
      <c r="G23" s="129"/>
      <c r="H23">
        <f t="shared" si="0"/>
        <v>0</v>
      </c>
    </row>
    <row r="24" spans="1:8" x14ac:dyDescent="0.35">
      <c r="A24" s="43" t="s">
        <v>1418</v>
      </c>
      <c r="B24" s="66"/>
      <c r="C24" s="17"/>
      <c r="D24" s="17"/>
      <c r="G24" s="129"/>
      <c r="H24">
        <f t="shared" si="0"/>
        <v>0</v>
      </c>
    </row>
    <row r="25" spans="1:8" x14ac:dyDescent="0.35">
      <c r="A25" s="43" t="s">
        <v>1419</v>
      </c>
      <c r="B25" s="66"/>
      <c r="C25" s="17"/>
      <c r="D25" s="17"/>
      <c r="G25" s="129"/>
      <c r="H25">
        <f t="shared" si="0"/>
        <v>0</v>
      </c>
    </row>
    <row r="26" spans="1:8" x14ac:dyDescent="0.35">
      <c r="A26" s="43" t="s">
        <v>1420</v>
      </c>
      <c r="B26" s="66"/>
      <c r="C26" s="17"/>
      <c r="D26" s="17"/>
      <c r="G26" s="129"/>
      <c r="H26">
        <f t="shared" si="0"/>
        <v>0</v>
      </c>
    </row>
    <row r="27" spans="1:8" x14ac:dyDescent="0.35">
      <c r="A27" s="43" t="s">
        <v>1421</v>
      </c>
      <c r="B27" s="66"/>
      <c r="C27" s="17"/>
      <c r="D27" s="17"/>
      <c r="G27" s="129"/>
      <c r="H27">
        <f t="shared" si="0"/>
        <v>0</v>
      </c>
    </row>
    <row r="28" spans="1:8" x14ac:dyDescent="0.35">
      <c r="A28" s="43" t="s">
        <v>1422</v>
      </c>
      <c r="B28" s="66"/>
      <c r="C28" s="17"/>
      <c r="D28" s="17"/>
      <c r="G28" s="129"/>
      <c r="H28">
        <f t="shared" si="0"/>
        <v>0</v>
      </c>
    </row>
    <row r="29" spans="1:8" x14ac:dyDescent="0.35">
      <c r="A29" s="43" t="s">
        <v>1423</v>
      </c>
      <c r="B29" s="66"/>
      <c r="C29" s="17"/>
      <c r="D29" s="17"/>
      <c r="G29" s="129"/>
      <c r="H29">
        <f t="shared" si="0"/>
        <v>0</v>
      </c>
    </row>
    <row r="30" spans="1:8" x14ac:dyDescent="0.35">
      <c r="A30" s="43" t="s">
        <v>1424</v>
      </c>
      <c r="B30" s="66"/>
      <c r="C30" s="17"/>
      <c r="D30" s="17"/>
      <c r="G30" s="129"/>
      <c r="H30">
        <f t="shared" si="0"/>
        <v>0</v>
      </c>
    </row>
    <row r="31" spans="1:8" x14ac:dyDescent="0.35">
      <c r="A31" s="43" t="s">
        <v>1425</v>
      </c>
      <c r="B31" s="66"/>
      <c r="C31" s="17"/>
      <c r="D31" s="17"/>
      <c r="G31" s="129"/>
      <c r="H31">
        <f t="shared" si="0"/>
        <v>0</v>
      </c>
    </row>
    <row r="32" spans="1:8" x14ac:dyDescent="0.35">
      <c r="A32" s="43" t="s">
        <v>1426</v>
      </c>
      <c r="B32" s="66"/>
      <c r="C32" s="17"/>
      <c r="D32" s="17"/>
      <c r="G32" s="129"/>
      <c r="H32">
        <f t="shared" si="0"/>
        <v>0</v>
      </c>
    </row>
    <row r="33" spans="1:8" x14ac:dyDescent="0.35">
      <c r="A33" s="43" t="s">
        <v>1427</v>
      </c>
      <c r="B33" s="66"/>
      <c r="C33" s="17"/>
      <c r="D33" s="17"/>
      <c r="G33" s="129"/>
      <c r="H33">
        <f t="shared" si="0"/>
        <v>0</v>
      </c>
    </row>
    <row r="34" spans="1:8" x14ac:dyDescent="0.35">
      <c r="A34" s="43" t="s">
        <v>1428</v>
      </c>
      <c r="B34" s="66"/>
      <c r="C34" s="17"/>
      <c r="D34" s="17"/>
      <c r="G34" s="129"/>
      <c r="H34">
        <f t="shared" si="0"/>
        <v>0</v>
      </c>
    </row>
    <row r="35" spans="1:8" x14ac:dyDescent="0.35">
      <c r="A35" s="43" t="s">
        <v>1429</v>
      </c>
      <c r="B35" s="66"/>
      <c r="C35" s="17"/>
      <c r="D35" s="17"/>
      <c r="G35" s="129"/>
      <c r="H35">
        <f t="shared" si="0"/>
        <v>0</v>
      </c>
    </row>
    <row r="36" spans="1:8" x14ac:dyDescent="0.35">
      <c r="A36" s="43" t="s">
        <v>1430</v>
      </c>
      <c r="B36" s="66"/>
      <c r="C36" s="17"/>
      <c r="D36" s="17"/>
      <c r="G36" s="129"/>
      <c r="H36">
        <f t="shared" si="0"/>
        <v>0</v>
      </c>
    </row>
    <row r="37" spans="1:8" x14ac:dyDescent="0.35">
      <c r="A37" s="43" t="s">
        <v>1431</v>
      </c>
      <c r="B37" s="66"/>
      <c r="C37" s="17"/>
      <c r="D37" s="17"/>
      <c r="G37" s="129"/>
      <c r="H37">
        <f t="shared" si="0"/>
        <v>0</v>
      </c>
    </row>
    <row r="38" spans="1:8" x14ac:dyDescent="0.35">
      <c r="A38" s="43" t="s">
        <v>1432</v>
      </c>
      <c r="B38" s="66"/>
      <c r="C38" s="17"/>
      <c r="D38" s="17"/>
      <c r="G38" s="129"/>
      <c r="H38">
        <f t="shared" si="0"/>
        <v>0</v>
      </c>
    </row>
    <row r="39" spans="1:8" x14ac:dyDescent="0.35">
      <c r="A39" s="43" t="s">
        <v>1433</v>
      </c>
      <c r="B39" s="66"/>
      <c r="C39" s="17"/>
      <c r="D39" s="17"/>
      <c r="G39" s="129"/>
      <c r="H39">
        <f t="shared" si="0"/>
        <v>0</v>
      </c>
    </row>
    <row r="40" spans="1:8" x14ac:dyDescent="0.35">
      <c r="A40" s="43" t="s">
        <v>1434</v>
      </c>
      <c r="B40" s="66"/>
      <c r="C40" s="17"/>
      <c r="D40" s="17"/>
      <c r="G40" s="129"/>
      <c r="H40">
        <f t="shared" si="0"/>
        <v>0</v>
      </c>
    </row>
    <row r="41" spans="1:8" x14ac:dyDescent="0.35">
      <c r="A41" s="43" t="s">
        <v>1435</v>
      </c>
      <c r="B41" s="66"/>
      <c r="C41" s="17"/>
      <c r="D41" s="17"/>
      <c r="G41" s="129"/>
      <c r="H41">
        <f t="shared" si="0"/>
        <v>0</v>
      </c>
    </row>
    <row r="42" spans="1:8" x14ac:dyDescent="0.35">
      <c r="A42" s="43" t="s">
        <v>1436</v>
      </c>
      <c r="B42" s="66"/>
      <c r="C42" s="17"/>
      <c r="D42" s="17"/>
      <c r="G42" s="129"/>
      <c r="H42">
        <f t="shared" si="0"/>
        <v>0</v>
      </c>
    </row>
    <row r="43" spans="1:8" x14ac:dyDescent="0.35">
      <c r="A43" s="43" t="s">
        <v>1437</v>
      </c>
      <c r="B43" s="66"/>
      <c r="C43" s="17"/>
      <c r="D43" s="17"/>
      <c r="G43" s="129"/>
      <c r="H43">
        <f t="shared" si="0"/>
        <v>0</v>
      </c>
    </row>
    <row r="44" spans="1:8" x14ac:dyDescent="0.35">
      <c r="A44" s="43" t="s">
        <v>1438</v>
      </c>
      <c r="B44" s="66"/>
      <c r="C44" s="17"/>
      <c r="D44" s="17"/>
      <c r="G44" s="129"/>
      <c r="H44">
        <f t="shared" si="0"/>
        <v>0</v>
      </c>
    </row>
    <row r="45" spans="1:8" x14ac:dyDescent="0.35">
      <c r="A45" s="43" t="s">
        <v>1439</v>
      </c>
      <c r="B45" s="66"/>
      <c r="C45" s="17"/>
      <c r="D45" s="17"/>
      <c r="G45" s="129"/>
      <c r="H45">
        <f t="shared" si="0"/>
        <v>0</v>
      </c>
    </row>
    <row r="46" spans="1:8" x14ac:dyDescent="0.35">
      <c r="A46" s="43" t="s">
        <v>1440</v>
      </c>
      <c r="B46" s="66"/>
      <c r="C46" s="17"/>
      <c r="D46" s="17"/>
      <c r="G46" s="129"/>
      <c r="H46">
        <f t="shared" si="0"/>
        <v>0</v>
      </c>
    </row>
    <row r="47" spans="1:8" x14ac:dyDescent="0.35">
      <c r="A47" s="43" t="s">
        <v>1441</v>
      </c>
      <c r="B47" s="66"/>
      <c r="C47" s="17"/>
      <c r="D47" s="17"/>
      <c r="G47" s="129"/>
      <c r="H47">
        <f t="shared" si="0"/>
        <v>0</v>
      </c>
    </row>
    <row r="48" spans="1:8" x14ac:dyDescent="0.35">
      <c r="A48" s="43" t="s">
        <v>1442</v>
      </c>
      <c r="B48" s="66"/>
      <c r="C48" s="17"/>
      <c r="D48" s="17"/>
      <c r="G48" s="129"/>
      <c r="H48">
        <f t="shared" si="0"/>
        <v>0</v>
      </c>
    </row>
    <row r="49" spans="1:8" x14ac:dyDescent="0.35">
      <c r="A49" s="43" t="s">
        <v>1443</v>
      </c>
      <c r="B49" s="66"/>
      <c r="C49" s="17"/>
      <c r="D49" s="17"/>
      <c r="G49" s="129"/>
      <c r="H49">
        <f t="shared" si="0"/>
        <v>0</v>
      </c>
    </row>
    <row r="50" spans="1:8" x14ac:dyDescent="0.35">
      <c r="A50" s="43" t="s">
        <v>1444</v>
      </c>
      <c r="B50" s="66"/>
      <c r="C50" s="17"/>
      <c r="D50" s="17"/>
      <c r="G50" s="129"/>
      <c r="H50">
        <f t="shared" si="0"/>
        <v>0</v>
      </c>
    </row>
    <row r="51" spans="1:8" x14ac:dyDescent="0.35">
      <c r="A51" s="43" t="s">
        <v>1445</v>
      </c>
      <c r="B51" s="66"/>
      <c r="C51" s="17"/>
      <c r="D51" s="17"/>
      <c r="G51" s="129"/>
      <c r="H51">
        <f t="shared" si="0"/>
        <v>0</v>
      </c>
    </row>
    <row r="52" spans="1:8" x14ac:dyDescent="0.35">
      <c r="A52" s="43" t="s">
        <v>1446</v>
      </c>
      <c r="B52" s="66"/>
      <c r="C52" s="17"/>
      <c r="D52" s="17"/>
      <c r="G52" s="129"/>
      <c r="H52">
        <f t="shared" si="0"/>
        <v>0</v>
      </c>
    </row>
    <row r="53" spans="1:8" x14ac:dyDescent="0.35">
      <c r="A53" s="43" t="s">
        <v>1447</v>
      </c>
      <c r="B53" s="66"/>
      <c r="C53" s="17"/>
      <c r="D53" s="17"/>
      <c r="G53" s="129"/>
      <c r="H53">
        <f t="shared" si="0"/>
        <v>0</v>
      </c>
    </row>
    <row r="54" spans="1:8" x14ac:dyDescent="0.35">
      <c r="A54" s="43" t="s">
        <v>1448</v>
      </c>
      <c r="B54" s="66"/>
      <c r="C54" s="17"/>
      <c r="D54" s="17"/>
      <c r="G54" s="129"/>
      <c r="H54">
        <f t="shared" si="0"/>
        <v>0</v>
      </c>
    </row>
    <row r="55" spans="1:8" x14ac:dyDescent="0.35">
      <c r="A55" s="43" t="s">
        <v>1449</v>
      </c>
      <c r="B55" s="66"/>
      <c r="C55" s="17"/>
      <c r="D55" s="17"/>
      <c r="G55" s="129"/>
      <c r="H55">
        <f t="shared" si="0"/>
        <v>0</v>
      </c>
    </row>
    <row r="56" spans="1:8" x14ac:dyDescent="0.35">
      <c r="A56" s="43" t="s">
        <v>1450</v>
      </c>
      <c r="B56" s="66"/>
      <c r="C56" s="17"/>
      <c r="D56" s="17"/>
      <c r="G56" s="129"/>
      <c r="H56">
        <f t="shared" si="0"/>
        <v>0</v>
      </c>
    </row>
    <row r="57" spans="1:8" x14ac:dyDescent="0.35">
      <c r="A57" s="43" t="s">
        <v>1451</v>
      </c>
      <c r="B57" s="66"/>
      <c r="C57" s="17"/>
      <c r="D57" s="17"/>
      <c r="G57" s="129"/>
      <c r="H57">
        <f t="shared" si="0"/>
        <v>0</v>
      </c>
    </row>
    <row r="58" spans="1:8" x14ac:dyDescent="0.35">
      <c r="A58" s="43" t="s">
        <v>1452</v>
      </c>
      <c r="B58" s="66"/>
      <c r="C58" s="17"/>
      <c r="D58" s="17"/>
      <c r="G58" s="129"/>
      <c r="H58">
        <f t="shared" si="0"/>
        <v>0</v>
      </c>
    </row>
    <row r="59" spans="1:8" x14ac:dyDescent="0.35">
      <c r="A59" s="43" t="s">
        <v>1453</v>
      </c>
      <c r="B59" s="66"/>
      <c r="C59" s="17"/>
      <c r="D59" s="17"/>
      <c r="G59" s="129"/>
      <c r="H59">
        <f t="shared" si="0"/>
        <v>0</v>
      </c>
    </row>
    <row r="60" spans="1:8" x14ac:dyDescent="0.35">
      <c r="A60" s="43" t="s">
        <v>1454</v>
      </c>
      <c r="B60" s="66"/>
      <c r="C60" s="17"/>
      <c r="D60" s="17"/>
      <c r="G60" s="129"/>
      <c r="H60">
        <f t="shared" si="0"/>
        <v>0</v>
      </c>
    </row>
    <row r="61" spans="1:8" x14ac:dyDescent="0.35">
      <c r="A61" s="43" t="s">
        <v>1455</v>
      </c>
      <c r="B61" s="66"/>
      <c r="C61" s="17"/>
      <c r="D61" s="17"/>
      <c r="G61" s="129"/>
      <c r="H61">
        <f t="shared" si="0"/>
        <v>0</v>
      </c>
    </row>
    <row r="62" spans="1:8" x14ac:dyDescent="0.35">
      <c r="A62" s="43" t="s">
        <v>1456</v>
      </c>
      <c r="B62" s="66"/>
      <c r="C62" s="17"/>
      <c r="D62" s="17"/>
      <c r="G62" s="129"/>
      <c r="H62">
        <f t="shared" si="0"/>
        <v>0</v>
      </c>
    </row>
    <row r="63" spans="1:8" x14ac:dyDescent="0.35">
      <c r="A63" s="43" t="s">
        <v>1457</v>
      </c>
      <c r="B63" s="66"/>
      <c r="C63" s="17"/>
      <c r="D63" s="17"/>
      <c r="G63" s="129"/>
      <c r="H63">
        <f t="shared" si="0"/>
        <v>0</v>
      </c>
    </row>
    <row r="64" spans="1:8" x14ac:dyDescent="0.35">
      <c r="A64" s="43" t="s">
        <v>1458</v>
      </c>
      <c r="B64" s="66"/>
      <c r="C64" s="17"/>
      <c r="D64" s="17"/>
      <c r="G64" s="129"/>
      <c r="H64">
        <f t="shared" si="0"/>
        <v>0</v>
      </c>
    </row>
    <row r="65" spans="1:8" x14ac:dyDescent="0.35">
      <c r="A65" s="43" t="s">
        <v>1459</v>
      </c>
      <c r="B65" s="66"/>
      <c r="C65" s="17"/>
      <c r="D65" s="17"/>
      <c r="G65" s="129"/>
      <c r="H65">
        <f t="shared" si="0"/>
        <v>0</v>
      </c>
    </row>
    <row r="66" spans="1:8" x14ac:dyDescent="0.35">
      <c r="A66" s="43" t="s">
        <v>1460</v>
      </c>
      <c r="B66" s="66"/>
      <c r="C66" s="17"/>
      <c r="D66" s="17"/>
      <c r="G66" s="129"/>
      <c r="H66">
        <f t="shared" si="0"/>
        <v>0</v>
      </c>
    </row>
    <row r="67" spans="1:8" x14ac:dyDescent="0.35">
      <c r="A67" s="43" t="s">
        <v>1461</v>
      </c>
      <c r="B67" s="66"/>
      <c r="C67" s="17"/>
      <c r="D67" s="17"/>
      <c r="G67" s="129"/>
      <c r="H67">
        <f t="shared" si="0"/>
        <v>0</v>
      </c>
    </row>
    <row r="68" spans="1:8" x14ac:dyDescent="0.35">
      <c r="A68" s="43" t="s">
        <v>1462</v>
      </c>
      <c r="B68" s="66"/>
      <c r="C68" s="17"/>
      <c r="D68" s="17"/>
      <c r="G68" s="129"/>
      <c r="H68">
        <f t="shared" si="0"/>
        <v>0</v>
      </c>
    </row>
    <row r="69" spans="1:8" x14ac:dyDescent="0.35">
      <c r="A69" s="43" t="s">
        <v>1463</v>
      </c>
      <c r="B69" s="66"/>
      <c r="C69" s="17"/>
      <c r="D69" s="17"/>
      <c r="G69" s="129"/>
      <c r="H69">
        <f t="shared" si="0"/>
        <v>0</v>
      </c>
    </row>
    <row r="70" spans="1:8" x14ac:dyDescent="0.35">
      <c r="A70" s="43" t="s">
        <v>1464</v>
      </c>
      <c r="B70" s="66"/>
      <c r="C70" s="17"/>
      <c r="D70" s="17"/>
      <c r="G70" s="129"/>
      <c r="H70">
        <f t="shared" si="0"/>
        <v>0</v>
      </c>
    </row>
    <row r="71" spans="1:8" x14ac:dyDescent="0.35">
      <c r="A71" s="43" t="s">
        <v>1465</v>
      </c>
      <c r="B71" s="66"/>
      <c r="C71" s="17"/>
      <c r="D71" s="17"/>
      <c r="G71" s="129"/>
      <c r="H71">
        <f t="shared" ref="H71:H134" si="1">IF(OR($B71&lt;&gt;"",$C71&lt;&gt;"",$D71&lt;&gt;"",$E71&lt;&gt;"",$F71&lt;&gt;"",$G71&lt;&gt;""), 1, 0)</f>
        <v>0</v>
      </c>
    </row>
    <row r="72" spans="1:8" x14ac:dyDescent="0.35">
      <c r="A72" s="43" t="s">
        <v>1466</v>
      </c>
      <c r="B72" s="66"/>
      <c r="C72" s="17"/>
      <c r="D72" s="17"/>
      <c r="G72" s="129"/>
      <c r="H72">
        <f t="shared" si="1"/>
        <v>0</v>
      </c>
    </row>
    <row r="73" spans="1:8" x14ac:dyDescent="0.35">
      <c r="A73" s="43" t="s">
        <v>1467</v>
      </c>
      <c r="B73" s="66"/>
      <c r="C73" s="17"/>
      <c r="D73" s="17"/>
      <c r="G73" s="129"/>
      <c r="H73">
        <f t="shared" si="1"/>
        <v>0</v>
      </c>
    </row>
    <row r="74" spans="1:8" x14ac:dyDescent="0.35">
      <c r="A74" s="43" t="s">
        <v>1468</v>
      </c>
      <c r="B74" s="66"/>
      <c r="C74" s="17"/>
      <c r="D74" s="17"/>
      <c r="G74" s="129"/>
      <c r="H74">
        <f t="shared" si="1"/>
        <v>0</v>
      </c>
    </row>
    <row r="75" spans="1:8" x14ac:dyDescent="0.35">
      <c r="A75" s="43" t="s">
        <v>1469</v>
      </c>
      <c r="B75" s="66"/>
      <c r="C75" s="17"/>
      <c r="D75" s="17"/>
      <c r="G75" s="129"/>
      <c r="H75">
        <f t="shared" si="1"/>
        <v>0</v>
      </c>
    </row>
    <row r="76" spans="1:8" x14ac:dyDescent="0.35">
      <c r="A76" s="43" t="s">
        <v>1470</v>
      </c>
      <c r="B76" s="66"/>
      <c r="C76" s="17"/>
      <c r="D76" s="17"/>
      <c r="G76" s="129"/>
      <c r="H76">
        <f t="shared" si="1"/>
        <v>0</v>
      </c>
    </row>
    <row r="77" spans="1:8" x14ac:dyDescent="0.35">
      <c r="A77" s="43" t="s">
        <v>1471</v>
      </c>
      <c r="B77" s="66"/>
      <c r="C77" s="17"/>
      <c r="D77" s="17"/>
      <c r="G77" s="129"/>
      <c r="H77">
        <f t="shared" si="1"/>
        <v>0</v>
      </c>
    </row>
    <row r="78" spans="1:8" x14ac:dyDescent="0.35">
      <c r="A78" s="43" t="s">
        <v>1472</v>
      </c>
      <c r="B78" s="66"/>
      <c r="C78" s="17"/>
      <c r="D78" s="17"/>
      <c r="G78" s="129"/>
      <c r="H78">
        <f t="shared" si="1"/>
        <v>0</v>
      </c>
    </row>
    <row r="79" spans="1:8" x14ac:dyDescent="0.35">
      <c r="A79" s="43" t="s">
        <v>1473</v>
      </c>
      <c r="B79" s="66"/>
      <c r="C79" s="17"/>
      <c r="D79" s="17"/>
      <c r="G79" s="129"/>
      <c r="H79">
        <f t="shared" si="1"/>
        <v>0</v>
      </c>
    </row>
    <row r="80" spans="1:8" x14ac:dyDescent="0.35">
      <c r="A80" s="43" t="s">
        <v>1474</v>
      </c>
      <c r="B80" s="66"/>
      <c r="C80" s="17"/>
      <c r="D80" s="17"/>
      <c r="G80" s="129"/>
      <c r="H80">
        <f t="shared" si="1"/>
        <v>0</v>
      </c>
    </row>
    <row r="81" spans="1:8" x14ac:dyDescent="0.35">
      <c r="A81" s="43" t="s">
        <v>1475</v>
      </c>
      <c r="B81" s="66"/>
      <c r="C81" s="17"/>
      <c r="D81" s="17"/>
      <c r="G81" s="129"/>
      <c r="H81">
        <f t="shared" si="1"/>
        <v>0</v>
      </c>
    </row>
    <row r="82" spans="1:8" x14ac:dyDescent="0.35">
      <c r="A82" s="43" t="s">
        <v>1476</v>
      </c>
      <c r="B82" s="66"/>
      <c r="C82" s="17"/>
      <c r="D82" s="17"/>
      <c r="G82" s="129"/>
      <c r="H82">
        <f t="shared" si="1"/>
        <v>0</v>
      </c>
    </row>
    <row r="83" spans="1:8" x14ac:dyDescent="0.35">
      <c r="A83" s="43" t="s">
        <v>1477</v>
      </c>
      <c r="B83" s="66"/>
      <c r="C83" s="17"/>
      <c r="D83" s="17"/>
      <c r="G83" s="129"/>
      <c r="H83">
        <f t="shared" si="1"/>
        <v>0</v>
      </c>
    </row>
    <row r="84" spans="1:8" x14ac:dyDescent="0.35">
      <c r="A84" s="43" t="s">
        <v>1478</v>
      </c>
      <c r="B84" s="66"/>
      <c r="C84" s="17"/>
      <c r="D84" s="17"/>
      <c r="G84" s="129"/>
      <c r="H84">
        <f t="shared" si="1"/>
        <v>0</v>
      </c>
    </row>
    <row r="85" spans="1:8" x14ac:dyDescent="0.35">
      <c r="A85" s="43" t="s">
        <v>1479</v>
      </c>
      <c r="B85" s="66"/>
      <c r="C85" s="17"/>
      <c r="D85" s="17"/>
      <c r="G85" s="129"/>
      <c r="H85">
        <f t="shared" si="1"/>
        <v>0</v>
      </c>
    </row>
    <row r="86" spans="1:8" x14ac:dyDescent="0.35">
      <c r="A86" s="43" t="s">
        <v>1480</v>
      </c>
      <c r="B86" s="66"/>
      <c r="C86" s="17"/>
      <c r="D86" s="17"/>
      <c r="G86" s="129"/>
      <c r="H86">
        <f t="shared" si="1"/>
        <v>0</v>
      </c>
    </row>
    <row r="87" spans="1:8" x14ac:dyDescent="0.35">
      <c r="A87" s="43" t="s">
        <v>1481</v>
      </c>
      <c r="B87" s="66"/>
      <c r="C87" s="17"/>
      <c r="D87" s="17"/>
      <c r="G87" s="129"/>
      <c r="H87">
        <f t="shared" si="1"/>
        <v>0</v>
      </c>
    </row>
    <row r="88" spans="1:8" x14ac:dyDescent="0.35">
      <c r="A88" s="43" t="s">
        <v>1482</v>
      </c>
      <c r="B88" s="66"/>
      <c r="C88" s="17"/>
      <c r="D88" s="17"/>
      <c r="G88" s="129"/>
      <c r="H88">
        <f t="shared" si="1"/>
        <v>0</v>
      </c>
    </row>
    <row r="89" spans="1:8" x14ac:dyDescent="0.35">
      <c r="A89" s="43" t="s">
        <v>1483</v>
      </c>
      <c r="B89" s="66"/>
      <c r="C89" s="17"/>
      <c r="D89" s="17"/>
      <c r="G89" s="129"/>
      <c r="H89">
        <f t="shared" si="1"/>
        <v>0</v>
      </c>
    </row>
    <row r="90" spans="1:8" x14ac:dyDescent="0.35">
      <c r="A90" s="43" t="s">
        <v>1484</v>
      </c>
      <c r="B90" s="66"/>
      <c r="C90" s="17"/>
      <c r="D90" s="17"/>
      <c r="G90" s="129"/>
      <c r="H90">
        <f t="shared" si="1"/>
        <v>0</v>
      </c>
    </row>
    <row r="91" spans="1:8" x14ac:dyDescent="0.35">
      <c r="A91" s="43" t="s">
        <v>1485</v>
      </c>
      <c r="B91" s="66"/>
      <c r="C91" s="17"/>
      <c r="D91" s="17"/>
      <c r="G91" s="129"/>
      <c r="H91">
        <f t="shared" si="1"/>
        <v>0</v>
      </c>
    </row>
    <row r="92" spans="1:8" x14ac:dyDescent="0.35">
      <c r="A92" s="43" t="s">
        <v>1486</v>
      </c>
      <c r="B92" s="66"/>
      <c r="C92" s="17"/>
      <c r="D92" s="17"/>
      <c r="G92" s="129"/>
      <c r="H92">
        <f t="shared" si="1"/>
        <v>0</v>
      </c>
    </row>
    <row r="93" spans="1:8" x14ac:dyDescent="0.35">
      <c r="A93" s="43" t="s">
        <v>1487</v>
      </c>
      <c r="B93" s="66"/>
      <c r="C93" s="17"/>
      <c r="D93" s="17"/>
      <c r="G93" s="129"/>
      <c r="H93">
        <f t="shared" si="1"/>
        <v>0</v>
      </c>
    </row>
    <row r="94" spans="1:8" x14ac:dyDescent="0.35">
      <c r="A94" s="43" t="s">
        <v>1488</v>
      </c>
      <c r="B94" s="66"/>
      <c r="C94" s="17"/>
      <c r="D94" s="17"/>
      <c r="G94" s="129"/>
      <c r="H94">
        <f t="shared" si="1"/>
        <v>0</v>
      </c>
    </row>
    <row r="95" spans="1:8" x14ac:dyDescent="0.35">
      <c r="A95" s="43" t="s">
        <v>1489</v>
      </c>
      <c r="B95" s="66"/>
      <c r="C95" s="17"/>
      <c r="D95" s="17"/>
      <c r="G95" s="129"/>
      <c r="H95">
        <f t="shared" si="1"/>
        <v>0</v>
      </c>
    </row>
    <row r="96" spans="1:8" x14ac:dyDescent="0.35">
      <c r="A96" s="43" t="s">
        <v>1490</v>
      </c>
      <c r="B96" s="66"/>
      <c r="C96" s="17"/>
      <c r="D96" s="17"/>
      <c r="G96" s="129"/>
      <c r="H96">
        <f t="shared" si="1"/>
        <v>0</v>
      </c>
    </row>
    <row r="97" spans="1:8" x14ac:dyDescent="0.35">
      <c r="A97" s="43" t="s">
        <v>1491</v>
      </c>
      <c r="B97" s="66"/>
      <c r="C97" s="17"/>
      <c r="D97" s="17"/>
      <c r="G97" s="129"/>
      <c r="H97">
        <f t="shared" si="1"/>
        <v>0</v>
      </c>
    </row>
    <row r="98" spans="1:8" x14ac:dyDescent="0.35">
      <c r="A98" s="43" t="s">
        <v>1492</v>
      </c>
      <c r="B98" s="66"/>
      <c r="C98" s="17"/>
      <c r="D98" s="17"/>
      <c r="G98" s="129"/>
      <c r="H98">
        <f t="shared" si="1"/>
        <v>0</v>
      </c>
    </row>
    <row r="99" spans="1:8" x14ac:dyDescent="0.35">
      <c r="A99" s="43" t="s">
        <v>1493</v>
      </c>
      <c r="B99" s="66"/>
      <c r="C99" s="17"/>
      <c r="D99" s="17"/>
      <c r="G99" s="129"/>
      <c r="H99">
        <f t="shared" si="1"/>
        <v>0</v>
      </c>
    </row>
    <row r="100" spans="1:8" x14ac:dyDescent="0.35">
      <c r="A100" s="43" t="s">
        <v>1494</v>
      </c>
      <c r="B100" s="66"/>
      <c r="C100" s="17"/>
      <c r="D100" s="17"/>
      <c r="G100" s="129"/>
      <c r="H100">
        <f t="shared" si="1"/>
        <v>0</v>
      </c>
    </row>
    <row r="101" spans="1:8" x14ac:dyDescent="0.35">
      <c r="A101" s="43" t="s">
        <v>1495</v>
      </c>
      <c r="B101" s="66"/>
      <c r="C101" s="17"/>
      <c r="D101" s="17"/>
      <c r="G101" s="129"/>
      <c r="H101">
        <f t="shared" si="1"/>
        <v>0</v>
      </c>
    </row>
    <row r="102" spans="1:8" x14ac:dyDescent="0.35">
      <c r="A102" s="43" t="s">
        <v>1496</v>
      </c>
      <c r="B102" s="66"/>
      <c r="C102" s="17"/>
      <c r="D102" s="17"/>
      <c r="G102" s="129"/>
      <c r="H102">
        <f t="shared" si="1"/>
        <v>0</v>
      </c>
    </row>
    <row r="103" spans="1:8" x14ac:dyDescent="0.35">
      <c r="A103" s="43" t="s">
        <v>1497</v>
      </c>
      <c r="B103" s="66"/>
      <c r="C103" s="17"/>
      <c r="D103" s="17"/>
      <c r="G103" s="129"/>
      <c r="H103">
        <f t="shared" si="1"/>
        <v>0</v>
      </c>
    </row>
    <row r="104" spans="1:8" x14ac:dyDescent="0.35">
      <c r="A104" s="43" t="s">
        <v>1498</v>
      </c>
      <c r="B104" s="66"/>
      <c r="C104" s="17"/>
      <c r="D104" s="17"/>
      <c r="G104" s="129"/>
      <c r="H104">
        <f t="shared" si="1"/>
        <v>0</v>
      </c>
    </row>
    <row r="105" spans="1:8" x14ac:dyDescent="0.35">
      <c r="A105" s="43" t="s">
        <v>1499</v>
      </c>
      <c r="B105" s="66"/>
      <c r="C105" s="17"/>
      <c r="D105" s="17"/>
      <c r="G105" s="129"/>
      <c r="H105">
        <f t="shared" si="1"/>
        <v>0</v>
      </c>
    </row>
    <row r="106" spans="1:8" x14ac:dyDescent="0.35">
      <c r="A106" s="43" t="s">
        <v>1500</v>
      </c>
      <c r="B106" s="66"/>
      <c r="C106" s="17"/>
      <c r="D106" s="17"/>
      <c r="G106" s="129"/>
      <c r="H106">
        <f t="shared" si="1"/>
        <v>0</v>
      </c>
    </row>
    <row r="107" spans="1:8" x14ac:dyDescent="0.35">
      <c r="A107" s="43" t="s">
        <v>1501</v>
      </c>
      <c r="B107" s="66"/>
      <c r="C107" s="17"/>
      <c r="D107" s="17"/>
      <c r="G107" s="129"/>
      <c r="H107">
        <f t="shared" si="1"/>
        <v>0</v>
      </c>
    </row>
    <row r="108" spans="1:8" x14ac:dyDescent="0.35">
      <c r="A108" s="43" t="s">
        <v>1502</v>
      </c>
      <c r="B108" s="66"/>
      <c r="C108" s="17"/>
      <c r="D108" s="17"/>
      <c r="G108" s="129"/>
      <c r="H108">
        <f t="shared" si="1"/>
        <v>0</v>
      </c>
    </row>
    <row r="109" spans="1:8" x14ac:dyDescent="0.35">
      <c r="A109" s="43" t="s">
        <v>1503</v>
      </c>
      <c r="B109" s="66"/>
      <c r="C109" s="17"/>
      <c r="D109" s="17"/>
      <c r="G109" s="129"/>
      <c r="H109">
        <f t="shared" si="1"/>
        <v>0</v>
      </c>
    </row>
    <row r="110" spans="1:8" x14ac:dyDescent="0.35">
      <c r="A110" s="43" t="s">
        <v>1504</v>
      </c>
      <c r="B110" s="66"/>
      <c r="C110" s="17"/>
      <c r="D110" s="17"/>
      <c r="G110" s="129"/>
      <c r="H110">
        <f t="shared" si="1"/>
        <v>0</v>
      </c>
    </row>
    <row r="111" spans="1:8" x14ac:dyDescent="0.35">
      <c r="A111" s="43" t="s">
        <v>1505</v>
      </c>
      <c r="B111" s="66"/>
      <c r="C111" s="17"/>
      <c r="D111" s="17"/>
      <c r="G111" s="129"/>
      <c r="H111">
        <f t="shared" si="1"/>
        <v>0</v>
      </c>
    </row>
    <row r="112" spans="1:8" x14ac:dyDescent="0.35">
      <c r="A112" s="43" t="s">
        <v>1506</v>
      </c>
      <c r="B112" s="66"/>
      <c r="C112" s="17"/>
      <c r="D112" s="17"/>
      <c r="G112" s="129"/>
      <c r="H112">
        <f t="shared" si="1"/>
        <v>0</v>
      </c>
    </row>
    <row r="113" spans="1:8" x14ac:dyDescent="0.35">
      <c r="A113" s="43" t="s">
        <v>1507</v>
      </c>
      <c r="B113" s="66"/>
      <c r="C113" s="17"/>
      <c r="D113" s="17"/>
      <c r="G113" s="129"/>
      <c r="H113">
        <f t="shared" si="1"/>
        <v>0</v>
      </c>
    </row>
    <row r="114" spans="1:8" x14ac:dyDescent="0.35">
      <c r="A114" s="43" t="s">
        <v>1508</v>
      </c>
      <c r="B114" s="66"/>
      <c r="C114" s="17"/>
      <c r="D114" s="17"/>
      <c r="G114" s="129"/>
      <c r="H114">
        <f t="shared" si="1"/>
        <v>0</v>
      </c>
    </row>
    <row r="115" spans="1:8" x14ac:dyDescent="0.35">
      <c r="A115" s="43" t="s">
        <v>1509</v>
      </c>
      <c r="B115" s="66"/>
      <c r="C115" s="17"/>
      <c r="D115" s="17"/>
      <c r="G115" s="129"/>
      <c r="H115">
        <f t="shared" si="1"/>
        <v>0</v>
      </c>
    </row>
    <row r="116" spans="1:8" x14ac:dyDescent="0.35">
      <c r="A116" s="43" t="s">
        <v>1510</v>
      </c>
      <c r="B116" s="66"/>
      <c r="C116" s="17"/>
      <c r="D116" s="17"/>
      <c r="G116" s="129"/>
      <c r="H116">
        <f t="shared" si="1"/>
        <v>0</v>
      </c>
    </row>
    <row r="117" spans="1:8" x14ac:dyDescent="0.35">
      <c r="A117" s="43" t="s">
        <v>1511</v>
      </c>
      <c r="B117" s="66"/>
      <c r="C117" s="17"/>
      <c r="D117" s="17"/>
      <c r="G117" s="129"/>
      <c r="H117">
        <f t="shared" si="1"/>
        <v>0</v>
      </c>
    </row>
    <row r="118" spans="1:8" x14ac:dyDescent="0.35">
      <c r="A118" s="43" t="s">
        <v>1512</v>
      </c>
      <c r="B118" s="66"/>
      <c r="C118" s="17"/>
      <c r="D118" s="17"/>
      <c r="G118" s="129"/>
      <c r="H118">
        <f t="shared" si="1"/>
        <v>0</v>
      </c>
    </row>
    <row r="119" spans="1:8" x14ac:dyDescent="0.35">
      <c r="A119" s="43" t="s">
        <v>1513</v>
      </c>
      <c r="B119" s="66"/>
      <c r="C119" s="17"/>
      <c r="D119" s="17"/>
      <c r="G119" s="129"/>
      <c r="H119">
        <f t="shared" si="1"/>
        <v>0</v>
      </c>
    </row>
    <row r="120" spans="1:8" x14ac:dyDescent="0.35">
      <c r="A120" s="43" t="s">
        <v>1514</v>
      </c>
      <c r="B120" s="66"/>
      <c r="C120" s="17"/>
      <c r="D120" s="17"/>
      <c r="G120" s="129"/>
      <c r="H120">
        <f t="shared" si="1"/>
        <v>0</v>
      </c>
    </row>
    <row r="121" spans="1:8" x14ac:dyDescent="0.35">
      <c r="A121" s="43" t="s">
        <v>1515</v>
      </c>
      <c r="B121" s="66"/>
      <c r="C121" s="17"/>
      <c r="D121" s="17"/>
      <c r="G121" s="129"/>
      <c r="H121">
        <f t="shared" si="1"/>
        <v>0</v>
      </c>
    </row>
    <row r="122" spans="1:8" x14ac:dyDescent="0.35">
      <c r="A122" s="43" t="s">
        <v>1516</v>
      </c>
      <c r="B122" s="66"/>
      <c r="C122" s="17"/>
      <c r="D122" s="17"/>
      <c r="G122" s="129"/>
      <c r="H122">
        <f t="shared" si="1"/>
        <v>0</v>
      </c>
    </row>
    <row r="123" spans="1:8" x14ac:dyDescent="0.35">
      <c r="A123" s="43" t="s">
        <v>1517</v>
      </c>
      <c r="B123" s="66"/>
      <c r="C123" s="17"/>
      <c r="D123" s="17"/>
      <c r="G123" s="129"/>
      <c r="H123">
        <f t="shared" si="1"/>
        <v>0</v>
      </c>
    </row>
    <row r="124" spans="1:8" x14ac:dyDescent="0.35">
      <c r="A124" s="43" t="s">
        <v>1518</v>
      </c>
      <c r="B124" s="66"/>
      <c r="C124" s="17"/>
      <c r="D124" s="17"/>
      <c r="G124" s="129"/>
      <c r="H124">
        <f t="shared" si="1"/>
        <v>0</v>
      </c>
    </row>
    <row r="125" spans="1:8" x14ac:dyDescent="0.35">
      <c r="A125" s="43" t="s">
        <v>1519</v>
      </c>
      <c r="B125" s="66"/>
      <c r="C125" s="17"/>
      <c r="D125" s="17"/>
      <c r="G125" s="129"/>
      <c r="H125">
        <f t="shared" si="1"/>
        <v>0</v>
      </c>
    </row>
    <row r="126" spans="1:8" x14ac:dyDescent="0.35">
      <c r="A126" s="43" t="s">
        <v>1520</v>
      </c>
      <c r="B126" s="66"/>
      <c r="C126" s="17"/>
      <c r="D126" s="17"/>
      <c r="G126" s="129"/>
      <c r="H126">
        <f t="shared" si="1"/>
        <v>0</v>
      </c>
    </row>
    <row r="127" spans="1:8" x14ac:dyDescent="0.35">
      <c r="A127" s="43" t="s">
        <v>1521</v>
      </c>
      <c r="B127" s="66"/>
      <c r="C127" s="17"/>
      <c r="D127" s="17"/>
      <c r="G127" s="129"/>
      <c r="H127">
        <f t="shared" si="1"/>
        <v>0</v>
      </c>
    </row>
    <row r="128" spans="1:8" x14ac:dyDescent="0.35">
      <c r="A128" s="43" t="s">
        <v>1522</v>
      </c>
      <c r="B128" s="66"/>
      <c r="C128" s="17"/>
      <c r="D128" s="17"/>
      <c r="G128" s="129"/>
      <c r="H128">
        <f t="shared" si="1"/>
        <v>0</v>
      </c>
    </row>
    <row r="129" spans="1:8" x14ac:dyDescent="0.35">
      <c r="A129" s="43" t="s">
        <v>1523</v>
      </c>
      <c r="B129" s="66"/>
      <c r="C129" s="17"/>
      <c r="D129" s="17"/>
      <c r="G129" s="129"/>
      <c r="H129">
        <f t="shared" si="1"/>
        <v>0</v>
      </c>
    </row>
    <row r="130" spans="1:8" x14ac:dyDescent="0.35">
      <c r="A130" s="43" t="s">
        <v>1524</v>
      </c>
      <c r="B130" s="66"/>
      <c r="C130" s="17"/>
      <c r="D130" s="17"/>
      <c r="G130" s="129"/>
      <c r="H130">
        <f t="shared" si="1"/>
        <v>0</v>
      </c>
    </row>
    <row r="131" spans="1:8" x14ac:dyDescent="0.35">
      <c r="A131" s="43" t="s">
        <v>1525</v>
      </c>
      <c r="B131" s="66"/>
      <c r="C131" s="17"/>
      <c r="D131" s="17"/>
      <c r="G131" s="129"/>
      <c r="H131">
        <f t="shared" si="1"/>
        <v>0</v>
      </c>
    </row>
    <row r="132" spans="1:8" x14ac:dyDescent="0.35">
      <c r="A132" s="43" t="s">
        <v>1526</v>
      </c>
      <c r="B132" s="66"/>
      <c r="C132" s="17"/>
      <c r="D132" s="17"/>
      <c r="G132" s="129"/>
      <c r="H132">
        <f t="shared" si="1"/>
        <v>0</v>
      </c>
    </row>
    <row r="133" spans="1:8" x14ac:dyDescent="0.35">
      <c r="A133" s="43" t="s">
        <v>1527</v>
      </c>
      <c r="B133" s="66"/>
      <c r="C133" s="17"/>
      <c r="D133" s="17"/>
      <c r="G133" s="129"/>
      <c r="H133">
        <f t="shared" si="1"/>
        <v>0</v>
      </c>
    </row>
    <row r="134" spans="1:8" x14ac:dyDescent="0.35">
      <c r="A134" s="43" t="s">
        <v>1528</v>
      </c>
      <c r="B134" s="66"/>
      <c r="C134" s="17"/>
      <c r="D134" s="17"/>
      <c r="G134" s="129"/>
      <c r="H134">
        <f t="shared" si="1"/>
        <v>0</v>
      </c>
    </row>
    <row r="135" spans="1:8" x14ac:dyDescent="0.35">
      <c r="A135" s="43" t="s">
        <v>1529</v>
      </c>
      <c r="B135" s="66"/>
      <c r="C135" s="17"/>
      <c r="D135" s="17"/>
      <c r="G135" s="129"/>
      <c r="H135">
        <f t="shared" ref="H135:H198" si="2">IF(OR($B135&lt;&gt;"",$C135&lt;&gt;"",$D135&lt;&gt;"",$E135&lt;&gt;"",$F135&lt;&gt;"",$G135&lt;&gt;""), 1, 0)</f>
        <v>0</v>
      </c>
    </row>
    <row r="136" spans="1:8" x14ac:dyDescent="0.35">
      <c r="A136" s="43" t="s">
        <v>1530</v>
      </c>
      <c r="B136" s="66"/>
      <c r="C136" s="17"/>
      <c r="D136" s="17"/>
      <c r="G136" s="129"/>
      <c r="H136">
        <f t="shared" si="2"/>
        <v>0</v>
      </c>
    </row>
    <row r="137" spans="1:8" x14ac:dyDescent="0.35">
      <c r="A137" s="43" t="s">
        <v>1531</v>
      </c>
      <c r="B137" s="66"/>
      <c r="C137" s="17"/>
      <c r="D137" s="17"/>
      <c r="G137" s="129"/>
      <c r="H137">
        <f t="shared" si="2"/>
        <v>0</v>
      </c>
    </row>
    <row r="138" spans="1:8" x14ac:dyDescent="0.35">
      <c r="A138" s="43" t="s">
        <v>1532</v>
      </c>
      <c r="B138" s="66"/>
      <c r="C138" s="17"/>
      <c r="D138" s="17"/>
      <c r="G138" s="129"/>
      <c r="H138">
        <f t="shared" si="2"/>
        <v>0</v>
      </c>
    </row>
    <row r="139" spans="1:8" x14ac:dyDescent="0.35">
      <c r="A139" s="43" t="s">
        <v>1533</v>
      </c>
      <c r="B139" s="66"/>
      <c r="C139" s="17"/>
      <c r="D139" s="17"/>
      <c r="G139" s="129"/>
      <c r="H139">
        <f t="shared" si="2"/>
        <v>0</v>
      </c>
    </row>
    <row r="140" spans="1:8" x14ac:dyDescent="0.35">
      <c r="A140" s="43" t="s">
        <v>1534</v>
      </c>
      <c r="B140" s="66"/>
      <c r="C140" s="17"/>
      <c r="D140" s="17"/>
      <c r="G140" s="129"/>
      <c r="H140">
        <f t="shared" si="2"/>
        <v>0</v>
      </c>
    </row>
    <row r="141" spans="1:8" x14ac:dyDescent="0.35">
      <c r="A141" s="43" t="s">
        <v>1535</v>
      </c>
      <c r="B141" s="66"/>
      <c r="C141" s="17"/>
      <c r="D141" s="17"/>
      <c r="G141" s="129"/>
      <c r="H141">
        <f t="shared" si="2"/>
        <v>0</v>
      </c>
    </row>
    <row r="142" spans="1:8" x14ac:dyDescent="0.35">
      <c r="A142" s="43" t="s">
        <v>1536</v>
      </c>
      <c r="B142" s="66"/>
      <c r="C142" s="17"/>
      <c r="D142" s="17"/>
      <c r="G142" s="129"/>
      <c r="H142">
        <f t="shared" si="2"/>
        <v>0</v>
      </c>
    </row>
    <row r="143" spans="1:8" x14ac:dyDescent="0.35">
      <c r="A143" s="43" t="s">
        <v>1537</v>
      </c>
      <c r="B143" s="66"/>
      <c r="C143" s="17"/>
      <c r="D143" s="17"/>
      <c r="G143" s="129"/>
      <c r="H143">
        <f t="shared" si="2"/>
        <v>0</v>
      </c>
    </row>
    <row r="144" spans="1:8" x14ac:dyDescent="0.35">
      <c r="A144" s="43" t="s">
        <v>1538</v>
      </c>
      <c r="B144" s="66"/>
      <c r="C144" s="17"/>
      <c r="D144" s="17"/>
      <c r="G144" s="129"/>
      <c r="H144">
        <f t="shared" si="2"/>
        <v>0</v>
      </c>
    </row>
    <row r="145" spans="1:8" x14ac:dyDescent="0.35">
      <c r="A145" s="43" t="s">
        <v>1539</v>
      </c>
      <c r="B145" s="66"/>
      <c r="C145" s="17"/>
      <c r="D145" s="17"/>
      <c r="G145" s="129"/>
      <c r="H145">
        <f t="shared" si="2"/>
        <v>0</v>
      </c>
    </row>
    <row r="146" spans="1:8" x14ac:dyDescent="0.35">
      <c r="A146" s="43" t="s">
        <v>1540</v>
      </c>
      <c r="B146" s="66"/>
      <c r="C146" s="17"/>
      <c r="D146" s="17"/>
      <c r="G146" s="129"/>
      <c r="H146">
        <f t="shared" si="2"/>
        <v>0</v>
      </c>
    </row>
    <row r="147" spans="1:8" x14ac:dyDescent="0.35">
      <c r="A147" s="43" t="s">
        <v>1541</v>
      </c>
      <c r="B147" s="66"/>
      <c r="C147" s="17"/>
      <c r="D147" s="17"/>
      <c r="G147" s="129"/>
      <c r="H147">
        <f t="shared" si="2"/>
        <v>0</v>
      </c>
    </row>
    <row r="148" spans="1:8" x14ac:dyDescent="0.35">
      <c r="A148" s="43" t="s">
        <v>1542</v>
      </c>
      <c r="B148" s="66"/>
      <c r="C148" s="17"/>
      <c r="D148" s="17"/>
      <c r="G148" s="129"/>
      <c r="H148">
        <f t="shared" si="2"/>
        <v>0</v>
      </c>
    </row>
    <row r="149" spans="1:8" x14ac:dyDescent="0.35">
      <c r="A149" s="43" t="s">
        <v>1543</v>
      </c>
      <c r="B149" s="66"/>
      <c r="C149" s="17"/>
      <c r="D149" s="17"/>
      <c r="G149" s="129"/>
      <c r="H149">
        <f t="shared" si="2"/>
        <v>0</v>
      </c>
    </row>
    <row r="150" spans="1:8" x14ac:dyDescent="0.35">
      <c r="A150" s="43" t="s">
        <v>1544</v>
      </c>
      <c r="B150" s="66"/>
      <c r="C150" s="17"/>
      <c r="D150" s="17"/>
      <c r="G150" s="129"/>
      <c r="H150">
        <f t="shared" si="2"/>
        <v>0</v>
      </c>
    </row>
    <row r="151" spans="1:8" x14ac:dyDescent="0.35">
      <c r="A151" s="43" t="s">
        <v>1545</v>
      </c>
      <c r="B151" s="66"/>
      <c r="C151" s="17"/>
      <c r="D151" s="17"/>
      <c r="G151" s="129"/>
      <c r="H151">
        <f t="shared" si="2"/>
        <v>0</v>
      </c>
    </row>
    <row r="152" spans="1:8" x14ac:dyDescent="0.35">
      <c r="A152" s="43" t="s">
        <v>1546</v>
      </c>
      <c r="B152" s="66"/>
      <c r="C152" s="17"/>
      <c r="D152" s="17"/>
      <c r="G152" s="129"/>
      <c r="H152">
        <f t="shared" si="2"/>
        <v>0</v>
      </c>
    </row>
    <row r="153" spans="1:8" x14ac:dyDescent="0.35">
      <c r="A153" s="43" t="s">
        <v>1547</v>
      </c>
      <c r="B153" s="66"/>
      <c r="C153" s="17"/>
      <c r="D153" s="17"/>
      <c r="G153" s="129"/>
      <c r="H153">
        <f t="shared" si="2"/>
        <v>0</v>
      </c>
    </row>
    <row r="154" spans="1:8" x14ac:dyDescent="0.35">
      <c r="A154" s="43" t="s">
        <v>1548</v>
      </c>
      <c r="B154" s="66"/>
      <c r="C154" s="17"/>
      <c r="D154" s="17"/>
      <c r="G154" s="129"/>
      <c r="H154">
        <f t="shared" si="2"/>
        <v>0</v>
      </c>
    </row>
    <row r="155" spans="1:8" x14ac:dyDescent="0.35">
      <c r="A155" s="43" t="s">
        <v>1549</v>
      </c>
      <c r="B155" s="66"/>
      <c r="C155" s="17"/>
      <c r="D155" s="17"/>
      <c r="G155" s="129"/>
      <c r="H155">
        <f t="shared" si="2"/>
        <v>0</v>
      </c>
    </row>
    <row r="156" spans="1:8" x14ac:dyDescent="0.35">
      <c r="A156" s="43" t="s">
        <v>1550</v>
      </c>
      <c r="B156" s="66"/>
      <c r="C156" s="17"/>
      <c r="D156" s="17"/>
      <c r="G156" s="129"/>
      <c r="H156">
        <f t="shared" si="2"/>
        <v>0</v>
      </c>
    </row>
    <row r="157" spans="1:8" x14ac:dyDescent="0.35">
      <c r="A157" s="43" t="s">
        <v>1551</v>
      </c>
      <c r="B157" s="66"/>
      <c r="C157" s="17"/>
      <c r="D157" s="17"/>
      <c r="G157" s="129"/>
      <c r="H157">
        <f t="shared" si="2"/>
        <v>0</v>
      </c>
    </row>
    <row r="158" spans="1:8" x14ac:dyDescent="0.35">
      <c r="A158" s="43" t="s">
        <v>1552</v>
      </c>
      <c r="B158" s="66"/>
      <c r="C158" s="17"/>
      <c r="D158" s="17"/>
      <c r="G158" s="129"/>
      <c r="H158">
        <f t="shared" si="2"/>
        <v>0</v>
      </c>
    </row>
    <row r="159" spans="1:8" x14ac:dyDescent="0.35">
      <c r="A159" s="43" t="s">
        <v>1553</v>
      </c>
      <c r="B159" s="66"/>
      <c r="C159" s="17"/>
      <c r="D159" s="17"/>
      <c r="G159" s="129"/>
      <c r="H159">
        <f t="shared" si="2"/>
        <v>0</v>
      </c>
    </row>
    <row r="160" spans="1:8" x14ac:dyDescent="0.35">
      <c r="A160" s="43" t="s">
        <v>1554</v>
      </c>
      <c r="B160" s="66"/>
      <c r="C160" s="17"/>
      <c r="D160" s="17"/>
      <c r="G160" s="129"/>
      <c r="H160">
        <f t="shared" si="2"/>
        <v>0</v>
      </c>
    </row>
    <row r="161" spans="1:8" x14ac:dyDescent="0.35">
      <c r="A161" s="43" t="s">
        <v>1555</v>
      </c>
      <c r="B161" s="66"/>
      <c r="C161" s="17"/>
      <c r="D161" s="17"/>
      <c r="G161" s="129"/>
      <c r="H161">
        <f t="shared" si="2"/>
        <v>0</v>
      </c>
    </row>
    <row r="162" spans="1:8" x14ac:dyDescent="0.35">
      <c r="A162" s="43" t="s">
        <v>1556</v>
      </c>
      <c r="B162" s="66"/>
      <c r="C162" s="17"/>
      <c r="D162" s="17"/>
      <c r="G162" s="129"/>
      <c r="H162">
        <f t="shared" si="2"/>
        <v>0</v>
      </c>
    </row>
    <row r="163" spans="1:8" x14ac:dyDescent="0.35">
      <c r="A163" s="43" t="s">
        <v>1557</v>
      </c>
      <c r="B163" s="66"/>
      <c r="C163" s="17"/>
      <c r="D163" s="17"/>
      <c r="G163" s="129"/>
      <c r="H163">
        <f t="shared" si="2"/>
        <v>0</v>
      </c>
    </row>
    <row r="164" spans="1:8" x14ac:dyDescent="0.35">
      <c r="A164" s="43" t="s">
        <v>1558</v>
      </c>
      <c r="B164" s="66"/>
      <c r="C164" s="17"/>
      <c r="D164" s="17"/>
      <c r="G164" s="129"/>
      <c r="H164">
        <f t="shared" si="2"/>
        <v>0</v>
      </c>
    </row>
    <row r="165" spans="1:8" x14ac:dyDescent="0.35">
      <c r="A165" s="43" t="s">
        <v>1559</v>
      </c>
      <c r="B165" s="66"/>
      <c r="C165" s="17"/>
      <c r="D165" s="17"/>
      <c r="G165" s="129"/>
      <c r="H165">
        <f t="shared" si="2"/>
        <v>0</v>
      </c>
    </row>
    <row r="166" spans="1:8" x14ac:dyDescent="0.35">
      <c r="A166" s="43" t="s">
        <v>1560</v>
      </c>
      <c r="B166" s="66"/>
      <c r="C166" s="17"/>
      <c r="D166" s="17"/>
      <c r="G166" s="129"/>
      <c r="H166">
        <f t="shared" si="2"/>
        <v>0</v>
      </c>
    </row>
    <row r="167" spans="1:8" x14ac:dyDescent="0.35">
      <c r="A167" s="43" t="s">
        <v>1561</v>
      </c>
      <c r="B167" s="66"/>
      <c r="C167" s="17"/>
      <c r="D167" s="17"/>
      <c r="G167" s="129"/>
      <c r="H167">
        <f t="shared" si="2"/>
        <v>0</v>
      </c>
    </row>
    <row r="168" spans="1:8" x14ac:dyDescent="0.35">
      <c r="A168" s="43" t="s">
        <v>1562</v>
      </c>
      <c r="B168" s="66"/>
      <c r="C168" s="17"/>
      <c r="D168" s="17"/>
      <c r="G168" s="129"/>
      <c r="H168">
        <f t="shared" si="2"/>
        <v>0</v>
      </c>
    </row>
    <row r="169" spans="1:8" x14ac:dyDescent="0.35">
      <c r="A169" s="43" t="s">
        <v>1563</v>
      </c>
      <c r="B169" s="66"/>
      <c r="C169" s="17"/>
      <c r="D169" s="17"/>
      <c r="G169" s="129"/>
      <c r="H169">
        <f t="shared" si="2"/>
        <v>0</v>
      </c>
    </row>
    <row r="170" spans="1:8" x14ac:dyDescent="0.35">
      <c r="A170" s="43" t="s">
        <v>1564</v>
      </c>
      <c r="B170" s="66"/>
      <c r="C170" s="17"/>
      <c r="D170" s="17"/>
      <c r="G170" s="129"/>
      <c r="H170">
        <f t="shared" si="2"/>
        <v>0</v>
      </c>
    </row>
    <row r="171" spans="1:8" x14ac:dyDescent="0.35">
      <c r="A171" s="43" t="s">
        <v>1565</v>
      </c>
      <c r="B171" s="66"/>
      <c r="C171" s="17"/>
      <c r="D171" s="17"/>
      <c r="G171" s="129"/>
      <c r="H171">
        <f t="shared" si="2"/>
        <v>0</v>
      </c>
    </row>
    <row r="172" spans="1:8" x14ac:dyDescent="0.35">
      <c r="A172" s="43" t="s">
        <v>1566</v>
      </c>
      <c r="B172" s="66"/>
      <c r="C172" s="17"/>
      <c r="D172" s="17"/>
      <c r="G172" s="129"/>
      <c r="H172">
        <f t="shared" si="2"/>
        <v>0</v>
      </c>
    </row>
    <row r="173" spans="1:8" x14ac:dyDescent="0.35">
      <c r="A173" s="43" t="s">
        <v>1567</v>
      </c>
      <c r="B173" s="66"/>
      <c r="C173" s="17"/>
      <c r="D173" s="17"/>
      <c r="G173" s="129"/>
      <c r="H173">
        <f t="shared" si="2"/>
        <v>0</v>
      </c>
    </row>
    <row r="174" spans="1:8" x14ac:dyDescent="0.35">
      <c r="A174" s="43" t="s">
        <v>1568</v>
      </c>
      <c r="B174" s="66"/>
      <c r="C174" s="17"/>
      <c r="D174" s="17"/>
      <c r="G174" s="129"/>
      <c r="H174">
        <f t="shared" si="2"/>
        <v>0</v>
      </c>
    </row>
    <row r="175" spans="1:8" x14ac:dyDescent="0.35">
      <c r="A175" s="43" t="s">
        <v>1569</v>
      </c>
      <c r="B175" s="66"/>
      <c r="C175" s="17"/>
      <c r="D175" s="17"/>
      <c r="G175" s="129"/>
      <c r="H175">
        <f t="shared" si="2"/>
        <v>0</v>
      </c>
    </row>
    <row r="176" spans="1:8" x14ac:dyDescent="0.35">
      <c r="A176" s="43" t="s">
        <v>1570</v>
      </c>
      <c r="B176" s="66"/>
      <c r="C176" s="17"/>
      <c r="D176" s="17"/>
      <c r="G176" s="129"/>
      <c r="H176">
        <f t="shared" si="2"/>
        <v>0</v>
      </c>
    </row>
    <row r="177" spans="1:8" x14ac:dyDescent="0.35">
      <c r="A177" s="43" t="s">
        <v>1571</v>
      </c>
      <c r="B177" s="66"/>
      <c r="C177" s="17"/>
      <c r="D177" s="17"/>
      <c r="G177" s="129"/>
      <c r="H177">
        <f t="shared" si="2"/>
        <v>0</v>
      </c>
    </row>
    <row r="178" spans="1:8" x14ac:dyDescent="0.35">
      <c r="A178" s="43" t="s">
        <v>1572</v>
      </c>
      <c r="B178" s="66"/>
      <c r="C178" s="17"/>
      <c r="D178" s="17"/>
      <c r="G178" s="129"/>
      <c r="H178">
        <f t="shared" si="2"/>
        <v>0</v>
      </c>
    </row>
    <row r="179" spans="1:8" x14ac:dyDescent="0.35">
      <c r="A179" s="43" t="s">
        <v>1573</v>
      </c>
      <c r="B179" s="66"/>
      <c r="C179" s="17"/>
      <c r="D179" s="17"/>
      <c r="G179" s="129"/>
      <c r="H179">
        <f t="shared" si="2"/>
        <v>0</v>
      </c>
    </row>
    <row r="180" spans="1:8" x14ac:dyDescent="0.35">
      <c r="A180" s="43" t="s">
        <v>1574</v>
      </c>
      <c r="B180" s="66"/>
      <c r="C180" s="17"/>
      <c r="D180" s="17"/>
      <c r="G180" s="129"/>
      <c r="H180">
        <f t="shared" si="2"/>
        <v>0</v>
      </c>
    </row>
    <row r="181" spans="1:8" x14ac:dyDescent="0.35">
      <c r="A181" s="43" t="s">
        <v>1575</v>
      </c>
      <c r="B181" s="66"/>
      <c r="C181" s="17"/>
      <c r="D181" s="17"/>
      <c r="G181" s="129"/>
      <c r="H181">
        <f t="shared" si="2"/>
        <v>0</v>
      </c>
    </row>
    <row r="182" spans="1:8" x14ac:dyDescent="0.35">
      <c r="A182" s="43" t="s">
        <v>1576</v>
      </c>
      <c r="B182" s="66"/>
      <c r="C182" s="17"/>
      <c r="D182" s="17"/>
      <c r="G182" s="129"/>
      <c r="H182">
        <f t="shared" si="2"/>
        <v>0</v>
      </c>
    </row>
    <row r="183" spans="1:8" x14ac:dyDescent="0.35">
      <c r="A183" s="43" t="s">
        <v>1577</v>
      </c>
      <c r="B183" s="66"/>
      <c r="C183" s="17"/>
      <c r="D183" s="17"/>
      <c r="G183" s="129"/>
      <c r="H183">
        <f t="shared" si="2"/>
        <v>0</v>
      </c>
    </row>
    <row r="184" spans="1:8" x14ac:dyDescent="0.35">
      <c r="A184" s="43" t="s">
        <v>1578</v>
      </c>
      <c r="B184" s="66"/>
      <c r="C184" s="17"/>
      <c r="D184" s="17"/>
      <c r="G184" s="129"/>
      <c r="H184">
        <f t="shared" si="2"/>
        <v>0</v>
      </c>
    </row>
    <row r="185" spans="1:8" x14ac:dyDescent="0.35">
      <c r="A185" s="43" t="s">
        <v>1579</v>
      </c>
      <c r="B185" s="66"/>
      <c r="C185" s="17"/>
      <c r="D185" s="17"/>
      <c r="G185" s="129"/>
      <c r="H185">
        <f t="shared" si="2"/>
        <v>0</v>
      </c>
    </row>
    <row r="186" spans="1:8" x14ac:dyDescent="0.35">
      <c r="A186" s="43" t="s">
        <v>1580</v>
      </c>
      <c r="B186" s="66"/>
      <c r="C186" s="17"/>
      <c r="D186" s="17"/>
      <c r="G186" s="129"/>
      <c r="H186">
        <f t="shared" si="2"/>
        <v>0</v>
      </c>
    </row>
    <row r="187" spans="1:8" x14ac:dyDescent="0.35">
      <c r="A187" s="43" t="s">
        <v>1581</v>
      </c>
      <c r="B187" s="66"/>
      <c r="C187" s="17"/>
      <c r="D187" s="17"/>
      <c r="G187" s="129"/>
      <c r="H187">
        <f t="shared" si="2"/>
        <v>0</v>
      </c>
    </row>
    <row r="188" spans="1:8" x14ac:dyDescent="0.35">
      <c r="A188" s="43" t="s">
        <v>1582</v>
      </c>
      <c r="B188" s="66"/>
      <c r="C188" s="17"/>
      <c r="D188" s="17"/>
      <c r="G188" s="129"/>
      <c r="H188">
        <f t="shared" si="2"/>
        <v>0</v>
      </c>
    </row>
    <row r="189" spans="1:8" x14ac:dyDescent="0.35">
      <c r="A189" s="43" t="s">
        <v>1583</v>
      </c>
      <c r="B189" s="66"/>
      <c r="C189" s="17"/>
      <c r="D189" s="17"/>
      <c r="G189" s="129"/>
      <c r="H189">
        <f t="shared" si="2"/>
        <v>0</v>
      </c>
    </row>
    <row r="190" spans="1:8" x14ac:dyDescent="0.35">
      <c r="A190" s="43" t="s">
        <v>1584</v>
      </c>
      <c r="B190" s="66"/>
      <c r="C190" s="17"/>
      <c r="D190" s="17"/>
      <c r="G190" s="129"/>
      <c r="H190">
        <f t="shared" si="2"/>
        <v>0</v>
      </c>
    </row>
    <row r="191" spans="1:8" x14ac:dyDescent="0.35">
      <c r="A191" s="43" t="s">
        <v>1585</v>
      </c>
      <c r="B191" s="66"/>
      <c r="C191" s="17"/>
      <c r="D191" s="17"/>
      <c r="G191" s="129"/>
      <c r="H191">
        <f t="shared" si="2"/>
        <v>0</v>
      </c>
    </row>
    <row r="192" spans="1:8" x14ac:dyDescent="0.35">
      <c r="A192" s="43" t="s">
        <v>1586</v>
      </c>
      <c r="B192" s="66"/>
      <c r="C192" s="17"/>
      <c r="D192" s="17"/>
      <c r="G192" s="129"/>
      <c r="H192">
        <f t="shared" si="2"/>
        <v>0</v>
      </c>
    </row>
    <row r="193" spans="1:8" x14ac:dyDescent="0.35">
      <c r="A193" s="43" t="s">
        <v>1587</v>
      </c>
      <c r="B193" s="66"/>
      <c r="C193" s="17"/>
      <c r="D193" s="17"/>
      <c r="G193" s="129"/>
      <c r="H193">
        <f t="shared" si="2"/>
        <v>0</v>
      </c>
    </row>
    <row r="194" spans="1:8" x14ac:dyDescent="0.35">
      <c r="A194" s="43" t="s">
        <v>1588</v>
      </c>
      <c r="B194" s="66"/>
      <c r="C194" s="17"/>
      <c r="D194" s="17"/>
      <c r="G194" s="129"/>
      <c r="H194">
        <f t="shared" si="2"/>
        <v>0</v>
      </c>
    </row>
    <row r="195" spans="1:8" x14ac:dyDescent="0.35">
      <c r="A195" s="43" t="s">
        <v>1589</v>
      </c>
      <c r="B195" s="66"/>
      <c r="C195" s="17"/>
      <c r="D195" s="17"/>
      <c r="G195" s="129"/>
      <c r="H195">
        <f t="shared" si="2"/>
        <v>0</v>
      </c>
    </row>
    <row r="196" spans="1:8" x14ac:dyDescent="0.35">
      <c r="A196" s="43" t="s">
        <v>1590</v>
      </c>
      <c r="B196" s="66"/>
      <c r="C196" s="17"/>
      <c r="D196" s="17"/>
      <c r="G196" s="129"/>
      <c r="H196">
        <f t="shared" si="2"/>
        <v>0</v>
      </c>
    </row>
    <row r="197" spans="1:8" x14ac:dyDescent="0.35">
      <c r="A197" s="43" t="s">
        <v>1591</v>
      </c>
      <c r="B197" s="66"/>
      <c r="C197" s="17"/>
      <c r="D197" s="17"/>
      <c r="G197" s="129"/>
      <c r="H197">
        <f t="shared" si="2"/>
        <v>0</v>
      </c>
    </row>
    <row r="198" spans="1:8" x14ac:dyDescent="0.35">
      <c r="A198" s="43" t="s">
        <v>1592</v>
      </c>
      <c r="B198" s="66"/>
      <c r="C198" s="17"/>
      <c r="D198" s="17"/>
      <c r="G198" s="129"/>
      <c r="H198">
        <f t="shared" si="2"/>
        <v>0</v>
      </c>
    </row>
    <row r="199" spans="1:8" x14ac:dyDescent="0.35">
      <c r="A199" s="43" t="s">
        <v>1593</v>
      </c>
      <c r="B199" s="66"/>
      <c r="C199" s="17"/>
      <c r="D199" s="17"/>
      <c r="G199" s="129"/>
      <c r="H199">
        <f t="shared" ref="H199:H262" si="3">IF(OR($B199&lt;&gt;"",$C199&lt;&gt;"",$D199&lt;&gt;"",$E199&lt;&gt;"",$F199&lt;&gt;"",$G199&lt;&gt;""), 1, 0)</f>
        <v>0</v>
      </c>
    </row>
    <row r="200" spans="1:8" x14ac:dyDescent="0.35">
      <c r="A200" s="43" t="s">
        <v>1594</v>
      </c>
      <c r="B200" s="66"/>
      <c r="C200" s="17"/>
      <c r="D200" s="17"/>
      <c r="G200" s="129"/>
      <c r="H200">
        <f t="shared" si="3"/>
        <v>0</v>
      </c>
    </row>
    <row r="201" spans="1:8" x14ac:dyDescent="0.35">
      <c r="A201" s="43" t="s">
        <v>1595</v>
      </c>
      <c r="B201" s="66"/>
      <c r="C201" s="17"/>
      <c r="D201" s="17"/>
      <c r="G201" s="129"/>
      <c r="H201">
        <f t="shared" si="3"/>
        <v>0</v>
      </c>
    </row>
    <row r="202" spans="1:8" x14ac:dyDescent="0.35">
      <c r="A202" s="43" t="s">
        <v>1596</v>
      </c>
      <c r="B202" s="66"/>
      <c r="C202" s="17"/>
      <c r="D202" s="17"/>
      <c r="G202" s="129"/>
      <c r="H202">
        <f t="shared" si="3"/>
        <v>0</v>
      </c>
    </row>
    <row r="203" spans="1:8" x14ac:dyDescent="0.35">
      <c r="A203" s="43" t="s">
        <v>1597</v>
      </c>
      <c r="B203" s="66"/>
      <c r="C203" s="17"/>
      <c r="D203" s="17"/>
      <c r="G203" s="129"/>
      <c r="H203">
        <f t="shared" si="3"/>
        <v>0</v>
      </c>
    </row>
    <row r="204" spans="1:8" x14ac:dyDescent="0.35">
      <c r="A204" s="43" t="s">
        <v>1598</v>
      </c>
      <c r="B204" s="66"/>
      <c r="C204" s="17"/>
      <c r="D204" s="17"/>
      <c r="G204" s="129"/>
      <c r="H204">
        <f t="shared" si="3"/>
        <v>0</v>
      </c>
    </row>
    <row r="205" spans="1:8" x14ac:dyDescent="0.35">
      <c r="A205" s="43" t="s">
        <v>1599</v>
      </c>
      <c r="B205" s="66"/>
      <c r="C205" s="17"/>
      <c r="D205" s="17"/>
      <c r="G205" s="129"/>
      <c r="H205">
        <f t="shared" si="3"/>
        <v>0</v>
      </c>
    </row>
    <row r="206" spans="1:8" x14ac:dyDescent="0.35">
      <c r="A206" s="43" t="s">
        <v>1600</v>
      </c>
      <c r="B206" s="66"/>
      <c r="C206" s="17"/>
      <c r="D206" s="17"/>
      <c r="G206" s="129"/>
      <c r="H206">
        <f t="shared" si="3"/>
        <v>0</v>
      </c>
    </row>
    <row r="207" spans="1:8" x14ac:dyDescent="0.35">
      <c r="A207" s="43" t="s">
        <v>1601</v>
      </c>
      <c r="B207" s="66"/>
      <c r="C207" s="17"/>
      <c r="D207" s="17"/>
      <c r="G207" s="129"/>
      <c r="H207">
        <f t="shared" si="3"/>
        <v>0</v>
      </c>
    </row>
    <row r="208" spans="1:8" x14ac:dyDescent="0.35">
      <c r="A208" s="43" t="s">
        <v>1602</v>
      </c>
      <c r="B208" s="66"/>
      <c r="C208" s="17"/>
      <c r="D208" s="17"/>
      <c r="G208" s="129"/>
      <c r="H208">
        <f t="shared" si="3"/>
        <v>0</v>
      </c>
    </row>
    <row r="209" spans="1:8" x14ac:dyDescent="0.35">
      <c r="A209" s="43" t="s">
        <v>1603</v>
      </c>
      <c r="B209" s="66"/>
      <c r="C209" s="17"/>
      <c r="D209" s="17"/>
      <c r="G209" s="129"/>
      <c r="H209">
        <f t="shared" si="3"/>
        <v>0</v>
      </c>
    </row>
    <row r="210" spans="1:8" x14ac:dyDescent="0.35">
      <c r="A210" s="43" t="s">
        <v>1604</v>
      </c>
      <c r="B210" s="66"/>
      <c r="C210" s="17"/>
      <c r="D210" s="17"/>
      <c r="G210" s="129"/>
      <c r="H210">
        <f t="shared" si="3"/>
        <v>0</v>
      </c>
    </row>
    <row r="211" spans="1:8" x14ac:dyDescent="0.35">
      <c r="A211" s="43" t="s">
        <v>1605</v>
      </c>
      <c r="B211" s="66"/>
      <c r="C211" s="17"/>
      <c r="D211" s="17"/>
      <c r="G211" s="129"/>
      <c r="H211">
        <f t="shared" si="3"/>
        <v>0</v>
      </c>
    </row>
    <row r="212" spans="1:8" x14ac:dyDescent="0.35">
      <c r="A212" s="43" t="s">
        <v>1606</v>
      </c>
      <c r="B212" s="66"/>
      <c r="C212" s="17"/>
      <c r="D212" s="17"/>
      <c r="G212" s="129"/>
      <c r="H212">
        <f t="shared" si="3"/>
        <v>0</v>
      </c>
    </row>
    <row r="213" spans="1:8" x14ac:dyDescent="0.35">
      <c r="A213" s="43" t="s">
        <v>1607</v>
      </c>
      <c r="B213" s="66"/>
      <c r="C213" s="17"/>
      <c r="D213" s="17"/>
      <c r="G213" s="129"/>
      <c r="H213">
        <f t="shared" si="3"/>
        <v>0</v>
      </c>
    </row>
    <row r="214" spans="1:8" x14ac:dyDescent="0.35">
      <c r="A214" s="43" t="s">
        <v>1608</v>
      </c>
      <c r="B214" s="66"/>
      <c r="C214" s="17"/>
      <c r="D214" s="17"/>
      <c r="G214" s="129"/>
      <c r="H214">
        <f t="shared" si="3"/>
        <v>0</v>
      </c>
    </row>
    <row r="215" spans="1:8" x14ac:dyDescent="0.35">
      <c r="A215" s="43" t="s">
        <v>1609</v>
      </c>
      <c r="B215" s="66"/>
      <c r="C215" s="17"/>
      <c r="D215" s="17"/>
      <c r="G215" s="129"/>
      <c r="H215">
        <f t="shared" si="3"/>
        <v>0</v>
      </c>
    </row>
    <row r="216" spans="1:8" x14ac:dyDescent="0.35">
      <c r="A216" s="43" t="s">
        <v>1610</v>
      </c>
      <c r="B216" s="66"/>
      <c r="C216" s="17"/>
      <c r="D216" s="17"/>
      <c r="G216" s="129"/>
      <c r="H216">
        <f t="shared" si="3"/>
        <v>0</v>
      </c>
    </row>
    <row r="217" spans="1:8" x14ac:dyDescent="0.35">
      <c r="A217" s="43" t="s">
        <v>1611</v>
      </c>
      <c r="B217" s="66"/>
      <c r="C217" s="17"/>
      <c r="D217" s="17"/>
      <c r="G217" s="129"/>
      <c r="H217">
        <f t="shared" si="3"/>
        <v>0</v>
      </c>
    </row>
    <row r="218" spans="1:8" x14ac:dyDescent="0.35">
      <c r="A218" s="43" t="s">
        <v>1612</v>
      </c>
      <c r="B218" s="66"/>
      <c r="C218" s="17"/>
      <c r="D218" s="17"/>
      <c r="G218" s="129"/>
      <c r="H218">
        <f t="shared" si="3"/>
        <v>0</v>
      </c>
    </row>
    <row r="219" spans="1:8" x14ac:dyDescent="0.35">
      <c r="A219" s="43" t="s">
        <v>1613</v>
      </c>
      <c r="B219" s="66"/>
      <c r="C219" s="17"/>
      <c r="D219" s="17"/>
      <c r="G219" s="129"/>
      <c r="H219">
        <f t="shared" si="3"/>
        <v>0</v>
      </c>
    </row>
    <row r="220" spans="1:8" x14ac:dyDescent="0.35">
      <c r="A220" s="43" t="s">
        <v>1614</v>
      </c>
      <c r="B220" s="66"/>
      <c r="C220" s="17"/>
      <c r="D220" s="17"/>
      <c r="G220" s="129"/>
      <c r="H220">
        <f t="shared" si="3"/>
        <v>0</v>
      </c>
    </row>
    <row r="221" spans="1:8" x14ac:dyDescent="0.35">
      <c r="A221" s="43" t="s">
        <v>1615</v>
      </c>
      <c r="B221" s="66"/>
      <c r="C221" s="17"/>
      <c r="D221" s="17"/>
      <c r="G221" s="129"/>
      <c r="H221">
        <f t="shared" si="3"/>
        <v>0</v>
      </c>
    </row>
    <row r="222" spans="1:8" x14ac:dyDescent="0.35">
      <c r="A222" s="43" t="s">
        <v>1616</v>
      </c>
      <c r="B222" s="66"/>
      <c r="C222" s="17"/>
      <c r="D222" s="17"/>
      <c r="G222" s="129"/>
      <c r="H222">
        <f t="shared" si="3"/>
        <v>0</v>
      </c>
    </row>
    <row r="223" spans="1:8" x14ac:dyDescent="0.35">
      <c r="A223" s="43" t="s">
        <v>1617</v>
      </c>
      <c r="B223" s="66"/>
      <c r="C223" s="17"/>
      <c r="D223" s="17"/>
      <c r="G223" s="129"/>
      <c r="H223">
        <f t="shared" si="3"/>
        <v>0</v>
      </c>
    </row>
    <row r="224" spans="1:8" x14ac:dyDescent="0.35">
      <c r="A224" s="43" t="s">
        <v>1618</v>
      </c>
      <c r="B224" s="66"/>
      <c r="C224" s="17"/>
      <c r="D224" s="17"/>
      <c r="G224" s="129"/>
      <c r="H224">
        <f t="shared" si="3"/>
        <v>0</v>
      </c>
    </row>
    <row r="225" spans="1:8" x14ac:dyDescent="0.35">
      <c r="A225" s="43" t="s">
        <v>1619</v>
      </c>
      <c r="B225" s="66"/>
      <c r="C225" s="17"/>
      <c r="D225" s="17"/>
      <c r="G225" s="129"/>
      <c r="H225">
        <f t="shared" si="3"/>
        <v>0</v>
      </c>
    </row>
    <row r="226" spans="1:8" x14ac:dyDescent="0.35">
      <c r="A226" s="43" t="s">
        <v>1620</v>
      </c>
      <c r="B226" s="66"/>
      <c r="C226" s="17"/>
      <c r="D226" s="17"/>
      <c r="G226" s="129"/>
      <c r="H226">
        <f t="shared" si="3"/>
        <v>0</v>
      </c>
    </row>
    <row r="227" spans="1:8" x14ac:dyDescent="0.35">
      <c r="A227" s="43" t="s">
        <v>1621</v>
      </c>
      <c r="B227" s="66"/>
      <c r="C227" s="17"/>
      <c r="D227" s="17"/>
      <c r="G227" s="129"/>
      <c r="H227">
        <f t="shared" si="3"/>
        <v>0</v>
      </c>
    </row>
    <row r="228" spans="1:8" x14ac:dyDescent="0.35">
      <c r="A228" s="43" t="s">
        <v>1622</v>
      </c>
      <c r="B228" s="66"/>
      <c r="C228" s="17"/>
      <c r="D228" s="17"/>
      <c r="G228" s="129"/>
      <c r="H228">
        <f t="shared" si="3"/>
        <v>0</v>
      </c>
    </row>
    <row r="229" spans="1:8" x14ac:dyDescent="0.35">
      <c r="A229" s="43" t="s">
        <v>1623</v>
      </c>
      <c r="B229" s="66"/>
      <c r="C229" s="17"/>
      <c r="D229" s="17"/>
      <c r="G229" s="129"/>
      <c r="H229">
        <f t="shared" si="3"/>
        <v>0</v>
      </c>
    </row>
    <row r="230" spans="1:8" x14ac:dyDescent="0.35">
      <c r="A230" s="43" t="s">
        <v>1624</v>
      </c>
      <c r="B230" s="66"/>
      <c r="C230" s="17"/>
      <c r="D230" s="17"/>
      <c r="G230" s="129"/>
      <c r="H230">
        <f t="shared" si="3"/>
        <v>0</v>
      </c>
    </row>
    <row r="231" spans="1:8" x14ac:dyDescent="0.35">
      <c r="A231" s="43" t="s">
        <v>1625</v>
      </c>
      <c r="B231" s="66"/>
      <c r="C231" s="17"/>
      <c r="D231" s="17"/>
      <c r="G231" s="129"/>
      <c r="H231">
        <f t="shared" si="3"/>
        <v>0</v>
      </c>
    </row>
    <row r="232" spans="1:8" x14ac:dyDescent="0.35">
      <c r="A232" s="43" t="s">
        <v>1626</v>
      </c>
      <c r="B232" s="66"/>
      <c r="C232" s="17"/>
      <c r="D232" s="17"/>
      <c r="G232" s="129"/>
      <c r="H232">
        <f t="shared" si="3"/>
        <v>0</v>
      </c>
    </row>
    <row r="233" spans="1:8" x14ac:dyDescent="0.35">
      <c r="A233" s="43" t="s">
        <v>1627</v>
      </c>
      <c r="B233" s="66"/>
      <c r="C233" s="17"/>
      <c r="D233" s="17"/>
      <c r="G233" s="129"/>
      <c r="H233">
        <f t="shared" si="3"/>
        <v>0</v>
      </c>
    </row>
    <row r="234" spans="1:8" x14ac:dyDescent="0.35">
      <c r="A234" s="43" t="s">
        <v>1628</v>
      </c>
      <c r="B234" s="66"/>
      <c r="C234" s="17"/>
      <c r="D234" s="17"/>
      <c r="G234" s="129"/>
      <c r="H234">
        <f t="shared" si="3"/>
        <v>0</v>
      </c>
    </row>
    <row r="235" spans="1:8" x14ac:dyDescent="0.35">
      <c r="A235" s="43" t="s">
        <v>1629</v>
      </c>
      <c r="B235" s="66"/>
      <c r="C235" s="17"/>
      <c r="D235" s="17"/>
      <c r="G235" s="129"/>
      <c r="H235">
        <f t="shared" si="3"/>
        <v>0</v>
      </c>
    </row>
    <row r="236" spans="1:8" x14ac:dyDescent="0.35">
      <c r="A236" s="43" t="s">
        <v>1630</v>
      </c>
      <c r="B236" s="66"/>
      <c r="C236" s="17"/>
      <c r="D236" s="17"/>
      <c r="G236" s="129"/>
      <c r="H236">
        <f t="shared" si="3"/>
        <v>0</v>
      </c>
    </row>
    <row r="237" spans="1:8" x14ac:dyDescent="0.35">
      <c r="A237" s="43" t="s">
        <v>1631</v>
      </c>
      <c r="B237" s="66"/>
      <c r="C237" s="17"/>
      <c r="D237" s="17"/>
      <c r="G237" s="129"/>
      <c r="H237">
        <f t="shared" si="3"/>
        <v>0</v>
      </c>
    </row>
    <row r="238" spans="1:8" x14ac:dyDescent="0.35">
      <c r="A238" s="43" t="s">
        <v>1632</v>
      </c>
      <c r="B238" s="66"/>
      <c r="C238" s="17"/>
      <c r="D238" s="17"/>
      <c r="G238" s="129"/>
      <c r="H238">
        <f t="shared" si="3"/>
        <v>0</v>
      </c>
    </row>
    <row r="239" spans="1:8" x14ac:dyDescent="0.35">
      <c r="A239" s="43" t="s">
        <v>1633</v>
      </c>
      <c r="B239" s="66"/>
      <c r="C239" s="17"/>
      <c r="D239" s="17"/>
      <c r="G239" s="129"/>
      <c r="H239">
        <f t="shared" si="3"/>
        <v>0</v>
      </c>
    </row>
    <row r="240" spans="1:8" x14ac:dyDescent="0.35">
      <c r="A240" s="43" t="s">
        <v>1634</v>
      </c>
      <c r="B240" s="66"/>
      <c r="C240" s="17"/>
      <c r="D240" s="17"/>
      <c r="G240" s="129"/>
      <c r="H240">
        <f t="shared" si="3"/>
        <v>0</v>
      </c>
    </row>
    <row r="241" spans="1:8" x14ac:dyDescent="0.35">
      <c r="A241" s="43" t="s">
        <v>1635</v>
      </c>
      <c r="B241" s="66"/>
      <c r="C241" s="17"/>
      <c r="D241" s="17"/>
      <c r="G241" s="129"/>
      <c r="H241">
        <f t="shared" si="3"/>
        <v>0</v>
      </c>
    </row>
    <row r="242" spans="1:8" x14ac:dyDescent="0.35">
      <c r="A242" s="43" t="s">
        <v>1636</v>
      </c>
      <c r="B242" s="66"/>
      <c r="C242" s="17"/>
      <c r="D242" s="17"/>
      <c r="G242" s="129"/>
      <c r="H242">
        <f t="shared" si="3"/>
        <v>0</v>
      </c>
    </row>
    <row r="243" spans="1:8" x14ac:dyDescent="0.35">
      <c r="A243" s="43" t="s">
        <v>1637</v>
      </c>
      <c r="B243" s="66"/>
      <c r="C243" s="17"/>
      <c r="D243" s="17"/>
      <c r="G243" s="129"/>
      <c r="H243">
        <f t="shared" si="3"/>
        <v>0</v>
      </c>
    </row>
    <row r="244" spans="1:8" x14ac:dyDescent="0.35">
      <c r="A244" s="43" t="s">
        <v>1638</v>
      </c>
      <c r="B244" s="66"/>
      <c r="C244" s="17"/>
      <c r="D244" s="17"/>
      <c r="G244" s="129"/>
      <c r="H244">
        <f t="shared" si="3"/>
        <v>0</v>
      </c>
    </row>
    <row r="245" spans="1:8" x14ac:dyDescent="0.35">
      <c r="A245" s="43" t="s">
        <v>1639</v>
      </c>
      <c r="B245" s="66"/>
      <c r="C245" s="17"/>
      <c r="D245" s="17"/>
      <c r="G245" s="129"/>
      <c r="H245">
        <f t="shared" si="3"/>
        <v>0</v>
      </c>
    </row>
    <row r="246" spans="1:8" x14ac:dyDescent="0.35">
      <c r="A246" s="43" t="s">
        <v>1640</v>
      </c>
      <c r="B246" s="66"/>
      <c r="C246" s="17"/>
      <c r="D246" s="17"/>
      <c r="G246" s="129"/>
      <c r="H246">
        <f t="shared" si="3"/>
        <v>0</v>
      </c>
    </row>
    <row r="247" spans="1:8" x14ac:dyDescent="0.35">
      <c r="A247" s="43" t="s">
        <v>1641</v>
      </c>
      <c r="B247" s="66"/>
      <c r="C247" s="17"/>
      <c r="D247" s="17"/>
      <c r="G247" s="129"/>
      <c r="H247">
        <f t="shared" si="3"/>
        <v>0</v>
      </c>
    </row>
    <row r="248" spans="1:8" x14ac:dyDescent="0.35">
      <c r="A248" s="43" t="s">
        <v>1642</v>
      </c>
      <c r="B248" s="66"/>
      <c r="C248" s="17"/>
      <c r="D248" s="17"/>
      <c r="G248" s="129"/>
      <c r="H248">
        <f t="shared" si="3"/>
        <v>0</v>
      </c>
    </row>
    <row r="249" spans="1:8" x14ac:dyDescent="0.35">
      <c r="A249" s="43" t="s">
        <v>1643</v>
      </c>
      <c r="B249" s="66"/>
      <c r="C249" s="17"/>
      <c r="D249" s="17"/>
      <c r="G249" s="129"/>
      <c r="H249">
        <f t="shared" si="3"/>
        <v>0</v>
      </c>
    </row>
    <row r="250" spans="1:8" x14ac:dyDescent="0.35">
      <c r="A250" s="43" t="s">
        <v>1644</v>
      </c>
      <c r="B250" s="66"/>
      <c r="C250" s="17"/>
      <c r="D250" s="17"/>
      <c r="G250" s="129"/>
      <c r="H250">
        <f t="shared" si="3"/>
        <v>0</v>
      </c>
    </row>
    <row r="251" spans="1:8" x14ac:dyDescent="0.35">
      <c r="A251" s="43" t="s">
        <v>1645</v>
      </c>
      <c r="B251" s="66"/>
      <c r="C251" s="17"/>
      <c r="D251" s="17"/>
      <c r="G251" s="129"/>
      <c r="H251">
        <f t="shared" si="3"/>
        <v>0</v>
      </c>
    </row>
    <row r="252" spans="1:8" x14ac:dyDescent="0.35">
      <c r="A252" s="43" t="s">
        <v>1646</v>
      </c>
      <c r="B252" s="66"/>
      <c r="C252" s="17"/>
      <c r="D252" s="17"/>
      <c r="G252" s="129"/>
      <c r="H252">
        <f t="shared" si="3"/>
        <v>0</v>
      </c>
    </row>
    <row r="253" spans="1:8" x14ac:dyDescent="0.35">
      <c r="A253" s="43" t="s">
        <v>1647</v>
      </c>
      <c r="B253" s="66"/>
      <c r="C253" s="17"/>
      <c r="D253" s="17"/>
      <c r="G253" s="129"/>
      <c r="H253">
        <f t="shared" si="3"/>
        <v>0</v>
      </c>
    </row>
    <row r="254" spans="1:8" x14ac:dyDescent="0.35">
      <c r="A254" s="43" t="s">
        <v>1648</v>
      </c>
      <c r="B254" s="66"/>
      <c r="C254" s="17"/>
      <c r="D254" s="17"/>
      <c r="G254" s="129"/>
      <c r="H254">
        <f t="shared" si="3"/>
        <v>0</v>
      </c>
    </row>
    <row r="255" spans="1:8" x14ac:dyDescent="0.35">
      <c r="A255" s="43" t="s">
        <v>1649</v>
      </c>
      <c r="B255" s="66"/>
      <c r="C255" s="17"/>
      <c r="D255" s="17"/>
      <c r="G255" s="129"/>
      <c r="H255">
        <f t="shared" si="3"/>
        <v>0</v>
      </c>
    </row>
    <row r="256" spans="1:8" x14ac:dyDescent="0.35">
      <c r="A256" s="43" t="s">
        <v>1650</v>
      </c>
      <c r="B256" s="66"/>
      <c r="C256" s="17"/>
      <c r="D256" s="17"/>
      <c r="G256" s="129"/>
      <c r="H256">
        <f t="shared" si="3"/>
        <v>0</v>
      </c>
    </row>
    <row r="257" spans="1:8" x14ac:dyDescent="0.35">
      <c r="A257" s="43" t="s">
        <v>1651</v>
      </c>
      <c r="B257" s="66"/>
      <c r="C257" s="17"/>
      <c r="D257" s="17"/>
      <c r="G257" s="129"/>
      <c r="H257">
        <f t="shared" si="3"/>
        <v>0</v>
      </c>
    </row>
    <row r="258" spans="1:8" x14ac:dyDescent="0.35">
      <c r="A258" s="43" t="s">
        <v>1652</v>
      </c>
      <c r="B258" s="66"/>
      <c r="C258" s="17"/>
      <c r="D258" s="17"/>
      <c r="G258" s="129"/>
      <c r="H258">
        <f t="shared" si="3"/>
        <v>0</v>
      </c>
    </row>
    <row r="259" spans="1:8" x14ac:dyDescent="0.35">
      <c r="A259" s="43" t="s">
        <v>1653</v>
      </c>
      <c r="B259" s="66"/>
      <c r="C259" s="17"/>
      <c r="D259" s="17"/>
      <c r="G259" s="129"/>
      <c r="H259">
        <f t="shared" si="3"/>
        <v>0</v>
      </c>
    </row>
    <row r="260" spans="1:8" x14ac:dyDescent="0.35">
      <c r="A260" s="43" t="s">
        <v>1654</v>
      </c>
      <c r="B260" s="66"/>
      <c r="C260" s="17"/>
      <c r="D260" s="17"/>
      <c r="G260" s="129"/>
      <c r="H260">
        <f t="shared" si="3"/>
        <v>0</v>
      </c>
    </row>
    <row r="261" spans="1:8" x14ac:dyDescent="0.35">
      <c r="A261" s="43" t="s">
        <v>1655</v>
      </c>
      <c r="B261" s="66"/>
      <c r="C261" s="17"/>
      <c r="D261" s="17"/>
      <c r="G261" s="129"/>
      <c r="H261">
        <f t="shared" si="3"/>
        <v>0</v>
      </c>
    </row>
    <row r="262" spans="1:8" x14ac:dyDescent="0.35">
      <c r="A262" s="43" t="s">
        <v>1656</v>
      </c>
      <c r="B262" s="66"/>
      <c r="C262" s="17"/>
      <c r="D262" s="17"/>
      <c r="G262" s="129"/>
      <c r="H262">
        <f t="shared" si="3"/>
        <v>0</v>
      </c>
    </row>
    <row r="263" spans="1:8" x14ac:dyDescent="0.35">
      <c r="A263" s="43" t="s">
        <v>1657</v>
      </c>
      <c r="B263" s="66"/>
      <c r="C263" s="17"/>
      <c r="D263" s="17"/>
      <c r="G263" s="129"/>
      <c r="H263">
        <f t="shared" ref="H263:H326" si="4">IF(OR($B263&lt;&gt;"",$C263&lt;&gt;"",$D263&lt;&gt;"",$E263&lt;&gt;"",$F263&lt;&gt;"",$G263&lt;&gt;""), 1, 0)</f>
        <v>0</v>
      </c>
    </row>
    <row r="264" spans="1:8" x14ac:dyDescent="0.35">
      <c r="A264" s="43" t="s">
        <v>1658</v>
      </c>
      <c r="B264" s="66"/>
      <c r="C264" s="17"/>
      <c r="D264" s="17"/>
      <c r="G264" s="129"/>
      <c r="H264">
        <f t="shared" si="4"/>
        <v>0</v>
      </c>
    </row>
    <row r="265" spans="1:8" x14ac:dyDescent="0.35">
      <c r="A265" s="43" t="s">
        <v>1659</v>
      </c>
      <c r="B265" s="66"/>
      <c r="C265" s="17"/>
      <c r="D265" s="17"/>
      <c r="G265" s="129"/>
      <c r="H265">
        <f t="shared" si="4"/>
        <v>0</v>
      </c>
    </row>
    <row r="266" spans="1:8" x14ac:dyDescent="0.35">
      <c r="A266" s="43" t="s">
        <v>1660</v>
      </c>
      <c r="B266" s="66"/>
      <c r="C266" s="17"/>
      <c r="D266" s="17"/>
      <c r="G266" s="129"/>
      <c r="H266">
        <f t="shared" si="4"/>
        <v>0</v>
      </c>
    </row>
    <row r="267" spans="1:8" x14ac:dyDescent="0.35">
      <c r="A267" s="43" t="s">
        <v>1661</v>
      </c>
      <c r="B267" s="66"/>
      <c r="C267" s="17"/>
      <c r="D267" s="17"/>
      <c r="G267" s="129"/>
      <c r="H267">
        <f t="shared" si="4"/>
        <v>0</v>
      </c>
    </row>
    <row r="268" spans="1:8" x14ac:dyDescent="0.35">
      <c r="A268" s="43" t="s">
        <v>1662</v>
      </c>
      <c r="B268" s="66"/>
      <c r="C268" s="17"/>
      <c r="D268" s="17"/>
      <c r="G268" s="129"/>
      <c r="H268">
        <f t="shared" si="4"/>
        <v>0</v>
      </c>
    </row>
    <row r="269" spans="1:8" x14ac:dyDescent="0.35">
      <c r="A269" s="43" t="s">
        <v>1663</v>
      </c>
      <c r="B269" s="66"/>
      <c r="C269" s="17"/>
      <c r="D269" s="17"/>
      <c r="G269" s="129"/>
      <c r="H269">
        <f t="shared" si="4"/>
        <v>0</v>
      </c>
    </row>
    <row r="270" spans="1:8" x14ac:dyDescent="0.35">
      <c r="A270" s="43" t="s">
        <v>1664</v>
      </c>
      <c r="B270" s="66"/>
      <c r="C270" s="17"/>
      <c r="D270" s="17"/>
      <c r="G270" s="129"/>
      <c r="H270">
        <f t="shared" si="4"/>
        <v>0</v>
      </c>
    </row>
    <row r="271" spans="1:8" x14ac:dyDescent="0.35">
      <c r="A271" s="43" t="s">
        <v>1665</v>
      </c>
      <c r="B271" s="66"/>
      <c r="C271" s="17"/>
      <c r="D271" s="17"/>
      <c r="G271" s="129"/>
      <c r="H271">
        <f t="shared" si="4"/>
        <v>0</v>
      </c>
    </row>
    <row r="272" spans="1:8" x14ac:dyDescent="0.35">
      <c r="A272" s="43" t="s">
        <v>1666</v>
      </c>
      <c r="B272" s="66"/>
      <c r="C272" s="17"/>
      <c r="D272" s="17"/>
      <c r="G272" s="129"/>
      <c r="H272">
        <f t="shared" si="4"/>
        <v>0</v>
      </c>
    </row>
    <row r="273" spans="1:8" x14ac:dyDescent="0.35">
      <c r="A273" s="43" t="s">
        <v>1667</v>
      </c>
      <c r="B273" s="66"/>
      <c r="C273" s="17"/>
      <c r="D273" s="17"/>
      <c r="G273" s="129"/>
      <c r="H273">
        <f t="shared" si="4"/>
        <v>0</v>
      </c>
    </row>
    <row r="274" spans="1:8" x14ac:dyDescent="0.35">
      <c r="A274" s="43" t="s">
        <v>1668</v>
      </c>
      <c r="B274" s="66"/>
      <c r="C274" s="17"/>
      <c r="D274" s="17"/>
      <c r="G274" s="129"/>
      <c r="H274">
        <f t="shared" si="4"/>
        <v>0</v>
      </c>
    </row>
    <row r="275" spans="1:8" x14ac:dyDescent="0.35">
      <c r="A275" s="43" t="s">
        <v>1669</v>
      </c>
      <c r="B275" s="66"/>
      <c r="C275" s="17"/>
      <c r="D275" s="17"/>
      <c r="G275" s="129"/>
      <c r="H275">
        <f t="shared" si="4"/>
        <v>0</v>
      </c>
    </row>
    <row r="276" spans="1:8" x14ac:dyDescent="0.35">
      <c r="A276" s="43" t="s">
        <v>1670</v>
      </c>
      <c r="B276" s="66"/>
      <c r="C276" s="17"/>
      <c r="D276" s="17"/>
      <c r="G276" s="129"/>
      <c r="H276">
        <f t="shared" si="4"/>
        <v>0</v>
      </c>
    </row>
    <row r="277" spans="1:8" x14ac:dyDescent="0.35">
      <c r="A277" s="43" t="s">
        <v>1671</v>
      </c>
      <c r="B277" s="66"/>
      <c r="C277" s="17"/>
      <c r="D277" s="17"/>
      <c r="G277" s="129"/>
      <c r="H277">
        <f t="shared" si="4"/>
        <v>0</v>
      </c>
    </row>
    <row r="278" spans="1:8" x14ac:dyDescent="0.35">
      <c r="A278" s="43" t="s">
        <v>1672</v>
      </c>
      <c r="B278" s="66"/>
      <c r="C278" s="17"/>
      <c r="D278" s="17"/>
      <c r="G278" s="129"/>
      <c r="H278">
        <f t="shared" si="4"/>
        <v>0</v>
      </c>
    </row>
    <row r="279" spans="1:8" x14ac:dyDescent="0.35">
      <c r="A279" s="43" t="s">
        <v>1673</v>
      </c>
      <c r="B279" s="66"/>
      <c r="C279" s="17"/>
      <c r="D279" s="17"/>
      <c r="G279" s="129"/>
      <c r="H279">
        <f t="shared" si="4"/>
        <v>0</v>
      </c>
    </row>
    <row r="280" spans="1:8" x14ac:dyDescent="0.35">
      <c r="A280" s="43" t="s">
        <v>1674</v>
      </c>
      <c r="B280" s="66"/>
      <c r="C280" s="17"/>
      <c r="D280" s="17"/>
      <c r="G280" s="129"/>
      <c r="H280">
        <f t="shared" si="4"/>
        <v>0</v>
      </c>
    </row>
    <row r="281" spans="1:8" x14ac:dyDescent="0.35">
      <c r="A281" s="43" t="s">
        <v>1675</v>
      </c>
      <c r="B281" s="66"/>
      <c r="C281" s="17"/>
      <c r="D281" s="17"/>
      <c r="G281" s="129"/>
      <c r="H281">
        <f t="shared" si="4"/>
        <v>0</v>
      </c>
    </row>
    <row r="282" spans="1:8" x14ac:dyDescent="0.35">
      <c r="A282" s="43" t="s">
        <v>1676</v>
      </c>
      <c r="B282" s="66"/>
      <c r="C282" s="17"/>
      <c r="D282" s="17"/>
      <c r="G282" s="129"/>
      <c r="H282">
        <f t="shared" si="4"/>
        <v>0</v>
      </c>
    </row>
    <row r="283" spans="1:8" x14ac:dyDescent="0.35">
      <c r="A283" s="43" t="s">
        <v>1677</v>
      </c>
      <c r="B283" s="66"/>
      <c r="C283" s="17"/>
      <c r="D283" s="17"/>
      <c r="G283" s="129"/>
      <c r="H283">
        <f t="shared" si="4"/>
        <v>0</v>
      </c>
    </row>
    <row r="284" spans="1:8" x14ac:dyDescent="0.35">
      <c r="A284" s="43" t="s">
        <v>1678</v>
      </c>
      <c r="B284" s="66"/>
      <c r="C284" s="17"/>
      <c r="D284" s="17"/>
      <c r="G284" s="129"/>
      <c r="H284">
        <f t="shared" si="4"/>
        <v>0</v>
      </c>
    </row>
    <row r="285" spans="1:8" x14ac:dyDescent="0.35">
      <c r="A285" s="43" t="s">
        <v>1679</v>
      </c>
      <c r="B285" s="66"/>
      <c r="C285" s="17"/>
      <c r="D285" s="17"/>
      <c r="G285" s="129"/>
      <c r="H285">
        <f t="shared" si="4"/>
        <v>0</v>
      </c>
    </row>
    <row r="286" spans="1:8" x14ac:dyDescent="0.35">
      <c r="A286" s="43" t="s">
        <v>1680</v>
      </c>
      <c r="B286" s="66"/>
      <c r="C286" s="17"/>
      <c r="D286" s="17"/>
      <c r="G286" s="129"/>
      <c r="H286">
        <f t="shared" si="4"/>
        <v>0</v>
      </c>
    </row>
    <row r="287" spans="1:8" x14ac:dyDescent="0.35">
      <c r="A287" s="43" t="s">
        <v>1681</v>
      </c>
      <c r="B287" s="66"/>
      <c r="C287" s="17"/>
      <c r="D287" s="17"/>
      <c r="G287" s="129"/>
      <c r="H287">
        <f t="shared" si="4"/>
        <v>0</v>
      </c>
    </row>
    <row r="288" spans="1:8" x14ac:dyDescent="0.35">
      <c r="A288" s="43" t="s">
        <v>1682</v>
      </c>
      <c r="B288" s="66"/>
      <c r="C288" s="17"/>
      <c r="D288" s="17"/>
      <c r="G288" s="129"/>
      <c r="H288">
        <f t="shared" si="4"/>
        <v>0</v>
      </c>
    </row>
    <row r="289" spans="1:8" x14ac:dyDescent="0.35">
      <c r="A289" s="43" t="s">
        <v>1683</v>
      </c>
      <c r="B289" s="66"/>
      <c r="C289" s="17"/>
      <c r="D289" s="17"/>
      <c r="G289" s="129"/>
      <c r="H289">
        <f t="shared" si="4"/>
        <v>0</v>
      </c>
    </row>
    <row r="290" spans="1:8" x14ac:dyDescent="0.35">
      <c r="A290" s="43" t="s">
        <v>1684</v>
      </c>
      <c r="B290" s="66"/>
      <c r="C290" s="17"/>
      <c r="D290" s="17"/>
      <c r="G290" s="129"/>
      <c r="H290">
        <f t="shared" si="4"/>
        <v>0</v>
      </c>
    </row>
    <row r="291" spans="1:8" x14ac:dyDescent="0.35">
      <c r="A291" s="43" t="s">
        <v>1685</v>
      </c>
      <c r="B291" s="66"/>
      <c r="C291" s="17"/>
      <c r="D291" s="17"/>
      <c r="G291" s="129"/>
      <c r="H291">
        <f t="shared" si="4"/>
        <v>0</v>
      </c>
    </row>
    <row r="292" spans="1:8" x14ac:dyDescent="0.35">
      <c r="A292" s="43" t="s">
        <v>1686</v>
      </c>
      <c r="B292" s="66"/>
      <c r="C292" s="17"/>
      <c r="D292" s="17"/>
      <c r="G292" s="129"/>
      <c r="H292">
        <f t="shared" si="4"/>
        <v>0</v>
      </c>
    </row>
    <row r="293" spans="1:8" x14ac:dyDescent="0.35">
      <c r="A293" s="43" t="s">
        <v>1687</v>
      </c>
      <c r="B293" s="66"/>
      <c r="C293" s="17"/>
      <c r="D293" s="17"/>
      <c r="G293" s="129"/>
      <c r="H293">
        <f t="shared" si="4"/>
        <v>0</v>
      </c>
    </row>
    <row r="294" spans="1:8" x14ac:dyDescent="0.35">
      <c r="A294" s="43" t="s">
        <v>1688</v>
      </c>
      <c r="B294" s="66"/>
      <c r="C294" s="17"/>
      <c r="D294" s="17"/>
      <c r="G294" s="129"/>
      <c r="H294">
        <f t="shared" si="4"/>
        <v>0</v>
      </c>
    </row>
    <row r="295" spans="1:8" x14ac:dyDescent="0.35">
      <c r="A295" s="43" t="s">
        <v>1689</v>
      </c>
      <c r="B295" s="66"/>
      <c r="C295" s="17"/>
      <c r="D295" s="17"/>
      <c r="G295" s="129"/>
      <c r="H295">
        <f t="shared" si="4"/>
        <v>0</v>
      </c>
    </row>
    <row r="296" spans="1:8" x14ac:dyDescent="0.35">
      <c r="A296" s="43" t="s">
        <v>1690</v>
      </c>
      <c r="B296" s="66"/>
      <c r="C296" s="17"/>
      <c r="D296" s="17"/>
      <c r="G296" s="129"/>
      <c r="H296">
        <f t="shared" si="4"/>
        <v>0</v>
      </c>
    </row>
    <row r="297" spans="1:8" x14ac:dyDescent="0.35">
      <c r="A297" s="43" t="s">
        <v>1691</v>
      </c>
      <c r="B297" s="66"/>
      <c r="C297" s="17"/>
      <c r="D297" s="17"/>
      <c r="G297" s="129"/>
      <c r="H297">
        <f t="shared" si="4"/>
        <v>0</v>
      </c>
    </row>
    <row r="298" spans="1:8" x14ac:dyDescent="0.35">
      <c r="A298" s="43" t="s">
        <v>1692</v>
      </c>
      <c r="B298" s="66"/>
      <c r="C298" s="17"/>
      <c r="D298" s="17"/>
      <c r="G298" s="129"/>
      <c r="H298">
        <f t="shared" si="4"/>
        <v>0</v>
      </c>
    </row>
    <row r="299" spans="1:8" x14ac:dyDescent="0.35">
      <c r="A299" s="43" t="s">
        <v>1693</v>
      </c>
      <c r="B299" s="66"/>
      <c r="C299" s="17"/>
      <c r="D299" s="17"/>
      <c r="G299" s="129"/>
      <c r="H299">
        <f t="shared" si="4"/>
        <v>0</v>
      </c>
    </row>
    <row r="300" spans="1:8" x14ac:dyDescent="0.35">
      <c r="A300" s="43" t="s">
        <v>1694</v>
      </c>
      <c r="B300" s="66"/>
      <c r="C300" s="17"/>
      <c r="D300" s="17"/>
      <c r="G300" s="129"/>
      <c r="H300">
        <f t="shared" si="4"/>
        <v>0</v>
      </c>
    </row>
    <row r="301" spans="1:8" x14ac:dyDescent="0.35">
      <c r="A301" s="43" t="s">
        <v>1695</v>
      </c>
      <c r="B301" s="66"/>
      <c r="C301" s="17"/>
      <c r="D301" s="17"/>
      <c r="G301" s="129"/>
      <c r="H301">
        <f t="shared" si="4"/>
        <v>0</v>
      </c>
    </row>
    <row r="302" spans="1:8" x14ac:dyDescent="0.35">
      <c r="A302" s="43" t="s">
        <v>1696</v>
      </c>
      <c r="B302" s="66"/>
      <c r="C302" s="17"/>
      <c r="D302" s="17"/>
      <c r="G302" s="129"/>
      <c r="H302">
        <f t="shared" si="4"/>
        <v>0</v>
      </c>
    </row>
    <row r="303" spans="1:8" x14ac:dyDescent="0.35">
      <c r="A303" s="43" t="s">
        <v>1697</v>
      </c>
      <c r="B303" s="66"/>
      <c r="C303" s="17"/>
      <c r="D303" s="17"/>
      <c r="G303" s="129"/>
      <c r="H303">
        <f t="shared" si="4"/>
        <v>0</v>
      </c>
    </row>
    <row r="304" spans="1:8" x14ac:dyDescent="0.35">
      <c r="A304" s="43" t="s">
        <v>1698</v>
      </c>
      <c r="B304" s="66"/>
      <c r="C304" s="17"/>
      <c r="D304" s="17"/>
      <c r="G304" s="129"/>
      <c r="H304">
        <f t="shared" si="4"/>
        <v>0</v>
      </c>
    </row>
    <row r="305" spans="1:8" x14ac:dyDescent="0.35">
      <c r="A305" s="43" t="s">
        <v>1699</v>
      </c>
      <c r="B305" s="66"/>
      <c r="C305" s="17"/>
      <c r="D305" s="17"/>
      <c r="G305" s="129"/>
      <c r="H305">
        <f t="shared" si="4"/>
        <v>0</v>
      </c>
    </row>
    <row r="306" spans="1:8" x14ac:dyDescent="0.35">
      <c r="A306" s="43" t="s">
        <v>1700</v>
      </c>
      <c r="B306" s="66"/>
      <c r="C306" s="17"/>
      <c r="D306" s="17"/>
      <c r="G306" s="129"/>
      <c r="H306">
        <f t="shared" si="4"/>
        <v>0</v>
      </c>
    </row>
    <row r="307" spans="1:8" x14ac:dyDescent="0.35">
      <c r="A307" s="43" t="s">
        <v>1701</v>
      </c>
      <c r="B307" s="66"/>
      <c r="C307" s="17"/>
      <c r="D307" s="17"/>
      <c r="G307" s="129"/>
      <c r="H307">
        <f t="shared" si="4"/>
        <v>0</v>
      </c>
    </row>
    <row r="308" spans="1:8" x14ac:dyDescent="0.35">
      <c r="A308" s="43" t="s">
        <v>1702</v>
      </c>
      <c r="B308" s="66"/>
      <c r="C308" s="17"/>
      <c r="D308" s="17"/>
      <c r="G308" s="129"/>
      <c r="H308">
        <f t="shared" si="4"/>
        <v>0</v>
      </c>
    </row>
    <row r="309" spans="1:8" x14ac:dyDescent="0.35">
      <c r="A309" s="43" t="s">
        <v>1703</v>
      </c>
      <c r="B309" s="66"/>
      <c r="C309" s="17"/>
      <c r="D309" s="17"/>
      <c r="G309" s="129"/>
      <c r="H309">
        <f t="shared" si="4"/>
        <v>0</v>
      </c>
    </row>
    <row r="310" spans="1:8" x14ac:dyDescent="0.35">
      <c r="A310" s="43" t="s">
        <v>1704</v>
      </c>
      <c r="B310" s="66"/>
      <c r="C310" s="17"/>
      <c r="D310" s="17"/>
      <c r="G310" s="129"/>
      <c r="H310">
        <f t="shared" si="4"/>
        <v>0</v>
      </c>
    </row>
    <row r="311" spans="1:8" x14ac:dyDescent="0.35">
      <c r="A311" s="43" t="s">
        <v>1705</v>
      </c>
      <c r="B311" s="66"/>
      <c r="C311" s="17"/>
      <c r="D311" s="17"/>
      <c r="G311" s="129"/>
      <c r="H311">
        <f t="shared" si="4"/>
        <v>0</v>
      </c>
    </row>
    <row r="312" spans="1:8" x14ac:dyDescent="0.35">
      <c r="A312" s="43" t="s">
        <v>1706</v>
      </c>
      <c r="B312" s="66"/>
      <c r="C312" s="17"/>
      <c r="D312" s="17"/>
      <c r="G312" s="129"/>
      <c r="H312">
        <f t="shared" si="4"/>
        <v>0</v>
      </c>
    </row>
    <row r="313" spans="1:8" x14ac:dyDescent="0.35">
      <c r="A313" s="43" t="s">
        <v>1707</v>
      </c>
      <c r="B313" s="66"/>
      <c r="C313" s="17"/>
      <c r="D313" s="17"/>
      <c r="G313" s="129"/>
      <c r="H313">
        <f t="shared" si="4"/>
        <v>0</v>
      </c>
    </row>
    <row r="314" spans="1:8" x14ac:dyDescent="0.35">
      <c r="A314" s="43" t="s">
        <v>1708</v>
      </c>
      <c r="B314" s="66"/>
      <c r="C314" s="17"/>
      <c r="D314" s="17"/>
      <c r="G314" s="129"/>
      <c r="H314">
        <f t="shared" si="4"/>
        <v>0</v>
      </c>
    </row>
    <row r="315" spans="1:8" x14ac:dyDescent="0.35">
      <c r="A315" s="43" t="s">
        <v>1709</v>
      </c>
      <c r="B315" s="66"/>
      <c r="C315" s="17"/>
      <c r="D315" s="17"/>
      <c r="G315" s="129"/>
      <c r="H315">
        <f t="shared" si="4"/>
        <v>0</v>
      </c>
    </row>
    <row r="316" spans="1:8" x14ac:dyDescent="0.35">
      <c r="A316" s="43" t="s">
        <v>1710</v>
      </c>
      <c r="B316" s="66"/>
      <c r="C316" s="17"/>
      <c r="D316" s="17"/>
      <c r="G316" s="129"/>
      <c r="H316">
        <f t="shared" si="4"/>
        <v>0</v>
      </c>
    </row>
    <row r="317" spans="1:8" x14ac:dyDescent="0.35">
      <c r="A317" s="43" t="s">
        <v>1711</v>
      </c>
      <c r="B317" s="66"/>
      <c r="C317" s="17"/>
      <c r="D317" s="17"/>
      <c r="G317" s="129"/>
      <c r="H317">
        <f t="shared" si="4"/>
        <v>0</v>
      </c>
    </row>
    <row r="318" spans="1:8" x14ac:dyDescent="0.35">
      <c r="A318" s="43" t="s">
        <v>1712</v>
      </c>
      <c r="B318" s="66"/>
      <c r="C318" s="17"/>
      <c r="D318" s="17"/>
      <c r="G318" s="129"/>
      <c r="H318">
        <f t="shared" si="4"/>
        <v>0</v>
      </c>
    </row>
    <row r="319" spans="1:8" x14ac:dyDescent="0.35">
      <c r="A319" s="43" t="s">
        <v>1713</v>
      </c>
      <c r="B319" s="66"/>
      <c r="C319" s="17"/>
      <c r="D319" s="17"/>
      <c r="G319" s="129"/>
      <c r="H319">
        <f t="shared" si="4"/>
        <v>0</v>
      </c>
    </row>
    <row r="320" spans="1:8" x14ac:dyDescent="0.35">
      <c r="A320" s="43" t="s">
        <v>1714</v>
      </c>
      <c r="B320" s="66"/>
      <c r="C320" s="17"/>
      <c r="D320" s="17"/>
      <c r="G320" s="129"/>
      <c r="H320">
        <f t="shared" si="4"/>
        <v>0</v>
      </c>
    </row>
    <row r="321" spans="1:8" x14ac:dyDescent="0.35">
      <c r="A321" s="43" t="s">
        <v>1715</v>
      </c>
      <c r="B321" s="66"/>
      <c r="C321" s="17"/>
      <c r="D321" s="17"/>
      <c r="G321" s="129"/>
      <c r="H321">
        <f t="shared" si="4"/>
        <v>0</v>
      </c>
    </row>
    <row r="322" spans="1:8" x14ac:dyDescent="0.35">
      <c r="A322" s="43" t="s">
        <v>1716</v>
      </c>
      <c r="B322" s="66"/>
      <c r="C322" s="17"/>
      <c r="D322" s="17"/>
      <c r="G322" s="129"/>
      <c r="H322">
        <f t="shared" si="4"/>
        <v>0</v>
      </c>
    </row>
    <row r="323" spans="1:8" x14ac:dyDescent="0.35">
      <c r="A323" s="43" t="s">
        <v>1717</v>
      </c>
      <c r="B323" s="66"/>
      <c r="C323" s="17"/>
      <c r="D323" s="17"/>
      <c r="G323" s="129"/>
      <c r="H323">
        <f t="shared" si="4"/>
        <v>0</v>
      </c>
    </row>
    <row r="324" spans="1:8" x14ac:dyDescent="0.35">
      <c r="A324" s="43" t="s">
        <v>1718</v>
      </c>
      <c r="B324" s="66"/>
      <c r="C324" s="17"/>
      <c r="D324" s="17"/>
      <c r="G324" s="129"/>
      <c r="H324">
        <f t="shared" si="4"/>
        <v>0</v>
      </c>
    </row>
    <row r="325" spans="1:8" x14ac:dyDescent="0.35">
      <c r="A325" s="43" t="s">
        <v>1719</v>
      </c>
      <c r="B325" s="66"/>
      <c r="C325" s="17"/>
      <c r="D325" s="17"/>
      <c r="G325" s="129"/>
      <c r="H325">
        <f t="shared" si="4"/>
        <v>0</v>
      </c>
    </row>
    <row r="326" spans="1:8" x14ac:dyDescent="0.35">
      <c r="A326" s="43" t="s">
        <v>1720</v>
      </c>
      <c r="B326" s="66"/>
      <c r="C326" s="17"/>
      <c r="D326" s="17"/>
      <c r="G326" s="129"/>
      <c r="H326">
        <f t="shared" si="4"/>
        <v>0</v>
      </c>
    </row>
    <row r="327" spans="1:8" x14ac:dyDescent="0.35">
      <c r="A327" s="43" t="s">
        <v>1721</v>
      </c>
      <c r="B327" s="66"/>
      <c r="C327" s="17"/>
      <c r="D327" s="17"/>
      <c r="G327" s="129"/>
      <c r="H327">
        <f t="shared" ref="H327:H390" si="5">IF(OR($B327&lt;&gt;"",$C327&lt;&gt;"",$D327&lt;&gt;"",$E327&lt;&gt;"",$F327&lt;&gt;"",$G327&lt;&gt;""), 1, 0)</f>
        <v>0</v>
      </c>
    </row>
    <row r="328" spans="1:8" x14ac:dyDescent="0.35">
      <c r="A328" s="43" t="s">
        <v>1722</v>
      </c>
      <c r="B328" s="66"/>
      <c r="C328" s="17"/>
      <c r="D328" s="17"/>
      <c r="G328" s="129"/>
      <c r="H328">
        <f t="shared" si="5"/>
        <v>0</v>
      </c>
    </row>
    <row r="329" spans="1:8" x14ac:dyDescent="0.35">
      <c r="A329" s="43" t="s">
        <v>1723</v>
      </c>
      <c r="B329" s="66"/>
      <c r="C329" s="17"/>
      <c r="D329" s="17"/>
      <c r="G329" s="129"/>
      <c r="H329">
        <f t="shared" si="5"/>
        <v>0</v>
      </c>
    </row>
    <row r="330" spans="1:8" x14ac:dyDescent="0.35">
      <c r="A330" s="43" t="s">
        <v>1724</v>
      </c>
      <c r="B330" s="66"/>
      <c r="C330" s="17"/>
      <c r="D330" s="17"/>
      <c r="G330" s="129"/>
      <c r="H330">
        <f t="shared" si="5"/>
        <v>0</v>
      </c>
    </row>
    <row r="331" spans="1:8" x14ac:dyDescent="0.35">
      <c r="A331" s="43" t="s">
        <v>1725</v>
      </c>
      <c r="B331" s="66"/>
      <c r="C331" s="17"/>
      <c r="D331" s="17"/>
      <c r="G331" s="129"/>
      <c r="H331">
        <f t="shared" si="5"/>
        <v>0</v>
      </c>
    </row>
    <row r="332" spans="1:8" x14ac:dyDescent="0.35">
      <c r="A332" s="43" t="s">
        <v>1726</v>
      </c>
      <c r="B332" s="66"/>
      <c r="C332" s="17"/>
      <c r="D332" s="17"/>
      <c r="G332" s="129"/>
      <c r="H332">
        <f t="shared" si="5"/>
        <v>0</v>
      </c>
    </row>
    <row r="333" spans="1:8" x14ac:dyDescent="0.35">
      <c r="A333" s="43" t="s">
        <v>1727</v>
      </c>
      <c r="B333" s="66"/>
      <c r="C333" s="17"/>
      <c r="D333" s="17"/>
      <c r="G333" s="129"/>
      <c r="H333">
        <f t="shared" si="5"/>
        <v>0</v>
      </c>
    </row>
    <row r="334" spans="1:8" x14ac:dyDescent="0.35">
      <c r="A334" s="43" t="s">
        <v>1728</v>
      </c>
      <c r="B334" s="66"/>
      <c r="C334" s="17"/>
      <c r="D334" s="17"/>
      <c r="G334" s="129"/>
      <c r="H334">
        <f t="shared" si="5"/>
        <v>0</v>
      </c>
    </row>
    <row r="335" spans="1:8" x14ac:dyDescent="0.35">
      <c r="A335" s="43" t="s">
        <v>1729</v>
      </c>
      <c r="B335" s="66"/>
      <c r="C335" s="17"/>
      <c r="D335" s="17"/>
      <c r="G335" s="129"/>
      <c r="H335">
        <f t="shared" si="5"/>
        <v>0</v>
      </c>
    </row>
    <row r="336" spans="1:8" x14ac:dyDescent="0.35">
      <c r="A336" s="43" t="s">
        <v>1730</v>
      </c>
      <c r="B336" s="66"/>
      <c r="C336" s="17"/>
      <c r="D336" s="17"/>
      <c r="G336" s="129"/>
      <c r="H336">
        <f t="shared" si="5"/>
        <v>0</v>
      </c>
    </row>
    <row r="337" spans="1:8" x14ac:dyDescent="0.35">
      <c r="A337" s="43" t="s">
        <v>1731</v>
      </c>
      <c r="B337" s="66"/>
      <c r="C337" s="17"/>
      <c r="D337" s="17"/>
      <c r="G337" s="129"/>
      <c r="H337">
        <f t="shared" si="5"/>
        <v>0</v>
      </c>
    </row>
    <row r="338" spans="1:8" x14ac:dyDescent="0.35">
      <c r="A338" s="43" t="s">
        <v>1732</v>
      </c>
      <c r="B338" s="66"/>
      <c r="C338" s="17"/>
      <c r="D338" s="17"/>
      <c r="G338" s="129"/>
      <c r="H338">
        <f t="shared" si="5"/>
        <v>0</v>
      </c>
    </row>
    <row r="339" spans="1:8" x14ac:dyDescent="0.35">
      <c r="A339" s="43" t="s">
        <v>1733</v>
      </c>
      <c r="B339" s="66"/>
      <c r="C339" s="17"/>
      <c r="D339" s="17"/>
      <c r="G339" s="129"/>
      <c r="H339">
        <f t="shared" si="5"/>
        <v>0</v>
      </c>
    </row>
    <row r="340" spans="1:8" x14ac:dyDescent="0.35">
      <c r="A340" s="43" t="s">
        <v>1734</v>
      </c>
      <c r="B340" s="66"/>
      <c r="C340" s="17"/>
      <c r="D340" s="17"/>
      <c r="G340" s="129"/>
      <c r="H340">
        <f t="shared" si="5"/>
        <v>0</v>
      </c>
    </row>
    <row r="341" spans="1:8" x14ac:dyDescent="0.35">
      <c r="A341" s="43" t="s">
        <v>1735</v>
      </c>
      <c r="B341" s="66"/>
      <c r="C341" s="17"/>
      <c r="D341" s="17"/>
      <c r="G341" s="129"/>
      <c r="H341">
        <f t="shared" si="5"/>
        <v>0</v>
      </c>
    </row>
    <row r="342" spans="1:8" x14ac:dyDescent="0.35">
      <c r="A342" s="43" t="s">
        <v>1736</v>
      </c>
      <c r="B342" s="66"/>
      <c r="C342" s="17"/>
      <c r="D342" s="17"/>
      <c r="G342" s="129"/>
      <c r="H342">
        <f t="shared" si="5"/>
        <v>0</v>
      </c>
    </row>
    <row r="343" spans="1:8" x14ac:dyDescent="0.35">
      <c r="A343" s="43" t="s">
        <v>1737</v>
      </c>
      <c r="B343" s="66"/>
      <c r="C343" s="17"/>
      <c r="D343" s="17"/>
      <c r="G343" s="129"/>
      <c r="H343">
        <f t="shared" si="5"/>
        <v>0</v>
      </c>
    </row>
    <row r="344" spans="1:8" x14ac:dyDescent="0.35">
      <c r="A344" s="43" t="s">
        <v>1738</v>
      </c>
      <c r="B344" s="66"/>
      <c r="C344" s="17"/>
      <c r="D344" s="17"/>
      <c r="G344" s="129"/>
      <c r="H344">
        <f t="shared" si="5"/>
        <v>0</v>
      </c>
    </row>
    <row r="345" spans="1:8" x14ac:dyDescent="0.35">
      <c r="A345" s="43" t="s">
        <v>1739</v>
      </c>
      <c r="B345" s="66"/>
      <c r="C345" s="17"/>
      <c r="D345" s="17"/>
      <c r="G345" s="129"/>
      <c r="H345">
        <f t="shared" si="5"/>
        <v>0</v>
      </c>
    </row>
    <row r="346" spans="1:8" x14ac:dyDescent="0.35">
      <c r="A346" s="43" t="s">
        <v>1740</v>
      </c>
      <c r="B346" s="66"/>
      <c r="C346" s="17"/>
      <c r="D346" s="17"/>
      <c r="G346" s="129"/>
      <c r="H346">
        <f t="shared" si="5"/>
        <v>0</v>
      </c>
    </row>
    <row r="347" spans="1:8" x14ac:dyDescent="0.35">
      <c r="A347" s="43" t="s">
        <v>1741</v>
      </c>
      <c r="B347" s="66"/>
      <c r="C347" s="17"/>
      <c r="D347" s="17"/>
      <c r="G347" s="129"/>
      <c r="H347">
        <f t="shared" si="5"/>
        <v>0</v>
      </c>
    </row>
    <row r="348" spans="1:8" x14ac:dyDescent="0.35">
      <c r="A348" s="43" t="s">
        <v>1742</v>
      </c>
      <c r="B348" s="66"/>
      <c r="C348" s="17"/>
      <c r="D348" s="17"/>
      <c r="G348" s="129"/>
      <c r="H348">
        <f t="shared" si="5"/>
        <v>0</v>
      </c>
    </row>
    <row r="349" spans="1:8" x14ac:dyDescent="0.35">
      <c r="A349" s="43" t="s">
        <v>1743</v>
      </c>
      <c r="B349" s="66"/>
      <c r="C349" s="17"/>
      <c r="D349" s="17"/>
      <c r="G349" s="129"/>
      <c r="H349">
        <f t="shared" si="5"/>
        <v>0</v>
      </c>
    </row>
    <row r="350" spans="1:8" x14ac:dyDescent="0.35">
      <c r="A350" s="43" t="s">
        <v>1744</v>
      </c>
      <c r="B350" s="66"/>
      <c r="C350" s="17"/>
      <c r="D350" s="17"/>
      <c r="G350" s="129"/>
      <c r="H350">
        <f t="shared" si="5"/>
        <v>0</v>
      </c>
    </row>
    <row r="351" spans="1:8" x14ac:dyDescent="0.35">
      <c r="A351" s="43" t="s">
        <v>1745</v>
      </c>
      <c r="B351" s="66"/>
      <c r="C351" s="17"/>
      <c r="D351" s="17"/>
      <c r="G351" s="129"/>
      <c r="H351">
        <f t="shared" si="5"/>
        <v>0</v>
      </c>
    </row>
    <row r="352" spans="1:8" x14ac:dyDescent="0.35">
      <c r="A352" s="43" t="s">
        <v>1746</v>
      </c>
      <c r="B352" s="66"/>
      <c r="C352" s="17"/>
      <c r="D352" s="17"/>
      <c r="G352" s="129"/>
      <c r="H352">
        <f t="shared" si="5"/>
        <v>0</v>
      </c>
    </row>
    <row r="353" spans="1:8" x14ac:dyDescent="0.35">
      <c r="A353" s="43" t="s">
        <v>1747</v>
      </c>
      <c r="B353" s="66"/>
      <c r="C353" s="17"/>
      <c r="D353" s="17"/>
      <c r="G353" s="129"/>
      <c r="H353">
        <f t="shared" si="5"/>
        <v>0</v>
      </c>
    </row>
    <row r="354" spans="1:8" x14ac:dyDescent="0.35">
      <c r="A354" s="43" t="s">
        <v>1748</v>
      </c>
      <c r="B354" s="66"/>
      <c r="C354" s="17"/>
      <c r="D354" s="17"/>
      <c r="G354" s="129"/>
      <c r="H354">
        <f t="shared" si="5"/>
        <v>0</v>
      </c>
    </row>
    <row r="355" spans="1:8" x14ac:dyDescent="0.35">
      <c r="A355" s="43" t="s">
        <v>1749</v>
      </c>
      <c r="B355" s="66"/>
      <c r="C355" s="17"/>
      <c r="D355" s="17"/>
      <c r="G355" s="129"/>
      <c r="H355">
        <f t="shared" si="5"/>
        <v>0</v>
      </c>
    </row>
    <row r="356" spans="1:8" x14ac:dyDescent="0.35">
      <c r="A356" s="43" t="s">
        <v>1750</v>
      </c>
      <c r="B356" s="66"/>
      <c r="C356" s="17"/>
      <c r="D356" s="17"/>
      <c r="G356" s="129"/>
      <c r="H356">
        <f t="shared" si="5"/>
        <v>0</v>
      </c>
    </row>
    <row r="357" spans="1:8" x14ac:dyDescent="0.35">
      <c r="A357" s="43" t="s">
        <v>1751</v>
      </c>
      <c r="B357" s="66"/>
      <c r="C357" s="17"/>
      <c r="D357" s="17"/>
      <c r="G357" s="129"/>
      <c r="H357">
        <f t="shared" si="5"/>
        <v>0</v>
      </c>
    </row>
    <row r="358" spans="1:8" x14ac:dyDescent="0.35">
      <c r="A358" s="43" t="s">
        <v>1752</v>
      </c>
      <c r="B358" s="66"/>
      <c r="C358" s="17"/>
      <c r="D358" s="17"/>
      <c r="G358" s="129"/>
      <c r="H358">
        <f t="shared" si="5"/>
        <v>0</v>
      </c>
    </row>
    <row r="359" spans="1:8" x14ac:dyDescent="0.35">
      <c r="A359" s="43" t="s">
        <v>1753</v>
      </c>
      <c r="B359" s="66"/>
      <c r="C359" s="17"/>
      <c r="D359" s="17"/>
      <c r="G359" s="129"/>
      <c r="H359">
        <f t="shared" si="5"/>
        <v>0</v>
      </c>
    </row>
    <row r="360" spans="1:8" x14ac:dyDescent="0.35">
      <c r="A360" s="43" t="s">
        <v>1754</v>
      </c>
      <c r="B360" s="66"/>
      <c r="C360" s="17"/>
      <c r="D360" s="17"/>
      <c r="G360" s="129"/>
      <c r="H360">
        <f t="shared" si="5"/>
        <v>0</v>
      </c>
    </row>
    <row r="361" spans="1:8" x14ac:dyDescent="0.35">
      <c r="A361" s="43" t="s">
        <v>1755</v>
      </c>
      <c r="B361" s="66"/>
      <c r="C361" s="17"/>
      <c r="D361" s="17"/>
      <c r="G361" s="129"/>
      <c r="H361">
        <f t="shared" si="5"/>
        <v>0</v>
      </c>
    </row>
    <row r="362" spans="1:8" x14ac:dyDescent="0.35">
      <c r="A362" s="43" t="s">
        <v>1756</v>
      </c>
      <c r="B362" s="66"/>
      <c r="C362" s="17"/>
      <c r="D362" s="17"/>
      <c r="G362" s="129"/>
      <c r="H362">
        <f t="shared" si="5"/>
        <v>0</v>
      </c>
    </row>
    <row r="363" spans="1:8" x14ac:dyDescent="0.35">
      <c r="A363" s="43" t="s">
        <v>1757</v>
      </c>
      <c r="B363" s="66"/>
      <c r="C363" s="17"/>
      <c r="D363" s="17"/>
      <c r="G363" s="129"/>
      <c r="H363">
        <f t="shared" si="5"/>
        <v>0</v>
      </c>
    </row>
    <row r="364" spans="1:8" x14ac:dyDescent="0.35">
      <c r="A364" s="43" t="s">
        <v>1758</v>
      </c>
      <c r="B364" s="66"/>
      <c r="C364" s="17"/>
      <c r="D364" s="17"/>
      <c r="G364" s="129"/>
      <c r="H364">
        <f t="shared" si="5"/>
        <v>0</v>
      </c>
    </row>
    <row r="365" spans="1:8" x14ac:dyDescent="0.35">
      <c r="A365" s="43" t="s">
        <v>1759</v>
      </c>
      <c r="B365" s="66"/>
      <c r="C365" s="17"/>
      <c r="D365" s="17"/>
      <c r="G365" s="129"/>
      <c r="H365">
        <f t="shared" si="5"/>
        <v>0</v>
      </c>
    </row>
    <row r="366" spans="1:8" x14ac:dyDescent="0.35">
      <c r="A366" s="43" t="s">
        <v>1760</v>
      </c>
      <c r="B366" s="66"/>
      <c r="C366" s="17"/>
      <c r="D366" s="17"/>
      <c r="G366" s="129"/>
      <c r="H366">
        <f t="shared" si="5"/>
        <v>0</v>
      </c>
    </row>
    <row r="367" spans="1:8" x14ac:dyDescent="0.35">
      <c r="A367" s="43" t="s">
        <v>1761</v>
      </c>
      <c r="B367" s="66"/>
      <c r="C367" s="17"/>
      <c r="D367" s="17"/>
      <c r="G367" s="129"/>
      <c r="H367">
        <f t="shared" si="5"/>
        <v>0</v>
      </c>
    </row>
    <row r="368" spans="1:8" x14ac:dyDescent="0.35">
      <c r="A368" s="43" t="s">
        <v>1762</v>
      </c>
      <c r="B368" s="66"/>
      <c r="C368" s="17"/>
      <c r="D368" s="17"/>
      <c r="G368" s="129"/>
      <c r="H368">
        <f t="shared" si="5"/>
        <v>0</v>
      </c>
    </row>
    <row r="369" spans="1:8" x14ac:dyDescent="0.35">
      <c r="A369" s="43" t="s">
        <v>1763</v>
      </c>
      <c r="B369" s="66"/>
      <c r="C369" s="17"/>
      <c r="D369" s="17"/>
      <c r="G369" s="129"/>
      <c r="H369">
        <f t="shared" si="5"/>
        <v>0</v>
      </c>
    </row>
    <row r="370" spans="1:8" x14ac:dyDescent="0.35">
      <c r="A370" s="43" t="s">
        <v>1764</v>
      </c>
      <c r="B370" s="66"/>
      <c r="C370" s="17"/>
      <c r="D370" s="17"/>
      <c r="G370" s="129"/>
      <c r="H370">
        <f t="shared" si="5"/>
        <v>0</v>
      </c>
    </row>
    <row r="371" spans="1:8" x14ac:dyDescent="0.35">
      <c r="A371" s="43" t="s">
        <v>1765</v>
      </c>
      <c r="B371" s="66"/>
      <c r="C371" s="17"/>
      <c r="D371" s="17"/>
      <c r="G371" s="129"/>
      <c r="H371">
        <f t="shared" si="5"/>
        <v>0</v>
      </c>
    </row>
    <row r="372" spans="1:8" x14ac:dyDescent="0.35">
      <c r="A372" s="43" t="s">
        <v>1766</v>
      </c>
      <c r="B372" s="66"/>
      <c r="C372" s="17"/>
      <c r="D372" s="17"/>
      <c r="G372" s="129"/>
      <c r="H372">
        <f t="shared" si="5"/>
        <v>0</v>
      </c>
    </row>
    <row r="373" spans="1:8" x14ac:dyDescent="0.35">
      <c r="A373" s="43" t="s">
        <v>1767</v>
      </c>
      <c r="B373" s="66"/>
      <c r="C373" s="17"/>
      <c r="D373" s="17"/>
      <c r="G373" s="129"/>
      <c r="H373">
        <f t="shared" si="5"/>
        <v>0</v>
      </c>
    </row>
    <row r="374" spans="1:8" x14ac:dyDescent="0.35">
      <c r="A374" s="43" t="s">
        <v>1768</v>
      </c>
      <c r="B374" s="66"/>
      <c r="C374" s="17"/>
      <c r="D374" s="17"/>
      <c r="G374" s="129"/>
      <c r="H374">
        <f t="shared" si="5"/>
        <v>0</v>
      </c>
    </row>
    <row r="375" spans="1:8" x14ac:dyDescent="0.35">
      <c r="A375" s="43" t="s">
        <v>1769</v>
      </c>
      <c r="B375" s="66"/>
      <c r="C375" s="17"/>
      <c r="D375" s="17"/>
      <c r="G375" s="129"/>
      <c r="H375">
        <f t="shared" si="5"/>
        <v>0</v>
      </c>
    </row>
    <row r="376" spans="1:8" x14ac:dyDescent="0.35">
      <c r="A376" s="43" t="s">
        <v>1770</v>
      </c>
      <c r="B376" s="66"/>
      <c r="C376" s="17"/>
      <c r="D376" s="17"/>
      <c r="G376" s="129"/>
      <c r="H376">
        <f t="shared" si="5"/>
        <v>0</v>
      </c>
    </row>
    <row r="377" spans="1:8" x14ac:dyDescent="0.35">
      <c r="A377" s="43" t="s">
        <v>1771</v>
      </c>
      <c r="B377" s="66"/>
      <c r="C377" s="17"/>
      <c r="D377" s="17"/>
      <c r="G377" s="129"/>
      <c r="H377">
        <f t="shared" si="5"/>
        <v>0</v>
      </c>
    </row>
    <row r="378" spans="1:8" x14ac:dyDescent="0.35">
      <c r="A378" s="43" t="s">
        <v>1772</v>
      </c>
      <c r="B378" s="66"/>
      <c r="C378" s="17"/>
      <c r="D378" s="17"/>
      <c r="G378" s="129"/>
      <c r="H378">
        <f t="shared" si="5"/>
        <v>0</v>
      </c>
    </row>
    <row r="379" spans="1:8" x14ac:dyDescent="0.35">
      <c r="A379" s="43" t="s">
        <v>1773</v>
      </c>
      <c r="B379" s="66"/>
      <c r="C379" s="17"/>
      <c r="D379" s="17"/>
      <c r="G379" s="129"/>
      <c r="H379">
        <f t="shared" si="5"/>
        <v>0</v>
      </c>
    </row>
    <row r="380" spans="1:8" x14ac:dyDescent="0.35">
      <c r="A380" s="43" t="s">
        <v>1774</v>
      </c>
      <c r="B380" s="66"/>
      <c r="C380" s="17"/>
      <c r="D380" s="17"/>
      <c r="G380" s="129"/>
      <c r="H380">
        <f t="shared" si="5"/>
        <v>0</v>
      </c>
    </row>
    <row r="381" spans="1:8" x14ac:dyDescent="0.35">
      <c r="A381" s="43" t="s">
        <v>1775</v>
      </c>
      <c r="B381" s="66"/>
      <c r="C381" s="17"/>
      <c r="D381" s="17"/>
      <c r="G381" s="129"/>
      <c r="H381">
        <f t="shared" si="5"/>
        <v>0</v>
      </c>
    </row>
    <row r="382" spans="1:8" x14ac:dyDescent="0.35">
      <c r="A382" s="43" t="s">
        <v>1776</v>
      </c>
      <c r="B382" s="66"/>
      <c r="C382" s="17"/>
      <c r="D382" s="17"/>
      <c r="G382" s="129"/>
      <c r="H382">
        <f t="shared" si="5"/>
        <v>0</v>
      </c>
    </row>
    <row r="383" spans="1:8" x14ac:dyDescent="0.35">
      <c r="A383" s="43" t="s">
        <v>1777</v>
      </c>
      <c r="B383" s="66"/>
      <c r="C383" s="17"/>
      <c r="D383" s="17"/>
      <c r="G383" s="129"/>
      <c r="H383">
        <f t="shared" si="5"/>
        <v>0</v>
      </c>
    </row>
    <row r="384" spans="1:8" x14ac:dyDescent="0.35">
      <c r="A384" s="43" t="s">
        <v>1778</v>
      </c>
      <c r="B384" s="66"/>
      <c r="C384" s="17"/>
      <c r="D384" s="17"/>
      <c r="G384" s="129"/>
      <c r="H384">
        <f t="shared" si="5"/>
        <v>0</v>
      </c>
    </row>
    <row r="385" spans="1:8" x14ac:dyDescent="0.35">
      <c r="A385" s="43" t="s">
        <v>1779</v>
      </c>
      <c r="B385" s="66"/>
      <c r="C385" s="17"/>
      <c r="D385" s="17"/>
      <c r="G385" s="129"/>
      <c r="H385">
        <f t="shared" si="5"/>
        <v>0</v>
      </c>
    </row>
    <row r="386" spans="1:8" x14ac:dyDescent="0.35">
      <c r="A386" s="43" t="s">
        <v>1780</v>
      </c>
      <c r="B386" s="66"/>
      <c r="C386" s="17"/>
      <c r="D386" s="17"/>
      <c r="G386" s="129"/>
      <c r="H386">
        <f t="shared" si="5"/>
        <v>0</v>
      </c>
    </row>
    <row r="387" spans="1:8" x14ac:dyDescent="0.35">
      <c r="A387" s="43" t="s">
        <v>1781</v>
      </c>
      <c r="B387" s="66"/>
      <c r="C387" s="17"/>
      <c r="D387" s="17"/>
      <c r="G387" s="129"/>
      <c r="H387">
        <f t="shared" si="5"/>
        <v>0</v>
      </c>
    </row>
    <row r="388" spans="1:8" x14ac:dyDescent="0.35">
      <c r="A388" s="43" t="s">
        <v>1782</v>
      </c>
      <c r="B388" s="66"/>
      <c r="C388" s="17"/>
      <c r="D388" s="17"/>
      <c r="G388" s="129"/>
      <c r="H388">
        <f t="shared" si="5"/>
        <v>0</v>
      </c>
    </row>
    <row r="389" spans="1:8" x14ac:dyDescent="0.35">
      <c r="A389" s="43" t="s">
        <v>1783</v>
      </c>
      <c r="B389" s="66"/>
      <c r="C389" s="17"/>
      <c r="D389" s="17"/>
      <c r="G389" s="129"/>
      <c r="H389">
        <f t="shared" si="5"/>
        <v>0</v>
      </c>
    </row>
    <row r="390" spans="1:8" x14ac:dyDescent="0.35">
      <c r="A390" s="43" t="s">
        <v>1784</v>
      </c>
      <c r="B390" s="66"/>
      <c r="C390" s="17"/>
      <c r="D390" s="17"/>
      <c r="G390" s="129"/>
      <c r="H390">
        <f t="shared" si="5"/>
        <v>0</v>
      </c>
    </row>
    <row r="391" spans="1:8" x14ac:dyDescent="0.35">
      <c r="A391" s="43" t="s">
        <v>1785</v>
      </c>
      <c r="B391" s="66"/>
      <c r="C391" s="17"/>
      <c r="D391" s="17"/>
      <c r="G391" s="129"/>
      <c r="H391">
        <f t="shared" ref="H391:H454" si="6">IF(OR($B391&lt;&gt;"",$C391&lt;&gt;"",$D391&lt;&gt;"",$E391&lt;&gt;"",$F391&lt;&gt;"",$G391&lt;&gt;""), 1, 0)</f>
        <v>0</v>
      </c>
    </row>
    <row r="392" spans="1:8" x14ac:dyDescent="0.35">
      <c r="A392" s="43" t="s">
        <v>1786</v>
      </c>
      <c r="B392" s="66"/>
      <c r="C392" s="17"/>
      <c r="D392" s="17"/>
      <c r="G392" s="129"/>
      <c r="H392">
        <f t="shared" si="6"/>
        <v>0</v>
      </c>
    </row>
    <row r="393" spans="1:8" x14ac:dyDescent="0.35">
      <c r="A393" s="43" t="s">
        <v>1787</v>
      </c>
      <c r="B393" s="66"/>
      <c r="C393" s="17"/>
      <c r="D393" s="17"/>
      <c r="G393" s="129"/>
      <c r="H393">
        <f t="shared" si="6"/>
        <v>0</v>
      </c>
    </row>
    <row r="394" spans="1:8" x14ac:dyDescent="0.35">
      <c r="A394" s="43" t="s">
        <v>1788</v>
      </c>
      <c r="B394" s="66"/>
      <c r="C394" s="17"/>
      <c r="D394" s="17"/>
      <c r="G394" s="129"/>
      <c r="H394">
        <f t="shared" si="6"/>
        <v>0</v>
      </c>
    </row>
    <row r="395" spans="1:8" x14ac:dyDescent="0.35">
      <c r="A395" s="43" t="s">
        <v>1789</v>
      </c>
      <c r="B395" s="66"/>
      <c r="C395" s="17"/>
      <c r="D395" s="17"/>
      <c r="G395" s="129"/>
      <c r="H395">
        <f t="shared" si="6"/>
        <v>0</v>
      </c>
    </row>
    <row r="396" spans="1:8" x14ac:dyDescent="0.35">
      <c r="A396" s="43" t="s">
        <v>1790</v>
      </c>
      <c r="B396" s="66"/>
      <c r="C396" s="17"/>
      <c r="D396" s="17"/>
      <c r="G396" s="129"/>
      <c r="H396">
        <f t="shared" si="6"/>
        <v>0</v>
      </c>
    </row>
    <row r="397" spans="1:8" x14ac:dyDescent="0.35">
      <c r="A397" s="43" t="s">
        <v>1791</v>
      </c>
      <c r="B397" s="66"/>
      <c r="C397" s="17"/>
      <c r="D397" s="17"/>
      <c r="G397" s="129"/>
      <c r="H397">
        <f t="shared" si="6"/>
        <v>0</v>
      </c>
    </row>
    <row r="398" spans="1:8" x14ac:dyDescent="0.35">
      <c r="A398" s="43" t="s">
        <v>1792</v>
      </c>
      <c r="B398" s="66"/>
      <c r="C398" s="17"/>
      <c r="D398" s="17"/>
      <c r="G398" s="129"/>
      <c r="H398">
        <f t="shared" si="6"/>
        <v>0</v>
      </c>
    </row>
    <row r="399" spans="1:8" x14ac:dyDescent="0.35">
      <c r="A399" s="43" t="s">
        <v>1793</v>
      </c>
      <c r="B399" s="66"/>
      <c r="C399" s="17"/>
      <c r="D399" s="17"/>
      <c r="G399" s="129"/>
      <c r="H399">
        <f t="shared" si="6"/>
        <v>0</v>
      </c>
    </row>
    <row r="400" spans="1:8" x14ac:dyDescent="0.35">
      <c r="A400" s="43" t="s">
        <v>1794</v>
      </c>
      <c r="B400" s="66"/>
      <c r="C400" s="17"/>
      <c r="D400" s="17"/>
      <c r="G400" s="129"/>
      <c r="H400">
        <f t="shared" si="6"/>
        <v>0</v>
      </c>
    </row>
    <row r="401" spans="1:8" x14ac:dyDescent="0.35">
      <c r="A401" s="43" t="s">
        <v>1795</v>
      </c>
      <c r="B401" s="66"/>
      <c r="C401" s="17"/>
      <c r="D401" s="17"/>
      <c r="G401" s="129"/>
      <c r="H401">
        <f t="shared" si="6"/>
        <v>0</v>
      </c>
    </row>
    <row r="402" spans="1:8" x14ac:dyDescent="0.35">
      <c r="A402" s="43" t="s">
        <v>1796</v>
      </c>
      <c r="B402" s="66"/>
      <c r="C402" s="17"/>
      <c r="D402" s="17"/>
      <c r="G402" s="129"/>
      <c r="H402">
        <f t="shared" si="6"/>
        <v>0</v>
      </c>
    </row>
    <row r="403" spans="1:8" x14ac:dyDescent="0.35">
      <c r="A403" s="43" t="s">
        <v>1797</v>
      </c>
      <c r="B403" s="66"/>
      <c r="C403" s="17"/>
      <c r="D403" s="17"/>
      <c r="G403" s="129"/>
      <c r="H403">
        <f t="shared" si="6"/>
        <v>0</v>
      </c>
    </row>
    <row r="404" spans="1:8" x14ac:dyDescent="0.35">
      <c r="A404" s="43" t="s">
        <v>1798</v>
      </c>
      <c r="B404" s="66"/>
      <c r="C404" s="17"/>
      <c r="D404" s="17"/>
      <c r="G404" s="129"/>
      <c r="H404">
        <f t="shared" si="6"/>
        <v>0</v>
      </c>
    </row>
    <row r="405" spans="1:8" x14ac:dyDescent="0.35">
      <c r="A405" s="43" t="s">
        <v>1799</v>
      </c>
      <c r="B405" s="66"/>
      <c r="C405" s="17"/>
      <c r="D405" s="17"/>
      <c r="G405" s="129"/>
      <c r="H405">
        <f t="shared" si="6"/>
        <v>0</v>
      </c>
    </row>
    <row r="406" spans="1:8" x14ac:dyDescent="0.35">
      <c r="A406" s="43" t="s">
        <v>1800</v>
      </c>
      <c r="B406" s="66"/>
      <c r="C406" s="17"/>
      <c r="D406" s="17"/>
      <c r="G406" s="129"/>
      <c r="H406">
        <f t="shared" si="6"/>
        <v>0</v>
      </c>
    </row>
    <row r="407" spans="1:8" x14ac:dyDescent="0.35">
      <c r="A407" s="43" t="s">
        <v>1801</v>
      </c>
      <c r="B407" s="66"/>
      <c r="C407" s="17"/>
      <c r="D407" s="17"/>
      <c r="G407" s="129"/>
      <c r="H407">
        <f t="shared" si="6"/>
        <v>0</v>
      </c>
    </row>
    <row r="408" spans="1:8" x14ac:dyDescent="0.35">
      <c r="A408" s="43" t="s">
        <v>1802</v>
      </c>
      <c r="B408" s="66"/>
      <c r="C408" s="17"/>
      <c r="D408" s="17"/>
      <c r="G408" s="129"/>
      <c r="H408">
        <f t="shared" si="6"/>
        <v>0</v>
      </c>
    </row>
    <row r="409" spans="1:8" x14ac:dyDescent="0.35">
      <c r="A409" s="43" t="s">
        <v>1803</v>
      </c>
      <c r="B409" s="66"/>
      <c r="C409" s="17"/>
      <c r="D409" s="17"/>
      <c r="G409" s="129"/>
      <c r="H409">
        <f t="shared" si="6"/>
        <v>0</v>
      </c>
    </row>
    <row r="410" spans="1:8" x14ac:dyDescent="0.35">
      <c r="A410" s="43" t="s">
        <v>1804</v>
      </c>
      <c r="B410" s="66"/>
      <c r="C410" s="17"/>
      <c r="D410" s="17"/>
      <c r="G410" s="129"/>
      <c r="H410">
        <f t="shared" si="6"/>
        <v>0</v>
      </c>
    </row>
    <row r="411" spans="1:8" x14ac:dyDescent="0.35">
      <c r="A411" s="43" t="s">
        <v>1805</v>
      </c>
      <c r="B411" s="66"/>
      <c r="C411" s="17"/>
      <c r="D411" s="17"/>
      <c r="G411" s="129"/>
      <c r="H411">
        <f t="shared" si="6"/>
        <v>0</v>
      </c>
    </row>
    <row r="412" spans="1:8" x14ac:dyDescent="0.35">
      <c r="A412" s="43" t="s">
        <v>1806</v>
      </c>
      <c r="B412" s="66"/>
      <c r="C412" s="17"/>
      <c r="D412" s="17"/>
      <c r="G412" s="129"/>
      <c r="H412">
        <f t="shared" si="6"/>
        <v>0</v>
      </c>
    </row>
    <row r="413" spans="1:8" x14ac:dyDescent="0.35">
      <c r="A413" s="43" t="s">
        <v>1807</v>
      </c>
      <c r="B413" s="66"/>
      <c r="C413" s="17"/>
      <c r="D413" s="17"/>
      <c r="G413" s="129"/>
      <c r="H413">
        <f t="shared" si="6"/>
        <v>0</v>
      </c>
    </row>
    <row r="414" spans="1:8" x14ac:dyDescent="0.35">
      <c r="A414" s="43" t="s">
        <v>1808</v>
      </c>
      <c r="B414" s="66"/>
      <c r="C414" s="17"/>
      <c r="D414" s="17"/>
      <c r="G414" s="129"/>
      <c r="H414">
        <f t="shared" si="6"/>
        <v>0</v>
      </c>
    </row>
    <row r="415" spans="1:8" x14ac:dyDescent="0.35">
      <c r="A415" s="43" t="s">
        <v>1809</v>
      </c>
      <c r="B415" s="66"/>
      <c r="C415" s="17"/>
      <c r="D415" s="17"/>
      <c r="G415" s="129"/>
      <c r="H415">
        <f t="shared" si="6"/>
        <v>0</v>
      </c>
    </row>
    <row r="416" spans="1:8" x14ac:dyDescent="0.35">
      <c r="A416" s="43" t="s">
        <v>1810</v>
      </c>
      <c r="B416" s="66"/>
      <c r="C416" s="17"/>
      <c r="D416" s="17"/>
      <c r="G416" s="129"/>
      <c r="H416">
        <f t="shared" si="6"/>
        <v>0</v>
      </c>
    </row>
    <row r="417" spans="1:8" x14ac:dyDescent="0.35">
      <c r="A417" s="43" t="s">
        <v>1811</v>
      </c>
      <c r="B417" s="66"/>
      <c r="C417" s="17"/>
      <c r="D417" s="17"/>
      <c r="G417" s="129"/>
      <c r="H417">
        <f t="shared" si="6"/>
        <v>0</v>
      </c>
    </row>
    <row r="418" spans="1:8" x14ac:dyDescent="0.35">
      <c r="A418" s="43" t="s">
        <v>1812</v>
      </c>
      <c r="B418" s="66"/>
      <c r="C418" s="17"/>
      <c r="D418" s="17"/>
      <c r="G418" s="129"/>
      <c r="H418">
        <f t="shared" si="6"/>
        <v>0</v>
      </c>
    </row>
    <row r="419" spans="1:8" x14ac:dyDescent="0.35">
      <c r="A419" s="43" t="s">
        <v>1813</v>
      </c>
      <c r="B419" s="66"/>
      <c r="C419" s="17"/>
      <c r="D419" s="17"/>
      <c r="G419" s="129"/>
      <c r="H419">
        <f t="shared" si="6"/>
        <v>0</v>
      </c>
    </row>
    <row r="420" spans="1:8" x14ac:dyDescent="0.35">
      <c r="A420" s="43" t="s">
        <v>1814</v>
      </c>
      <c r="B420" s="66"/>
      <c r="C420" s="17"/>
      <c r="D420" s="17"/>
      <c r="G420" s="129"/>
      <c r="H420">
        <f t="shared" si="6"/>
        <v>0</v>
      </c>
    </row>
    <row r="421" spans="1:8" x14ac:dyDescent="0.35">
      <c r="A421" s="43" t="s">
        <v>1815</v>
      </c>
      <c r="B421" s="66"/>
      <c r="C421" s="17"/>
      <c r="D421" s="17"/>
      <c r="G421" s="129"/>
      <c r="H421">
        <f t="shared" si="6"/>
        <v>0</v>
      </c>
    </row>
    <row r="422" spans="1:8" x14ac:dyDescent="0.35">
      <c r="A422" s="43" t="s">
        <v>1816</v>
      </c>
      <c r="B422" s="66"/>
      <c r="C422" s="17"/>
      <c r="D422" s="17"/>
      <c r="G422" s="129"/>
      <c r="H422">
        <f t="shared" si="6"/>
        <v>0</v>
      </c>
    </row>
    <row r="423" spans="1:8" x14ac:dyDescent="0.35">
      <c r="A423" s="43" t="s">
        <v>1817</v>
      </c>
      <c r="B423" s="66"/>
      <c r="C423" s="17"/>
      <c r="D423" s="17"/>
      <c r="G423" s="129"/>
      <c r="H423">
        <f t="shared" si="6"/>
        <v>0</v>
      </c>
    </row>
    <row r="424" spans="1:8" x14ac:dyDescent="0.35">
      <c r="A424" s="43" t="s">
        <v>1818</v>
      </c>
      <c r="B424" s="66"/>
      <c r="C424" s="17"/>
      <c r="D424" s="17"/>
      <c r="G424" s="129"/>
      <c r="H424">
        <f t="shared" si="6"/>
        <v>0</v>
      </c>
    </row>
    <row r="425" spans="1:8" x14ac:dyDescent="0.35">
      <c r="A425" s="43" t="s">
        <v>1819</v>
      </c>
      <c r="B425" s="66"/>
      <c r="C425" s="17"/>
      <c r="D425" s="17"/>
      <c r="G425" s="129"/>
      <c r="H425">
        <f t="shared" si="6"/>
        <v>0</v>
      </c>
    </row>
    <row r="426" spans="1:8" x14ac:dyDescent="0.35">
      <c r="A426" s="43" t="s">
        <v>1820</v>
      </c>
      <c r="B426" s="66"/>
      <c r="C426" s="17"/>
      <c r="D426" s="17"/>
      <c r="G426" s="129"/>
      <c r="H426">
        <f t="shared" si="6"/>
        <v>0</v>
      </c>
    </row>
    <row r="427" spans="1:8" x14ac:dyDescent="0.35">
      <c r="A427" s="43" t="s">
        <v>1821</v>
      </c>
      <c r="B427" s="66"/>
      <c r="C427" s="17"/>
      <c r="D427" s="17"/>
      <c r="G427" s="129"/>
      <c r="H427">
        <f t="shared" si="6"/>
        <v>0</v>
      </c>
    </row>
    <row r="428" spans="1:8" x14ac:dyDescent="0.35">
      <c r="A428" s="43" t="s">
        <v>1822</v>
      </c>
      <c r="B428" s="66"/>
      <c r="C428" s="17"/>
      <c r="D428" s="17"/>
      <c r="G428" s="129"/>
      <c r="H428">
        <f t="shared" si="6"/>
        <v>0</v>
      </c>
    </row>
    <row r="429" spans="1:8" x14ac:dyDescent="0.35">
      <c r="A429" s="43" t="s">
        <v>1823</v>
      </c>
      <c r="B429" s="66"/>
      <c r="C429" s="17"/>
      <c r="D429" s="17"/>
      <c r="G429" s="129"/>
      <c r="H429">
        <f t="shared" si="6"/>
        <v>0</v>
      </c>
    </row>
    <row r="430" spans="1:8" x14ac:dyDescent="0.35">
      <c r="A430" s="43" t="s">
        <v>1824</v>
      </c>
      <c r="B430" s="66"/>
      <c r="C430" s="17"/>
      <c r="D430" s="17"/>
      <c r="G430" s="129"/>
      <c r="H430">
        <f t="shared" si="6"/>
        <v>0</v>
      </c>
    </row>
    <row r="431" spans="1:8" x14ac:dyDescent="0.35">
      <c r="A431" s="43" t="s">
        <v>1825</v>
      </c>
      <c r="B431" s="66"/>
      <c r="C431" s="17"/>
      <c r="D431" s="17"/>
      <c r="G431" s="129"/>
      <c r="H431">
        <f t="shared" si="6"/>
        <v>0</v>
      </c>
    </row>
    <row r="432" spans="1:8" x14ac:dyDescent="0.35">
      <c r="A432" s="43" t="s">
        <v>1826</v>
      </c>
      <c r="B432" s="66"/>
      <c r="C432" s="17"/>
      <c r="D432" s="17"/>
      <c r="G432" s="129"/>
      <c r="H432">
        <f t="shared" si="6"/>
        <v>0</v>
      </c>
    </row>
    <row r="433" spans="1:8" x14ac:dyDescent="0.35">
      <c r="A433" s="43" t="s">
        <v>1827</v>
      </c>
      <c r="B433" s="66"/>
      <c r="C433" s="17"/>
      <c r="D433" s="17"/>
      <c r="G433" s="129"/>
      <c r="H433">
        <f t="shared" si="6"/>
        <v>0</v>
      </c>
    </row>
    <row r="434" spans="1:8" x14ac:dyDescent="0.35">
      <c r="A434" s="43" t="s">
        <v>1828</v>
      </c>
      <c r="B434" s="66"/>
      <c r="C434" s="17"/>
      <c r="D434" s="17"/>
      <c r="G434" s="129"/>
      <c r="H434">
        <f t="shared" si="6"/>
        <v>0</v>
      </c>
    </row>
    <row r="435" spans="1:8" x14ac:dyDescent="0.35">
      <c r="A435" s="43" t="s">
        <v>1829</v>
      </c>
      <c r="B435" s="66"/>
      <c r="C435" s="17"/>
      <c r="D435" s="17"/>
      <c r="G435" s="129"/>
      <c r="H435">
        <f t="shared" si="6"/>
        <v>0</v>
      </c>
    </row>
    <row r="436" spans="1:8" x14ac:dyDescent="0.35">
      <c r="A436" s="43" t="s">
        <v>1830</v>
      </c>
      <c r="B436" s="66"/>
      <c r="C436" s="17"/>
      <c r="D436" s="17"/>
      <c r="G436" s="129"/>
      <c r="H436">
        <f t="shared" si="6"/>
        <v>0</v>
      </c>
    </row>
    <row r="437" spans="1:8" x14ac:dyDescent="0.35">
      <c r="A437" s="43" t="s">
        <v>1831</v>
      </c>
      <c r="B437" s="66"/>
      <c r="C437" s="17"/>
      <c r="D437" s="17"/>
      <c r="G437" s="129"/>
      <c r="H437">
        <f t="shared" si="6"/>
        <v>0</v>
      </c>
    </row>
    <row r="438" spans="1:8" x14ac:dyDescent="0.35">
      <c r="A438" s="43" t="s">
        <v>1832</v>
      </c>
      <c r="B438" s="66"/>
      <c r="C438" s="17"/>
      <c r="D438" s="17"/>
      <c r="G438" s="129"/>
      <c r="H438">
        <f t="shared" si="6"/>
        <v>0</v>
      </c>
    </row>
    <row r="439" spans="1:8" x14ac:dyDescent="0.35">
      <c r="A439" s="43" t="s">
        <v>1833</v>
      </c>
      <c r="B439" s="66"/>
      <c r="C439" s="17"/>
      <c r="D439" s="17"/>
      <c r="G439" s="129"/>
      <c r="H439">
        <f t="shared" si="6"/>
        <v>0</v>
      </c>
    </row>
    <row r="440" spans="1:8" x14ac:dyDescent="0.35">
      <c r="A440" s="43" t="s">
        <v>1834</v>
      </c>
      <c r="B440" s="66"/>
      <c r="C440" s="17"/>
      <c r="D440" s="17"/>
      <c r="G440" s="129"/>
      <c r="H440">
        <f t="shared" si="6"/>
        <v>0</v>
      </c>
    </row>
    <row r="441" spans="1:8" x14ac:dyDescent="0.35">
      <c r="A441" s="43" t="s">
        <v>1835</v>
      </c>
      <c r="B441" s="66"/>
      <c r="C441" s="17"/>
      <c r="D441" s="17"/>
      <c r="G441" s="129"/>
      <c r="H441">
        <f t="shared" si="6"/>
        <v>0</v>
      </c>
    </row>
    <row r="442" spans="1:8" x14ac:dyDescent="0.35">
      <c r="A442" s="43" t="s">
        <v>1836</v>
      </c>
      <c r="B442" s="66"/>
      <c r="C442" s="17"/>
      <c r="D442" s="17"/>
      <c r="G442" s="129"/>
      <c r="H442">
        <f t="shared" si="6"/>
        <v>0</v>
      </c>
    </row>
    <row r="443" spans="1:8" x14ac:dyDescent="0.35">
      <c r="A443" s="43" t="s">
        <v>1837</v>
      </c>
      <c r="B443" s="66"/>
      <c r="C443" s="17"/>
      <c r="D443" s="17"/>
      <c r="G443" s="129"/>
      <c r="H443">
        <f t="shared" si="6"/>
        <v>0</v>
      </c>
    </row>
    <row r="444" spans="1:8" x14ac:dyDescent="0.35">
      <c r="A444" s="43" t="s">
        <v>1838</v>
      </c>
      <c r="B444" s="66"/>
      <c r="C444" s="17"/>
      <c r="D444" s="17"/>
      <c r="G444" s="129"/>
      <c r="H444">
        <f t="shared" si="6"/>
        <v>0</v>
      </c>
    </row>
    <row r="445" spans="1:8" x14ac:dyDescent="0.35">
      <c r="A445" s="43" t="s">
        <v>1839</v>
      </c>
      <c r="B445" s="66"/>
      <c r="C445" s="17"/>
      <c r="D445" s="17"/>
      <c r="G445" s="129"/>
      <c r="H445">
        <f t="shared" si="6"/>
        <v>0</v>
      </c>
    </row>
    <row r="446" spans="1:8" x14ac:dyDescent="0.35">
      <c r="A446" s="43" t="s">
        <v>1840</v>
      </c>
      <c r="B446" s="66"/>
      <c r="C446" s="17"/>
      <c r="D446" s="17"/>
      <c r="G446" s="129"/>
      <c r="H446">
        <f t="shared" si="6"/>
        <v>0</v>
      </c>
    </row>
    <row r="447" spans="1:8" x14ac:dyDescent="0.35">
      <c r="A447" s="43" t="s">
        <v>1841</v>
      </c>
      <c r="B447" s="66"/>
      <c r="C447" s="17"/>
      <c r="D447" s="17"/>
      <c r="G447" s="129"/>
      <c r="H447">
        <f t="shared" si="6"/>
        <v>0</v>
      </c>
    </row>
    <row r="448" spans="1:8" x14ac:dyDescent="0.35">
      <c r="A448" s="43" t="s">
        <v>1842</v>
      </c>
      <c r="B448" s="66"/>
      <c r="C448" s="17"/>
      <c r="D448" s="17"/>
      <c r="G448" s="129"/>
      <c r="H448">
        <f t="shared" si="6"/>
        <v>0</v>
      </c>
    </row>
    <row r="449" spans="1:8" x14ac:dyDescent="0.35">
      <c r="A449" s="43" t="s">
        <v>1843</v>
      </c>
      <c r="B449" s="66"/>
      <c r="C449" s="17"/>
      <c r="D449" s="17"/>
      <c r="G449" s="129"/>
      <c r="H449">
        <f t="shared" si="6"/>
        <v>0</v>
      </c>
    </row>
    <row r="450" spans="1:8" x14ac:dyDescent="0.35">
      <c r="A450" s="43" t="s">
        <v>1844</v>
      </c>
      <c r="B450" s="66"/>
      <c r="C450" s="17"/>
      <c r="D450" s="17"/>
      <c r="G450" s="129"/>
      <c r="H450">
        <f t="shared" si="6"/>
        <v>0</v>
      </c>
    </row>
    <row r="451" spans="1:8" x14ac:dyDescent="0.35">
      <c r="A451" s="43" t="s">
        <v>1845</v>
      </c>
      <c r="B451" s="66"/>
      <c r="C451" s="17"/>
      <c r="D451" s="17"/>
      <c r="G451" s="129"/>
      <c r="H451">
        <f t="shared" si="6"/>
        <v>0</v>
      </c>
    </row>
    <row r="452" spans="1:8" x14ac:dyDescent="0.35">
      <c r="A452" s="43" t="s">
        <v>1846</v>
      </c>
      <c r="B452" s="66"/>
      <c r="C452" s="17"/>
      <c r="D452" s="17"/>
      <c r="G452" s="129"/>
      <c r="H452">
        <f t="shared" si="6"/>
        <v>0</v>
      </c>
    </row>
    <row r="453" spans="1:8" x14ac:dyDescent="0.35">
      <c r="A453" s="43" t="s">
        <v>1847</v>
      </c>
      <c r="B453" s="66"/>
      <c r="C453" s="17"/>
      <c r="D453" s="17"/>
      <c r="G453" s="129"/>
      <c r="H453">
        <f t="shared" si="6"/>
        <v>0</v>
      </c>
    </row>
    <row r="454" spans="1:8" x14ac:dyDescent="0.35">
      <c r="A454" s="43" t="s">
        <v>1848</v>
      </c>
      <c r="B454" s="66"/>
      <c r="C454" s="17"/>
      <c r="D454" s="17"/>
      <c r="G454" s="129"/>
      <c r="H454">
        <f t="shared" si="6"/>
        <v>0</v>
      </c>
    </row>
    <row r="455" spans="1:8" x14ac:dyDescent="0.35">
      <c r="A455" s="43" t="s">
        <v>1849</v>
      </c>
      <c r="B455" s="66"/>
      <c r="C455" s="17"/>
      <c r="D455" s="17"/>
      <c r="G455" s="129"/>
      <c r="H455">
        <f t="shared" ref="H455:H518" si="7">IF(OR($B455&lt;&gt;"",$C455&lt;&gt;"",$D455&lt;&gt;"",$E455&lt;&gt;"",$F455&lt;&gt;"",$G455&lt;&gt;""), 1, 0)</f>
        <v>0</v>
      </c>
    </row>
    <row r="456" spans="1:8" x14ac:dyDescent="0.35">
      <c r="A456" s="43" t="s">
        <v>1850</v>
      </c>
      <c r="B456" s="66"/>
      <c r="C456" s="17"/>
      <c r="D456" s="17"/>
      <c r="G456" s="129"/>
      <c r="H456">
        <f t="shared" si="7"/>
        <v>0</v>
      </c>
    </row>
    <row r="457" spans="1:8" x14ac:dyDescent="0.35">
      <c r="A457" s="43" t="s">
        <v>1851</v>
      </c>
      <c r="B457" s="66"/>
      <c r="C457" s="17"/>
      <c r="D457" s="17"/>
      <c r="G457" s="129"/>
      <c r="H457">
        <f t="shared" si="7"/>
        <v>0</v>
      </c>
    </row>
    <row r="458" spans="1:8" x14ac:dyDescent="0.35">
      <c r="A458" s="43" t="s">
        <v>1852</v>
      </c>
      <c r="B458" s="66"/>
      <c r="C458" s="17"/>
      <c r="D458" s="17"/>
      <c r="G458" s="129"/>
      <c r="H458">
        <f t="shared" si="7"/>
        <v>0</v>
      </c>
    </row>
    <row r="459" spans="1:8" x14ac:dyDescent="0.35">
      <c r="A459" s="43" t="s">
        <v>1853</v>
      </c>
      <c r="B459" s="66"/>
      <c r="C459" s="17"/>
      <c r="D459" s="17"/>
      <c r="G459" s="129"/>
      <c r="H459">
        <f t="shared" si="7"/>
        <v>0</v>
      </c>
    </row>
    <row r="460" spans="1:8" x14ac:dyDescent="0.35">
      <c r="A460" s="43" t="s">
        <v>1854</v>
      </c>
      <c r="B460" s="66"/>
      <c r="C460" s="17"/>
      <c r="D460" s="17"/>
      <c r="G460" s="129"/>
      <c r="H460">
        <f t="shared" si="7"/>
        <v>0</v>
      </c>
    </row>
    <row r="461" spans="1:8" x14ac:dyDescent="0.35">
      <c r="A461" s="43" t="s">
        <v>1855</v>
      </c>
      <c r="B461" s="66"/>
      <c r="C461" s="17"/>
      <c r="D461" s="17"/>
      <c r="G461" s="129"/>
      <c r="H461">
        <f t="shared" si="7"/>
        <v>0</v>
      </c>
    </row>
    <row r="462" spans="1:8" x14ac:dyDescent="0.35">
      <c r="A462" s="43" t="s">
        <v>1856</v>
      </c>
      <c r="B462" s="66"/>
      <c r="C462" s="17"/>
      <c r="D462" s="17"/>
      <c r="G462" s="129"/>
      <c r="H462">
        <f t="shared" si="7"/>
        <v>0</v>
      </c>
    </row>
    <row r="463" spans="1:8" x14ac:dyDescent="0.35">
      <c r="A463" s="43" t="s">
        <v>1857</v>
      </c>
      <c r="B463" s="66"/>
      <c r="C463" s="17"/>
      <c r="D463" s="17"/>
      <c r="G463" s="129"/>
      <c r="H463">
        <f t="shared" si="7"/>
        <v>0</v>
      </c>
    </row>
    <row r="464" spans="1:8" x14ac:dyDescent="0.35">
      <c r="A464" s="43" t="s">
        <v>1858</v>
      </c>
      <c r="B464" s="66"/>
      <c r="C464" s="17"/>
      <c r="D464" s="17"/>
      <c r="G464" s="129"/>
      <c r="H464">
        <f t="shared" si="7"/>
        <v>0</v>
      </c>
    </row>
    <row r="465" spans="1:8" x14ac:dyDescent="0.35">
      <c r="A465" s="43" t="s">
        <v>1859</v>
      </c>
      <c r="B465" s="66"/>
      <c r="C465" s="17"/>
      <c r="D465" s="17"/>
      <c r="G465" s="129"/>
      <c r="H465">
        <f t="shared" si="7"/>
        <v>0</v>
      </c>
    </row>
    <row r="466" spans="1:8" x14ac:dyDescent="0.35">
      <c r="A466" s="43" t="s">
        <v>1860</v>
      </c>
      <c r="B466" s="66"/>
      <c r="C466" s="17"/>
      <c r="D466" s="17"/>
      <c r="G466" s="129"/>
      <c r="H466">
        <f t="shared" si="7"/>
        <v>0</v>
      </c>
    </row>
    <row r="467" spans="1:8" x14ac:dyDescent="0.35">
      <c r="A467" s="43" t="s">
        <v>1861</v>
      </c>
      <c r="B467" s="66"/>
      <c r="C467" s="17"/>
      <c r="D467" s="17"/>
      <c r="G467" s="129"/>
      <c r="H467">
        <f t="shared" si="7"/>
        <v>0</v>
      </c>
    </row>
    <row r="468" spans="1:8" x14ac:dyDescent="0.35">
      <c r="A468" s="43" t="s">
        <v>1862</v>
      </c>
      <c r="B468" s="66"/>
      <c r="C468" s="17"/>
      <c r="D468" s="17"/>
      <c r="G468" s="129"/>
      <c r="H468">
        <f t="shared" si="7"/>
        <v>0</v>
      </c>
    </row>
    <row r="469" spans="1:8" x14ac:dyDescent="0.35">
      <c r="A469" s="43" t="s">
        <v>1863</v>
      </c>
      <c r="B469" s="66"/>
      <c r="C469" s="17"/>
      <c r="D469" s="17"/>
      <c r="G469" s="129"/>
      <c r="H469">
        <f t="shared" si="7"/>
        <v>0</v>
      </c>
    </row>
    <row r="470" spans="1:8" x14ac:dyDescent="0.35">
      <c r="A470" s="43" t="s">
        <v>1864</v>
      </c>
      <c r="B470" s="66"/>
      <c r="C470" s="17"/>
      <c r="D470" s="17"/>
      <c r="G470" s="129"/>
      <c r="H470">
        <f t="shared" si="7"/>
        <v>0</v>
      </c>
    </row>
    <row r="471" spans="1:8" x14ac:dyDescent="0.35">
      <c r="A471" s="43" t="s">
        <v>1865</v>
      </c>
      <c r="B471" s="66"/>
      <c r="C471" s="17"/>
      <c r="D471" s="17"/>
      <c r="G471" s="129"/>
      <c r="H471">
        <f t="shared" si="7"/>
        <v>0</v>
      </c>
    </row>
    <row r="472" spans="1:8" x14ac:dyDescent="0.35">
      <c r="A472" s="43" t="s">
        <v>1866</v>
      </c>
      <c r="B472" s="66"/>
      <c r="C472" s="17"/>
      <c r="D472" s="17"/>
      <c r="G472" s="129"/>
      <c r="H472">
        <f t="shared" si="7"/>
        <v>0</v>
      </c>
    </row>
    <row r="473" spans="1:8" x14ac:dyDescent="0.35">
      <c r="A473" s="43" t="s">
        <v>1867</v>
      </c>
      <c r="B473" s="66"/>
      <c r="C473" s="17"/>
      <c r="D473" s="17"/>
      <c r="G473" s="129"/>
      <c r="H473">
        <f t="shared" si="7"/>
        <v>0</v>
      </c>
    </row>
    <row r="474" spans="1:8" x14ac:dyDescent="0.35">
      <c r="A474" s="43" t="s">
        <v>1868</v>
      </c>
      <c r="B474" s="66"/>
      <c r="C474" s="17"/>
      <c r="D474" s="17"/>
      <c r="G474" s="129"/>
      <c r="H474">
        <f t="shared" si="7"/>
        <v>0</v>
      </c>
    </row>
    <row r="475" spans="1:8" x14ac:dyDescent="0.35">
      <c r="A475" s="43" t="s">
        <v>1869</v>
      </c>
      <c r="B475" s="66"/>
      <c r="C475" s="17"/>
      <c r="D475" s="17"/>
      <c r="G475" s="129"/>
      <c r="H475">
        <f t="shared" si="7"/>
        <v>0</v>
      </c>
    </row>
    <row r="476" spans="1:8" x14ac:dyDescent="0.35">
      <c r="A476" s="43" t="s">
        <v>1870</v>
      </c>
      <c r="B476" s="66"/>
      <c r="C476" s="17"/>
      <c r="D476" s="17"/>
      <c r="G476" s="129"/>
      <c r="H476">
        <f t="shared" si="7"/>
        <v>0</v>
      </c>
    </row>
    <row r="477" spans="1:8" x14ac:dyDescent="0.35">
      <c r="A477" s="43" t="s">
        <v>1871</v>
      </c>
      <c r="B477" s="66"/>
      <c r="C477" s="17"/>
      <c r="D477" s="17"/>
      <c r="G477" s="129"/>
      <c r="H477">
        <f t="shared" si="7"/>
        <v>0</v>
      </c>
    </row>
    <row r="478" spans="1:8" x14ac:dyDescent="0.35">
      <c r="A478" s="43" t="s">
        <v>1872</v>
      </c>
      <c r="B478" s="66"/>
      <c r="C478" s="17"/>
      <c r="D478" s="17"/>
      <c r="G478" s="129"/>
      <c r="H478">
        <f t="shared" si="7"/>
        <v>0</v>
      </c>
    </row>
    <row r="479" spans="1:8" x14ac:dyDescent="0.35">
      <c r="A479" s="43" t="s">
        <v>1873</v>
      </c>
      <c r="B479" s="66"/>
      <c r="C479" s="17"/>
      <c r="D479" s="17"/>
      <c r="G479" s="129"/>
      <c r="H479">
        <f t="shared" si="7"/>
        <v>0</v>
      </c>
    </row>
    <row r="480" spans="1:8" x14ac:dyDescent="0.35">
      <c r="A480" s="43" t="s">
        <v>1874</v>
      </c>
      <c r="B480" s="66"/>
      <c r="C480" s="17"/>
      <c r="D480" s="17"/>
      <c r="G480" s="129"/>
      <c r="H480">
        <f t="shared" si="7"/>
        <v>0</v>
      </c>
    </row>
    <row r="481" spans="1:8" x14ac:dyDescent="0.35">
      <c r="A481" s="43" t="s">
        <v>1875</v>
      </c>
      <c r="B481" s="66"/>
      <c r="C481" s="17"/>
      <c r="D481" s="17"/>
      <c r="G481" s="129"/>
      <c r="H481">
        <f t="shared" si="7"/>
        <v>0</v>
      </c>
    </row>
    <row r="482" spans="1:8" x14ac:dyDescent="0.35">
      <c r="A482" s="43" t="s">
        <v>1876</v>
      </c>
      <c r="B482" s="66"/>
      <c r="C482" s="17"/>
      <c r="D482" s="17"/>
      <c r="G482" s="129"/>
      <c r="H482">
        <f t="shared" si="7"/>
        <v>0</v>
      </c>
    </row>
    <row r="483" spans="1:8" x14ac:dyDescent="0.35">
      <c r="A483" s="43" t="s">
        <v>1877</v>
      </c>
      <c r="B483" s="66"/>
      <c r="C483" s="17"/>
      <c r="D483" s="17"/>
      <c r="G483" s="129"/>
      <c r="H483">
        <f t="shared" si="7"/>
        <v>0</v>
      </c>
    </row>
    <row r="484" spans="1:8" x14ac:dyDescent="0.35">
      <c r="A484" s="43" t="s">
        <v>1878</v>
      </c>
      <c r="B484" s="66"/>
      <c r="C484" s="17"/>
      <c r="D484" s="17"/>
      <c r="G484" s="129"/>
      <c r="H484">
        <f t="shared" si="7"/>
        <v>0</v>
      </c>
    </row>
    <row r="485" spans="1:8" x14ac:dyDescent="0.35">
      <c r="A485" s="43" t="s">
        <v>1879</v>
      </c>
      <c r="B485" s="66"/>
      <c r="C485" s="17"/>
      <c r="D485" s="17"/>
      <c r="G485" s="129"/>
      <c r="H485">
        <f t="shared" si="7"/>
        <v>0</v>
      </c>
    </row>
    <row r="486" spans="1:8" x14ac:dyDescent="0.35">
      <c r="A486" s="43" t="s">
        <v>1880</v>
      </c>
      <c r="B486" s="66"/>
      <c r="C486" s="17"/>
      <c r="D486" s="17"/>
      <c r="G486" s="129"/>
      <c r="H486">
        <f t="shared" si="7"/>
        <v>0</v>
      </c>
    </row>
    <row r="487" spans="1:8" x14ac:dyDescent="0.35">
      <c r="A487" s="43" t="s">
        <v>1881</v>
      </c>
      <c r="B487" s="66"/>
      <c r="C487" s="17"/>
      <c r="D487" s="17"/>
      <c r="G487" s="129"/>
      <c r="H487">
        <f t="shared" si="7"/>
        <v>0</v>
      </c>
    </row>
    <row r="488" spans="1:8" x14ac:dyDescent="0.35">
      <c r="A488" s="43" t="s">
        <v>1882</v>
      </c>
      <c r="B488" s="66"/>
      <c r="C488" s="17"/>
      <c r="D488" s="17"/>
      <c r="G488" s="129"/>
      <c r="H488">
        <f t="shared" si="7"/>
        <v>0</v>
      </c>
    </row>
    <row r="489" spans="1:8" x14ac:dyDescent="0.35">
      <c r="A489" s="43" t="s">
        <v>1883</v>
      </c>
      <c r="B489" s="66"/>
      <c r="C489" s="17"/>
      <c r="D489" s="17"/>
      <c r="G489" s="129"/>
      <c r="H489">
        <f t="shared" si="7"/>
        <v>0</v>
      </c>
    </row>
    <row r="490" spans="1:8" x14ac:dyDescent="0.35">
      <c r="A490" s="43" t="s">
        <v>1884</v>
      </c>
      <c r="B490" s="66"/>
      <c r="C490" s="17"/>
      <c r="D490" s="17"/>
      <c r="G490" s="129"/>
      <c r="H490">
        <f t="shared" si="7"/>
        <v>0</v>
      </c>
    </row>
    <row r="491" spans="1:8" x14ac:dyDescent="0.35">
      <c r="A491" s="43" t="s">
        <v>1885</v>
      </c>
      <c r="B491" s="66"/>
      <c r="C491" s="17"/>
      <c r="D491" s="17"/>
      <c r="G491" s="129"/>
      <c r="H491">
        <f t="shared" si="7"/>
        <v>0</v>
      </c>
    </row>
    <row r="492" spans="1:8" x14ac:dyDescent="0.35">
      <c r="A492" s="43" t="s">
        <v>1886</v>
      </c>
      <c r="B492" s="66"/>
      <c r="C492" s="17"/>
      <c r="D492" s="17"/>
      <c r="G492" s="129"/>
      <c r="H492">
        <f t="shared" si="7"/>
        <v>0</v>
      </c>
    </row>
    <row r="493" spans="1:8" x14ac:dyDescent="0.35">
      <c r="A493" s="43" t="s">
        <v>1887</v>
      </c>
      <c r="B493" s="66"/>
      <c r="C493" s="17"/>
      <c r="D493" s="17"/>
      <c r="G493" s="129"/>
      <c r="H493">
        <f t="shared" si="7"/>
        <v>0</v>
      </c>
    </row>
    <row r="494" spans="1:8" x14ac:dyDescent="0.35">
      <c r="A494" s="43" t="s">
        <v>1888</v>
      </c>
      <c r="B494" s="66"/>
      <c r="C494" s="17"/>
      <c r="D494" s="17"/>
      <c r="G494" s="129"/>
      <c r="H494">
        <f t="shared" si="7"/>
        <v>0</v>
      </c>
    </row>
    <row r="495" spans="1:8" x14ac:dyDescent="0.35">
      <c r="A495" s="43" t="s">
        <v>1889</v>
      </c>
      <c r="B495" s="66"/>
      <c r="C495" s="17"/>
      <c r="D495" s="17"/>
      <c r="G495" s="129"/>
      <c r="H495">
        <f t="shared" si="7"/>
        <v>0</v>
      </c>
    </row>
    <row r="496" spans="1:8" x14ac:dyDescent="0.35">
      <c r="A496" s="43" t="s">
        <v>1890</v>
      </c>
      <c r="B496" s="66"/>
      <c r="C496" s="17"/>
      <c r="D496" s="17"/>
      <c r="G496" s="129"/>
      <c r="H496">
        <f t="shared" si="7"/>
        <v>0</v>
      </c>
    </row>
    <row r="497" spans="1:8" x14ac:dyDescent="0.35">
      <c r="A497" s="43" t="s">
        <v>1891</v>
      </c>
      <c r="B497" s="66"/>
      <c r="C497" s="17"/>
      <c r="D497" s="17"/>
      <c r="G497" s="129"/>
      <c r="H497">
        <f t="shared" si="7"/>
        <v>0</v>
      </c>
    </row>
    <row r="498" spans="1:8" x14ac:dyDescent="0.35">
      <c r="A498" s="43" t="s">
        <v>1892</v>
      </c>
      <c r="B498" s="66"/>
      <c r="C498" s="17"/>
      <c r="D498" s="17"/>
      <c r="G498" s="129"/>
      <c r="H498">
        <f t="shared" si="7"/>
        <v>0</v>
      </c>
    </row>
    <row r="499" spans="1:8" x14ac:dyDescent="0.35">
      <c r="A499" s="43" t="s">
        <v>1893</v>
      </c>
      <c r="B499" s="66"/>
      <c r="C499" s="17"/>
      <c r="D499" s="17"/>
      <c r="G499" s="129"/>
      <c r="H499">
        <f t="shared" si="7"/>
        <v>0</v>
      </c>
    </row>
    <row r="500" spans="1:8" x14ac:dyDescent="0.35">
      <c r="A500" s="43" t="s">
        <v>1894</v>
      </c>
      <c r="B500" s="66"/>
      <c r="C500" s="17"/>
      <c r="D500" s="17"/>
      <c r="G500" s="129"/>
      <c r="H500">
        <f t="shared" si="7"/>
        <v>0</v>
      </c>
    </row>
    <row r="501" spans="1:8" x14ac:dyDescent="0.35">
      <c r="A501" s="43" t="s">
        <v>1895</v>
      </c>
      <c r="B501" s="66"/>
      <c r="C501" s="17"/>
      <c r="D501" s="17"/>
      <c r="G501" s="129"/>
      <c r="H501">
        <f t="shared" si="7"/>
        <v>0</v>
      </c>
    </row>
    <row r="502" spans="1:8" x14ac:dyDescent="0.35">
      <c r="A502" s="43" t="s">
        <v>1896</v>
      </c>
      <c r="B502" s="66"/>
      <c r="C502" s="17"/>
      <c r="D502" s="17"/>
      <c r="G502" s="129"/>
      <c r="H502">
        <f t="shared" si="7"/>
        <v>0</v>
      </c>
    </row>
    <row r="503" spans="1:8" x14ac:dyDescent="0.35">
      <c r="A503" s="43" t="s">
        <v>1897</v>
      </c>
      <c r="B503" s="66"/>
      <c r="C503" s="17"/>
      <c r="D503" s="17"/>
      <c r="G503" s="129"/>
      <c r="H503">
        <f t="shared" si="7"/>
        <v>0</v>
      </c>
    </row>
    <row r="504" spans="1:8" x14ac:dyDescent="0.35">
      <c r="A504" s="43" t="s">
        <v>1898</v>
      </c>
      <c r="B504" s="66"/>
      <c r="C504" s="17"/>
      <c r="D504" s="17"/>
      <c r="G504" s="129"/>
      <c r="H504">
        <f t="shared" si="7"/>
        <v>0</v>
      </c>
    </row>
    <row r="505" spans="1:8" x14ac:dyDescent="0.35">
      <c r="A505" s="43" t="s">
        <v>1899</v>
      </c>
      <c r="B505" s="66"/>
      <c r="C505" s="17"/>
      <c r="D505" s="17"/>
      <c r="G505" s="129"/>
      <c r="H505">
        <f t="shared" si="7"/>
        <v>0</v>
      </c>
    </row>
    <row r="506" spans="1:8" x14ac:dyDescent="0.35">
      <c r="A506" s="43" t="s">
        <v>1900</v>
      </c>
      <c r="B506" s="66"/>
      <c r="C506" s="17"/>
      <c r="D506" s="17"/>
      <c r="G506" s="129"/>
      <c r="H506">
        <f t="shared" si="7"/>
        <v>0</v>
      </c>
    </row>
    <row r="507" spans="1:8" x14ac:dyDescent="0.35">
      <c r="A507" s="43" t="s">
        <v>1901</v>
      </c>
      <c r="B507" s="66"/>
      <c r="C507" s="17"/>
      <c r="D507" s="17"/>
      <c r="G507" s="129"/>
      <c r="H507">
        <f t="shared" si="7"/>
        <v>0</v>
      </c>
    </row>
    <row r="508" spans="1:8" x14ac:dyDescent="0.35">
      <c r="A508" s="43" t="s">
        <v>1902</v>
      </c>
      <c r="B508" s="66"/>
      <c r="C508" s="17"/>
      <c r="D508" s="17"/>
      <c r="G508" s="129"/>
      <c r="H508">
        <f t="shared" si="7"/>
        <v>0</v>
      </c>
    </row>
    <row r="509" spans="1:8" x14ac:dyDescent="0.35">
      <c r="A509" s="43" t="s">
        <v>1903</v>
      </c>
      <c r="B509" s="66"/>
      <c r="C509" s="17"/>
      <c r="D509" s="17"/>
      <c r="G509" s="129"/>
      <c r="H509">
        <f t="shared" si="7"/>
        <v>0</v>
      </c>
    </row>
    <row r="510" spans="1:8" x14ac:dyDescent="0.35">
      <c r="A510" s="43" t="s">
        <v>1904</v>
      </c>
      <c r="B510" s="66"/>
      <c r="C510" s="17"/>
      <c r="D510" s="17"/>
      <c r="G510" s="129"/>
      <c r="H510">
        <f t="shared" si="7"/>
        <v>0</v>
      </c>
    </row>
    <row r="511" spans="1:8" x14ac:dyDescent="0.35">
      <c r="A511" s="43" t="s">
        <v>1905</v>
      </c>
      <c r="B511" s="66"/>
      <c r="C511" s="17"/>
      <c r="D511" s="17"/>
      <c r="G511" s="129"/>
      <c r="H511">
        <f t="shared" si="7"/>
        <v>0</v>
      </c>
    </row>
    <row r="512" spans="1:8" x14ac:dyDescent="0.35">
      <c r="A512" s="43" t="s">
        <v>1906</v>
      </c>
      <c r="B512" s="66"/>
      <c r="C512" s="17"/>
      <c r="D512" s="17"/>
      <c r="G512" s="129"/>
      <c r="H512">
        <f t="shared" si="7"/>
        <v>0</v>
      </c>
    </row>
    <row r="513" spans="1:8" x14ac:dyDescent="0.35">
      <c r="A513" s="43" t="s">
        <v>1907</v>
      </c>
      <c r="B513" s="66"/>
      <c r="C513" s="17"/>
      <c r="D513" s="17"/>
      <c r="G513" s="129"/>
      <c r="H513">
        <f t="shared" si="7"/>
        <v>0</v>
      </c>
    </row>
    <row r="514" spans="1:8" x14ac:dyDescent="0.35">
      <c r="A514" s="43" t="s">
        <v>1908</v>
      </c>
      <c r="B514" s="66"/>
      <c r="C514" s="17"/>
      <c r="D514" s="17"/>
      <c r="G514" s="129"/>
      <c r="H514">
        <f t="shared" si="7"/>
        <v>0</v>
      </c>
    </row>
    <row r="515" spans="1:8" x14ac:dyDescent="0.35">
      <c r="A515" s="43" t="s">
        <v>1909</v>
      </c>
      <c r="B515" s="66"/>
      <c r="C515" s="17"/>
      <c r="D515" s="17"/>
      <c r="G515" s="129"/>
      <c r="H515">
        <f t="shared" si="7"/>
        <v>0</v>
      </c>
    </row>
    <row r="516" spans="1:8" x14ac:dyDescent="0.35">
      <c r="A516" s="43" t="s">
        <v>1910</v>
      </c>
      <c r="B516" s="66"/>
      <c r="C516" s="17"/>
      <c r="D516" s="17"/>
      <c r="G516" s="129"/>
      <c r="H516">
        <f t="shared" si="7"/>
        <v>0</v>
      </c>
    </row>
    <row r="517" spans="1:8" x14ac:dyDescent="0.35">
      <c r="A517" s="43" t="s">
        <v>1911</v>
      </c>
      <c r="B517" s="66"/>
      <c r="C517" s="17"/>
      <c r="D517" s="17"/>
      <c r="G517" s="129"/>
      <c r="H517">
        <f t="shared" si="7"/>
        <v>0</v>
      </c>
    </row>
    <row r="518" spans="1:8" x14ac:dyDescent="0.35">
      <c r="A518" s="43" t="s">
        <v>1912</v>
      </c>
      <c r="B518" s="66"/>
      <c r="C518" s="17"/>
      <c r="D518" s="17"/>
      <c r="G518" s="129"/>
      <c r="H518">
        <f t="shared" si="7"/>
        <v>0</v>
      </c>
    </row>
    <row r="519" spans="1:8" x14ac:dyDescent="0.35">
      <c r="A519" s="43" t="s">
        <v>1913</v>
      </c>
      <c r="B519" s="66"/>
      <c r="C519" s="17"/>
      <c r="D519" s="17"/>
      <c r="G519" s="129"/>
      <c r="H519">
        <f t="shared" ref="H519:H582" si="8">IF(OR($B519&lt;&gt;"",$C519&lt;&gt;"",$D519&lt;&gt;"",$E519&lt;&gt;"",$F519&lt;&gt;"",$G519&lt;&gt;""), 1, 0)</f>
        <v>0</v>
      </c>
    </row>
    <row r="520" spans="1:8" x14ac:dyDescent="0.35">
      <c r="A520" s="43" t="s">
        <v>1914</v>
      </c>
      <c r="B520" s="66"/>
      <c r="C520" s="17"/>
      <c r="D520" s="17"/>
      <c r="G520" s="129"/>
      <c r="H520">
        <f t="shared" si="8"/>
        <v>0</v>
      </c>
    </row>
    <row r="521" spans="1:8" x14ac:dyDescent="0.35">
      <c r="A521" s="43" t="s">
        <v>1915</v>
      </c>
      <c r="B521" s="66"/>
      <c r="C521" s="17"/>
      <c r="D521" s="17"/>
      <c r="G521" s="129"/>
      <c r="H521">
        <f t="shared" si="8"/>
        <v>0</v>
      </c>
    </row>
    <row r="522" spans="1:8" x14ac:dyDescent="0.35">
      <c r="A522" s="43" t="s">
        <v>1916</v>
      </c>
      <c r="B522" s="66"/>
      <c r="C522" s="17"/>
      <c r="D522" s="17"/>
      <c r="G522" s="129"/>
      <c r="H522">
        <f t="shared" si="8"/>
        <v>0</v>
      </c>
    </row>
    <row r="523" spans="1:8" x14ac:dyDescent="0.35">
      <c r="A523" s="43" t="s">
        <v>1917</v>
      </c>
      <c r="B523" s="66"/>
      <c r="C523" s="17"/>
      <c r="D523" s="17"/>
      <c r="G523" s="129"/>
      <c r="H523">
        <f t="shared" si="8"/>
        <v>0</v>
      </c>
    </row>
    <row r="524" spans="1:8" x14ac:dyDescent="0.35">
      <c r="A524" s="43" t="s">
        <v>1918</v>
      </c>
      <c r="B524" s="66"/>
      <c r="C524" s="17"/>
      <c r="D524" s="17"/>
      <c r="G524" s="129"/>
      <c r="H524">
        <f t="shared" si="8"/>
        <v>0</v>
      </c>
    </row>
    <row r="525" spans="1:8" x14ac:dyDescent="0.35">
      <c r="A525" s="43" t="s">
        <v>1919</v>
      </c>
      <c r="B525" s="66"/>
      <c r="C525" s="17"/>
      <c r="D525" s="17"/>
      <c r="G525" s="129"/>
      <c r="H525">
        <f t="shared" si="8"/>
        <v>0</v>
      </c>
    </row>
    <row r="526" spans="1:8" x14ac:dyDescent="0.35">
      <c r="A526" s="43" t="s">
        <v>1920</v>
      </c>
      <c r="B526" s="66"/>
      <c r="C526" s="17"/>
      <c r="D526" s="17"/>
      <c r="G526" s="129"/>
      <c r="H526">
        <f t="shared" si="8"/>
        <v>0</v>
      </c>
    </row>
    <row r="527" spans="1:8" x14ac:dyDescent="0.35">
      <c r="A527" s="43" t="s">
        <v>1921</v>
      </c>
      <c r="B527" s="66"/>
      <c r="C527" s="17"/>
      <c r="D527" s="17"/>
      <c r="G527" s="129"/>
      <c r="H527">
        <f t="shared" si="8"/>
        <v>0</v>
      </c>
    </row>
    <row r="528" spans="1:8" x14ac:dyDescent="0.35">
      <c r="A528" s="43" t="s">
        <v>1922</v>
      </c>
      <c r="B528" s="66"/>
      <c r="C528" s="17"/>
      <c r="D528" s="17"/>
      <c r="G528" s="129"/>
      <c r="H528">
        <f t="shared" si="8"/>
        <v>0</v>
      </c>
    </row>
    <row r="529" spans="1:8" x14ac:dyDescent="0.35">
      <c r="A529" s="43" t="s">
        <v>1923</v>
      </c>
      <c r="B529" s="66"/>
      <c r="C529" s="17"/>
      <c r="D529" s="17"/>
      <c r="G529" s="129"/>
      <c r="H529">
        <f t="shared" si="8"/>
        <v>0</v>
      </c>
    </row>
    <row r="530" spans="1:8" x14ac:dyDescent="0.35">
      <c r="A530" s="43" t="s">
        <v>1924</v>
      </c>
      <c r="B530" s="66"/>
      <c r="C530" s="17"/>
      <c r="D530" s="17"/>
      <c r="G530" s="129"/>
      <c r="H530">
        <f t="shared" si="8"/>
        <v>0</v>
      </c>
    </row>
    <row r="531" spans="1:8" x14ac:dyDescent="0.35">
      <c r="A531" s="43" t="s">
        <v>1925</v>
      </c>
      <c r="B531" s="66"/>
      <c r="C531" s="17"/>
      <c r="D531" s="17"/>
      <c r="G531" s="129"/>
      <c r="H531">
        <f t="shared" si="8"/>
        <v>0</v>
      </c>
    </row>
    <row r="532" spans="1:8" x14ac:dyDescent="0.35">
      <c r="A532" s="43" t="s">
        <v>1926</v>
      </c>
      <c r="B532" s="66"/>
      <c r="C532" s="17"/>
      <c r="D532" s="17"/>
      <c r="G532" s="129"/>
      <c r="H532">
        <f t="shared" si="8"/>
        <v>0</v>
      </c>
    </row>
    <row r="533" spans="1:8" x14ac:dyDescent="0.35">
      <c r="A533" s="43" t="s">
        <v>1927</v>
      </c>
      <c r="B533" s="66"/>
      <c r="C533" s="17"/>
      <c r="D533" s="17"/>
      <c r="G533" s="129"/>
      <c r="H533">
        <f t="shared" si="8"/>
        <v>0</v>
      </c>
    </row>
    <row r="534" spans="1:8" x14ac:dyDescent="0.35">
      <c r="A534" s="43" t="s">
        <v>1928</v>
      </c>
      <c r="B534" s="66"/>
      <c r="C534" s="17"/>
      <c r="D534" s="17"/>
      <c r="G534" s="129"/>
      <c r="H534">
        <f t="shared" si="8"/>
        <v>0</v>
      </c>
    </row>
    <row r="535" spans="1:8" x14ac:dyDescent="0.35">
      <c r="A535" s="43" t="s">
        <v>1929</v>
      </c>
      <c r="B535" s="66"/>
      <c r="C535" s="17"/>
      <c r="D535" s="17"/>
      <c r="G535" s="129"/>
      <c r="H535">
        <f t="shared" si="8"/>
        <v>0</v>
      </c>
    </row>
    <row r="536" spans="1:8" x14ac:dyDescent="0.35">
      <c r="A536" s="43" t="s">
        <v>1930</v>
      </c>
      <c r="B536" s="66"/>
      <c r="C536" s="17"/>
      <c r="D536" s="17"/>
      <c r="G536" s="129"/>
      <c r="H536">
        <f t="shared" si="8"/>
        <v>0</v>
      </c>
    </row>
    <row r="537" spans="1:8" x14ac:dyDescent="0.35">
      <c r="A537" s="43" t="s">
        <v>1931</v>
      </c>
      <c r="B537" s="66"/>
      <c r="C537" s="17"/>
      <c r="D537" s="17"/>
      <c r="G537" s="129"/>
      <c r="H537">
        <f t="shared" si="8"/>
        <v>0</v>
      </c>
    </row>
    <row r="538" spans="1:8" x14ac:dyDescent="0.35">
      <c r="A538" s="43" t="s">
        <v>1932</v>
      </c>
      <c r="B538" s="66"/>
      <c r="C538" s="17"/>
      <c r="D538" s="17"/>
      <c r="G538" s="129"/>
      <c r="H538">
        <f t="shared" si="8"/>
        <v>0</v>
      </c>
    </row>
    <row r="539" spans="1:8" x14ac:dyDescent="0.35">
      <c r="A539" s="43" t="s">
        <v>1933</v>
      </c>
      <c r="B539" s="66"/>
      <c r="C539" s="17"/>
      <c r="D539" s="17"/>
      <c r="G539" s="129"/>
      <c r="H539">
        <f t="shared" si="8"/>
        <v>0</v>
      </c>
    </row>
    <row r="540" spans="1:8" x14ac:dyDescent="0.35">
      <c r="A540" s="43" t="s">
        <v>1934</v>
      </c>
      <c r="B540" s="66"/>
      <c r="C540" s="17"/>
      <c r="D540" s="17"/>
      <c r="G540" s="129"/>
      <c r="H540">
        <f t="shared" si="8"/>
        <v>0</v>
      </c>
    </row>
    <row r="541" spans="1:8" x14ac:dyDescent="0.35">
      <c r="A541" s="43" t="s">
        <v>1935</v>
      </c>
      <c r="B541" s="66"/>
      <c r="C541" s="17"/>
      <c r="D541" s="17"/>
      <c r="G541" s="129"/>
      <c r="H541">
        <f t="shared" si="8"/>
        <v>0</v>
      </c>
    </row>
    <row r="542" spans="1:8" x14ac:dyDescent="0.35">
      <c r="A542" s="43" t="s">
        <v>1936</v>
      </c>
      <c r="B542" s="66"/>
      <c r="C542" s="17"/>
      <c r="D542" s="17"/>
      <c r="G542" s="129"/>
      <c r="H542">
        <f t="shared" si="8"/>
        <v>0</v>
      </c>
    </row>
    <row r="543" spans="1:8" x14ac:dyDescent="0.35">
      <c r="A543" s="43" t="s">
        <v>1937</v>
      </c>
      <c r="B543" s="66"/>
      <c r="C543" s="17"/>
      <c r="D543" s="17"/>
      <c r="G543" s="129"/>
      <c r="H543">
        <f t="shared" si="8"/>
        <v>0</v>
      </c>
    </row>
    <row r="544" spans="1:8" x14ac:dyDescent="0.35">
      <c r="A544" s="43" t="s">
        <v>1938</v>
      </c>
      <c r="B544" s="66"/>
      <c r="C544" s="17"/>
      <c r="D544" s="17"/>
      <c r="G544" s="129"/>
      <c r="H544">
        <f t="shared" si="8"/>
        <v>0</v>
      </c>
    </row>
    <row r="545" spans="1:8" x14ac:dyDescent="0.35">
      <c r="A545" s="43" t="s">
        <v>1939</v>
      </c>
      <c r="B545" s="66"/>
      <c r="C545" s="17"/>
      <c r="D545" s="17"/>
      <c r="G545" s="129"/>
      <c r="H545">
        <f t="shared" si="8"/>
        <v>0</v>
      </c>
    </row>
    <row r="546" spans="1:8" x14ac:dyDescent="0.35">
      <c r="A546" s="43" t="s">
        <v>1940</v>
      </c>
      <c r="B546" s="66"/>
      <c r="C546" s="17"/>
      <c r="D546" s="17"/>
      <c r="G546" s="129"/>
      <c r="H546">
        <f t="shared" si="8"/>
        <v>0</v>
      </c>
    </row>
    <row r="547" spans="1:8" x14ac:dyDescent="0.35">
      <c r="A547" s="43" t="s">
        <v>1941</v>
      </c>
      <c r="B547" s="66"/>
      <c r="C547" s="17"/>
      <c r="D547" s="17"/>
      <c r="G547" s="129"/>
      <c r="H547">
        <f t="shared" si="8"/>
        <v>0</v>
      </c>
    </row>
    <row r="548" spans="1:8" x14ac:dyDescent="0.35">
      <c r="A548" s="43" t="s">
        <v>1942</v>
      </c>
      <c r="B548" s="66"/>
      <c r="C548" s="17"/>
      <c r="D548" s="17"/>
      <c r="G548" s="129"/>
      <c r="H548">
        <f t="shared" si="8"/>
        <v>0</v>
      </c>
    </row>
    <row r="549" spans="1:8" x14ac:dyDescent="0.35">
      <c r="A549" s="43" t="s">
        <v>1943</v>
      </c>
      <c r="B549" s="66"/>
      <c r="C549" s="17"/>
      <c r="D549" s="17"/>
      <c r="G549" s="129"/>
      <c r="H549">
        <f t="shared" si="8"/>
        <v>0</v>
      </c>
    </row>
    <row r="550" spans="1:8" x14ac:dyDescent="0.35">
      <c r="A550" s="43" t="s">
        <v>1944</v>
      </c>
      <c r="B550" s="66"/>
      <c r="C550" s="17"/>
      <c r="D550" s="17"/>
      <c r="G550" s="129"/>
      <c r="H550">
        <f t="shared" si="8"/>
        <v>0</v>
      </c>
    </row>
    <row r="551" spans="1:8" x14ac:dyDescent="0.35">
      <c r="A551" s="43" t="s">
        <v>1945</v>
      </c>
      <c r="B551" s="66"/>
      <c r="C551" s="17"/>
      <c r="D551" s="17"/>
      <c r="G551" s="129"/>
      <c r="H551">
        <f t="shared" si="8"/>
        <v>0</v>
      </c>
    </row>
    <row r="552" spans="1:8" x14ac:dyDescent="0.35">
      <c r="A552" s="43" t="s">
        <v>1946</v>
      </c>
      <c r="B552" s="66"/>
      <c r="C552" s="17"/>
      <c r="D552" s="17"/>
      <c r="G552" s="129"/>
      <c r="H552">
        <f t="shared" si="8"/>
        <v>0</v>
      </c>
    </row>
    <row r="553" spans="1:8" x14ac:dyDescent="0.35">
      <c r="A553" s="43" t="s">
        <v>1947</v>
      </c>
      <c r="B553" s="66"/>
      <c r="C553" s="17"/>
      <c r="D553" s="17"/>
      <c r="G553" s="129"/>
      <c r="H553">
        <f t="shared" si="8"/>
        <v>0</v>
      </c>
    </row>
    <row r="554" spans="1:8" x14ac:dyDescent="0.35">
      <c r="A554" s="43" t="s">
        <v>1948</v>
      </c>
      <c r="B554" s="66"/>
      <c r="C554" s="17"/>
      <c r="D554" s="17"/>
      <c r="G554" s="129"/>
      <c r="H554">
        <f t="shared" si="8"/>
        <v>0</v>
      </c>
    </row>
    <row r="555" spans="1:8" x14ac:dyDescent="0.35">
      <c r="A555" s="43" t="s">
        <v>1949</v>
      </c>
      <c r="B555" s="66"/>
      <c r="C555" s="17"/>
      <c r="D555" s="17"/>
      <c r="G555" s="129"/>
      <c r="H555">
        <f t="shared" si="8"/>
        <v>0</v>
      </c>
    </row>
    <row r="556" spans="1:8" x14ac:dyDescent="0.35">
      <c r="A556" s="43" t="s">
        <v>1950</v>
      </c>
      <c r="B556" s="66"/>
      <c r="C556" s="17"/>
      <c r="D556" s="17"/>
      <c r="G556" s="129"/>
      <c r="H556">
        <f t="shared" si="8"/>
        <v>0</v>
      </c>
    </row>
    <row r="557" spans="1:8" x14ac:dyDescent="0.35">
      <c r="A557" s="43" t="s">
        <v>1951</v>
      </c>
      <c r="B557" s="66"/>
      <c r="C557" s="17"/>
      <c r="D557" s="17"/>
      <c r="G557" s="129"/>
      <c r="H557">
        <f t="shared" si="8"/>
        <v>0</v>
      </c>
    </row>
    <row r="558" spans="1:8" x14ac:dyDescent="0.35">
      <c r="A558" s="43" t="s">
        <v>1952</v>
      </c>
      <c r="B558" s="66"/>
      <c r="C558" s="17"/>
      <c r="D558" s="17"/>
      <c r="G558" s="129"/>
      <c r="H558">
        <f t="shared" si="8"/>
        <v>0</v>
      </c>
    </row>
    <row r="559" spans="1:8" x14ac:dyDescent="0.35">
      <c r="A559" s="43" t="s">
        <v>1953</v>
      </c>
      <c r="B559" s="66"/>
      <c r="C559" s="17"/>
      <c r="D559" s="17"/>
      <c r="G559" s="129"/>
      <c r="H559">
        <f t="shared" si="8"/>
        <v>0</v>
      </c>
    </row>
    <row r="560" spans="1:8" x14ac:dyDescent="0.35">
      <c r="A560" s="43" t="s">
        <v>1954</v>
      </c>
      <c r="B560" s="66"/>
      <c r="C560" s="17"/>
      <c r="D560" s="17"/>
      <c r="G560" s="129"/>
      <c r="H560">
        <f t="shared" si="8"/>
        <v>0</v>
      </c>
    </row>
    <row r="561" spans="1:8" x14ac:dyDescent="0.35">
      <c r="A561" s="43" t="s">
        <v>1955</v>
      </c>
      <c r="B561" s="66"/>
      <c r="C561" s="17"/>
      <c r="D561" s="17"/>
      <c r="G561" s="129"/>
      <c r="H561">
        <f t="shared" si="8"/>
        <v>0</v>
      </c>
    </row>
    <row r="562" spans="1:8" x14ac:dyDescent="0.35">
      <c r="A562" s="43" t="s">
        <v>1956</v>
      </c>
      <c r="B562" s="66"/>
      <c r="C562" s="17"/>
      <c r="D562" s="17"/>
      <c r="G562" s="129"/>
      <c r="H562">
        <f t="shared" si="8"/>
        <v>0</v>
      </c>
    </row>
    <row r="563" spans="1:8" x14ac:dyDescent="0.35">
      <c r="A563" s="43" t="s">
        <v>1957</v>
      </c>
      <c r="B563" s="66"/>
      <c r="C563" s="17"/>
      <c r="D563" s="17"/>
      <c r="G563" s="129"/>
      <c r="H563">
        <f t="shared" si="8"/>
        <v>0</v>
      </c>
    </row>
    <row r="564" spans="1:8" x14ac:dyDescent="0.35">
      <c r="A564" s="43" t="s">
        <v>1958</v>
      </c>
      <c r="B564" s="66"/>
      <c r="C564" s="17"/>
      <c r="D564" s="17"/>
      <c r="G564" s="129"/>
      <c r="H564">
        <f t="shared" si="8"/>
        <v>0</v>
      </c>
    </row>
    <row r="565" spans="1:8" x14ac:dyDescent="0.35">
      <c r="A565" s="43" t="s">
        <v>1959</v>
      </c>
      <c r="B565" s="66"/>
      <c r="C565" s="17"/>
      <c r="D565" s="17"/>
      <c r="G565" s="129"/>
      <c r="H565">
        <f t="shared" si="8"/>
        <v>0</v>
      </c>
    </row>
    <row r="566" spans="1:8" x14ac:dyDescent="0.35">
      <c r="A566" s="43" t="s">
        <v>1960</v>
      </c>
      <c r="B566" s="66"/>
      <c r="C566" s="17"/>
      <c r="D566" s="17"/>
      <c r="G566" s="129"/>
      <c r="H566">
        <f t="shared" si="8"/>
        <v>0</v>
      </c>
    </row>
    <row r="567" spans="1:8" x14ac:dyDescent="0.35">
      <c r="A567" s="43" t="s">
        <v>1961</v>
      </c>
      <c r="B567" s="66"/>
      <c r="C567" s="17"/>
      <c r="D567" s="17"/>
      <c r="G567" s="129"/>
      <c r="H567">
        <f t="shared" si="8"/>
        <v>0</v>
      </c>
    </row>
    <row r="568" spans="1:8" x14ac:dyDescent="0.35">
      <c r="A568" s="43" t="s">
        <v>1962</v>
      </c>
      <c r="B568" s="66"/>
      <c r="C568" s="17"/>
      <c r="D568" s="17"/>
      <c r="G568" s="129"/>
      <c r="H568">
        <f t="shared" si="8"/>
        <v>0</v>
      </c>
    </row>
    <row r="569" spans="1:8" x14ac:dyDescent="0.35">
      <c r="A569" s="43" t="s">
        <v>1963</v>
      </c>
      <c r="B569" s="66"/>
      <c r="C569" s="17"/>
      <c r="D569" s="17"/>
      <c r="G569" s="129"/>
      <c r="H569">
        <f t="shared" si="8"/>
        <v>0</v>
      </c>
    </row>
    <row r="570" spans="1:8" x14ac:dyDescent="0.35">
      <c r="A570" s="43" t="s">
        <v>1964</v>
      </c>
      <c r="B570" s="66"/>
      <c r="C570" s="17"/>
      <c r="D570" s="17"/>
      <c r="G570" s="129"/>
      <c r="H570">
        <f t="shared" si="8"/>
        <v>0</v>
      </c>
    </row>
    <row r="571" spans="1:8" x14ac:dyDescent="0.35">
      <c r="A571" s="43" t="s">
        <v>1965</v>
      </c>
      <c r="B571" s="66"/>
      <c r="C571" s="17"/>
      <c r="D571" s="17"/>
      <c r="G571" s="129"/>
      <c r="H571">
        <f t="shared" si="8"/>
        <v>0</v>
      </c>
    </row>
    <row r="572" spans="1:8" x14ac:dyDescent="0.35">
      <c r="A572" s="43" t="s">
        <v>1966</v>
      </c>
      <c r="B572" s="66"/>
      <c r="C572" s="17"/>
      <c r="D572" s="17"/>
      <c r="G572" s="129"/>
      <c r="H572">
        <f t="shared" si="8"/>
        <v>0</v>
      </c>
    </row>
    <row r="573" spans="1:8" x14ac:dyDescent="0.35">
      <c r="A573" s="43" t="s">
        <v>1967</v>
      </c>
      <c r="B573" s="66"/>
      <c r="C573" s="17"/>
      <c r="D573" s="17"/>
      <c r="G573" s="129"/>
      <c r="H573">
        <f t="shared" si="8"/>
        <v>0</v>
      </c>
    </row>
    <row r="574" spans="1:8" x14ac:dyDescent="0.35">
      <c r="A574" s="43" t="s">
        <v>1968</v>
      </c>
      <c r="B574" s="66"/>
      <c r="C574" s="17"/>
      <c r="D574" s="17"/>
      <c r="G574" s="129"/>
      <c r="H574">
        <f t="shared" si="8"/>
        <v>0</v>
      </c>
    </row>
    <row r="575" spans="1:8" x14ac:dyDescent="0.35">
      <c r="A575" s="43" t="s">
        <v>1969</v>
      </c>
      <c r="B575" s="66"/>
      <c r="C575" s="17"/>
      <c r="D575" s="17"/>
      <c r="G575" s="129"/>
      <c r="H575">
        <f t="shared" si="8"/>
        <v>0</v>
      </c>
    </row>
    <row r="576" spans="1:8" x14ac:dyDescent="0.35">
      <c r="A576" s="43" t="s">
        <v>1970</v>
      </c>
      <c r="B576" s="66"/>
      <c r="C576" s="17"/>
      <c r="D576" s="17"/>
      <c r="G576" s="129"/>
      <c r="H576">
        <f t="shared" si="8"/>
        <v>0</v>
      </c>
    </row>
    <row r="577" spans="1:8" x14ac:dyDescent="0.35">
      <c r="A577" s="43" t="s">
        <v>1971</v>
      </c>
      <c r="B577" s="66"/>
      <c r="C577" s="17"/>
      <c r="D577" s="17"/>
      <c r="G577" s="129"/>
      <c r="H577">
        <f t="shared" si="8"/>
        <v>0</v>
      </c>
    </row>
    <row r="578" spans="1:8" x14ac:dyDescent="0.35">
      <c r="A578" s="43" t="s">
        <v>1972</v>
      </c>
      <c r="B578" s="66"/>
      <c r="C578" s="17"/>
      <c r="D578" s="17"/>
      <c r="G578" s="129"/>
      <c r="H578">
        <f t="shared" si="8"/>
        <v>0</v>
      </c>
    </row>
    <row r="579" spans="1:8" x14ac:dyDescent="0.35">
      <c r="A579" s="43" t="s">
        <v>1973</v>
      </c>
      <c r="B579" s="66"/>
      <c r="C579" s="17"/>
      <c r="D579" s="17"/>
      <c r="G579" s="129"/>
      <c r="H579">
        <f t="shared" si="8"/>
        <v>0</v>
      </c>
    </row>
    <row r="580" spans="1:8" x14ac:dyDescent="0.35">
      <c r="A580" s="43" t="s">
        <v>1974</v>
      </c>
      <c r="B580" s="66"/>
      <c r="C580" s="17"/>
      <c r="D580" s="17"/>
      <c r="G580" s="129"/>
      <c r="H580">
        <f t="shared" si="8"/>
        <v>0</v>
      </c>
    </row>
    <row r="581" spans="1:8" x14ac:dyDescent="0.35">
      <c r="A581" s="43" t="s">
        <v>1975</v>
      </c>
      <c r="B581" s="66"/>
      <c r="C581" s="17"/>
      <c r="D581" s="17"/>
      <c r="G581" s="129"/>
      <c r="H581">
        <f t="shared" si="8"/>
        <v>0</v>
      </c>
    </row>
    <row r="582" spans="1:8" x14ac:dyDescent="0.35">
      <c r="A582" s="43" t="s">
        <v>1976</v>
      </c>
      <c r="B582" s="66"/>
      <c r="C582" s="17"/>
      <c r="D582" s="17"/>
      <c r="G582" s="129"/>
      <c r="H582">
        <f t="shared" si="8"/>
        <v>0</v>
      </c>
    </row>
    <row r="583" spans="1:8" x14ac:dyDescent="0.35">
      <c r="A583" s="43" t="s">
        <v>1977</v>
      </c>
      <c r="B583" s="66"/>
      <c r="C583" s="17"/>
      <c r="D583" s="17"/>
      <c r="G583" s="129"/>
      <c r="H583">
        <f t="shared" ref="H583:H646" si="9">IF(OR($B583&lt;&gt;"",$C583&lt;&gt;"",$D583&lt;&gt;"",$E583&lt;&gt;"",$F583&lt;&gt;"",$G583&lt;&gt;""), 1, 0)</f>
        <v>0</v>
      </c>
    </row>
    <row r="584" spans="1:8" x14ac:dyDescent="0.35">
      <c r="A584" s="43" t="s">
        <v>1978</v>
      </c>
      <c r="B584" s="66"/>
      <c r="C584" s="17"/>
      <c r="D584" s="17"/>
      <c r="G584" s="129"/>
      <c r="H584">
        <f t="shared" si="9"/>
        <v>0</v>
      </c>
    </row>
    <row r="585" spans="1:8" x14ac:dyDescent="0.35">
      <c r="A585" s="43" t="s">
        <v>1979</v>
      </c>
      <c r="B585" s="66"/>
      <c r="C585" s="17"/>
      <c r="D585" s="17"/>
      <c r="G585" s="129"/>
      <c r="H585">
        <f t="shared" si="9"/>
        <v>0</v>
      </c>
    </row>
    <row r="586" spans="1:8" x14ac:dyDescent="0.35">
      <c r="A586" s="43" t="s">
        <v>1980</v>
      </c>
      <c r="B586" s="66"/>
      <c r="C586" s="17"/>
      <c r="D586" s="17"/>
      <c r="G586" s="129"/>
      <c r="H586">
        <f t="shared" si="9"/>
        <v>0</v>
      </c>
    </row>
    <row r="587" spans="1:8" x14ac:dyDescent="0.35">
      <c r="A587" s="43" t="s">
        <v>1981</v>
      </c>
      <c r="B587" s="66"/>
      <c r="C587" s="17"/>
      <c r="D587" s="17"/>
      <c r="G587" s="129"/>
      <c r="H587">
        <f t="shared" si="9"/>
        <v>0</v>
      </c>
    </row>
    <row r="588" spans="1:8" x14ac:dyDescent="0.35">
      <c r="A588" s="43" t="s">
        <v>1982</v>
      </c>
      <c r="B588" s="66"/>
      <c r="C588" s="17"/>
      <c r="D588" s="17"/>
      <c r="G588" s="129"/>
      <c r="H588">
        <f t="shared" si="9"/>
        <v>0</v>
      </c>
    </row>
    <row r="589" spans="1:8" x14ac:dyDescent="0.35">
      <c r="A589" s="43" t="s">
        <v>1983</v>
      </c>
      <c r="B589" s="66"/>
      <c r="C589" s="17"/>
      <c r="D589" s="17"/>
      <c r="G589" s="129"/>
      <c r="H589">
        <f t="shared" si="9"/>
        <v>0</v>
      </c>
    </row>
    <row r="590" spans="1:8" x14ac:dyDescent="0.35">
      <c r="A590" s="43" t="s">
        <v>1984</v>
      </c>
      <c r="B590" s="66"/>
      <c r="C590" s="17"/>
      <c r="D590" s="17"/>
      <c r="G590" s="129"/>
      <c r="H590">
        <f t="shared" si="9"/>
        <v>0</v>
      </c>
    </row>
    <row r="591" spans="1:8" x14ac:dyDescent="0.35">
      <c r="A591" s="43" t="s">
        <v>1985</v>
      </c>
      <c r="B591" s="66"/>
      <c r="C591" s="17"/>
      <c r="D591" s="17"/>
      <c r="G591" s="129"/>
      <c r="H591">
        <f t="shared" si="9"/>
        <v>0</v>
      </c>
    </row>
    <row r="592" spans="1:8" x14ac:dyDescent="0.35">
      <c r="A592" s="43" t="s">
        <v>1986</v>
      </c>
      <c r="B592" s="66"/>
      <c r="C592" s="17"/>
      <c r="D592" s="17"/>
      <c r="G592" s="129"/>
      <c r="H592">
        <f t="shared" si="9"/>
        <v>0</v>
      </c>
    </row>
    <row r="593" spans="1:8" x14ac:dyDescent="0.35">
      <c r="A593" s="43" t="s">
        <v>1987</v>
      </c>
      <c r="B593" s="66"/>
      <c r="C593" s="17"/>
      <c r="D593" s="17"/>
      <c r="G593" s="129"/>
      <c r="H593">
        <f t="shared" si="9"/>
        <v>0</v>
      </c>
    </row>
    <row r="594" spans="1:8" x14ac:dyDescent="0.35">
      <c r="A594" s="43" t="s">
        <v>1988</v>
      </c>
      <c r="B594" s="66"/>
      <c r="C594" s="17"/>
      <c r="D594" s="17"/>
      <c r="G594" s="129"/>
      <c r="H594">
        <f t="shared" si="9"/>
        <v>0</v>
      </c>
    </row>
    <row r="595" spans="1:8" x14ac:dyDescent="0.35">
      <c r="A595" s="43" t="s">
        <v>1989</v>
      </c>
      <c r="B595" s="66"/>
      <c r="C595" s="17"/>
      <c r="D595" s="17"/>
      <c r="G595" s="129"/>
      <c r="H595">
        <f t="shared" si="9"/>
        <v>0</v>
      </c>
    </row>
    <row r="596" spans="1:8" x14ac:dyDescent="0.35">
      <c r="A596" s="43" t="s">
        <v>1990</v>
      </c>
      <c r="B596" s="66"/>
      <c r="C596" s="17"/>
      <c r="D596" s="17"/>
      <c r="G596" s="129"/>
      <c r="H596">
        <f t="shared" si="9"/>
        <v>0</v>
      </c>
    </row>
    <row r="597" spans="1:8" x14ac:dyDescent="0.35">
      <c r="A597" s="43" t="s">
        <v>1991</v>
      </c>
      <c r="B597" s="66"/>
      <c r="C597" s="17"/>
      <c r="D597" s="17"/>
      <c r="G597" s="129"/>
      <c r="H597">
        <f t="shared" si="9"/>
        <v>0</v>
      </c>
    </row>
    <row r="598" spans="1:8" x14ac:dyDescent="0.35">
      <c r="A598" s="43" t="s">
        <v>1992</v>
      </c>
      <c r="B598" s="66"/>
      <c r="C598" s="17"/>
      <c r="D598" s="17"/>
      <c r="G598" s="129"/>
      <c r="H598">
        <f t="shared" si="9"/>
        <v>0</v>
      </c>
    </row>
    <row r="599" spans="1:8" x14ac:dyDescent="0.35">
      <c r="A599" s="43" t="s">
        <v>1993</v>
      </c>
      <c r="B599" s="66"/>
      <c r="C599" s="17"/>
      <c r="D599" s="17"/>
      <c r="G599" s="129"/>
      <c r="H599">
        <f t="shared" si="9"/>
        <v>0</v>
      </c>
    </row>
    <row r="600" spans="1:8" x14ac:dyDescent="0.35">
      <c r="A600" s="43" t="s">
        <v>1994</v>
      </c>
      <c r="B600" s="66"/>
      <c r="C600" s="17"/>
      <c r="D600" s="17"/>
      <c r="G600" s="129"/>
      <c r="H600">
        <f t="shared" si="9"/>
        <v>0</v>
      </c>
    </row>
    <row r="601" spans="1:8" x14ac:dyDescent="0.35">
      <c r="A601" s="43" t="s">
        <v>1995</v>
      </c>
      <c r="B601" s="66"/>
      <c r="C601" s="17"/>
      <c r="D601" s="17"/>
      <c r="G601" s="129"/>
      <c r="H601">
        <f t="shared" si="9"/>
        <v>0</v>
      </c>
    </row>
    <row r="602" spans="1:8" x14ac:dyDescent="0.35">
      <c r="A602" s="43" t="s">
        <v>1996</v>
      </c>
      <c r="B602" s="66"/>
      <c r="C602" s="17"/>
      <c r="D602" s="17"/>
      <c r="G602" s="129"/>
      <c r="H602">
        <f t="shared" si="9"/>
        <v>0</v>
      </c>
    </row>
    <row r="603" spans="1:8" x14ac:dyDescent="0.35">
      <c r="A603" s="43" t="s">
        <v>1997</v>
      </c>
      <c r="B603" s="66"/>
      <c r="C603" s="17"/>
      <c r="D603" s="17"/>
      <c r="G603" s="129"/>
      <c r="H603">
        <f t="shared" si="9"/>
        <v>0</v>
      </c>
    </row>
    <row r="604" spans="1:8" x14ac:dyDescent="0.35">
      <c r="A604" s="43" t="s">
        <v>1998</v>
      </c>
      <c r="B604" s="66"/>
      <c r="C604" s="17"/>
      <c r="D604" s="17"/>
      <c r="G604" s="129"/>
      <c r="H604">
        <f t="shared" si="9"/>
        <v>0</v>
      </c>
    </row>
    <row r="605" spans="1:8" x14ac:dyDescent="0.35">
      <c r="A605" s="43" t="s">
        <v>1999</v>
      </c>
      <c r="B605" s="66"/>
      <c r="C605" s="17"/>
      <c r="D605" s="17"/>
      <c r="G605" s="129"/>
      <c r="H605">
        <f t="shared" si="9"/>
        <v>0</v>
      </c>
    </row>
    <row r="606" spans="1:8" x14ac:dyDescent="0.35">
      <c r="A606" s="43" t="s">
        <v>2000</v>
      </c>
      <c r="B606" s="66"/>
      <c r="C606" s="17"/>
      <c r="D606" s="17"/>
      <c r="G606" s="129"/>
      <c r="H606">
        <f t="shared" si="9"/>
        <v>0</v>
      </c>
    </row>
    <row r="607" spans="1:8" x14ac:dyDescent="0.35">
      <c r="A607" s="43" t="s">
        <v>2001</v>
      </c>
      <c r="B607" s="66"/>
      <c r="C607" s="17"/>
      <c r="D607" s="17"/>
      <c r="G607" s="129"/>
      <c r="H607">
        <f t="shared" si="9"/>
        <v>0</v>
      </c>
    </row>
    <row r="608" spans="1:8" x14ac:dyDescent="0.35">
      <c r="A608" s="43" t="s">
        <v>2002</v>
      </c>
      <c r="B608" s="66"/>
      <c r="C608" s="17"/>
      <c r="D608" s="17"/>
      <c r="G608" s="129"/>
      <c r="H608">
        <f t="shared" si="9"/>
        <v>0</v>
      </c>
    </row>
    <row r="609" spans="1:8" x14ac:dyDescent="0.35">
      <c r="A609" s="43" t="s">
        <v>2003</v>
      </c>
      <c r="B609" s="66"/>
      <c r="C609" s="17"/>
      <c r="D609" s="17"/>
      <c r="G609" s="129"/>
      <c r="H609">
        <f t="shared" si="9"/>
        <v>0</v>
      </c>
    </row>
    <row r="610" spans="1:8" x14ac:dyDescent="0.35">
      <c r="A610" s="43" t="s">
        <v>2004</v>
      </c>
      <c r="B610" s="66"/>
      <c r="C610" s="17"/>
      <c r="D610" s="17"/>
      <c r="G610" s="129"/>
      <c r="H610">
        <f t="shared" si="9"/>
        <v>0</v>
      </c>
    </row>
    <row r="611" spans="1:8" x14ac:dyDescent="0.35">
      <c r="A611" s="43" t="s">
        <v>2005</v>
      </c>
      <c r="B611" s="66"/>
      <c r="C611" s="17"/>
      <c r="D611" s="17"/>
      <c r="G611" s="129"/>
      <c r="H611">
        <f t="shared" si="9"/>
        <v>0</v>
      </c>
    </row>
    <row r="612" spans="1:8" x14ac:dyDescent="0.35">
      <c r="A612" s="43" t="s">
        <v>2006</v>
      </c>
      <c r="B612" s="66"/>
      <c r="C612" s="17"/>
      <c r="D612" s="17"/>
      <c r="G612" s="129"/>
      <c r="H612">
        <f t="shared" si="9"/>
        <v>0</v>
      </c>
    </row>
    <row r="613" spans="1:8" x14ac:dyDescent="0.35">
      <c r="A613" s="43" t="s">
        <v>2007</v>
      </c>
      <c r="B613" s="66"/>
      <c r="C613" s="17"/>
      <c r="D613" s="17"/>
      <c r="G613" s="129"/>
      <c r="H613">
        <f t="shared" si="9"/>
        <v>0</v>
      </c>
    </row>
    <row r="614" spans="1:8" x14ac:dyDescent="0.35">
      <c r="A614" s="43" t="s">
        <v>2008</v>
      </c>
      <c r="B614" s="66"/>
      <c r="C614" s="17"/>
      <c r="D614" s="17"/>
      <c r="G614" s="129"/>
      <c r="H614">
        <f t="shared" si="9"/>
        <v>0</v>
      </c>
    </row>
    <row r="615" spans="1:8" x14ac:dyDescent="0.35">
      <c r="A615" s="43" t="s">
        <v>2009</v>
      </c>
      <c r="B615" s="66"/>
      <c r="C615" s="17"/>
      <c r="D615" s="17"/>
      <c r="G615" s="129"/>
      <c r="H615">
        <f t="shared" si="9"/>
        <v>0</v>
      </c>
    </row>
    <row r="616" spans="1:8" x14ac:dyDescent="0.35">
      <c r="A616" s="43" t="s">
        <v>2010</v>
      </c>
      <c r="B616" s="66"/>
      <c r="C616" s="17"/>
      <c r="D616" s="17"/>
      <c r="G616" s="129"/>
      <c r="H616">
        <f t="shared" si="9"/>
        <v>0</v>
      </c>
    </row>
    <row r="617" spans="1:8" x14ac:dyDescent="0.35">
      <c r="A617" s="43" t="s">
        <v>2011</v>
      </c>
      <c r="B617" s="66"/>
      <c r="C617" s="17"/>
      <c r="D617" s="17"/>
      <c r="G617" s="129"/>
      <c r="H617">
        <f t="shared" si="9"/>
        <v>0</v>
      </c>
    </row>
    <row r="618" spans="1:8" x14ac:dyDescent="0.35">
      <c r="A618" s="43" t="s">
        <v>2012</v>
      </c>
      <c r="B618" s="66"/>
      <c r="C618" s="17"/>
      <c r="D618" s="17"/>
      <c r="G618" s="129"/>
      <c r="H618">
        <f t="shared" si="9"/>
        <v>0</v>
      </c>
    </row>
    <row r="619" spans="1:8" x14ac:dyDescent="0.35">
      <c r="A619" s="43" t="s">
        <v>2013</v>
      </c>
      <c r="B619" s="66"/>
      <c r="C619" s="17"/>
      <c r="D619" s="17"/>
      <c r="G619" s="129"/>
      <c r="H619">
        <f t="shared" si="9"/>
        <v>0</v>
      </c>
    </row>
    <row r="620" spans="1:8" x14ac:dyDescent="0.35">
      <c r="A620" s="43" t="s">
        <v>2014</v>
      </c>
      <c r="B620" s="66"/>
      <c r="C620" s="17"/>
      <c r="D620" s="17"/>
      <c r="G620" s="129"/>
      <c r="H620">
        <f t="shared" si="9"/>
        <v>0</v>
      </c>
    </row>
    <row r="621" spans="1:8" x14ac:dyDescent="0.35">
      <c r="A621" s="43" t="s">
        <v>2015</v>
      </c>
      <c r="B621" s="66"/>
      <c r="C621" s="17"/>
      <c r="D621" s="17"/>
      <c r="G621" s="129"/>
      <c r="H621">
        <f t="shared" si="9"/>
        <v>0</v>
      </c>
    </row>
    <row r="622" spans="1:8" x14ac:dyDescent="0.35">
      <c r="A622" s="43" t="s">
        <v>2016</v>
      </c>
      <c r="B622" s="66"/>
      <c r="C622" s="17"/>
      <c r="D622" s="17"/>
      <c r="G622" s="129"/>
      <c r="H622">
        <f t="shared" si="9"/>
        <v>0</v>
      </c>
    </row>
    <row r="623" spans="1:8" x14ac:dyDescent="0.35">
      <c r="A623" s="43" t="s">
        <v>2017</v>
      </c>
      <c r="B623" s="66"/>
      <c r="C623" s="17"/>
      <c r="D623" s="17"/>
      <c r="G623" s="129"/>
      <c r="H623">
        <f t="shared" si="9"/>
        <v>0</v>
      </c>
    </row>
    <row r="624" spans="1:8" x14ac:dyDescent="0.35">
      <c r="A624" s="43" t="s">
        <v>2018</v>
      </c>
      <c r="B624" s="66"/>
      <c r="C624" s="17"/>
      <c r="D624" s="17"/>
      <c r="G624" s="129"/>
      <c r="H624">
        <f t="shared" si="9"/>
        <v>0</v>
      </c>
    </row>
    <row r="625" spans="1:8" x14ac:dyDescent="0.35">
      <c r="A625" s="43" t="s">
        <v>2019</v>
      </c>
      <c r="B625" s="66"/>
      <c r="C625" s="17"/>
      <c r="D625" s="17"/>
      <c r="G625" s="129"/>
      <c r="H625">
        <f t="shared" si="9"/>
        <v>0</v>
      </c>
    </row>
    <row r="626" spans="1:8" x14ac:dyDescent="0.35">
      <c r="A626" s="43" t="s">
        <v>2020</v>
      </c>
      <c r="B626" s="66"/>
      <c r="C626" s="17"/>
      <c r="D626" s="17"/>
      <c r="G626" s="129"/>
      <c r="H626">
        <f t="shared" si="9"/>
        <v>0</v>
      </c>
    </row>
    <row r="627" spans="1:8" x14ac:dyDescent="0.35">
      <c r="A627" s="43" t="s">
        <v>2021</v>
      </c>
      <c r="B627" s="66"/>
      <c r="C627" s="17"/>
      <c r="D627" s="17"/>
      <c r="G627" s="129"/>
      <c r="H627">
        <f t="shared" si="9"/>
        <v>0</v>
      </c>
    </row>
    <row r="628" spans="1:8" x14ac:dyDescent="0.35">
      <c r="A628" s="43" t="s">
        <v>2022</v>
      </c>
      <c r="B628" s="66"/>
      <c r="C628" s="17"/>
      <c r="D628" s="17"/>
      <c r="G628" s="129"/>
      <c r="H628">
        <f t="shared" si="9"/>
        <v>0</v>
      </c>
    </row>
    <row r="629" spans="1:8" x14ac:dyDescent="0.35">
      <c r="A629" s="43" t="s">
        <v>2023</v>
      </c>
      <c r="B629" s="66"/>
      <c r="C629" s="17"/>
      <c r="D629" s="17"/>
      <c r="G629" s="129"/>
      <c r="H629">
        <f t="shared" si="9"/>
        <v>0</v>
      </c>
    </row>
    <row r="630" spans="1:8" x14ac:dyDescent="0.35">
      <c r="A630" s="43" t="s">
        <v>2024</v>
      </c>
      <c r="B630" s="66"/>
      <c r="C630" s="17"/>
      <c r="D630" s="17"/>
      <c r="G630" s="129"/>
      <c r="H630">
        <f t="shared" si="9"/>
        <v>0</v>
      </c>
    </row>
    <row r="631" spans="1:8" x14ac:dyDescent="0.35">
      <c r="A631" s="43" t="s">
        <v>2025</v>
      </c>
      <c r="B631" s="66"/>
      <c r="C631" s="17"/>
      <c r="D631" s="17"/>
      <c r="G631" s="129"/>
      <c r="H631">
        <f t="shared" si="9"/>
        <v>0</v>
      </c>
    </row>
    <row r="632" spans="1:8" x14ac:dyDescent="0.35">
      <c r="A632" s="43" t="s">
        <v>2026</v>
      </c>
      <c r="B632" s="66"/>
      <c r="C632" s="17"/>
      <c r="D632" s="17"/>
      <c r="G632" s="129"/>
      <c r="H632">
        <f t="shared" si="9"/>
        <v>0</v>
      </c>
    </row>
    <row r="633" spans="1:8" x14ac:dyDescent="0.35">
      <c r="A633" s="43" t="s">
        <v>2027</v>
      </c>
      <c r="B633" s="66"/>
      <c r="C633" s="17"/>
      <c r="D633" s="17"/>
      <c r="G633" s="129"/>
      <c r="H633">
        <f t="shared" si="9"/>
        <v>0</v>
      </c>
    </row>
    <row r="634" spans="1:8" x14ac:dyDescent="0.35">
      <c r="A634" s="43" t="s">
        <v>2028</v>
      </c>
      <c r="B634" s="66"/>
      <c r="C634" s="17"/>
      <c r="D634" s="17"/>
      <c r="G634" s="129"/>
      <c r="H634">
        <f t="shared" si="9"/>
        <v>0</v>
      </c>
    </row>
    <row r="635" spans="1:8" x14ac:dyDescent="0.35">
      <c r="A635" s="43" t="s">
        <v>2029</v>
      </c>
      <c r="B635" s="66"/>
      <c r="C635" s="17"/>
      <c r="D635" s="17"/>
      <c r="G635" s="129"/>
      <c r="H635">
        <f t="shared" si="9"/>
        <v>0</v>
      </c>
    </row>
    <row r="636" spans="1:8" x14ac:dyDescent="0.35">
      <c r="A636" s="43" t="s">
        <v>2030</v>
      </c>
      <c r="B636" s="66"/>
      <c r="C636" s="17"/>
      <c r="D636" s="17"/>
      <c r="G636" s="129"/>
      <c r="H636">
        <f t="shared" si="9"/>
        <v>0</v>
      </c>
    </row>
    <row r="637" spans="1:8" x14ac:dyDescent="0.35">
      <c r="A637" s="43" t="s">
        <v>2031</v>
      </c>
      <c r="B637" s="66"/>
      <c r="C637" s="17"/>
      <c r="D637" s="17"/>
      <c r="G637" s="129"/>
      <c r="H637">
        <f t="shared" si="9"/>
        <v>0</v>
      </c>
    </row>
    <row r="638" spans="1:8" x14ac:dyDescent="0.35">
      <c r="A638" s="43" t="s">
        <v>2032</v>
      </c>
      <c r="B638" s="66"/>
      <c r="C638" s="17"/>
      <c r="D638" s="17"/>
      <c r="G638" s="129"/>
      <c r="H638">
        <f t="shared" si="9"/>
        <v>0</v>
      </c>
    </row>
    <row r="639" spans="1:8" x14ac:dyDescent="0.35">
      <c r="A639" s="43" t="s">
        <v>2033</v>
      </c>
      <c r="B639" s="66"/>
      <c r="C639" s="17"/>
      <c r="D639" s="17"/>
      <c r="G639" s="129"/>
      <c r="H639">
        <f t="shared" si="9"/>
        <v>0</v>
      </c>
    </row>
    <row r="640" spans="1:8" x14ac:dyDescent="0.35">
      <c r="A640" s="43" t="s">
        <v>2034</v>
      </c>
      <c r="B640" s="66"/>
      <c r="C640" s="17"/>
      <c r="D640" s="17"/>
      <c r="G640" s="129"/>
      <c r="H640">
        <f t="shared" si="9"/>
        <v>0</v>
      </c>
    </row>
    <row r="641" spans="1:8" x14ac:dyDescent="0.35">
      <c r="A641" s="43" t="s">
        <v>2035</v>
      </c>
      <c r="B641" s="66"/>
      <c r="C641" s="17"/>
      <c r="D641" s="17"/>
      <c r="G641" s="129"/>
      <c r="H641">
        <f t="shared" si="9"/>
        <v>0</v>
      </c>
    </row>
    <row r="642" spans="1:8" x14ac:dyDescent="0.35">
      <c r="A642" s="43" t="s">
        <v>2036</v>
      </c>
      <c r="B642" s="66"/>
      <c r="C642" s="17"/>
      <c r="D642" s="17"/>
      <c r="G642" s="129"/>
      <c r="H642">
        <f t="shared" si="9"/>
        <v>0</v>
      </c>
    </row>
    <row r="643" spans="1:8" x14ac:dyDescent="0.35">
      <c r="A643" s="43" t="s">
        <v>2037</v>
      </c>
      <c r="B643" s="66"/>
      <c r="C643" s="17"/>
      <c r="D643" s="17"/>
      <c r="G643" s="129"/>
      <c r="H643">
        <f t="shared" si="9"/>
        <v>0</v>
      </c>
    </row>
    <row r="644" spans="1:8" x14ac:dyDescent="0.35">
      <c r="A644" s="43" t="s">
        <v>2038</v>
      </c>
      <c r="B644" s="66"/>
      <c r="C644" s="17"/>
      <c r="D644" s="17"/>
      <c r="G644" s="129"/>
      <c r="H644">
        <f t="shared" si="9"/>
        <v>0</v>
      </c>
    </row>
    <row r="645" spans="1:8" x14ac:dyDescent="0.35">
      <c r="A645" s="43" t="s">
        <v>2039</v>
      </c>
      <c r="B645" s="66"/>
      <c r="C645" s="17"/>
      <c r="D645" s="17"/>
      <c r="G645" s="129"/>
      <c r="H645">
        <f t="shared" si="9"/>
        <v>0</v>
      </c>
    </row>
    <row r="646" spans="1:8" x14ac:dyDescent="0.35">
      <c r="A646" s="43" t="s">
        <v>2040</v>
      </c>
      <c r="B646" s="66"/>
      <c r="C646" s="17"/>
      <c r="D646" s="17"/>
      <c r="G646" s="129"/>
      <c r="H646">
        <f t="shared" si="9"/>
        <v>0</v>
      </c>
    </row>
    <row r="647" spans="1:8" x14ac:dyDescent="0.35">
      <c r="A647" s="43" t="s">
        <v>2041</v>
      </c>
      <c r="B647" s="66"/>
      <c r="C647" s="17"/>
      <c r="D647" s="17"/>
      <c r="G647" s="129"/>
      <c r="H647">
        <f t="shared" ref="H647:H710" si="10">IF(OR($B647&lt;&gt;"",$C647&lt;&gt;"",$D647&lt;&gt;"",$E647&lt;&gt;"",$F647&lt;&gt;"",$G647&lt;&gt;""), 1, 0)</f>
        <v>0</v>
      </c>
    </row>
    <row r="648" spans="1:8" x14ac:dyDescent="0.35">
      <c r="A648" s="43" t="s">
        <v>2042</v>
      </c>
      <c r="B648" s="66"/>
      <c r="C648" s="17"/>
      <c r="D648" s="17"/>
      <c r="G648" s="129"/>
      <c r="H648">
        <f t="shared" si="10"/>
        <v>0</v>
      </c>
    </row>
    <row r="649" spans="1:8" x14ac:dyDescent="0.35">
      <c r="A649" s="43" t="s">
        <v>2043</v>
      </c>
      <c r="B649" s="66"/>
      <c r="C649" s="17"/>
      <c r="D649" s="17"/>
      <c r="G649" s="129"/>
      <c r="H649">
        <f t="shared" si="10"/>
        <v>0</v>
      </c>
    </row>
    <row r="650" spans="1:8" x14ac:dyDescent="0.35">
      <c r="A650" s="43" t="s">
        <v>2044</v>
      </c>
      <c r="B650" s="66"/>
      <c r="C650" s="17"/>
      <c r="D650" s="17"/>
      <c r="G650" s="129"/>
      <c r="H650">
        <f t="shared" si="10"/>
        <v>0</v>
      </c>
    </row>
    <row r="651" spans="1:8" x14ac:dyDescent="0.35">
      <c r="A651" s="43" t="s">
        <v>2045</v>
      </c>
      <c r="B651" s="66"/>
      <c r="C651" s="17"/>
      <c r="D651" s="17"/>
      <c r="G651" s="129"/>
      <c r="H651">
        <f t="shared" si="10"/>
        <v>0</v>
      </c>
    </row>
    <row r="652" spans="1:8" x14ac:dyDescent="0.35">
      <c r="A652" s="43" t="s">
        <v>2046</v>
      </c>
      <c r="B652" s="66"/>
      <c r="C652" s="17"/>
      <c r="D652" s="17"/>
      <c r="G652" s="129"/>
      <c r="H652">
        <f t="shared" si="10"/>
        <v>0</v>
      </c>
    </row>
    <row r="653" spans="1:8" x14ac:dyDescent="0.35">
      <c r="A653" s="43" t="s">
        <v>2047</v>
      </c>
      <c r="B653" s="66"/>
      <c r="C653" s="17"/>
      <c r="D653" s="17"/>
      <c r="G653" s="129"/>
      <c r="H653">
        <f t="shared" si="10"/>
        <v>0</v>
      </c>
    </row>
    <row r="654" spans="1:8" x14ac:dyDescent="0.35">
      <c r="A654" s="43" t="s">
        <v>2048</v>
      </c>
      <c r="B654" s="66"/>
      <c r="C654" s="17"/>
      <c r="D654" s="17"/>
      <c r="G654" s="129"/>
      <c r="H654">
        <f t="shared" si="10"/>
        <v>0</v>
      </c>
    </row>
    <row r="655" spans="1:8" x14ac:dyDescent="0.35">
      <c r="A655" s="43" t="s">
        <v>2049</v>
      </c>
      <c r="B655" s="66"/>
      <c r="C655" s="17"/>
      <c r="D655" s="17"/>
      <c r="G655" s="129"/>
      <c r="H655">
        <f t="shared" si="10"/>
        <v>0</v>
      </c>
    </row>
    <row r="656" spans="1:8" x14ac:dyDescent="0.35">
      <c r="A656" s="43" t="s">
        <v>2050</v>
      </c>
      <c r="B656" s="66"/>
      <c r="C656" s="17"/>
      <c r="D656" s="17"/>
      <c r="G656" s="129"/>
      <c r="H656">
        <f t="shared" si="10"/>
        <v>0</v>
      </c>
    </row>
    <row r="657" spans="1:8" x14ac:dyDescent="0.35">
      <c r="A657" s="43" t="s">
        <v>2051</v>
      </c>
      <c r="B657" s="66"/>
      <c r="C657" s="17"/>
      <c r="D657" s="17"/>
      <c r="G657" s="129"/>
      <c r="H657">
        <f t="shared" si="10"/>
        <v>0</v>
      </c>
    </row>
    <row r="658" spans="1:8" x14ac:dyDescent="0.35">
      <c r="A658" s="43" t="s">
        <v>2052</v>
      </c>
      <c r="B658" s="66"/>
      <c r="C658" s="17"/>
      <c r="D658" s="17"/>
      <c r="G658" s="129"/>
      <c r="H658">
        <f t="shared" si="10"/>
        <v>0</v>
      </c>
    </row>
    <row r="659" spans="1:8" x14ac:dyDescent="0.35">
      <c r="A659" s="43" t="s">
        <v>2053</v>
      </c>
      <c r="B659" s="66"/>
      <c r="C659" s="17"/>
      <c r="D659" s="17"/>
      <c r="G659" s="129"/>
      <c r="H659">
        <f t="shared" si="10"/>
        <v>0</v>
      </c>
    </row>
    <row r="660" spans="1:8" x14ac:dyDescent="0.35">
      <c r="A660" s="43" t="s">
        <v>2054</v>
      </c>
      <c r="B660" s="66"/>
      <c r="C660" s="17"/>
      <c r="D660" s="17"/>
      <c r="G660" s="129"/>
      <c r="H660">
        <f t="shared" si="10"/>
        <v>0</v>
      </c>
    </row>
    <row r="661" spans="1:8" x14ac:dyDescent="0.35">
      <c r="A661" s="43" t="s">
        <v>2055</v>
      </c>
      <c r="B661" s="66"/>
      <c r="C661" s="17"/>
      <c r="D661" s="17"/>
      <c r="G661" s="129"/>
      <c r="H661">
        <f t="shared" si="10"/>
        <v>0</v>
      </c>
    </row>
    <row r="662" spans="1:8" x14ac:dyDescent="0.35">
      <c r="A662" s="43" t="s">
        <v>2056</v>
      </c>
      <c r="B662" s="66"/>
      <c r="C662" s="17"/>
      <c r="D662" s="17"/>
      <c r="G662" s="129"/>
      <c r="H662">
        <f t="shared" si="10"/>
        <v>0</v>
      </c>
    </row>
    <row r="663" spans="1:8" x14ac:dyDescent="0.35">
      <c r="A663" s="43" t="s">
        <v>2057</v>
      </c>
      <c r="B663" s="66"/>
      <c r="C663" s="17"/>
      <c r="D663" s="17"/>
      <c r="G663" s="129"/>
      <c r="H663">
        <f t="shared" si="10"/>
        <v>0</v>
      </c>
    </row>
    <row r="664" spans="1:8" x14ac:dyDescent="0.35">
      <c r="A664" s="43" t="s">
        <v>2058</v>
      </c>
      <c r="B664" s="66"/>
      <c r="C664" s="17"/>
      <c r="D664" s="17"/>
      <c r="G664" s="129"/>
      <c r="H664">
        <f t="shared" si="10"/>
        <v>0</v>
      </c>
    </row>
    <row r="665" spans="1:8" x14ac:dyDescent="0.35">
      <c r="A665" s="43" t="s">
        <v>2059</v>
      </c>
      <c r="B665" s="66"/>
      <c r="C665" s="17"/>
      <c r="D665" s="17"/>
      <c r="G665" s="129"/>
      <c r="H665">
        <f t="shared" si="10"/>
        <v>0</v>
      </c>
    </row>
    <row r="666" spans="1:8" x14ac:dyDescent="0.35">
      <c r="A666" s="43" t="s">
        <v>2060</v>
      </c>
      <c r="B666" s="66"/>
      <c r="C666" s="17"/>
      <c r="D666" s="17"/>
      <c r="G666" s="129"/>
      <c r="H666">
        <f t="shared" si="10"/>
        <v>0</v>
      </c>
    </row>
    <row r="667" spans="1:8" x14ac:dyDescent="0.35">
      <c r="A667" s="43" t="s">
        <v>2061</v>
      </c>
      <c r="B667" s="66"/>
      <c r="C667" s="17"/>
      <c r="D667" s="17"/>
      <c r="G667" s="129"/>
      <c r="H667">
        <f t="shared" si="10"/>
        <v>0</v>
      </c>
    </row>
    <row r="668" spans="1:8" x14ac:dyDescent="0.35">
      <c r="A668" s="43" t="s">
        <v>2062</v>
      </c>
      <c r="B668" s="66"/>
      <c r="C668" s="17"/>
      <c r="D668" s="17"/>
      <c r="G668" s="129"/>
      <c r="H668">
        <f t="shared" si="10"/>
        <v>0</v>
      </c>
    </row>
    <row r="669" spans="1:8" x14ac:dyDescent="0.35">
      <c r="A669" s="43" t="s">
        <v>2063</v>
      </c>
      <c r="B669" s="66"/>
      <c r="C669" s="17"/>
      <c r="D669" s="17"/>
      <c r="G669" s="129"/>
      <c r="H669">
        <f t="shared" si="10"/>
        <v>0</v>
      </c>
    </row>
    <row r="670" spans="1:8" x14ac:dyDescent="0.35">
      <c r="A670" s="43" t="s">
        <v>2064</v>
      </c>
      <c r="B670" s="66"/>
      <c r="C670" s="17"/>
      <c r="D670" s="17"/>
      <c r="G670" s="129"/>
      <c r="H670">
        <f t="shared" si="10"/>
        <v>0</v>
      </c>
    </row>
    <row r="671" spans="1:8" x14ac:dyDescent="0.35">
      <c r="A671" s="43" t="s">
        <v>2065</v>
      </c>
      <c r="B671" s="66"/>
      <c r="C671" s="17"/>
      <c r="D671" s="17"/>
      <c r="G671" s="129"/>
      <c r="H671">
        <f t="shared" si="10"/>
        <v>0</v>
      </c>
    </row>
    <row r="672" spans="1:8" x14ac:dyDescent="0.35">
      <c r="A672" s="43" t="s">
        <v>2066</v>
      </c>
      <c r="B672" s="66"/>
      <c r="C672" s="17"/>
      <c r="D672" s="17"/>
      <c r="G672" s="129"/>
      <c r="H672">
        <f t="shared" si="10"/>
        <v>0</v>
      </c>
    </row>
    <row r="673" spans="1:8" x14ac:dyDescent="0.35">
      <c r="A673" s="43" t="s">
        <v>2067</v>
      </c>
      <c r="B673" s="66"/>
      <c r="C673" s="17"/>
      <c r="D673" s="17"/>
      <c r="G673" s="129"/>
      <c r="H673">
        <f t="shared" si="10"/>
        <v>0</v>
      </c>
    </row>
    <row r="674" spans="1:8" x14ac:dyDescent="0.35">
      <c r="A674" s="43" t="s">
        <v>2068</v>
      </c>
      <c r="B674" s="66"/>
      <c r="C674" s="17"/>
      <c r="D674" s="17"/>
      <c r="G674" s="129"/>
      <c r="H674">
        <f t="shared" si="10"/>
        <v>0</v>
      </c>
    </row>
    <row r="675" spans="1:8" x14ac:dyDescent="0.35">
      <c r="A675" s="43" t="s">
        <v>2069</v>
      </c>
      <c r="B675" s="66"/>
      <c r="C675" s="17"/>
      <c r="D675" s="17"/>
      <c r="G675" s="129"/>
      <c r="H675">
        <f t="shared" si="10"/>
        <v>0</v>
      </c>
    </row>
    <row r="676" spans="1:8" x14ac:dyDescent="0.35">
      <c r="A676" s="43" t="s">
        <v>2070</v>
      </c>
      <c r="B676" s="66"/>
      <c r="C676" s="17"/>
      <c r="D676" s="17"/>
      <c r="G676" s="129"/>
      <c r="H676">
        <f t="shared" si="10"/>
        <v>0</v>
      </c>
    </row>
    <row r="677" spans="1:8" x14ac:dyDescent="0.35">
      <c r="A677" s="43" t="s">
        <v>2071</v>
      </c>
      <c r="B677" s="66"/>
      <c r="C677" s="17"/>
      <c r="D677" s="17"/>
      <c r="G677" s="129"/>
      <c r="H677">
        <f t="shared" si="10"/>
        <v>0</v>
      </c>
    </row>
    <row r="678" spans="1:8" x14ac:dyDescent="0.35">
      <c r="A678" s="43" t="s">
        <v>2072</v>
      </c>
      <c r="B678" s="66"/>
      <c r="C678" s="17"/>
      <c r="D678" s="17"/>
      <c r="G678" s="129"/>
      <c r="H678">
        <f t="shared" si="10"/>
        <v>0</v>
      </c>
    </row>
    <row r="679" spans="1:8" x14ac:dyDescent="0.35">
      <c r="A679" s="43" t="s">
        <v>2073</v>
      </c>
      <c r="B679" s="66"/>
      <c r="C679" s="17"/>
      <c r="D679" s="17"/>
      <c r="G679" s="129"/>
      <c r="H679">
        <f t="shared" si="10"/>
        <v>0</v>
      </c>
    </row>
    <row r="680" spans="1:8" x14ac:dyDescent="0.35">
      <c r="A680" s="43" t="s">
        <v>2074</v>
      </c>
      <c r="B680" s="66"/>
      <c r="C680" s="17"/>
      <c r="D680" s="17"/>
      <c r="G680" s="129"/>
      <c r="H680">
        <f t="shared" si="10"/>
        <v>0</v>
      </c>
    </row>
    <row r="681" spans="1:8" x14ac:dyDescent="0.35">
      <c r="A681" s="43" t="s">
        <v>2075</v>
      </c>
      <c r="B681" s="66"/>
      <c r="C681" s="17"/>
      <c r="D681" s="17"/>
      <c r="G681" s="129"/>
      <c r="H681">
        <f t="shared" si="10"/>
        <v>0</v>
      </c>
    </row>
    <row r="682" spans="1:8" x14ac:dyDescent="0.35">
      <c r="A682" s="43" t="s">
        <v>2076</v>
      </c>
      <c r="B682" s="66"/>
      <c r="C682" s="17"/>
      <c r="D682" s="17"/>
      <c r="G682" s="129"/>
      <c r="H682">
        <f t="shared" si="10"/>
        <v>0</v>
      </c>
    </row>
    <row r="683" spans="1:8" x14ac:dyDescent="0.35">
      <c r="A683" s="43" t="s">
        <v>2077</v>
      </c>
      <c r="B683" s="66"/>
      <c r="C683" s="17"/>
      <c r="D683" s="17"/>
      <c r="G683" s="129"/>
      <c r="H683">
        <f t="shared" si="10"/>
        <v>0</v>
      </c>
    </row>
    <row r="684" spans="1:8" x14ac:dyDescent="0.35">
      <c r="A684" s="43" t="s">
        <v>2078</v>
      </c>
      <c r="B684" s="66"/>
      <c r="C684" s="17"/>
      <c r="D684" s="17"/>
      <c r="G684" s="129"/>
      <c r="H684">
        <f t="shared" si="10"/>
        <v>0</v>
      </c>
    </row>
    <row r="685" spans="1:8" x14ac:dyDescent="0.35">
      <c r="A685" s="43" t="s">
        <v>2079</v>
      </c>
      <c r="B685" s="66"/>
      <c r="C685" s="17"/>
      <c r="D685" s="17"/>
      <c r="G685" s="129"/>
      <c r="H685">
        <f t="shared" si="10"/>
        <v>0</v>
      </c>
    </row>
    <row r="686" spans="1:8" x14ac:dyDescent="0.35">
      <c r="A686" s="43" t="s">
        <v>2080</v>
      </c>
      <c r="B686" s="66"/>
      <c r="C686" s="17"/>
      <c r="D686" s="17"/>
      <c r="G686" s="129"/>
      <c r="H686">
        <f t="shared" si="10"/>
        <v>0</v>
      </c>
    </row>
    <row r="687" spans="1:8" x14ac:dyDescent="0.35">
      <c r="A687" s="43" t="s">
        <v>2081</v>
      </c>
      <c r="B687" s="66"/>
      <c r="C687" s="17"/>
      <c r="D687" s="17"/>
      <c r="G687" s="129"/>
      <c r="H687">
        <f t="shared" si="10"/>
        <v>0</v>
      </c>
    </row>
    <row r="688" spans="1:8" x14ac:dyDescent="0.35">
      <c r="A688" s="43" t="s">
        <v>2082</v>
      </c>
      <c r="B688" s="66"/>
      <c r="C688" s="17"/>
      <c r="D688" s="17"/>
      <c r="G688" s="129"/>
      <c r="H688">
        <f t="shared" si="10"/>
        <v>0</v>
      </c>
    </row>
    <row r="689" spans="1:8" x14ac:dyDescent="0.35">
      <c r="A689" s="43" t="s">
        <v>2083</v>
      </c>
      <c r="B689" s="66"/>
      <c r="C689" s="17"/>
      <c r="D689" s="17"/>
      <c r="G689" s="129"/>
      <c r="H689">
        <f t="shared" si="10"/>
        <v>0</v>
      </c>
    </row>
    <row r="690" spans="1:8" x14ac:dyDescent="0.35">
      <c r="A690" s="43" t="s">
        <v>2084</v>
      </c>
      <c r="B690" s="66"/>
      <c r="C690" s="17"/>
      <c r="D690" s="17"/>
      <c r="G690" s="129"/>
      <c r="H690">
        <f t="shared" si="10"/>
        <v>0</v>
      </c>
    </row>
    <row r="691" spans="1:8" x14ac:dyDescent="0.35">
      <c r="A691" s="43" t="s">
        <v>2085</v>
      </c>
      <c r="B691" s="66"/>
      <c r="C691" s="17"/>
      <c r="D691" s="17"/>
      <c r="G691" s="129"/>
      <c r="H691">
        <f t="shared" si="10"/>
        <v>0</v>
      </c>
    </row>
    <row r="692" spans="1:8" x14ac:dyDescent="0.35">
      <c r="A692" s="43" t="s">
        <v>2086</v>
      </c>
      <c r="B692" s="66"/>
      <c r="C692" s="17"/>
      <c r="D692" s="17"/>
      <c r="G692" s="129"/>
      <c r="H692">
        <f t="shared" si="10"/>
        <v>0</v>
      </c>
    </row>
    <row r="693" spans="1:8" x14ac:dyDescent="0.35">
      <c r="A693" s="43" t="s">
        <v>2087</v>
      </c>
      <c r="B693" s="66"/>
      <c r="C693" s="17"/>
      <c r="D693" s="17"/>
      <c r="G693" s="129"/>
      <c r="H693">
        <f t="shared" si="10"/>
        <v>0</v>
      </c>
    </row>
    <row r="694" spans="1:8" x14ac:dyDescent="0.35">
      <c r="A694" s="43" t="s">
        <v>2088</v>
      </c>
      <c r="B694" s="66"/>
      <c r="C694" s="17"/>
      <c r="D694" s="17"/>
      <c r="G694" s="129"/>
      <c r="H694">
        <f t="shared" si="10"/>
        <v>0</v>
      </c>
    </row>
    <row r="695" spans="1:8" x14ac:dyDescent="0.35">
      <c r="A695" s="43" t="s">
        <v>2089</v>
      </c>
      <c r="B695" s="66"/>
      <c r="C695" s="17"/>
      <c r="D695" s="17"/>
      <c r="G695" s="129"/>
      <c r="H695">
        <f t="shared" si="10"/>
        <v>0</v>
      </c>
    </row>
    <row r="696" spans="1:8" x14ac:dyDescent="0.35">
      <c r="A696" s="43" t="s">
        <v>2090</v>
      </c>
      <c r="B696" s="66"/>
      <c r="C696" s="17"/>
      <c r="D696" s="17"/>
      <c r="G696" s="129"/>
      <c r="H696">
        <f t="shared" si="10"/>
        <v>0</v>
      </c>
    </row>
    <row r="697" spans="1:8" x14ac:dyDescent="0.35">
      <c r="A697" s="43" t="s">
        <v>2091</v>
      </c>
      <c r="B697" s="66"/>
      <c r="C697" s="17"/>
      <c r="D697" s="17"/>
      <c r="G697" s="129"/>
      <c r="H697">
        <f t="shared" si="10"/>
        <v>0</v>
      </c>
    </row>
    <row r="698" spans="1:8" x14ac:dyDescent="0.35">
      <c r="A698" s="43" t="s">
        <v>2092</v>
      </c>
      <c r="B698" s="66"/>
      <c r="C698" s="17"/>
      <c r="D698" s="17"/>
      <c r="G698" s="129"/>
      <c r="H698">
        <f t="shared" si="10"/>
        <v>0</v>
      </c>
    </row>
    <row r="699" spans="1:8" x14ac:dyDescent="0.35">
      <c r="A699" s="43" t="s">
        <v>2093</v>
      </c>
      <c r="B699" s="66"/>
      <c r="C699" s="17"/>
      <c r="D699" s="17"/>
      <c r="G699" s="129"/>
      <c r="H699">
        <f t="shared" si="10"/>
        <v>0</v>
      </c>
    </row>
    <row r="700" spans="1:8" x14ac:dyDescent="0.35">
      <c r="A700" s="43" t="s">
        <v>2094</v>
      </c>
      <c r="B700" s="66"/>
      <c r="C700" s="17"/>
      <c r="D700" s="17"/>
      <c r="G700" s="129"/>
      <c r="H700">
        <f t="shared" si="10"/>
        <v>0</v>
      </c>
    </row>
    <row r="701" spans="1:8" x14ac:dyDescent="0.35">
      <c r="A701" s="43" t="s">
        <v>2095</v>
      </c>
      <c r="B701" s="66"/>
      <c r="C701" s="17"/>
      <c r="D701" s="17"/>
      <c r="G701" s="129"/>
      <c r="H701">
        <f t="shared" si="10"/>
        <v>0</v>
      </c>
    </row>
    <row r="702" spans="1:8" x14ac:dyDescent="0.35">
      <c r="A702" s="43" t="s">
        <v>2096</v>
      </c>
      <c r="B702" s="66"/>
      <c r="C702" s="17"/>
      <c r="D702" s="17"/>
      <c r="G702" s="129"/>
      <c r="H702">
        <f t="shared" si="10"/>
        <v>0</v>
      </c>
    </row>
    <row r="703" spans="1:8" x14ac:dyDescent="0.35">
      <c r="A703" s="43" t="s">
        <v>2097</v>
      </c>
      <c r="B703" s="66"/>
      <c r="C703" s="17"/>
      <c r="D703" s="17"/>
      <c r="G703" s="129"/>
      <c r="H703">
        <f t="shared" si="10"/>
        <v>0</v>
      </c>
    </row>
    <row r="704" spans="1:8" x14ac:dyDescent="0.35">
      <c r="A704" s="43" t="s">
        <v>2098</v>
      </c>
      <c r="B704" s="66"/>
      <c r="C704" s="17"/>
      <c r="D704" s="17"/>
      <c r="G704" s="129"/>
      <c r="H704">
        <f t="shared" si="10"/>
        <v>0</v>
      </c>
    </row>
    <row r="705" spans="1:8" x14ac:dyDescent="0.35">
      <c r="A705" s="43" t="s">
        <v>2099</v>
      </c>
      <c r="B705" s="66"/>
      <c r="C705" s="17"/>
      <c r="D705" s="17"/>
      <c r="G705" s="129"/>
      <c r="H705">
        <f t="shared" si="10"/>
        <v>0</v>
      </c>
    </row>
    <row r="706" spans="1:8" x14ac:dyDescent="0.35">
      <c r="A706" s="43" t="s">
        <v>2100</v>
      </c>
      <c r="B706" s="66"/>
      <c r="C706" s="17"/>
      <c r="D706" s="17"/>
      <c r="G706" s="129"/>
      <c r="H706">
        <f t="shared" si="10"/>
        <v>0</v>
      </c>
    </row>
    <row r="707" spans="1:8" x14ac:dyDescent="0.35">
      <c r="A707" s="43" t="s">
        <v>2101</v>
      </c>
      <c r="B707" s="66"/>
      <c r="C707" s="17"/>
      <c r="D707" s="17"/>
      <c r="G707" s="129"/>
      <c r="H707">
        <f t="shared" si="10"/>
        <v>0</v>
      </c>
    </row>
    <row r="708" spans="1:8" x14ac:dyDescent="0.35">
      <c r="A708" s="43" t="s">
        <v>2102</v>
      </c>
      <c r="B708" s="66"/>
      <c r="C708" s="17"/>
      <c r="D708" s="17"/>
      <c r="G708" s="129"/>
      <c r="H708">
        <f t="shared" si="10"/>
        <v>0</v>
      </c>
    </row>
    <row r="709" spans="1:8" x14ac:dyDescent="0.35">
      <c r="A709" s="43" t="s">
        <v>2103</v>
      </c>
      <c r="B709" s="66"/>
      <c r="C709" s="17"/>
      <c r="D709" s="17"/>
      <c r="G709" s="129"/>
      <c r="H709">
        <f t="shared" si="10"/>
        <v>0</v>
      </c>
    </row>
    <row r="710" spans="1:8" x14ac:dyDescent="0.35">
      <c r="A710" s="43" t="s">
        <v>2104</v>
      </c>
      <c r="B710" s="66"/>
      <c r="C710" s="17"/>
      <c r="D710" s="17"/>
      <c r="G710" s="129"/>
      <c r="H710">
        <f t="shared" si="10"/>
        <v>0</v>
      </c>
    </row>
    <row r="711" spans="1:8" x14ac:dyDescent="0.35">
      <c r="A711" s="43" t="s">
        <v>2105</v>
      </c>
      <c r="B711" s="66"/>
      <c r="C711" s="17"/>
      <c r="D711" s="17"/>
      <c r="G711" s="129"/>
      <c r="H711">
        <f t="shared" ref="H711:H774" si="11">IF(OR($B711&lt;&gt;"",$C711&lt;&gt;"",$D711&lt;&gt;"",$E711&lt;&gt;"",$F711&lt;&gt;"",$G711&lt;&gt;""), 1, 0)</f>
        <v>0</v>
      </c>
    </row>
    <row r="712" spans="1:8" x14ac:dyDescent="0.35">
      <c r="A712" s="43" t="s">
        <v>2106</v>
      </c>
      <c r="B712" s="66"/>
      <c r="C712" s="17"/>
      <c r="D712" s="17"/>
      <c r="G712" s="129"/>
      <c r="H712">
        <f t="shared" si="11"/>
        <v>0</v>
      </c>
    </row>
    <row r="713" spans="1:8" x14ac:dyDescent="0.35">
      <c r="A713" s="43" t="s">
        <v>2107</v>
      </c>
      <c r="B713" s="66"/>
      <c r="C713" s="17"/>
      <c r="D713" s="17"/>
      <c r="G713" s="129"/>
      <c r="H713">
        <f t="shared" si="11"/>
        <v>0</v>
      </c>
    </row>
    <row r="714" spans="1:8" x14ac:dyDescent="0.35">
      <c r="A714" s="43" t="s">
        <v>2108</v>
      </c>
      <c r="B714" s="66"/>
      <c r="C714" s="17"/>
      <c r="D714" s="17"/>
      <c r="G714" s="129"/>
      <c r="H714">
        <f t="shared" si="11"/>
        <v>0</v>
      </c>
    </row>
    <row r="715" spans="1:8" x14ac:dyDescent="0.35">
      <c r="A715" s="43" t="s">
        <v>2109</v>
      </c>
      <c r="B715" s="66"/>
      <c r="C715" s="17"/>
      <c r="D715" s="17"/>
      <c r="G715" s="129"/>
      <c r="H715">
        <f t="shared" si="11"/>
        <v>0</v>
      </c>
    </row>
    <row r="716" spans="1:8" x14ac:dyDescent="0.35">
      <c r="A716" s="43" t="s">
        <v>2110</v>
      </c>
      <c r="B716" s="66"/>
      <c r="C716" s="17"/>
      <c r="D716" s="17"/>
      <c r="G716" s="129"/>
      <c r="H716">
        <f t="shared" si="11"/>
        <v>0</v>
      </c>
    </row>
    <row r="717" spans="1:8" x14ac:dyDescent="0.35">
      <c r="A717" s="43" t="s">
        <v>2111</v>
      </c>
      <c r="B717" s="66"/>
      <c r="C717" s="17"/>
      <c r="D717" s="17"/>
      <c r="G717" s="129"/>
      <c r="H717">
        <f t="shared" si="11"/>
        <v>0</v>
      </c>
    </row>
    <row r="718" spans="1:8" x14ac:dyDescent="0.35">
      <c r="A718" s="43" t="s">
        <v>2112</v>
      </c>
      <c r="B718" s="66"/>
      <c r="C718" s="17"/>
      <c r="D718" s="17"/>
      <c r="G718" s="129"/>
      <c r="H718">
        <f t="shared" si="11"/>
        <v>0</v>
      </c>
    </row>
    <row r="719" spans="1:8" x14ac:dyDescent="0.35">
      <c r="A719" s="43" t="s">
        <v>2113</v>
      </c>
      <c r="B719" s="66"/>
      <c r="C719" s="17"/>
      <c r="D719" s="17"/>
      <c r="G719" s="129"/>
      <c r="H719">
        <f t="shared" si="11"/>
        <v>0</v>
      </c>
    </row>
    <row r="720" spans="1:8" x14ac:dyDescent="0.35">
      <c r="A720" s="43" t="s">
        <v>2114</v>
      </c>
      <c r="B720" s="66"/>
      <c r="C720" s="17"/>
      <c r="D720" s="17"/>
      <c r="G720" s="129"/>
      <c r="H720">
        <f t="shared" si="11"/>
        <v>0</v>
      </c>
    </row>
    <row r="721" spans="1:8" x14ac:dyDescent="0.35">
      <c r="A721" s="43" t="s">
        <v>2115</v>
      </c>
      <c r="B721" s="66"/>
      <c r="C721" s="17"/>
      <c r="D721" s="17"/>
      <c r="G721" s="129"/>
      <c r="H721">
        <f t="shared" si="11"/>
        <v>0</v>
      </c>
    </row>
    <row r="722" spans="1:8" x14ac:dyDescent="0.35">
      <c r="A722" s="43" t="s">
        <v>2116</v>
      </c>
      <c r="B722" s="66"/>
      <c r="C722" s="17"/>
      <c r="D722" s="17"/>
      <c r="G722" s="129"/>
      <c r="H722">
        <f t="shared" si="11"/>
        <v>0</v>
      </c>
    </row>
    <row r="723" spans="1:8" x14ac:dyDescent="0.35">
      <c r="A723" s="43" t="s">
        <v>2117</v>
      </c>
      <c r="B723" s="66"/>
      <c r="C723" s="17"/>
      <c r="D723" s="17"/>
      <c r="G723" s="129"/>
      <c r="H723">
        <f t="shared" si="11"/>
        <v>0</v>
      </c>
    </row>
    <row r="724" spans="1:8" x14ac:dyDescent="0.35">
      <c r="A724" s="43" t="s">
        <v>2118</v>
      </c>
      <c r="B724" s="66"/>
      <c r="C724" s="17"/>
      <c r="D724" s="17"/>
      <c r="G724" s="129"/>
      <c r="H724">
        <f t="shared" si="11"/>
        <v>0</v>
      </c>
    </row>
    <row r="725" spans="1:8" x14ac:dyDescent="0.35">
      <c r="A725" s="43" t="s">
        <v>2119</v>
      </c>
      <c r="B725" s="66"/>
      <c r="C725" s="17"/>
      <c r="D725" s="17"/>
      <c r="G725" s="129"/>
      <c r="H725">
        <f t="shared" si="11"/>
        <v>0</v>
      </c>
    </row>
    <row r="726" spans="1:8" x14ac:dyDescent="0.35">
      <c r="A726" s="43" t="s">
        <v>2120</v>
      </c>
      <c r="B726" s="66"/>
      <c r="C726" s="17"/>
      <c r="D726" s="17"/>
      <c r="G726" s="129"/>
      <c r="H726">
        <f t="shared" si="11"/>
        <v>0</v>
      </c>
    </row>
    <row r="727" spans="1:8" x14ac:dyDescent="0.35">
      <c r="A727" s="43" t="s">
        <v>2121</v>
      </c>
      <c r="B727" s="66"/>
      <c r="C727" s="17"/>
      <c r="D727" s="17"/>
      <c r="G727" s="129"/>
      <c r="H727">
        <f t="shared" si="11"/>
        <v>0</v>
      </c>
    </row>
    <row r="728" spans="1:8" x14ac:dyDescent="0.35">
      <c r="A728" s="43" t="s">
        <v>2122</v>
      </c>
      <c r="B728" s="66"/>
      <c r="C728" s="17"/>
      <c r="D728" s="17"/>
      <c r="G728" s="129"/>
      <c r="H728">
        <f t="shared" si="11"/>
        <v>0</v>
      </c>
    </row>
    <row r="729" spans="1:8" x14ac:dyDescent="0.35">
      <c r="A729" s="43" t="s">
        <v>2123</v>
      </c>
      <c r="B729" s="66"/>
      <c r="C729" s="17"/>
      <c r="D729" s="17"/>
      <c r="G729" s="129"/>
      <c r="H729">
        <f t="shared" si="11"/>
        <v>0</v>
      </c>
    </row>
    <row r="730" spans="1:8" x14ac:dyDescent="0.35">
      <c r="A730" s="43" t="s">
        <v>2124</v>
      </c>
      <c r="B730" s="66"/>
      <c r="C730" s="17"/>
      <c r="D730" s="17"/>
      <c r="G730" s="129"/>
      <c r="H730">
        <f t="shared" si="11"/>
        <v>0</v>
      </c>
    </row>
    <row r="731" spans="1:8" x14ac:dyDescent="0.35">
      <c r="A731" s="43" t="s">
        <v>2125</v>
      </c>
      <c r="B731" s="66"/>
      <c r="C731" s="17"/>
      <c r="D731" s="17"/>
      <c r="G731" s="129"/>
      <c r="H731">
        <f t="shared" si="11"/>
        <v>0</v>
      </c>
    </row>
    <row r="732" spans="1:8" x14ac:dyDescent="0.35">
      <c r="A732" s="43" t="s">
        <v>2126</v>
      </c>
      <c r="B732" s="66"/>
      <c r="C732" s="17"/>
      <c r="D732" s="17"/>
      <c r="G732" s="129"/>
      <c r="H732">
        <f t="shared" si="11"/>
        <v>0</v>
      </c>
    </row>
    <row r="733" spans="1:8" x14ac:dyDescent="0.35">
      <c r="A733" s="43" t="s">
        <v>2127</v>
      </c>
      <c r="B733" s="66"/>
      <c r="C733" s="17"/>
      <c r="D733" s="17"/>
      <c r="G733" s="129"/>
      <c r="H733">
        <f t="shared" si="11"/>
        <v>0</v>
      </c>
    </row>
    <row r="734" spans="1:8" x14ac:dyDescent="0.35">
      <c r="A734" s="43" t="s">
        <v>2128</v>
      </c>
      <c r="B734" s="66"/>
      <c r="C734" s="17"/>
      <c r="D734" s="17"/>
      <c r="G734" s="129"/>
      <c r="H734">
        <f t="shared" si="11"/>
        <v>0</v>
      </c>
    </row>
    <row r="735" spans="1:8" x14ac:dyDescent="0.35">
      <c r="A735" s="43" t="s">
        <v>2129</v>
      </c>
      <c r="B735" s="66"/>
      <c r="C735" s="17"/>
      <c r="D735" s="17"/>
      <c r="G735" s="129"/>
      <c r="H735">
        <f t="shared" si="11"/>
        <v>0</v>
      </c>
    </row>
    <row r="736" spans="1:8" x14ac:dyDescent="0.35">
      <c r="A736" s="43" t="s">
        <v>2130</v>
      </c>
      <c r="B736" s="66"/>
      <c r="C736" s="17"/>
      <c r="D736" s="17"/>
      <c r="G736" s="129"/>
      <c r="H736">
        <f t="shared" si="11"/>
        <v>0</v>
      </c>
    </row>
    <row r="737" spans="1:8" x14ac:dyDescent="0.35">
      <c r="A737" s="43" t="s">
        <v>2131</v>
      </c>
      <c r="B737" s="66"/>
      <c r="C737" s="17"/>
      <c r="D737" s="17"/>
      <c r="G737" s="129"/>
      <c r="H737">
        <f t="shared" si="11"/>
        <v>0</v>
      </c>
    </row>
    <row r="738" spans="1:8" x14ac:dyDescent="0.35">
      <c r="A738" s="43" t="s">
        <v>2132</v>
      </c>
      <c r="B738" s="66"/>
      <c r="C738" s="17"/>
      <c r="D738" s="17"/>
      <c r="G738" s="129"/>
      <c r="H738">
        <f t="shared" si="11"/>
        <v>0</v>
      </c>
    </row>
    <row r="739" spans="1:8" x14ac:dyDescent="0.35">
      <c r="A739" s="43" t="s">
        <v>2133</v>
      </c>
      <c r="B739" s="66"/>
      <c r="C739" s="17"/>
      <c r="D739" s="17"/>
      <c r="G739" s="129"/>
      <c r="H739">
        <f t="shared" si="11"/>
        <v>0</v>
      </c>
    </row>
    <row r="740" spans="1:8" x14ac:dyDescent="0.35">
      <c r="A740" s="43" t="s">
        <v>2134</v>
      </c>
      <c r="B740" s="66"/>
      <c r="C740" s="17"/>
      <c r="D740" s="17"/>
      <c r="G740" s="129"/>
      <c r="H740">
        <f t="shared" si="11"/>
        <v>0</v>
      </c>
    </row>
    <row r="741" spans="1:8" x14ac:dyDescent="0.35">
      <c r="A741" s="43" t="s">
        <v>2135</v>
      </c>
      <c r="B741" s="66"/>
      <c r="C741" s="17"/>
      <c r="D741" s="17"/>
      <c r="G741" s="129"/>
      <c r="H741">
        <f t="shared" si="11"/>
        <v>0</v>
      </c>
    </row>
    <row r="742" spans="1:8" x14ac:dyDescent="0.35">
      <c r="A742" s="43" t="s">
        <v>2136</v>
      </c>
      <c r="B742" s="66"/>
      <c r="C742" s="17"/>
      <c r="D742" s="17"/>
      <c r="G742" s="129"/>
      <c r="H742">
        <f t="shared" si="11"/>
        <v>0</v>
      </c>
    </row>
    <row r="743" spans="1:8" x14ac:dyDescent="0.35">
      <c r="A743" s="43" t="s">
        <v>2137</v>
      </c>
      <c r="B743" s="66"/>
      <c r="C743" s="17"/>
      <c r="D743" s="17"/>
      <c r="G743" s="129"/>
      <c r="H743">
        <f t="shared" si="11"/>
        <v>0</v>
      </c>
    </row>
    <row r="744" spans="1:8" x14ac:dyDescent="0.35">
      <c r="A744" s="43" t="s">
        <v>2138</v>
      </c>
      <c r="B744" s="66"/>
      <c r="C744" s="17"/>
      <c r="D744" s="17"/>
      <c r="G744" s="129"/>
      <c r="H744">
        <f t="shared" si="11"/>
        <v>0</v>
      </c>
    </row>
    <row r="745" spans="1:8" x14ac:dyDescent="0.35">
      <c r="A745" s="43" t="s">
        <v>2139</v>
      </c>
      <c r="B745" s="66"/>
      <c r="C745" s="17"/>
      <c r="D745" s="17"/>
      <c r="G745" s="129"/>
      <c r="H745">
        <f t="shared" si="11"/>
        <v>0</v>
      </c>
    </row>
    <row r="746" spans="1:8" x14ac:dyDescent="0.35">
      <c r="A746" s="43" t="s">
        <v>2140</v>
      </c>
      <c r="B746" s="66"/>
      <c r="C746" s="17"/>
      <c r="D746" s="17"/>
      <c r="G746" s="129"/>
      <c r="H746">
        <f t="shared" si="11"/>
        <v>0</v>
      </c>
    </row>
    <row r="747" spans="1:8" x14ac:dyDescent="0.35">
      <c r="A747" s="43" t="s">
        <v>2141</v>
      </c>
      <c r="B747" s="66"/>
      <c r="C747" s="17"/>
      <c r="D747" s="17"/>
      <c r="G747" s="129"/>
      <c r="H747">
        <f t="shared" si="11"/>
        <v>0</v>
      </c>
    </row>
    <row r="748" spans="1:8" x14ac:dyDescent="0.35">
      <c r="A748" s="43" t="s">
        <v>2142</v>
      </c>
      <c r="B748" s="66"/>
      <c r="C748" s="17"/>
      <c r="D748" s="17"/>
      <c r="G748" s="129"/>
      <c r="H748">
        <f t="shared" si="11"/>
        <v>0</v>
      </c>
    </row>
    <row r="749" spans="1:8" x14ac:dyDescent="0.35">
      <c r="A749" s="43" t="s">
        <v>2143</v>
      </c>
      <c r="B749" s="66"/>
      <c r="C749" s="17"/>
      <c r="D749" s="17"/>
      <c r="G749" s="129"/>
      <c r="H749">
        <f t="shared" si="11"/>
        <v>0</v>
      </c>
    </row>
    <row r="750" spans="1:8" x14ac:dyDescent="0.35">
      <c r="A750" s="43" t="s">
        <v>2144</v>
      </c>
      <c r="B750" s="66"/>
      <c r="C750" s="17"/>
      <c r="D750" s="17"/>
      <c r="G750" s="129"/>
      <c r="H750">
        <f t="shared" si="11"/>
        <v>0</v>
      </c>
    </row>
    <row r="751" spans="1:8" x14ac:dyDescent="0.35">
      <c r="A751" s="43" t="s">
        <v>2145</v>
      </c>
      <c r="B751" s="66"/>
      <c r="C751" s="17"/>
      <c r="D751" s="17"/>
      <c r="G751" s="129"/>
      <c r="H751">
        <f t="shared" si="11"/>
        <v>0</v>
      </c>
    </row>
    <row r="752" spans="1:8" x14ac:dyDescent="0.35">
      <c r="A752" s="43" t="s">
        <v>2146</v>
      </c>
      <c r="B752" s="66"/>
      <c r="C752" s="17"/>
      <c r="D752" s="17"/>
      <c r="G752" s="129"/>
      <c r="H752">
        <f t="shared" si="11"/>
        <v>0</v>
      </c>
    </row>
    <row r="753" spans="1:8" x14ac:dyDescent="0.35">
      <c r="A753" s="43" t="s">
        <v>2147</v>
      </c>
      <c r="B753" s="66"/>
      <c r="C753" s="17"/>
      <c r="D753" s="17"/>
      <c r="G753" s="129"/>
      <c r="H753">
        <f t="shared" si="11"/>
        <v>0</v>
      </c>
    </row>
    <row r="754" spans="1:8" x14ac:dyDescent="0.35">
      <c r="A754" s="43" t="s">
        <v>2148</v>
      </c>
      <c r="B754" s="66"/>
      <c r="C754" s="17"/>
      <c r="D754" s="17"/>
      <c r="G754" s="129"/>
      <c r="H754">
        <f t="shared" si="11"/>
        <v>0</v>
      </c>
    </row>
    <row r="755" spans="1:8" x14ac:dyDescent="0.35">
      <c r="A755" s="43" t="s">
        <v>2149</v>
      </c>
      <c r="B755" s="66"/>
      <c r="C755" s="17"/>
      <c r="D755" s="17"/>
      <c r="G755" s="129"/>
      <c r="H755">
        <f t="shared" si="11"/>
        <v>0</v>
      </c>
    </row>
    <row r="756" spans="1:8" x14ac:dyDescent="0.35">
      <c r="A756" s="43" t="s">
        <v>2150</v>
      </c>
      <c r="B756" s="66"/>
      <c r="C756" s="17"/>
      <c r="D756" s="17"/>
      <c r="G756" s="129"/>
      <c r="H756">
        <f t="shared" si="11"/>
        <v>0</v>
      </c>
    </row>
    <row r="757" spans="1:8" x14ac:dyDescent="0.35">
      <c r="A757" s="43" t="s">
        <v>2151</v>
      </c>
      <c r="B757" s="66"/>
      <c r="C757" s="17"/>
      <c r="D757" s="17"/>
      <c r="G757" s="129"/>
      <c r="H757">
        <f t="shared" si="11"/>
        <v>0</v>
      </c>
    </row>
    <row r="758" spans="1:8" x14ac:dyDescent="0.35">
      <c r="A758" s="43" t="s">
        <v>2152</v>
      </c>
      <c r="B758" s="66"/>
      <c r="C758" s="17"/>
      <c r="D758" s="17"/>
      <c r="G758" s="129"/>
      <c r="H758">
        <f t="shared" si="11"/>
        <v>0</v>
      </c>
    </row>
    <row r="759" spans="1:8" x14ac:dyDescent="0.35">
      <c r="A759" s="43" t="s">
        <v>2153</v>
      </c>
      <c r="B759" s="66"/>
      <c r="C759" s="17"/>
      <c r="D759" s="17"/>
      <c r="G759" s="129"/>
      <c r="H759">
        <f t="shared" si="11"/>
        <v>0</v>
      </c>
    </row>
    <row r="760" spans="1:8" x14ac:dyDescent="0.35">
      <c r="A760" s="43" t="s">
        <v>2154</v>
      </c>
      <c r="B760" s="66"/>
      <c r="C760" s="17"/>
      <c r="D760" s="17"/>
      <c r="G760" s="129"/>
      <c r="H760">
        <f t="shared" si="11"/>
        <v>0</v>
      </c>
    </row>
    <row r="761" spans="1:8" x14ac:dyDescent="0.35">
      <c r="A761" s="43" t="s">
        <v>2155</v>
      </c>
      <c r="B761" s="66"/>
      <c r="C761" s="17"/>
      <c r="D761" s="17"/>
      <c r="G761" s="129"/>
      <c r="H761">
        <f t="shared" si="11"/>
        <v>0</v>
      </c>
    </row>
    <row r="762" spans="1:8" x14ac:dyDescent="0.35">
      <c r="A762" s="43" t="s">
        <v>2156</v>
      </c>
      <c r="B762" s="66"/>
      <c r="C762" s="17"/>
      <c r="D762" s="17"/>
      <c r="G762" s="129"/>
      <c r="H762">
        <f t="shared" si="11"/>
        <v>0</v>
      </c>
    </row>
    <row r="763" spans="1:8" x14ac:dyDescent="0.35">
      <c r="A763" s="43" t="s">
        <v>2157</v>
      </c>
      <c r="B763" s="66"/>
      <c r="C763" s="17"/>
      <c r="D763" s="17"/>
      <c r="G763" s="129"/>
      <c r="H763">
        <f t="shared" si="11"/>
        <v>0</v>
      </c>
    </row>
    <row r="764" spans="1:8" x14ac:dyDescent="0.35">
      <c r="A764" s="43" t="s">
        <v>2158</v>
      </c>
      <c r="B764" s="66"/>
      <c r="C764" s="17"/>
      <c r="D764" s="17"/>
      <c r="G764" s="129"/>
      <c r="H764">
        <f t="shared" si="11"/>
        <v>0</v>
      </c>
    </row>
    <row r="765" spans="1:8" x14ac:dyDescent="0.35">
      <c r="A765" s="43" t="s">
        <v>2159</v>
      </c>
      <c r="B765" s="66"/>
      <c r="C765" s="17"/>
      <c r="D765" s="17"/>
      <c r="G765" s="129"/>
      <c r="H765">
        <f t="shared" si="11"/>
        <v>0</v>
      </c>
    </row>
    <row r="766" spans="1:8" x14ac:dyDescent="0.35">
      <c r="A766" s="43" t="s">
        <v>2160</v>
      </c>
      <c r="B766" s="66"/>
      <c r="C766" s="17"/>
      <c r="D766" s="17"/>
      <c r="G766" s="129"/>
      <c r="H766">
        <f t="shared" si="11"/>
        <v>0</v>
      </c>
    </row>
    <row r="767" spans="1:8" x14ac:dyDescent="0.35">
      <c r="A767" s="43" t="s">
        <v>2161</v>
      </c>
      <c r="B767" s="66"/>
      <c r="C767" s="17"/>
      <c r="D767" s="17"/>
      <c r="G767" s="129"/>
      <c r="H767">
        <f t="shared" si="11"/>
        <v>0</v>
      </c>
    </row>
    <row r="768" spans="1:8" x14ac:dyDescent="0.35">
      <c r="A768" s="43" t="s">
        <v>2162</v>
      </c>
      <c r="B768" s="66"/>
      <c r="C768" s="17"/>
      <c r="D768" s="17"/>
      <c r="G768" s="129"/>
      <c r="H768">
        <f t="shared" si="11"/>
        <v>0</v>
      </c>
    </row>
    <row r="769" spans="1:8" x14ac:dyDescent="0.35">
      <c r="A769" s="43" t="s">
        <v>2163</v>
      </c>
      <c r="B769" s="66"/>
      <c r="C769" s="17"/>
      <c r="D769" s="17"/>
      <c r="G769" s="129"/>
      <c r="H769">
        <f t="shared" si="11"/>
        <v>0</v>
      </c>
    </row>
    <row r="770" spans="1:8" x14ac:dyDescent="0.35">
      <c r="A770" s="43" t="s">
        <v>2164</v>
      </c>
      <c r="B770" s="66"/>
      <c r="C770" s="17"/>
      <c r="D770" s="17"/>
      <c r="G770" s="129"/>
      <c r="H770">
        <f t="shared" si="11"/>
        <v>0</v>
      </c>
    </row>
    <row r="771" spans="1:8" x14ac:dyDescent="0.35">
      <c r="A771" s="43" t="s">
        <v>2165</v>
      </c>
      <c r="B771" s="66"/>
      <c r="C771" s="17"/>
      <c r="D771" s="17"/>
      <c r="G771" s="129"/>
      <c r="H771">
        <f t="shared" si="11"/>
        <v>0</v>
      </c>
    </row>
    <row r="772" spans="1:8" x14ac:dyDescent="0.35">
      <c r="A772" s="43" t="s">
        <v>2166</v>
      </c>
      <c r="B772" s="66"/>
      <c r="C772" s="17"/>
      <c r="D772" s="17"/>
      <c r="G772" s="129"/>
      <c r="H772">
        <f t="shared" si="11"/>
        <v>0</v>
      </c>
    </row>
    <row r="773" spans="1:8" x14ac:dyDescent="0.35">
      <c r="A773" s="43" t="s">
        <v>2167</v>
      </c>
      <c r="B773" s="66"/>
      <c r="C773" s="17"/>
      <c r="D773" s="17"/>
      <c r="G773" s="129"/>
      <c r="H773">
        <f t="shared" si="11"/>
        <v>0</v>
      </c>
    </row>
    <row r="774" spans="1:8" x14ac:dyDescent="0.35">
      <c r="A774" s="43" t="s">
        <v>2168</v>
      </c>
      <c r="B774" s="66"/>
      <c r="C774" s="17"/>
      <c r="D774" s="17"/>
      <c r="G774" s="129"/>
      <c r="H774">
        <f t="shared" si="11"/>
        <v>0</v>
      </c>
    </row>
    <row r="775" spans="1:8" x14ac:dyDescent="0.35">
      <c r="A775" s="43" t="s">
        <v>2169</v>
      </c>
      <c r="B775" s="66"/>
      <c r="C775" s="17"/>
      <c r="D775" s="17"/>
      <c r="G775" s="129"/>
      <c r="H775">
        <f t="shared" ref="H775:H838" si="12">IF(OR($B775&lt;&gt;"",$C775&lt;&gt;"",$D775&lt;&gt;"",$E775&lt;&gt;"",$F775&lt;&gt;"",$G775&lt;&gt;""), 1, 0)</f>
        <v>0</v>
      </c>
    </row>
    <row r="776" spans="1:8" x14ac:dyDescent="0.35">
      <c r="A776" s="43" t="s">
        <v>2170</v>
      </c>
      <c r="B776" s="66"/>
      <c r="C776" s="17"/>
      <c r="D776" s="17"/>
      <c r="G776" s="129"/>
      <c r="H776">
        <f t="shared" si="12"/>
        <v>0</v>
      </c>
    </row>
    <row r="777" spans="1:8" x14ac:dyDescent="0.35">
      <c r="A777" s="43" t="s">
        <v>2171</v>
      </c>
      <c r="B777" s="66"/>
      <c r="C777" s="17"/>
      <c r="D777" s="17"/>
      <c r="G777" s="129"/>
      <c r="H777">
        <f t="shared" si="12"/>
        <v>0</v>
      </c>
    </row>
    <row r="778" spans="1:8" x14ac:dyDescent="0.35">
      <c r="A778" s="43" t="s">
        <v>2172</v>
      </c>
      <c r="B778" s="66"/>
      <c r="C778" s="17"/>
      <c r="D778" s="17"/>
      <c r="G778" s="129"/>
      <c r="H778">
        <f t="shared" si="12"/>
        <v>0</v>
      </c>
    </row>
    <row r="779" spans="1:8" x14ac:dyDescent="0.35">
      <c r="A779" s="43" t="s">
        <v>2173</v>
      </c>
      <c r="B779" s="66"/>
      <c r="C779" s="17"/>
      <c r="D779" s="17"/>
      <c r="G779" s="129"/>
      <c r="H779">
        <f t="shared" si="12"/>
        <v>0</v>
      </c>
    </row>
    <row r="780" spans="1:8" x14ac:dyDescent="0.35">
      <c r="A780" s="43" t="s">
        <v>2174</v>
      </c>
      <c r="B780" s="66"/>
      <c r="C780" s="17"/>
      <c r="D780" s="17"/>
      <c r="G780" s="129"/>
      <c r="H780">
        <f t="shared" si="12"/>
        <v>0</v>
      </c>
    </row>
    <row r="781" spans="1:8" x14ac:dyDescent="0.35">
      <c r="A781" s="43" t="s">
        <v>2175</v>
      </c>
      <c r="B781" s="66"/>
      <c r="C781" s="17"/>
      <c r="D781" s="17"/>
      <c r="G781" s="129"/>
      <c r="H781">
        <f t="shared" si="12"/>
        <v>0</v>
      </c>
    </row>
    <row r="782" spans="1:8" x14ac:dyDescent="0.35">
      <c r="A782" s="43" t="s">
        <v>2176</v>
      </c>
      <c r="B782" s="66"/>
      <c r="C782" s="17"/>
      <c r="D782" s="17"/>
      <c r="G782" s="129"/>
      <c r="H782">
        <f t="shared" si="12"/>
        <v>0</v>
      </c>
    </row>
    <row r="783" spans="1:8" x14ac:dyDescent="0.35">
      <c r="A783" s="43" t="s">
        <v>2177</v>
      </c>
      <c r="B783" s="66"/>
      <c r="C783" s="17"/>
      <c r="D783" s="17"/>
      <c r="G783" s="129"/>
      <c r="H783">
        <f t="shared" si="12"/>
        <v>0</v>
      </c>
    </row>
    <row r="784" spans="1:8" x14ac:dyDescent="0.35">
      <c r="A784" s="43" t="s">
        <v>2178</v>
      </c>
      <c r="B784" s="66"/>
      <c r="C784" s="17"/>
      <c r="D784" s="17"/>
      <c r="G784" s="129"/>
      <c r="H784">
        <f t="shared" si="12"/>
        <v>0</v>
      </c>
    </row>
    <row r="785" spans="1:8" x14ac:dyDescent="0.35">
      <c r="A785" s="43" t="s">
        <v>2179</v>
      </c>
      <c r="B785" s="66"/>
      <c r="C785" s="17"/>
      <c r="D785" s="17"/>
      <c r="G785" s="129"/>
      <c r="H785">
        <f t="shared" si="12"/>
        <v>0</v>
      </c>
    </row>
    <row r="786" spans="1:8" x14ac:dyDescent="0.35">
      <c r="A786" s="43" t="s">
        <v>2180</v>
      </c>
      <c r="B786" s="66"/>
      <c r="C786" s="17"/>
      <c r="D786" s="17"/>
      <c r="G786" s="129"/>
      <c r="H786">
        <f t="shared" si="12"/>
        <v>0</v>
      </c>
    </row>
    <row r="787" spans="1:8" x14ac:dyDescent="0.35">
      <c r="A787" s="43" t="s">
        <v>2181</v>
      </c>
      <c r="B787" s="66"/>
      <c r="C787" s="17"/>
      <c r="D787" s="17"/>
      <c r="G787" s="129"/>
      <c r="H787">
        <f t="shared" si="12"/>
        <v>0</v>
      </c>
    </row>
    <row r="788" spans="1:8" x14ac:dyDescent="0.35">
      <c r="A788" s="43" t="s">
        <v>2182</v>
      </c>
      <c r="B788" s="66"/>
      <c r="C788" s="17"/>
      <c r="D788" s="17"/>
      <c r="G788" s="129"/>
      <c r="H788">
        <f t="shared" si="12"/>
        <v>0</v>
      </c>
    </row>
    <row r="789" spans="1:8" x14ac:dyDescent="0.35">
      <c r="A789" s="43" t="s">
        <v>2183</v>
      </c>
      <c r="B789" s="66"/>
      <c r="C789" s="17"/>
      <c r="D789" s="17"/>
      <c r="G789" s="129"/>
      <c r="H789">
        <f t="shared" si="12"/>
        <v>0</v>
      </c>
    </row>
    <row r="790" spans="1:8" x14ac:dyDescent="0.35">
      <c r="A790" s="43" t="s">
        <v>2184</v>
      </c>
      <c r="B790" s="66"/>
      <c r="C790" s="17"/>
      <c r="D790" s="17"/>
      <c r="G790" s="129"/>
      <c r="H790">
        <f t="shared" si="12"/>
        <v>0</v>
      </c>
    </row>
    <row r="791" spans="1:8" x14ac:dyDescent="0.35">
      <c r="A791" s="43" t="s">
        <v>2185</v>
      </c>
      <c r="B791" s="66"/>
      <c r="C791" s="17"/>
      <c r="D791" s="17"/>
      <c r="G791" s="129"/>
      <c r="H791">
        <f t="shared" si="12"/>
        <v>0</v>
      </c>
    </row>
    <row r="792" spans="1:8" x14ac:dyDescent="0.35">
      <c r="A792" s="43" t="s">
        <v>2186</v>
      </c>
      <c r="B792" s="66"/>
      <c r="C792" s="17"/>
      <c r="D792" s="17"/>
      <c r="G792" s="129"/>
      <c r="H792">
        <f t="shared" si="12"/>
        <v>0</v>
      </c>
    </row>
    <row r="793" spans="1:8" x14ac:dyDescent="0.35">
      <c r="A793" s="43" t="s">
        <v>2187</v>
      </c>
      <c r="B793" s="66"/>
      <c r="C793" s="17"/>
      <c r="D793" s="17"/>
      <c r="G793" s="129"/>
      <c r="H793">
        <f t="shared" si="12"/>
        <v>0</v>
      </c>
    </row>
    <row r="794" spans="1:8" x14ac:dyDescent="0.35">
      <c r="A794" s="43" t="s">
        <v>2188</v>
      </c>
      <c r="B794" s="66"/>
      <c r="C794" s="17"/>
      <c r="D794" s="17"/>
      <c r="G794" s="129"/>
      <c r="H794">
        <f t="shared" si="12"/>
        <v>0</v>
      </c>
    </row>
    <row r="795" spans="1:8" x14ac:dyDescent="0.35">
      <c r="A795" s="43" t="s">
        <v>2189</v>
      </c>
      <c r="B795" s="66"/>
      <c r="C795" s="17"/>
      <c r="D795" s="17"/>
      <c r="G795" s="129"/>
      <c r="H795">
        <f t="shared" si="12"/>
        <v>0</v>
      </c>
    </row>
    <row r="796" spans="1:8" x14ac:dyDescent="0.35">
      <c r="A796" s="43" t="s">
        <v>2190</v>
      </c>
      <c r="B796" s="66"/>
      <c r="C796" s="17"/>
      <c r="D796" s="17"/>
      <c r="G796" s="129"/>
      <c r="H796">
        <f t="shared" si="12"/>
        <v>0</v>
      </c>
    </row>
    <row r="797" spans="1:8" x14ac:dyDescent="0.35">
      <c r="A797" s="43" t="s">
        <v>2191</v>
      </c>
      <c r="B797" s="66"/>
      <c r="C797" s="17"/>
      <c r="D797" s="17"/>
      <c r="G797" s="129"/>
      <c r="H797">
        <f t="shared" si="12"/>
        <v>0</v>
      </c>
    </row>
    <row r="798" spans="1:8" x14ac:dyDescent="0.35">
      <c r="A798" s="43" t="s">
        <v>2192</v>
      </c>
      <c r="B798" s="66"/>
      <c r="C798" s="17"/>
      <c r="D798" s="17"/>
      <c r="G798" s="129"/>
      <c r="H798">
        <f t="shared" si="12"/>
        <v>0</v>
      </c>
    </row>
    <row r="799" spans="1:8" x14ac:dyDescent="0.35">
      <c r="A799" s="43" t="s">
        <v>2193</v>
      </c>
      <c r="B799" s="66"/>
      <c r="C799" s="17"/>
      <c r="D799" s="17"/>
      <c r="G799" s="129"/>
      <c r="H799">
        <f t="shared" si="12"/>
        <v>0</v>
      </c>
    </row>
    <row r="800" spans="1:8" x14ac:dyDescent="0.35">
      <c r="A800" s="43" t="s">
        <v>2194</v>
      </c>
      <c r="B800" s="66"/>
      <c r="C800" s="17"/>
      <c r="D800" s="17"/>
      <c r="G800" s="129"/>
      <c r="H800">
        <f t="shared" si="12"/>
        <v>0</v>
      </c>
    </row>
    <row r="801" spans="1:8" x14ac:dyDescent="0.35">
      <c r="A801" s="43" t="s">
        <v>2195</v>
      </c>
      <c r="B801" s="66"/>
      <c r="C801" s="17"/>
      <c r="D801" s="17"/>
      <c r="G801" s="129"/>
      <c r="H801">
        <f t="shared" si="12"/>
        <v>0</v>
      </c>
    </row>
    <row r="802" spans="1:8" x14ac:dyDescent="0.35">
      <c r="A802" s="43" t="s">
        <v>2196</v>
      </c>
      <c r="B802" s="66"/>
      <c r="C802" s="17"/>
      <c r="D802" s="17"/>
      <c r="G802" s="129"/>
      <c r="H802">
        <f t="shared" si="12"/>
        <v>0</v>
      </c>
    </row>
    <row r="803" spans="1:8" x14ac:dyDescent="0.35">
      <c r="A803" s="43" t="s">
        <v>2197</v>
      </c>
      <c r="B803" s="66"/>
      <c r="C803" s="17"/>
      <c r="D803" s="17"/>
      <c r="G803" s="129"/>
      <c r="H803">
        <f t="shared" si="12"/>
        <v>0</v>
      </c>
    </row>
    <row r="804" spans="1:8" x14ac:dyDescent="0.35">
      <c r="A804" s="43" t="s">
        <v>2198</v>
      </c>
      <c r="B804" s="66"/>
      <c r="C804" s="17"/>
      <c r="D804" s="17"/>
      <c r="G804" s="129"/>
      <c r="H804">
        <f t="shared" si="12"/>
        <v>0</v>
      </c>
    </row>
    <row r="805" spans="1:8" x14ac:dyDescent="0.35">
      <c r="A805" s="43" t="s">
        <v>2199</v>
      </c>
      <c r="B805" s="66"/>
      <c r="C805" s="17"/>
      <c r="D805" s="17"/>
      <c r="G805" s="129"/>
      <c r="H805">
        <f t="shared" si="12"/>
        <v>0</v>
      </c>
    </row>
    <row r="806" spans="1:8" x14ac:dyDescent="0.35">
      <c r="A806" s="43" t="s">
        <v>2200</v>
      </c>
      <c r="B806" s="66"/>
      <c r="C806" s="17"/>
      <c r="D806" s="17"/>
      <c r="G806" s="129"/>
      <c r="H806">
        <f t="shared" si="12"/>
        <v>0</v>
      </c>
    </row>
    <row r="807" spans="1:8" x14ac:dyDescent="0.35">
      <c r="A807" s="43" t="s">
        <v>2201</v>
      </c>
      <c r="B807" s="66"/>
      <c r="C807" s="17"/>
      <c r="D807" s="17"/>
      <c r="G807" s="129"/>
      <c r="H807">
        <f t="shared" si="12"/>
        <v>0</v>
      </c>
    </row>
    <row r="808" spans="1:8" x14ac:dyDescent="0.35">
      <c r="A808" s="43" t="s">
        <v>2202</v>
      </c>
      <c r="B808" s="66"/>
      <c r="C808" s="17"/>
      <c r="D808" s="17"/>
      <c r="G808" s="129"/>
      <c r="H808">
        <f t="shared" si="12"/>
        <v>0</v>
      </c>
    </row>
    <row r="809" spans="1:8" x14ac:dyDescent="0.35">
      <c r="A809" s="43" t="s">
        <v>2203</v>
      </c>
      <c r="B809" s="66"/>
      <c r="C809" s="17"/>
      <c r="D809" s="17"/>
      <c r="G809" s="129"/>
      <c r="H809">
        <f t="shared" si="12"/>
        <v>0</v>
      </c>
    </row>
    <row r="810" spans="1:8" x14ac:dyDescent="0.35">
      <c r="A810" s="43" t="s">
        <v>2204</v>
      </c>
      <c r="B810" s="66"/>
      <c r="C810" s="17"/>
      <c r="D810" s="17"/>
      <c r="G810" s="129"/>
      <c r="H810">
        <f t="shared" si="12"/>
        <v>0</v>
      </c>
    </row>
    <row r="811" spans="1:8" x14ac:dyDescent="0.35">
      <c r="A811" s="43" t="s">
        <v>2205</v>
      </c>
      <c r="B811" s="66"/>
      <c r="C811" s="17"/>
      <c r="D811" s="17"/>
      <c r="G811" s="129"/>
      <c r="H811">
        <f t="shared" si="12"/>
        <v>0</v>
      </c>
    </row>
    <row r="812" spans="1:8" x14ac:dyDescent="0.35">
      <c r="A812" s="43" t="s">
        <v>2206</v>
      </c>
      <c r="B812" s="66"/>
      <c r="C812" s="17"/>
      <c r="D812" s="17"/>
      <c r="G812" s="129"/>
      <c r="H812">
        <f t="shared" si="12"/>
        <v>0</v>
      </c>
    </row>
    <row r="813" spans="1:8" x14ac:dyDescent="0.35">
      <c r="A813" s="43" t="s">
        <v>2207</v>
      </c>
      <c r="B813" s="66"/>
      <c r="C813" s="17"/>
      <c r="D813" s="17"/>
      <c r="G813" s="129"/>
      <c r="H813">
        <f t="shared" si="12"/>
        <v>0</v>
      </c>
    </row>
    <row r="814" spans="1:8" x14ac:dyDescent="0.35">
      <c r="A814" s="43" t="s">
        <v>2208</v>
      </c>
      <c r="B814" s="66"/>
      <c r="C814" s="17"/>
      <c r="D814" s="17"/>
      <c r="G814" s="129"/>
      <c r="H814">
        <f t="shared" si="12"/>
        <v>0</v>
      </c>
    </row>
    <row r="815" spans="1:8" x14ac:dyDescent="0.35">
      <c r="A815" s="43" t="s">
        <v>2209</v>
      </c>
      <c r="B815" s="66"/>
      <c r="C815" s="17"/>
      <c r="D815" s="17"/>
      <c r="G815" s="129"/>
      <c r="H815">
        <f t="shared" si="12"/>
        <v>0</v>
      </c>
    </row>
    <row r="816" spans="1:8" x14ac:dyDescent="0.35">
      <c r="A816" s="43" t="s">
        <v>2210</v>
      </c>
      <c r="B816" s="66"/>
      <c r="C816" s="17"/>
      <c r="D816" s="17"/>
      <c r="G816" s="129"/>
      <c r="H816">
        <f t="shared" si="12"/>
        <v>0</v>
      </c>
    </row>
    <row r="817" spans="1:8" x14ac:dyDescent="0.35">
      <c r="A817" s="43" t="s">
        <v>2211</v>
      </c>
      <c r="B817" s="66"/>
      <c r="C817" s="17"/>
      <c r="D817" s="17"/>
      <c r="G817" s="129"/>
      <c r="H817">
        <f t="shared" si="12"/>
        <v>0</v>
      </c>
    </row>
    <row r="818" spans="1:8" x14ac:dyDescent="0.35">
      <c r="A818" s="43" t="s">
        <v>2212</v>
      </c>
      <c r="B818" s="66"/>
      <c r="C818" s="17"/>
      <c r="D818" s="17"/>
      <c r="G818" s="129"/>
      <c r="H818">
        <f t="shared" si="12"/>
        <v>0</v>
      </c>
    </row>
    <row r="819" spans="1:8" x14ac:dyDescent="0.35">
      <c r="A819" s="43" t="s">
        <v>2213</v>
      </c>
      <c r="B819" s="66"/>
      <c r="C819" s="17"/>
      <c r="D819" s="17"/>
      <c r="G819" s="129"/>
      <c r="H819">
        <f t="shared" si="12"/>
        <v>0</v>
      </c>
    </row>
    <row r="820" spans="1:8" x14ac:dyDescent="0.35">
      <c r="A820" s="43" t="s">
        <v>2214</v>
      </c>
      <c r="B820" s="66"/>
      <c r="C820" s="17"/>
      <c r="D820" s="17"/>
      <c r="G820" s="129"/>
      <c r="H820">
        <f t="shared" si="12"/>
        <v>0</v>
      </c>
    </row>
    <row r="821" spans="1:8" x14ac:dyDescent="0.35">
      <c r="A821" s="43" t="s">
        <v>2215</v>
      </c>
      <c r="B821" s="66"/>
      <c r="C821" s="17"/>
      <c r="D821" s="17"/>
      <c r="G821" s="129"/>
      <c r="H821">
        <f t="shared" si="12"/>
        <v>0</v>
      </c>
    </row>
    <row r="822" spans="1:8" x14ac:dyDescent="0.35">
      <c r="A822" s="43" t="s">
        <v>2216</v>
      </c>
      <c r="B822" s="66"/>
      <c r="C822" s="17"/>
      <c r="D822" s="17"/>
      <c r="G822" s="129"/>
      <c r="H822">
        <f t="shared" si="12"/>
        <v>0</v>
      </c>
    </row>
    <row r="823" spans="1:8" x14ac:dyDescent="0.35">
      <c r="A823" s="43" t="s">
        <v>2217</v>
      </c>
      <c r="B823" s="66"/>
      <c r="C823" s="17"/>
      <c r="D823" s="17"/>
      <c r="G823" s="129"/>
      <c r="H823">
        <f t="shared" si="12"/>
        <v>0</v>
      </c>
    </row>
    <row r="824" spans="1:8" x14ac:dyDescent="0.35">
      <c r="A824" s="43" t="s">
        <v>2218</v>
      </c>
      <c r="B824" s="66"/>
      <c r="C824" s="17"/>
      <c r="D824" s="17"/>
      <c r="G824" s="129"/>
      <c r="H824">
        <f t="shared" si="12"/>
        <v>0</v>
      </c>
    </row>
    <row r="825" spans="1:8" x14ac:dyDescent="0.35">
      <c r="A825" s="43" t="s">
        <v>2219</v>
      </c>
      <c r="B825" s="66"/>
      <c r="C825" s="17"/>
      <c r="D825" s="17"/>
      <c r="G825" s="129"/>
      <c r="H825">
        <f t="shared" si="12"/>
        <v>0</v>
      </c>
    </row>
    <row r="826" spans="1:8" x14ac:dyDescent="0.35">
      <c r="A826" s="43" t="s">
        <v>2220</v>
      </c>
      <c r="B826" s="66"/>
      <c r="C826" s="17"/>
      <c r="D826" s="17"/>
      <c r="G826" s="129"/>
      <c r="H826">
        <f t="shared" si="12"/>
        <v>0</v>
      </c>
    </row>
    <row r="827" spans="1:8" x14ac:dyDescent="0.35">
      <c r="A827" s="43" t="s">
        <v>2221</v>
      </c>
      <c r="B827" s="66"/>
      <c r="C827" s="17"/>
      <c r="D827" s="17"/>
      <c r="G827" s="129"/>
      <c r="H827">
        <f t="shared" si="12"/>
        <v>0</v>
      </c>
    </row>
    <row r="828" spans="1:8" x14ac:dyDescent="0.35">
      <c r="A828" s="43" t="s">
        <v>2222</v>
      </c>
      <c r="B828" s="66"/>
      <c r="C828" s="17"/>
      <c r="D828" s="17"/>
      <c r="G828" s="129"/>
      <c r="H828">
        <f t="shared" si="12"/>
        <v>0</v>
      </c>
    </row>
    <row r="829" spans="1:8" x14ac:dyDescent="0.35">
      <c r="A829" s="43" t="s">
        <v>2223</v>
      </c>
      <c r="B829" s="66"/>
      <c r="C829" s="17"/>
      <c r="D829" s="17"/>
      <c r="G829" s="129"/>
      <c r="H829">
        <f t="shared" si="12"/>
        <v>0</v>
      </c>
    </row>
    <row r="830" spans="1:8" x14ac:dyDescent="0.35">
      <c r="A830" s="43" t="s">
        <v>2224</v>
      </c>
      <c r="B830" s="66"/>
      <c r="C830" s="17"/>
      <c r="D830" s="17"/>
      <c r="G830" s="129"/>
      <c r="H830">
        <f t="shared" si="12"/>
        <v>0</v>
      </c>
    </row>
    <row r="831" spans="1:8" x14ac:dyDescent="0.35">
      <c r="A831" s="43" t="s">
        <v>2225</v>
      </c>
      <c r="B831" s="66"/>
      <c r="C831" s="17"/>
      <c r="D831" s="17"/>
      <c r="G831" s="129"/>
      <c r="H831">
        <f t="shared" si="12"/>
        <v>0</v>
      </c>
    </row>
    <row r="832" spans="1:8" x14ac:dyDescent="0.35">
      <c r="A832" s="43" t="s">
        <v>2226</v>
      </c>
      <c r="B832" s="66"/>
      <c r="C832" s="17"/>
      <c r="D832" s="17"/>
      <c r="G832" s="129"/>
      <c r="H832">
        <f t="shared" si="12"/>
        <v>0</v>
      </c>
    </row>
    <row r="833" spans="1:8" x14ac:dyDescent="0.35">
      <c r="A833" s="43" t="s">
        <v>2227</v>
      </c>
      <c r="B833" s="66"/>
      <c r="C833" s="17"/>
      <c r="D833" s="17"/>
      <c r="G833" s="129"/>
      <c r="H833">
        <f t="shared" si="12"/>
        <v>0</v>
      </c>
    </row>
    <row r="834" spans="1:8" x14ac:dyDescent="0.35">
      <c r="A834" s="43" t="s">
        <v>2228</v>
      </c>
      <c r="B834" s="66"/>
      <c r="C834" s="17"/>
      <c r="D834" s="17"/>
      <c r="G834" s="129"/>
      <c r="H834">
        <f t="shared" si="12"/>
        <v>0</v>
      </c>
    </row>
    <row r="835" spans="1:8" x14ac:dyDescent="0.35">
      <c r="A835" s="43" t="s">
        <v>2229</v>
      </c>
      <c r="B835" s="66"/>
      <c r="C835" s="17"/>
      <c r="D835" s="17"/>
      <c r="G835" s="129"/>
      <c r="H835">
        <f t="shared" si="12"/>
        <v>0</v>
      </c>
    </row>
    <row r="836" spans="1:8" x14ac:dyDescent="0.35">
      <c r="A836" s="43" t="s">
        <v>2230</v>
      </c>
      <c r="B836" s="66"/>
      <c r="C836" s="17"/>
      <c r="D836" s="17"/>
      <c r="G836" s="129"/>
      <c r="H836">
        <f t="shared" si="12"/>
        <v>0</v>
      </c>
    </row>
    <row r="837" spans="1:8" x14ac:dyDescent="0.35">
      <c r="A837" s="43" t="s">
        <v>2231</v>
      </c>
      <c r="B837" s="66"/>
      <c r="C837" s="17"/>
      <c r="D837" s="17"/>
      <c r="G837" s="129"/>
      <c r="H837">
        <f t="shared" si="12"/>
        <v>0</v>
      </c>
    </row>
    <row r="838" spans="1:8" x14ac:dyDescent="0.35">
      <c r="A838" s="43" t="s">
        <v>2232</v>
      </c>
      <c r="B838" s="66"/>
      <c r="C838" s="17"/>
      <c r="D838" s="17"/>
      <c r="G838" s="129"/>
      <c r="H838">
        <f t="shared" si="12"/>
        <v>0</v>
      </c>
    </row>
    <row r="839" spans="1:8" x14ac:dyDescent="0.35">
      <c r="A839" s="43" t="s">
        <v>2233</v>
      </c>
      <c r="B839" s="66"/>
      <c r="C839" s="17"/>
      <c r="D839" s="17"/>
      <c r="G839" s="129"/>
      <c r="H839">
        <f t="shared" ref="H839:H902" si="13">IF(OR($B839&lt;&gt;"",$C839&lt;&gt;"",$D839&lt;&gt;"",$E839&lt;&gt;"",$F839&lt;&gt;"",$G839&lt;&gt;""), 1, 0)</f>
        <v>0</v>
      </c>
    </row>
    <row r="840" spans="1:8" x14ac:dyDescent="0.35">
      <c r="A840" s="43" t="s">
        <v>2234</v>
      </c>
      <c r="B840" s="66"/>
      <c r="C840" s="17"/>
      <c r="D840" s="17"/>
      <c r="G840" s="129"/>
      <c r="H840">
        <f t="shared" si="13"/>
        <v>0</v>
      </c>
    </row>
    <row r="841" spans="1:8" x14ac:dyDescent="0.35">
      <c r="A841" s="43" t="s">
        <v>2235</v>
      </c>
      <c r="B841" s="66"/>
      <c r="C841" s="17"/>
      <c r="D841" s="17"/>
      <c r="G841" s="129"/>
      <c r="H841">
        <f t="shared" si="13"/>
        <v>0</v>
      </c>
    </row>
    <row r="842" spans="1:8" x14ac:dyDescent="0.35">
      <c r="A842" s="43" t="s">
        <v>2236</v>
      </c>
      <c r="B842" s="66"/>
      <c r="C842" s="17"/>
      <c r="D842" s="17"/>
      <c r="G842" s="129"/>
      <c r="H842">
        <f t="shared" si="13"/>
        <v>0</v>
      </c>
    </row>
    <row r="843" spans="1:8" x14ac:dyDescent="0.35">
      <c r="A843" s="43" t="s">
        <v>2237</v>
      </c>
      <c r="B843" s="66"/>
      <c r="C843" s="17"/>
      <c r="D843" s="17"/>
      <c r="G843" s="129"/>
      <c r="H843">
        <f t="shared" si="13"/>
        <v>0</v>
      </c>
    </row>
    <row r="844" spans="1:8" x14ac:dyDescent="0.35">
      <c r="A844" s="43" t="s">
        <v>2238</v>
      </c>
      <c r="B844" s="66"/>
      <c r="C844" s="17"/>
      <c r="D844" s="17"/>
      <c r="G844" s="129"/>
      <c r="H844">
        <f t="shared" si="13"/>
        <v>0</v>
      </c>
    </row>
    <row r="845" spans="1:8" x14ac:dyDescent="0.35">
      <c r="A845" s="43" t="s">
        <v>2239</v>
      </c>
      <c r="B845" s="66"/>
      <c r="C845" s="17"/>
      <c r="D845" s="17"/>
      <c r="G845" s="129"/>
      <c r="H845">
        <f t="shared" si="13"/>
        <v>0</v>
      </c>
    </row>
    <row r="846" spans="1:8" x14ac:dyDescent="0.35">
      <c r="A846" s="43" t="s">
        <v>2240</v>
      </c>
      <c r="B846" s="66"/>
      <c r="C846" s="17"/>
      <c r="D846" s="17"/>
      <c r="G846" s="129"/>
      <c r="H846">
        <f t="shared" si="13"/>
        <v>0</v>
      </c>
    </row>
    <row r="847" spans="1:8" x14ac:dyDescent="0.35">
      <c r="A847" s="43" t="s">
        <v>2241</v>
      </c>
      <c r="B847" s="66"/>
      <c r="C847" s="17"/>
      <c r="D847" s="17"/>
      <c r="G847" s="129"/>
      <c r="H847">
        <f t="shared" si="13"/>
        <v>0</v>
      </c>
    </row>
    <row r="848" spans="1:8" x14ac:dyDescent="0.35">
      <c r="A848" s="43" t="s">
        <v>2242</v>
      </c>
      <c r="B848" s="66"/>
      <c r="C848" s="17"/>
      <c r="D848" s="17"/>
      <c r="G848" s="129"/>
      <c r="H848">
        <f t="shared" si="13"/>
        <v>0</v>
      </c>
    </row>
    <row r="849" spans="1:8" x14ac:dyDescent="0.35">
      <c r="A849" s="43" t="s">
        <v>2243</v>
      </c>
      <c r="B849" s="66"/>
      <c r="C849" s="17"/>
      <c r="D849" s="17"/>
      <c r="G849" s="129"/>
      <c r="H849">
        <f t="shared" si="13"/>
        <v>0</v>
      </c>
    </row>
    <row r="850" spans="1:8" x14ac:dyDescent="0.35">
      <c r="A850" s="43" t="s">
        <v>2244</v>
      </c>
      <c r="B850" s="66"/>
      <c r="C850" s="17"/>
      <c r="D850" s="17"/>
      <c r="G850" s="129"/>
      <c r="H850">
        <f t="shared" si="13"/>
        <v>0</v>
      </c>
    </row>
    <row r="851" spans="1:8" x14ac:dyDescent="0.35">
      <c r="A851" s="43" t="s">
        <v>2245</v>
      </c>
      <c r="B851" s="66"/>
      <c r="C851" s="17"/>
      <c r="D851" s="17"/>
      <c r="G851" s="129"/>
      <c r="H851">
        <f t="shared" si="13"/>
        <v>0</v>
      </c>
    </row>
    <row r="852" spans="1:8" x14ac:dyDescent="0.35">
      <c r="A852" s="43" t="s">
        <v>2246</v>
      </c>
      <c r="B852" s="66"/>
      <c r="C852" s="17"/>
      <c r="D852" s="17"/>
      <c r="G852" s="129"/>
      <c r="H852">
        <f t="shared" si="13"/>
        <v>0</v>
      </c>
    </row>
    <row r="853" spans="1:8" x14ac:dyDescent="0.35">
      <c r="A853" s="43" t="s">
        <v>2247</v>
      </c>
      <c r="B853" s="66"/>
      <c r="C853" s="17"/>
      <c r="D853" s="17"/>
      <c r="G853" s="129"/>
      <c r="H853">
        <f t="shared" si="13"/>
        <v>0</v>
      </c>
    </row>
    <row r="854" spans="1:8" x14ac:dyDescent="0.35">
      <c r="A854" s="43" t="s">
        <v>2248</v>
      </c>
      <c r="B854" s="66"/>
      <c r="C854" s="17"/>
      <c r="D854" s="17"/>
      <c r="G854" s="129"/>
      <c r="H854">
        <f t="shared" si="13"/>
        <v>0</v>
      </c>
    </row>
    <row r="855" spans="1:8" x14ac:dyDescent="0.35">
      <c r="A855" s="43" t="s">
        <v>2249</v>
      </c>
      <c r="B855" s="66"/>
      <c r="C855" s="17"/>
      <c r="D855" s="17"/>
      <c r="G855" s="129"/>
      <c r="H855">
        <f t="shared" si="13"/>
        <v>0</v>
      </c>
    </row>
    <row r="856" spans="1:8" x14ac:dyDescent="0.35">
      <c r="A856" s="43" t="s">
        <v>2250</v>
      </c>
      <c r="B856" s="66"/>
      <c r="C856" s="17"/>
      <c r="D856" s="17"/>
      <c r="G856" s="129"/>
      <c r="H856">
        <f t="shared" si="13"/>
        <v>0</v>
      </c>
    </row>
    <row r="857" spans="1:8" x14ac:dyDescent="0.35">
      <c r="A857" s="43" t="s">
        <v>2251</v>
      </c>
      <c r="B857" s="66"/>
      <c r="C857" s="17"/>
      <c r="D857" s="17"/>
      <c r="G857" s="129"/>
      <c r="H857">
        <f t="shared" si="13"/>
        <v>0</v>
      </c>
    </row>
    <row r="858" spans="1:8" x14ac:dyDescent="0.35">
      <c r="A858" s="43" t="s">
        <v>2252</v>
      </c>
      <c r="B858" s="66"/>
      <c r="C858" s="17"/>
      <c r="D858" s="17"/>
      <c r="G858" s="129"/>
      <c r="H858">
        <f t="shared" si="13"/>
        <v>0</v>
      </c>
    </row>
    <row r="859" spans="1:8" x14ac:dyDescent="0.35">
      <c r="A859" s="43" t="s">
        <v>2253</v>
      </c>
      <c r="B859" s="66"/>
      <c r="C859" s="17"/>
      <c r="D859" s="17"/>
      <c r="G859" s="129"/>
      <c r="H859">
        <f t="shared" si="13"/>
        <v>0</v>
      </c>
    </row>
    <row r="860" spans="1:8" x14ac:dyDescent="0.35">
      <c r="A860" s="43" t="s">
        <v>2254</v>
      </c>
      <c r="B860" s="66"/>
      <c r="C860" s="17"/>
      <c r="D860" s="17"/>
      <c r="G860" s="129"/>
      <c r="H860">
        <f t="shared" si="13"/>
        <v>0</v>
      </c>
    </row>
    <row r="861" spans="1:8" x14ac:dyDescent="0.35">
      <c r="A861" s="43" t="s">
        <v>2255</v>
      </c>
      <c r="B861" s="66"/>
      <c r="C861" s="17"/>
      <c r="D861" s="17"/>
      <c r="G861" s="129"/>
      <c r="H861">
        <f t="shared" si="13"/>
        <v>0</v>
      </c>
    </row>
    <row r="862" spans="1:8" x14ac:dyDescent="0.35">
      <c r="A862" s="43" t="s">
        <v>2256</v>
      </c>
      <c r="B862" s="66"/>
      <c r="C862" s="17"/>
      <c r="D862" s="17"/>
      <c r="G862" s="129"/>
      <c r="H862">
        <f t="shared" si="13"/>
        <v>0</v>
      </c>
    </row>
    <row r="863" spans="1:8" x14ac:dyDescent="0.35">
      <c r="A863" s="43" t="s">
        <v>2257</v>
      </c>
      <c r="B863" s="66"/>
      <c r="C863" s="17"/>
      <c r="D863" s="17"/>
      <c r="G863" s="129"/>
      <c r="H863">
        <f t="shared" si="13"/>
        <v>0</v>
      </c>
    </row>
    <row r="864" spans="1:8" x14ac:dyDescent="0.35">
      <c r="A864" s="43" t="s">
        <v>2258</v>
      </c>
      <c r="B864" s="66"/>
      <c r="C864" s="17"/>
      <c r="D864" s="17"/>
      <c r="G864" s="129"/>
      <c r="H864">
        <f t="shared" si="13"/>
        <v>0</v>
      </c>
    </row>
    <row r="865" spans="1:8" x14ac:dyDescent="0.35">
      <c r="A865" s="43" t="s">
        <v>2259</v>
      </c>
      <c r="B865" s="66"/>
      <c r="C865" s="17"/>
      <c r="D865" s="17"/>
      <c r="G865" s="129"/>
      <c r="H865">
        <f t="shared" si="13"/>
        <v>0</v>
      </c>
    </row>
    <row r="866" spans="1:8" x14ac:dyDescent="0.35">
      <c r="A866" s="43" t="s">
        <v>2260</v>
      </c>
      <c r="B866" s="66"/>
      <c r="C866" s="17"/>
      <c r="D866" s="17"/>
      <c r="G866" s="129"/>
      <c r="H866">
        <f t="shared" si="13"/>
        <v>0</v>
      </c>
    </row>
    <row r="867" spans="1:8" x14ac:dyDescent="0.35">
      <c r="A867" s="43" t="s">
        <v>2261</v>
      </c>
      <c r="B867" s="66"/>
      <c r="C867" s="17"/>
      <c r="D867" s="17"/>
      <c r="G867" s="129"/>
      <c r="H867">
        <f t="shared" si="13"/>
        <v>0</v>
      </c>
    </row>
    <row r="868" spans="1:8" x14ac:dyDescent="0.35">
      <c r="A868" s="43" t="s">
        <v>2262</v>
      </c>
      <c r="B868" s="66"/>
      <c r="C868" s="17"/>
      <c r="D868" s="17"/>
      <c r="G868" s="129"/>
      <c r="H868">
        <f t="shared" si="13"/>
        <v>0</v>
      </c>
    </row>
    <row r="869" spans="1:8" x14ac:dyDescent="0.35">
      <c r="A869" s="43" t="s">
        <v>2263</v>
      </c>
      <c r="B869" s="66"/>
      <c r="C869" s="17"/>
      <c r="D869" s="17"/>
      <c r="G869" s="129"/>
      <c r="H869">
        <f t="shared" si="13"/>
        <v>0</v>
      </c>
    </row>
    <row r="870" spans="1:8" x14ac:dyDescent="0.35">
      <c r="A870" s="43" t="s">
        <v>2264</v>
      </c>
      <c r="B870" s="66"/>
      <c r="C870" s="17"/>
      <c r="D870" s="17"/>
      <c r="G870" s="129"/>
      <c r="H870">
        <f t="shared" si="13"/>
        <v>0</v>
      </c>
    </row>
    <row r="871" spans="1:8" x14ac:dyDescent="0.35">
      <c r="A871" s="43" t="s">
        <v>2265</v>
      </c>
      <c r="B871" s="66"/>
      <c r="C871" s="17"/>
      <c r="D871" s="17"/>
      <c r="G871" s="129"/>
      <c r="H871">
        <f t="shared" si="13"/>
        <v>0</v>
      </c>
    </row>
    <row r="872" spans="1:8" x14ac:dyDescent="0.35">
      <c r="A872" s="43" t="s">
        <v>2266</v>
      </c>
      <c r="B872" s="66"/>
      <c r="C872" s="17"/>
      <c r="D872" s="17"/>
      <c r="G872" s="129"/>
      <c r="H872">
        <f t="shared" si="13"/>
        <v>0</v>
      </c>
    </row>
    <row r="873" spans="1:8" x14ac:dyDescent="0.35">
      <c r="A873" s="43" t="s">
        <v>2267</v>
      </c>
      <c r="B873" s="66"/>
      <c r="C873" s="17"/>
      <c r="D873" s="17"/>
      <c r="G873" s="129"/>
      <c r="H873">
        <f t="shared" si="13"/>
        <v>0</v>
      </c>
    </row>
    <row r="874" spans="1:8" x14ac:dyDescent="0.35">
      <c r="A874" s="43" t="s">
        <v>2268</v>
      </c>
      <c r="B874" s="66"/>
      <c r="C874" s="17"/>
      <c r="D874" s="17"/>
      <c r="G874" s="129"/>
      <c r="H874">
        <f t="shared" si="13"/>
        <v>0</v>
      </c>
    </row>
    <row r="875" spans="1:8" x14ac:dyDescent="0.35">
      <c r="A875" s="43" t="s">
        <v>2269</v>
      </c>
      <c r="B875" s="66"/>
      <c r="C875" s="17"/>
      <c r="D875" s="17"/>
      <c r="G875" s="129"/>
      <c r="H875">
        <f t="shared" si="13"/>
        <v>0</v>
      </c>
    </row>
    <row r="876" spans="1:8" x14ac:dyDescent="0.35">
      <c r="A876" s="43" t="s">
        <v>2270</v>
      </c>
      <c r="B876" s="66"/>
      <c r="C876" s="17"/>
      <c r="D876" s="17"/>
      <c r="G876" s="129"/>
      <c r="H876">
        <f t="shared" si="13"/>
        <v>0</v>
      </c>
    </row>
    <row r="877" spans="1:8" x14ac:dyDescent="0.35">
      <c r="A877" s="43" t="s">
        <v>2271</v>
      </c>
      <c r="B877" s="66"/>
      <c r="C877" s="17"/>
      <c r="D877" s="17"/>
      <c r="G877" s="129"/>
      <c r="H877">
        <f t="shared" si="13"/>
        <v>0</v>
      </c>
    </row>
    <row r="878" spans="1:8" x14ac:dyDescent="0.35">
      <c r="A878" s="43" t="s">
        <v>2272</v>
      </c>
      <c r="B878" s="66"/>
      <c r="C878" s="17"/>
      <c r="D878" s="17"/>
      <c r="G878" s="129"/>
      <c r="H878">
        <f t="shared" si="13"/>
        <v>0</v>
      </c>
    </row>
    <row r="879" spans="1:8" x14ac:dyDescent="0.35">
      <c r="A879" s="43" t="s">
        <v>2273</v>
      </c>
      <c r="B879" s="66"/>
      <c r="C879" s="17"/>
      <c r="D879" s="17"/>
      <c r="G879" s="129"/>
      <c r="H879">
        <f t="shared" si="13"/>
        <v>0</v>
      </c>
    </row>
    <row r="880" spans="1:8" x14ac:dyDescent="0.35">
      <c r="A880" s="43" t="s">
        <v>2274</v>
      </c>
      <c r="B880" s="66"/>
      <c r="C880" s="17"/>
      <c r="D880" s="17"/>
      <c r="G880" s="129"/>
      <c r="H880">
        <f t="shared" si="13"/>
        <v>0</v>
      </c>
    </row>
    <row r="881" spans="1:8" x14ac:dyDescent="0.35">
      <c r="A881" s="43" t="s">
        <v>2275</v>
      </c>
      <c r="B881" s="66"/>
      <c r="C881" s="17"/>
      <c r="D881" s="17"/>
      <c r="G881" s="129"/>
      <c r="H881">
        <f t="shared" si="13"/>
        <v>0</v>
      </c>
    </row>
    <row r="882" spans="1:8" x14ac:dyDescent="0.35">
      <c r="A882" s="43" t="s">
        <v>2276</v>
      </c>
      <c r="B882" s="66"/>
      <c r="C882" s="17"/>
      <c r="D882" s="17"/>
      <c r="G882" s="129"/>
      <c r="H882">
        <f t="shared" si="13"/>
        <v>0</v>
      </c>
    </row>
    <row r="883" spans="1:8" x14ac:dyDescent="0.35">
      <c r="A883" s="43" t="s">
        <v>2277</v>
      </c>
      <c r="B883" s="66"/>
      <c r="C883" s="17"/>
      <c r="D883" s="17"/>
      <c r="G883" s="129"/>
      <c r="H883">
        <f t="shared" si="13"/>
        <v>0</v>
      </c>
    </row>
    <row r="884" spans="1:8" x14ac:dyDescent="0.35">
      <c r="A884" s="43" t="s">
        <v>2278</v>
      </c>
      <c r="B884" s="66"/>
      <c r="C884" s="17"/>
      <c r="D884" s="17"/>
      <c r="G884" s="129"/>
      <c r="H884">
        <f t="shared" si="13"/>
        <v>0</v>
      </c>
    </row>
    <row r="885" spans="1:8" x14ac:dyDescent="0.35">
      <c r="A885" s="43" t="s">
        <v>2279</v>
      </c>
      <c r="B885" s="66"/>
      <c r="C885" s="17"/>
      <c r="D885" s="17"/>
      <c r="G885" s="129"/>
      <c r="H885">
        <f t="shared" si="13"/>
        <v>0</v>
      </c>
    </row>
    <row r="886" spans="1:8" x14ac:dyDescent="0.35">
      <c r="A886" s="43" t="s">
        <v>2280</v>
      </c>
      <c r="B886" s="66"/>
      <c r="C886" s="17"/>
      <c r="D886" s="17"/>
      <c r="G886" s="129"/>
      <c r="H886">
        <f t="shared" si="13"/>
        <v>0</v>
      </c>
    </row>
    <row r="887" spans="1:8" x14ac:dyDescent="0.35">
      <c r="A887" s="43" t="s">
        <v>2281</v>
      </c>
      <c r="B887" s="66"/>
      <c r="C887" s="17"/>
      <c r="D887" s="17"/>
      <c r="G887" s="129"/>
      <c r="H887">
        <f t="shared" si="13"/>
        <v>0</v>
      </c>
    </row>
    <row r="888" spans="1:8" x14ac:dyDescent="0.35">
      <c r="A888" s="43" t="s">
        <v>2282</v>
      </c>
      <c r="B888" s="66"/>
      <c r="C888" s="17"/>
      <c r="D888" s="17"/>
      <c r="G888" s="129"/>
      <c r="H888">
        <f t="shared" si="13"/>
        <v>0</v>
      </c>
    </row>
    <row r="889" spans="1:8" x14ac:dyDescent="0.35">
      <c r="A889" s="43" t="s">
        <v>2283</v>
      </c>
      <c r="B889" s="66"/>
      <c r="C889" s="17"/>
      <c r="D889" s="17"/>
      <c r="G889" s="129"/>
      <c r="H889">
        <f t="shared" si="13"/>
        <v>0</v>
      </c>
    </row>
    <row r="890" spans="1:8" x14ac:dyDescent="0.35">
      <c r="A890" s="43" t="s">
        <v>2284</v>
      </c>
      <c r="B890" s="66"/>
      <c r="C890" s="17"/>
      <c r="D890" s="17"/>
      <c r="G890" s="129"/>
      <c r="H890">
        <f t="shared" si="13"/>
        <v>0</v>
      </c>
    </row>
    <row r="891" spans="1:8" x14ac:dyDescent="0.35">
      <c r="A891" s="43" t="s">
        <v>2285</v>
      </c>
      <c r="B891" s="66"/>
      <c r="C891" s="17"/>
      <c r="D891" s="17"/>
      <c r="G891" s="129"/>
      <c r="H891">
        <f t="shared" si="13"/>
        <v>0</v>
      </c>
    </row>
    <row r="892" spans="1:8" x14ac:dyDescent="0.35">
      <c r="A892" s="43" t="s">
        <v>2286</v>
      </c>
      <c r="B892" s="66"/>
      <c r="C892" s="17"/>
      <c r="D892" s="17"/>
      <c r="G892" s="129"/>
      <c r="H892">
        <f t="shared" si="13"/>
        <v>0</v>
      </c>
    </row>
    <row r="893" spans="1:8" x14ac:dyDescent="0.35">
      <c r="A893" s="43" t="s">
        <v>2287</v>
      </c>
      <c r="B893" s="66"/>
      <c r="C893" s="17"/>
      <c r="D893" s="17"/>
      <c r="G893" s="129"/>
      <c r="H893">
        <f t="shared" si="13"/>
        <v>0</v>
      </c>
    </row>
    <row r="894" spans="1:8" x14ac:dyDescent="0.35">
      <c r="A894" s="43" t="s">
        <v>2288</v>
      </c>
      <c r="B894" s="66"/>
      <c r="C894" s="17"/>
      <c r="D894" s="17"/>
      <c r="G894" s="129"/>
      <c r="H894">
        <f t="shared" si="13"/>
        <v>0</v>
      </c>
    </row>
    <row r="895" spans="1:8" x14ac:dyDescent="0.35">
      <c r="A895" s="43" t="s">
        <v>2289</v>
      </c>
      <c r="B895" s="66"/>
      <c r="C895" s="17"/>
      <c r="D895" s="17"/>
      <c r="G895" s="129"/>
      <c r="H895">
        <f t="shared" si="13"/>
        <v>0</v>
      </c>
    </row>
    <row r="896" spans="1:8" x14ac:dyDescent="0.35">
      <c r="A896" s="43" t="s">
        <v>2290</v>
      </c>
      <c r="B896" s="66"/>
      <c r="C896" s="17"/>
      <c r="D896" s="17"/>
      <c r="G896" s="129"/>
      <c r="H896">
        <f t="shared" si="13"/>
        <v>0</v>
      </c>
    </row>
    <row r="897" spans="1:8" x14ac:dyDescent="0.35">
      <c r="A897" s="43" t="s">
        <v>2291</v>
      </c>
      <c r="B897" s="66"/>
      <c r="C897" s="17"/>
      <c r="D897" s="17"/>
      <c r="G897" s="129"/>
      <c r="H897">
        <f t="shared" si="13"/>
        <v>0</v>
      </c>
    </row>
    <row r="898" spans="1:8" x14ac:dyDescent="0.35">
      <c r="A898" s="43" t="s">
        <v>2292</v>
      </c>
      <c r="B898" s="66"/>
      <c r="C898" s="17"/>
      <c r="D898" s="17"/>
      <c r="G898" s="129"/>
      <c r="H898">
        <f t="shared" si="13"/>
        <v>0</v>
      </c>
    </row>
    <row r="899" spans="1:8" x14ac:dyDescent="0.35">
      <c r="A899" s="43" t="s">
        <v>2293</v>
      </c>
      <c r="B899" s="66"/>
      <c r="C899" s="17"/>
      <c r="D899" s="17"/>
      <c r="G899" s="129"/>
      <c r="H899">
        <f t="shared" si="13"/>
        <v>0</v>
      </c>
    </row>
    <row r="900" spans="1:8" x14ac:dyDescent="0.35">
      <c r="A900" s="43" t="s">
        <v>2294</v>
      </c>
      <c r="B900" s="66"/>
      <c r="C900" s="17"/>
      <c r="D900" s="17"/>
      <c r="G900" s="129"/>
      <c r="H900">
        <f t="shared" si="13"/>
        <v>0</v>
      </c>
    </row>
    <row r="901" spans="1:8" x14ac:dyDescent="0.35">
      <c r="A901" s="43" t="s">
        <v>2295</v>
      </c>
      <c r="B901" s="66"/>
      <c r="C901" s="17"/>
      <c r="D901" s="17"/>
      <c r="G901" s="129"/>
      <c r="H901">
        <f t="shared" si="13"/>
        <v>0</v>
      </c>
    </row>
    <row r="902" spans="1:8" x14ac:dyDescent="0.35">
      <c r="A902" s="43" t="s">
        <v>2296</v>
      </c>
      <c r="B902" s="66"/>
      <c r="C902" s="17"/>
      <c r="D902" s="17"/>
      <c r="G902" s="129"/>
      <c r="H902">
        <f t="shared" si="13"/>
        <v>0</v>
      </c>
    </row>
    <row r="903" spans="1:8" x14ac:dyDescent="0.35">
      <c r="A903" s="43" t="s">
        <v>2297</v>
      </c>
      <c r="B903" s="66"/>
      <c r="C903" s="17"/>
      <c r="D903" s="17"/>
      <c r="G903" s="129"/>
      <c r="H903">
        <f t="shared" ref="H903:H966" si="14">IF(OR($B903&lt;&gt;"",$C903&lt;&gt;"",$D903&lt;&gt;"",$E903&lt;&gt;"",$F903&lt;&gt;"",$G903&lt;&gt;""), 1, 0)</f>
        <v>0</v>
      </c>
    </row>
    <row r="904" spans="1:8" x14ac:dyDescent="0.35">
      <c r="A904" s="43" t="s">
        <v>2298</v>
      </c>
      <c r="B904" s="66"/>
      <c r="C904" s="17"/>
      <c r="D904" s="17"/>
      <c r="G904" s="129"/>
      <c r="H904">
        <f t="shared" si="14"/>
        <v>0</v>
      </c>
    </row>
    <row r="905" spans="1:8" x14ac:dyDescent="0.35">
      <c r="A905" s="43" t="s">
        <v>2299</v>
      </c>
      <c r="B905" s="66"/>
      <c r="C905" s="17"/>
      <c r="D905" s="17"/>
      <c r="G905" s="129"/>
      <c r="H905">
        <f t="shared" si="14"/>
        <v>0</v>
      </c>
    </row>
    <row r="906" spans="1:8" x14ac:dyDescent="0.35">
      <c r="A906" s="43" t="s">
        <v>2300</v>
      </c>
      <c r="B906" s="66"/>
      <c r="C906" s="17"/>
      <c r="D906" s="17"/>
      <c r="G906" s="129"/>
      <c r="H906">
        <f t="shared" si="14"/>
        <v>0</v>
      </c>
    </row>
    <row r="907" spans="1:8" x14ac:dyDescent="0.35">
      <c r="A907" s="43" t="s">
        <v>2301</v>
      </c>
      <c r="B907" s="66"/>
      <c r="C907" s="17"/>
      <c r="D907" s="17"/>
      <c r="G907" s="129"/>
      <c r="H907">
        <f t="shared" si="14"/>
        <v>0</v>
      </c>
    </row>
    <row r="908" spans="1:8" x14ac:dyDescent="0.35">
      <c r="A908" s="43" t="s">
        <v>2302</v>
      </c>
      <c r="B908" s="66"/>
      <c r="C908" s="17"/>
      <c r="D908" s="17"/>
      <c r="G908" s="129"/>
      <c r="H908">
        <f t="shared" si="14"/>
        <v>0</v>
      </c>
    </row>
    <row r="909" spans="1:8" x14ac:dyDescent="0.35">
      <c r="A909" s="43" t="s">
        <v>2303</v>
      </c>
      <c r="B909" s="66"/>
      <c r="C909" s="17"/>
      <c r="D909" s="17"/>
      <c r="G909" s="129"/>
      <c r="H909">
        <f t="shared" si="14"/>
        <v>0</v>
      </c>
    </row>
    <row r="910" spans="1:8" x14ac:dyDescent="0.35">
      <c r="A910" s="43" t="s">
        <v>2304</v>
      </c>
      <c r="B910" s="66"/>
      <c r="C910" s="17"/>
      <c r="D910" s="17"/>
      <c r="G910" s="129"/>
      <c r="H910">
        <f t="shared" si="14"/>
        <v>0</v>
      </c>
    </row>
    <row r="911" spans="1:8" x14ac:dyDescent="0.35">
      <c r="A911" s="43" t="s">
        <v>2305</v>
      </c>
      <c r="B911" s="66"/>
      <c r="C911" s="17"/>
      <c r="D911" s="17"/>
      <c r="G911" s="129"/>
      <c r="H911">
        <f t="shared" si="14"/>
        <v>0</v>
      </c>
    </row>
    <row r="912" spans="1:8" x14ac:dyDescent="0.35">
      <c r="A912" s="43" t="s">
        <v>2306</v>
      </c>
      <c r="B912" s="66"/>
      <c r="C912" s="17"/>
      <c r="D912" s="17"/>
      <c r="G912" s="129"/>
      <c r="H912">
        <f t="shared" si="14"/>
        <v>0</v>
      </c>
    </row>
    <row r="913" spans="1:8" x14ac:dyDescent="0.35">
      <c r="A913" s="43" t="s">
        <v>2307</v>
      </c>
      <c r="B913" s="66"/>
      <c r="C913" s="17"/>
      <c r="D913" s="17"/>
      <c r="G913" s="129"/>
      <c r="H913">
        <f t="shared" si="14"/>
        <v>0</v>
      </c>
    </row>
    <row r="914" spans="1:8" x14ac:dyDescent="0.35">
      <c r="A914" s="43" t="s">
        <v>2308</v>
      </c>
      <c r="B914" s="66"/>
      <c r="C914" s="17"/>
      <c r="D914" s="17"/>
      <c r="G914" s="129"/>
      <c r="H914">
        <f t="shared" si="14"/>
        <v>0</v>
      </c>
    </row>
    <row r="915" spans="1:8" x14ac:dyDescent="0.35">
      <c r="A915" s="43" t="s">
        <v>2309</v>
      </c>
      <c r="B915" s="66"/>
      <c r="C915" s="17"/>
      <c r="D915" s="17"/>
      <c r="G915" s="129"/>
      <c r="H915">
        <f t="shared" si="14"/>
        <v>0</v>
      </c>
    </row>
    <row r="916" spans="1:8" x14ac:dyDescent="0.35">
      <c r="A916" s="43" t="s">
        <v>2310</v>
      </c>
      <c r="B916" s="66"/>
      <c r="C916" s="17"/>
      <c r="D916" s="17"/>
      <c r="G916" s="129"/>
      <c r="H916">
        <f t="shared" si="14"/>
        <v>0</v>
      </c>
    </row>
    <row r="917" spans="1:8" x14ac:dyDescent="0.35">
      <c r="A917" s="43" t="s">
        <v>2311</v>
      </c>
      <c r="B917" s="66"/>
      <c r="C917" s="17"/>
      <c r="D917" s="17"/>
      <c r="G917" s="129"/>
      <c r="H917">
        <f t="shared" si="14"/>
        <v>0</v>
      </c>
    </row>
    <row r="918" spans="1:8" x14ac:dyDescent="0.35">
      <c r="A918" s="43" t="s">
        <v>2312</v>
      </c>
      <c r="B918" s="66"/>
      <c r="C918" s="17"/>
      <c r="D918" s="17"/>
      <c r="G918" s="129"/>
      <c r="H918">
        <f t="shared" si="14"/>
        <v>0</v>
      </c>
    </row>
    <row r="919" spans="1:8" x14ac:dyDescent="0.35">
      <c r="A919" s="43" t="s">
        <v>2313</v>
      </c>
      <c r="B919" s="66"/>
      <c r="C919" s="17"/>
      <c r="D919" s="17"/>
      <c r="G919" s="129"/>
      <c r="H919">
        <f t="shared" si="14"/>
        <v>0</v>
      </c>
    </row>
    <row r="920" spans="1:8" x14ac:dyDescent="0.35">
      <c r="A920" s="43" t="s">
        <v>2314</v>
      </c>
      <c r="B920" s="66"/>
      <c r="C920" s="17"/>
      <c r="D920" s="17"/>
      <c r="G920" s="129"/>
      <c r="H920">
        <f t="shared" si="14"/>
        <v>0</v>
      </c>
    </row>
    <row r="921" spans="1:8" x14ac:dyDescent="0.35">
      <c r="A921" s="43" t="s">
        <v>2315</v>
      </c>
      <c r="B921" s="66"/>
      <c r="C921" s="17"/>
      <c r="D921" s="17"/>
      <c r="G921" s="129"/>
      <c r="H921">
        <f t="shared" si="14"/>
        <v>0</v>
      </c>
    </row>
    <row r="922" spans="1:8" x14ac:dyDescent="0.35">
      <c r="A922" s="43" t="s">
        <v>2316</v>
      </c>
      <c r="B922" s="66"/>
      <c r="C922" s="17"/>
      <c r="D922" s="17"/>
      <c r="G922" s="129"/>
      <c r="H922">
        <f t="shared" si="14"/>
        <v>0</v>
      </c>
    </row>
    <row r="923" spans="1:8" x14ac:dyDescent="0.35">
      <c r="A923" s="43" t="s">
        <v>2317</v>
      </c>
      <c r="B923" s="66"/>
      <c r="C923" s="17"/>
      <c r="D923" s="17"/>
      <c r="G923" s="129"/>
      <c r="H923">
        <f t="shared" si="14"/>
        <v>0</v>
      </c>
    </row>
    <row r="924" spans="1:8" x14ac:dyDescent="0.35">
      <c r="A924" s="43" t="s">
        <v>2318</v>
      </c>
      <c r="B924" s="66"/>
      <c r="C924" s="17"/>
      <c r="D924" s="17"/>
      <c r="G924" s="129"/>
      <c r="H924">
        <f t="shared" si="14"/>
        <v>0</v>
      </c>
    </row>
    <row r="925" spans="1:8" x14ac:dyDescent="0.35">
      <c r="A925" s="43" t="s">
        <v>2319</v>
      </c>
      <c r="B925" s="66"/>
      <c r="C925" s="17"/>
      <c r="D925" s="17"/>
      <c r="G925" s="129"/>
      <c r="H925">
        <f t="shared" si="14"/>
        <v>0</v>
      </c>
    </row>
    <row r="926" spans="1:8" x14ac:dyDescent="0.35">
      <c r="A926" s="43" t="s">
        <v>2320</v>
      </c>
      <c r="B926" s="66"/>
      <c r="C926" s="17"/>
      <c r="D926" s="17"/>
      <c r="G926" s="129"/>
      <c r="H926">
        <f t="shared" si="14"/>
        <v>0</v>
      </c>
    </row>
    <row r="927" spans="1:8" x14ac:dyDescent="0.35">
      <c r="A927" s="43" t="s">
        <v>2321</v>
      </c>
      <c r="B927" s="66"/>
      <c r="C927" s="17"/>
      <c r="D927" s="17"/>
      <c r="G927" s="129"/>
      <c r="H927">
        <f t="shared" si="14"/>
        <v>0</v>
      </c>
    </row>
    <row r="928" spans="1:8" x14ac:dyDescent="0.35">
      <c r="A928" s="43" t="s">
        <v>2322</v>
      </c>
      <c r="B928" s="66"/>
      <c r="C928" s="17"/>
      <c r="D928" s="17"/>
      <c r="G928" s="129"/>
      <c r="H928">
        <f t="shared" si="14"/>
        <v>0</v>
      </c>
    </row>
    <row r="929" spans="1:8" x14ac:dyDescent="0.35">
      <c r="A929" s="43" t="s">
        <v>2323</v>
      </c>
      <c r="B929" s="66"/>
      <c r="C929" s="17"/>
      <c r="D929" s="17"/>
      <c r="G929" s="129"/>
      <c r="H929">
        <f t="shared" si="14"/>
        <v>0</v>
      </c>
    </row>
    <row r="930" spans="1:8" x14ac:dyDescent="0.35">
      <c r="A930" s="43" t="s">
        <v>2324</v>
      </c>
      <c r="B930" s="66"/>
      <c r="C930" s="17"/>
      <c r="D930" s="17"/>
      <c r="G930" s="129"/>
      <c r="H930">
        <f t="shared" si="14"/>
        <v>0</v>
      </c>
    </row>
    <row r="931" spans="1:8" x14ac:dyDescent="0.35">
      <c r="A931" s="43" t="s">
        <v>2325</v>
      </c>
      <c r="B931" s="66"/>
      <c r="C931" s="17"/>
      <c r="D931" s="17"/>
      <c r="G931" s="129"/>
      <c r="H931">
        <f t="shared" si="14"/>
        <v>0</v>
      </c>
    </row>
    <row r="932" spans="1:8" x14ac:dyDescent="0.35">
      <c r="A932" s="43" t="s">
        <v>2326</v>
      </c>
      <c r="B932" s="66"/>
      <c r="C932" s="17"/>
      <c r="D932" s="17"/>
      <c r="G932" s="129"/>
      <c r="H932">
        <f t="shared" si="14"/>
        <v>0</v>
      </c>
    </row>
    <row r="933" spans="1:8" x14ac:dyDescent="0.35">
      <c r="A933" s="43" t="s">
        <v>2327</v>
      </c>
      <c r="B933" s="66"/>
      <c r="C933" s="17"/>
      <c r="D933" s="17"/>
      <c r="G933" s="129"/>
      <c r="H933">
        <f t="shared" si="14"/>
        <v>0</v>
      </c>
    </row>
    <row r="934" spans="1:8" x14ac:dyDescent="0.35">
      <c r="A934" s="43" t="s">
        <v>2328</v>
      </c>
      <c r="B934" s="66"/>
      <c r="C934" s="17"/>
      <c r="D934" s="17"/>
      <c r="G934" s="129"/>
      <c r="H934">
        <f t="shared" si="14"/>
        <v>0</v>
      </c>
    </row>
    <row r="935" spans="1:8" x14ac:dyDescent="0.35">
      <c r="A935" s="43" t="s">
        <v>2329</v>
      </c>
      <c r="B935" s="66"/>
      <c r="C935" s="17"/>
      <c r="D935" s="17"/>
      <c r="G935" s="129"/>
      <c r="H935">
        <f t="shared" si="14"/>
        <v>0</v>
      </c>
    </row>
    <row r="936" spans="1:8" x14ac:dyDescent="0.35">
      <c r="A936" s="43" t="s">
        <v>2330</v>
      </c>
      <c r="B936" s="66"/>
      <c r="C936" s="17"/>
      <c r="D936" s="17"/>
      <c r="G936" s="129"/>
      <c r="H936">
        <f t="shared" si="14"/>
        <v>0</v>
      </c>
    </row>
    <row r="937" spans="1:8" x14ac:dyDescent="0.35">
      <c r="A937" s="43" t="s">
        <v>2331</v>
      </c>
      <c r="B937" s="66"/>
      <c r="C937" s="17"/>
      <c r="D937" s="17"/>
      <c r="G937" s="129"/>
      <c r="H937">
        <f t="shared" si="14"/>
        <v>0</v>
      </c>
    </row>
    <row r="938" spans="1:8" x14ac:dyDescent="0.35">
      <c r="A938" s="43" t="s">
        <v>2332</v>
      </c>
      <c r="B938" s="66"/>
      <c r="C938" s="17"/>
      <c r="D938" s="17"/>
      <c r="G938" s="129"/>
      <c r="H938">
        <f t="shared" si="14"/>
        <v>0</v>
      </c>
    </row>
    <row r="939" spans="1:8" x14ac:dyDescent="0.35">
      <c r="A939" s="43" t="s">
        <v>2333</v>
      </c>
      <c r="B939" s="66"/>
      <c r="C939" s="17"/>
      <c r="D939" s="17"/>
      <c r="G939" s="129"/>
      <c r="H939">
        <f t="shared" si="14"/>
        <v>0</v>
      </c>
    </row>
    <row r="940" spans="1:8" x14ac:dyDescent="0.35">
      <c r="A940" s="43" t="s">
        <v>2334</v>
      </c>
      <c r="B940" s="66"/>
      <c r="C940" s="17"/>
      <c r="D940" s="17"/>
      <c r="G940" s="129"/>
      <c r="H940">
        <f t="shared" si="14"/>
        <v>0</v>
      </c>
    </row>
    <row r="941" spans="1:8" x14ac:dyDescent="0.35">
      <c r="A941" s="43" t="s">
        <v>2335</v>
      </c>
      <c r="B941" s="66"/>
      <c r="C941" s="17"/>
      <c r="D941" s="17"/>
      <c r="G941" s="129"/>
      <c r="H941">
        <f t="shared" si="14"/>
        <v>0</v>
      </c>
    </row>
    <row r="942" spans="1:8" x14ac:dyDescent="0.35">
      <c r="A942" s="43" t="s">
        <v>2336</v>
      </c>
      <c r="B942" s="66"/>
      <c r="C942" s="17"/>
      <c r="D942" s="17"/>
      <c r="G942" s="129"/>
      <c r="H942">
        <f t="shared" si="14"/>
        <v>0</v>
      </c>
    </row>
    <row r="943" spans="1:8" x14ac:dyDescent="0.35">
      <c r="A943" s="43" t="s">
        <v>2337</v>
      </c>
      <c r="B943" s="66"/>
      <c r="C943" s="17"/>
      <c r="D943" s="17"/>
      <c r="G943" s="129"/>
      <c r="H943">
        <f t="shared" si="14"/>
        <v>0</v>
      </c>
    </row>
    <row r="944" spans="1:8" x14ac:dyDescent="0.35">
      <c r="A944" s="43" t="s">
        <v>2338</v>
      </c>
      <c r="B944" s="66"/>
      <c r="C944" s="17"/>
      <c r="D944" s="17"/>
      <c r="G944" s="129"/>
      <c r="H944">
        <f t="shared" si="14"/>
        <v>0</v>
      </c>
    </row>
    <row r="945" spans="1:8" x14ac:dyDescent="0.35">
      <c r="A945" s="43" t="s">
        <v>2339</v>
      </c>
      <c r="B945" s="66"/>
      <c r="C945" s="17"/>
      <c r="D945" s="17"/>
      <c r="G945" s="129"/>
      <c r="H945">
        <f t="shared" si="14"/>
        <v>0</v>
      </c>
    </row>
    <row r="946" spans="1:8" x14ac:dyDescent="0.35">
      <c r="A946" s="43" t="s">
        <v>2340</v>
      </c>
      <c r="B946" s="66"/>
      <c r="C946" s="17"/>
      <c r="D946" s="17"/>
      <c r="G946" s="129"/>
      <c r="H946">
        <f t="shared" si="14"/>
        <v>0</v>
      </c>
    </row>
    <row r="947" spans="1:8" x14ac:dyDescent="0.35">
      <c r="A947" s="43" t="s">
        <v>2341</v>
      </c>
      <c r="B947" s="66"/>
      <c r="C947" s="17"/>
      <c r="D947" s="17"/>
      <c r="G947" s="129"/>
      <c r="H947">
        <f t="shared" si="14"/>
        <v>0</v>
      </c>
    </row>
    <row r="948" spans="1:8" x14ac:dyDescent="0.35">
      <c r="A948" s="43" t="s">
        <v>2342</v>
      </c>
      <c r="B948" s="66"/>
      <c r="C948" s="17"/>
      <c r="D948" s="17"/>
      <c r="G948" s="129"/>
      <c r="H948">
        <f t="shared" si="14"/>
        <v>0</v>
      </c>
    </row>
    <row r="949" spans="1:8" x14ac:dyDescent="0.35">
      <c r="A949" s="43" t="s">
        <v>2343</v>
      </c>
      <c r="B949" s="66"/>
      <c r="C949" s="17"/>
      <c r="D949" s="17"/>
      <c r="G949" s="129"/>
      <c r="H949">
        <f t="shared" si="14"/>
        <v>0</v>
      </c>
    </row>
    <row r="950" spans="1:8" x14ac:dyDescent="0.35">
      <c r="A950" s="43" t="s">
        <v>2344</v>
      </c>
      <c r="B950" s="66"/>
      <c r="C950" s="17"/>
      <c r="D950" s="17"/>
      <c r="G950" s="129"/>
      <c r="H950">
        <f t="shared" si="14"/>
        <v>0</v>
      </c>
    </row>
    <row r="951" spans="1:8" x14ac:dyDescent="0.35">
      <c r="A951" s="43" t="s">
        <v>2345</v>
      </c>
      <c r="B951" s="66"/>
      <c r="C951" s="17"/>
      <c r="D951" s="17"/>
      <c r="G951" s="129"/>
      <c r="H951">
        <f t="shared" si="14"/>
        <v>0</v>
      </c>
    </row>
    <row r="952" spans="1:8" x14ac:dyDescent="0.35">
      <c r="A952" s="43" t="s">
        <v>2346</v>
      </c>
      <c r="B952" s="66"/>
      <c r="C952" s="17"/>
      <c r="D952" s="17"/>
      <c r="G952" s="129"/>
      <c r="H952">
        <f t="shared" si="14"/>
        <v>0</v>
      </c>
    </row>
    <row r="953" spans="1:8" x14ac:dyDescent="0.35">
      <c r="A953" s="43" t="s">
        <v>2347</v>
      </c>
      <c r="B953" s="66"/>
      <c r="C953" s="17"/>
      <c r="D953" s="17"/>
      <c r="G953" s="129"/>
      <c r="H953">
        <f t="shared" si="14"/>
        <v>0</v>
      </c>
    </row>
    <row r="954" spans="1:8" x14ac:dyDescent="0.35">
      <c r="A954" s="43" t="s">
        <v>2348</v>
      </c>
      <c r="B954" s="66"/>
      <c r="C954" s="17"/>
      <c r="D954" s="17"/>
      <c r="G954" s="129"/>
      <c r="H954">
        <f t="shared" si="14"/>
        <v>0</v>
      </c>
    </row>
    <row r="955" spans="1:8" x14ac:dyDescent="0.35">
      <c r="A955" s="43" t="s">
        <v>2349</v>
      </c>
      <c r="B955" s="66"/>
      <c r="C955" s="17"/>
      <c r="D955" s="17"/>
      <c r="G955" s="129"/>
      <c r="H955">
        <f t="shared" si="14"/>
        <v>0</v>
      </c>
    </row>
    <row r="956" spans="1:8" x14ac:dyDescent="0.35">
      <c r="A956" s="43" t="s">
        <v>2350</v>
      </c>
      <c r="B956" s="66"/>
      <c r="C956" s="17"/>
      <c r="D956" s="17"/>
      <c r="G956" s="129"/>
      <c r="H956">
        <f t="shared" si="14"/>
        <v>0</v>
      </c>
    </row>
    <row r="957" spans="1:8" x14ac:dyDescent="0.35">
      <c r="A957" s="43" t="s">
        <v>2351</v>
      </c>
      <c r="B957" s="66"/>
      <c r="C957" s="17"/>
      <c r="D957" s="17"/>
      <c r="G957" s="129"/>
      <c r="H957">
        <f t="shared" si="14"/>
        <v>0</v>
      </c>
    </row>
    <row r="958" spans="1:8" x14ac:dyDescent="0.35">
      <c r="A958" s="43" t="s">
        <v>2352</v>
      </c>
      <c r="B958" s="66"/>
      <c r="C958" s="17"/>
      <c r="D958" s="17"/>
      <c r="G958" s="129"/>
      <c r="H958">
        <f t="shared" si="14"/>
        <v>0</v>
      </c>
    </row>
    <row r="959" spans="1:8" x14ac:dyDescent="0.35">
      <c r="A959" s="43" t="s">
        <v>2353</v>
      </c>
      <c r="B959" s="66"/>
      <c r="C959" s="17"/>
      <c r="D959" s="17"/>
      <c r="G959" s="129"/>
      <c r="H959">
        <f t="shared" si="14"/>
        <v>0</v>
      </c>
    </row>
    <row r="960" spans="1:8" x14ac:dyDescent="0.35">
      <c r="A960" s="43" t="s">
        <v>2354</v>
      </c>
      <c r="B960" s="66"/>
      <c r="C960" s="17"/>
      <c r="D960" s="17"/>
      <c r="G960" s="129"/>
      <c r="H960">
        <f t="shared" si="14"/>
        <v>0</v>
      </c>
    </row>
    <row r="961" spans="1:8" x14ac:dyDescent="0.35">
      <c r="A961" s="43" t="s">
        <v>2355</v>
      </c>
      <c r="B961" s="66"/>
      <c r="C961" s="17"/>
      <c r="D961" s="17"/>
      <c r="G961" s="129"/>
      <c r="H961">
        <f t="shared" si="14"/>
        <v>0</v>
      </c>
    </row>
    <row r="962" spans="1:8" x14ac:dyDescent="0.35">
      <c r="A962" s="43" t="s">
        <v>2356</v>
      </c>
      <c r="B962" s="66"/>
      <c r="C962" s="17"/>
      <c r="D962" s="17"/>
      <c r="G962" s="129"/>
      <c r="H962">
        <f t="shared" si="14"/>
        <v>0</v>
      </c>
    </row>
    <row r="963" spans="1:8" x14ac:dyDescent="0.35">
      <c r="A963" s="43" t="s">
        <v>2357</v>
      </c>
      <c r="B963" s="66"/>
      <c r="C963" s="17"/>
      <c r="D963" s="17"/>
      <c r="G963" s="129"/>
      <c r="H963">
        <f t="shared" si="14"/>
        <v>0</v>
      </c>
    </row>
    <row r="964" spans="1:8" x14ac:dyDescent="0.35">
      <c r="A964" s="43" t="s">
        <v>2358</v>
      </c>
      <c r="B964" s="66"/>
      <c r="C964" s="17"/>
      <c r="D964" s="17"/>
      <c r="G964" s="129"/>
      <c r="H964">
        <f t="shared" si="14"/>
        <v>0</v>
      </c>
    </row>
    <row r="965" spans="1:8" x14ac:dyDescent="0.35">
      <c r="A965" s="43" t="s">
        <v>2359</v>
      </c>
      <c r="B965" s="66"/>
      <c r="C965" s="17"/>
      <c r="D965" s="17"/>
      <c r="G965" s="129"/>
      <c r="H965">
        <f t="shared" si="14"/>
        <v>0</v>
      </c>
    </row>
    <row r="966" spans="1:8" x14ac:dyDescent="0.35">
      <c r="A966" s="43" t="s">
        <v>2360</v>
      </c>
      <c r="B966" s="66"/>
      <c r="C966" s="17"/>
      <c r="D966" s="17"/>
      <c r="G966" s="129"/>
      <c r="H966">
        <f t="shared" si="14"/>
        <v>0</v>
      </c>
    </row>
    <row r="967" spans="1:8" x14ac:dyDescent="0.35">
      <c r="A967" s="43" t="s">
        <v>2361</v>
      </c>
      <c r="B967" s="66"/>
      <c r="C967" s="17"/>
      <c r="D967" s="17"/>
      <c r="G967" s="129"/>
      <c r="H967">
        <f t="shared" ref="H967:H1005" si="15">IF(OR($B967&lt;&gt;"",$C967&lt;&gt;"",$D967&lt;&gt;"",$E967&lt;&gt;"",$F967&lt;&gt;"",$G967&lt;&gt;""), 1, 0)</f>
        <v>0</v>
      </c>
    </row>
    <row r="968" spans="1:8" x14ac:dyDescent="0.35">
      <c r="A968" s="43" t="s">
        <v>2362</v>
      </c>
      <c r="B968" s="66"/>
      <c r="C968" s="17"/>
      <c r="D968" s="17"/>
      <c r="G968" s="129"/>
      <c r="H968">
        <f t="shared" si="15"/>
        <v>0</v>
      </c>
    </row>
    <row r="969" spans="1:8" x14ac:dyDescent="0.35">
      <c r="A969" s="43" t="s">
        <v>2363</v>
      </c>
      <c r="B969" s="66"/>
      <c r="C969" s="17"/>
      <c r="D969" s="17"/>
      <c r="G969" s="129"/>
      <c r="H969">
        <f t="shared" si="15"/>
        <v>0</v>
      </c>
    </row>
    <row r="970" spans="1:8" x14ac:dyDescent="0.35">
      <c r="A970" s="43" t="s">
        <v>2364</v>
      </c>
      <c r="B970" s="66"/>
      <c r="C970" s="17"/>
      <c r="D970" s="17"/>
      <c r="G970" s="129"/>
      <c r="H970">
        <f t="shared" si="15"/>
        <v>0</v>
      </c>
    </row>
    <row r="971" spans="1:8" x14ac:dyDescent="0.35">
      <c r="A971" s="43" t="s">
        <v>2365</v>
      </c>
      <c r="B971" s="66"/>
      <c r="C971" s="17"/>
      <c r="D971" s="17"/>
      <c r="G971" s="129"/>
      <c r="H971">
        <f t="shared" si="15"/>
        <v>0</v>
      </c>
    </row>
    <row r="972" spans="1:8" x14ac:dyDescent="0.35">
      <c r="A972" s="43" t="s">
        <v>2366</v>
      </c>
      <c r="B972" s="66"/>
      <c r="C972" s="17"/>
      <c r="D972" s="17"/>
      <c r="G972" s="129"/>
      <c r="H972">
        <f t="shared" si="15"/>
        <v>0</v>
      </c>
    </row>
    <row r="973" spans="1:8" x14ac:dyDescent="0.35">
      <c r="A973" s="43" t="s">
        <v>2367</v>
      </c>
      <c r="B973" s="66"/>
      <c r="C973" s="17"/>
      <c r="D973" s="17"/>
      <c r="G973" s="129"/>
      <c r="H973">
        <f t="shared" si="15"/>
        <v>0</v>
      </c>
    </row>
    <row r="974" spans="1:8" x14ac:dyDescent="0.35">
      <c r="A974" s="43" t="s">
        <v>2368</v>
      </c>
      <c r="B974" s="66"/>
      <c r="C974" s="17"/>
      <c r="D974" s="17"/>
      <c r="G974" s="129"/>
      <c r="H974">
        <f t="shared" si="15"/>
        <v>0</v>
      </c>
    </row>
    <row r="975" spans="1:8" x14ac:dyDescent="0.35">
      <c r="A975" s="43" t="s">
        <v>2369</v>
      </c>
      <c r="B975" s="66"/>
      <c r="C975" s="17"/>
      <c r="D975" s="17"/>
      <c r="G975" s="129"/>
      <c r="H975">
        <f t="shared" si="15"/>
        <v>0</v>
      </c>
    </row>
    <row r="976" spans="1:8" x14ac:dyDescent="0.35">
      <c r="A976" s="43" t="s">
        <v>2370</v>
      </c>
      <c r="B976" s="66"/>
      <c r="C976" s="17"/>
      <c r="D976" s="17"/>
      <c r="F976" s="92"/>
      <c r="G976" s="129"/>
      <c r="H976">
        <f t="shared" si="15"/>
        <v>0</v>
      </c>
    </row>
    <row r="977" spans="1:8" x14ac:dyDescent="0.35">
      <c r="A977" s="43" t="s">
        <v>2371</v>
      </c>
      <c r="B977" s="66"/>
      <c r="C977" s="17"/>
      <c r="D977" s="17"/>
      <c r="G977" s="129"/>
      <c r="H977">
        <f t="shared" si="15"/>
        <v>0</v>
      </c>
    </row>
    <row r="978" spans="1:8" x14ac:dyDescent="0.35">
      <c r="A978" s="43" t="s">
        <v>2372</v>
      </c>
      <c r="B978" s="66"/>
      <c r="C978" s="17"/>
      <c r="D978" s="17"/>
      <c r="G978" s="129"/>
      <c r="H978">
        <f t="shared" si="15"/>
        <v>0</v>
      </c>
    </row>
    <row r="979" spans="1:8" x14ac:dyDescent="0.35">
      <c r="A979" s="43" t="s">
        <v>2373</v>
      </c>
      <c r="B979" s="66"/>
      <c r="C979" s="17"/>
      <c r="D979" s="17"/>
      <c r="G979" s="129"/>
      <c r="H979">
        <f t="shared" si="15"/>
        <v>0</v>
      </c>
    </row>
    <row r="980" spans="1:8" x14ac:dyDescent="0.35">
      <c r="A980" s="43" t="s">
        <v>2374</v>
      </c>
      <c r="B980" s="66"/>
      <c r="C980" s="17"/>
      <c r="D980" s="17"/>
      <c r="G980" s="129"/>
      <c r="H980">
        <f t="shared" si="15"/>
        <v>0</v>
      </c>
    </row>
    <row r="981" spans="1:8" x14ac:dyDescent="0.35">
      <c r="A981" s="43" t="s">
        <v>2375</v>
      </c>
      <c r="B981" s="66"/>
      <c r="C981" s="17"/>
      <c r="D981" s="17"/>
      <c r="G981" s="129"/>
      <c r="H981">
        <f t="shared" si="15"/>
        <v>0</v>
      </c>
    </row>
    <row r="982" spans="1:8" x14ac:dyDescent="0.35">
      <c r="A982" s="43" t="s">
        <v>2376</v>
      </c>
      <c r="B982" s="66"/>
      <c r="C982" s="17"/>
      <c r="D982" s="17"/>
      <c r="G982" s="129"/>
      <c r="H982">
        <f t="shared" si="15"/>
        <v>0</v>
      </c>
    </row>
    <row r="983" spans="1:8" x14ac:dyDescent="0.35">
      <c r="A983" s="43" t="s">
        <v>2377</v>
      </c>
      <c r="B983" s="66"/>
      <c r="C983" s="17"/>
      <c r="D983" s="17"/>
      <c r="G983" s="129"/>
      <c r="H983">
        <f t="shared" si="15"/>
        <v>0</v>
      </c>
    </row>
    <row r="984" spans="1:8" x14ac:dyDescent="0.35">
      <c r="A984" s="43" t="s">
        <v>2378</v>
      </c>
      <c r="B984" s="66"/>
      <c r="C984" s="17"/>
      <c r="D984" s="17"/>
      <c r="G984" s="129"/>
      <c r="H984">
        <f t="shared" si="15"/>
        <v>0</v>
      </c>
    </row>
    <row r="985" spans="1:8" x14ac:dyDescent="0.35">
      <c r="A985" s="43" t="s">
        <v>2379</v>
      </c>
      <c r="B985" s="66"/>
      <c r="C985" s="17"/>
      <c r="D985" s="17"/>
      <c r="G985" s="129"/>
      <c r="H985">
        <f t="shared" si="15"/>
        <v>0</v>
      </c>
    </row>
    <row r="986" spans="1:8" x14ac:dyDescent="0.35">
      <c r="A986" s="43" t="s">
        <v>2380</v>
      </c>
      <c r="B986" s="66"/>
      <c r="C986" s="17"/>
      <c r="D986" s="17"/>
      <c r="G986" s="129"/>
      <c r="H986">
        <f t="shared" si="15"/>
        <v>0</v>
      </c>
    </row>
    <row r="987" spans="1:8" x14ac:dyDescent="0.35">
      <c r="A987" s="43" t="s">
        <v>2381</v>
      </c>
      <c r="B987" s="66"/>
      <c r="C987" s="17"/>
      <c r="D987" s="17"/>
      <c r="G987" s="129"/>
      <c r="H987">
        <f t="shared" si="15"/>
        <v>0</v>
      </c>
    </row>
    <row r="988" spans="1:8" x14ac:dyDescent="0.35">
      <c r="A988" s="43" t="s">
        <v>2382</v>
      </c>
      <c r="B988" s="66"/>
      <c r="C988" s="17"/>
      <c r="D988" s="17"/>
      <c r="G988" s="129"/>
      <c r="H988">
        <f t="shared" si="15"/>
        <v>0</v>
      </c>
    </row>
    <row r="989" spans="1:8" x14ac:dyDescent="0.35">
      <c r="A989" s="43" t="s">
        <v>2383</v>
      </c>
      <c r="B989" s="66"/>
      <c r="C989" s="17"/>
      <c r="D989" s="17"/>
      <c r="G989" s="129"/>
      <c r="H989">
        <f t="shared" si="15"/>
        <v>0</v>
      </c>
    </row>
    <row r="990" spans="1:8" x14ac:dyDescent="0.35">
      <c r="A990" s="43" t="s">
        <v>2384</v>
      </c>
      <c r="B990" s="66"/>
      <c r="C990" s="17"/>
      <c r="D990" s="17"/>
      <c r="G990" s="129"/>
      <c r="H990">
        <f t="shared" si="15"/>
        <v>0</v>
      </c>
    </row>
    <row r="991" spans="1:8" x14ac:dyDescent="0.35">
      <c r="A991" s="43" t="s">
        <v>2385</v>
      </c>
      <c r="B991" s="66"/>
      <c r="C991" s="17"/>
      <c r="D991" s="17"/>
      <c r="G991" s="129"/>
      <c r="H991">
        <f t="shared" si="15"/>
        <v>0</v>
      </c>
    </row>
    <row r="992" spans="1:8" x14ac:dyDescent="0.35">
      <c r="A992" s="43" t="s">
        <v>2386</v>
      </c>
      <c r="B992" s="66"/>
      <c r="C992" s="17"/>
      <c r="D992" s="17"/>
      <c r="G992" s="129"/>
      <c r="H992">
        <f t="shared" si="15"/>
        <v>0</v>
      </c>
    </row>
    <row r="993" spans="1:8" x14ac:dyDescent="0.35">
      <c r="A993" s="43" t="s">
        <v>2387</v>
      </c>
      <c r="B993" s="66"/>
      <c r="C993" s="17"/>
      <c r="D993" s="17"/>
      <c r="G993" s="129"/>
      <c r="H993">
        <f t="shared" si="15"/>
        <v>0</v>
      </c>
    </row>
    <row r="994" spans="1:8" x14ac:dyDescent="0.35">
      <c r="A994" s="43" t="s">
        <v>2388</v>
      </c>
      <c r="B994" s="66"/>
      <c r="C994" s="17"/>
      <c r="D994" s="17"/>
      <c r="G994" s="129"/>
      <c r="H994">
        <f t="shared" si="15"/>
        <v>0</v>
      </c>
    </row>
    <row r="995" spans="1:8" x14ac:dyDescent="0.35">
      <c r="A995" s="43" t="s">
        <v>2389</v>
      </c>
      <c r="B995" s="66"/>
      <c r="C995" s="17"/>
      <c r="D995" s="17"/>
      <c r="G995" s="129"/>
      <c r="H995">
        <f t="shared" si="15"/>
        <v>0</v>
      </c>
    </row>
    <row r="996" spans="1:8" x14ac:dyDescent="0.35">
      <c r="A996" s="43" t="s">
        <v>2390</v>
      </c>
      <c r="B996" s="66"/>
      <c r="C996" s="17"/>
      <c r="D996" s="17"/>
      <c r="G996" s="129"/>
      <c r="H996">
        <f t="shared" si="15"/>
        <v>0</v>
      </c>
    </row>
    <row r="997" spans="1:8" x14ac:dyDescent="0.35">
      <c r="A997" s="43" t="s">
        <v>2391</v>
      </c>
      <c r="B997" s="66"/>
      <c r="C997" s="17"/>
      <c r="D997" s="17"/>
      <c r="G997" s="129"/>
      <c r="H997">
        <f t="shared" si="15"/>
        <v>0</v>
      </c>
    </row>
    <row r="998" spans="1:8" x14ac:dyDescent="0.35">
      <c r="A998" s="43" t="s">
        <v>2392</v>
      </c>
      <c r="B998" s="66"/>
      <c r="C998" s="17"/>
      <c r="D998" s="17"/>
      <c r="G998" s="129"/>
      <c r="H998">
        <f t="shared" si="15"/>
        <v>0</v>
      </c>
    </row>
    <row r="999" spans="1:8" x14ac:dyDescent="0.35">
      <c r="A999" s="43" t="s">
        <v>2393</v>
      </c>
      <c r="B999" s="66"/>
      <c r="C999" s="17"/>
      <c r="D999" s="17"/>
      <c r="G999" s="129"/>
      <c r="H999">
        <f t="shared" si="15"/>
        <v>0</v>
      </c>
    </row>
    <row r="1000" spans="1:8" x14ac:dyDescent="0.35">
      <c r="A1000" s="43" t="s">
        <v>2394</v>
      </c>
      <c r="B1000" s="66"/>
      <c r="C1000" s="17"/>
      <c r="D1000" s="17"/>
      <c r="G1000" s="129"/>
      <c r="H1000">
        <f t="shared" si="15"/>
        <v>0</v>
      </c>
    </row>
    <row r="1001" spans="1:8" x14ac:dyDescent="0.35">
      <c r="A1001" s="43" t="s">
        <v>2395</v>
      </c>
      <c r="B1001" s="66"/>
      <c r="C1001" s="17"/>
      <c r="D1001" s="17"/>
      <c r="G1001" s="129"/>
      <c r="H1001">
        <f t="shared" si="15"/>
        <v>0</v>
      </c>
    </row>
    <row r="1002" spans="1:8" x14ac:dyDescent="0.35">
      <c r="A1002" s="43" t="s">
        <v>2396</v>
      </c>
      <c r="B1002" s="66"/>
      <c r="C1002" s="17"/>
      <c r="D1002" s="17"/>
      <c r="G1002" s="129"/>
      <c r="H1002">
        <f t="shared" si="15"/>
        <v>0</v>
      </c>
    </row>
    <row r="1003" spans="1:8" x14ac:dyDescent="0.35">
      <c r="A1003" s="43" t="s">
        <v>2397</v>
      </c>
      <c r="B1003" s="66"/>
      <c r="C1003" s="17"/>
      <c r="D1003" s="17"/>
      <c r="G1003" s="129"/>
      <c r="H1003">
        <f t="shared" si="15"/>
        <v>0</v>
      </c>
    </row>
    <row r="1004" spans="1:8" x14ac:dyDescent="0.35">
      <c r="A1004" s="43" t="s">
        <v>2398</v>
      </c>
      <c r="B1004" s="66"/>
      <c r="C1004" s="17"/>
      <c r="D1004" s="17"/>
      <c r="G1004" s="129"/>
      <c r="H1004">
        <f t="shared" si="15"/>
        <v>0</v>
      </c>
    </row>
    <row r="1005" spans="1:8" x14ac:dyDescent="0.35">
      <c r="A1005" s="43" t="s">
        <v>2399</v>
      </c>
      <c r="B1005" s="66"/>
      <c r="C1005" s="17"/>
      <c r="D1005" s="17"/>
      <c r="G1005" s="129"/>
      <c r="H1005">
        <f t="shared" si="15"/>
        <v>0</v>
      </c>
    </row>
    <row r="1006" spans="1:8" hidden="1" x14ac:dyDescent="0.35"/>
  </sheetData>
  <sheetProtection sheet="1" objects="1" scenarios="1"/>
  <protectedRanges>
    <protectedRange sqref="G6:G1005" name="Conversion date"/>
    <protectedRange sqref="F6:F1005" name="Country of creditor"/>
    <protectedRange sqref="E6:E1005" name="Is subordinated"/>
    <protectedRange sqref="D6:D1005" name="Maturity date"/>
    <protectedRange sqref="C6:C1005" name="Date of issuance"/>
    <protectedRange sqref="B6:B1005" name="Shareholder loans"/>
  </protectedRanges>
  <dataConsolidate/>
  <mergeCells count="3">
    <mergeCell ref="A1:C1"/>
    <mergeCell ref="E1:F1"/>
    <mergeCell ref="B3:G3"/>
  </mergeCells>
  <conditionalFormatting sqref="E1:F1">
    <cfRule type="expression" dxfId="15" priority="1">
      <formula>$E$1="Sheet is valid"</formula>
    </cfRule>
    <cfRule type="expression" dxfId="14" priority="2">
      <formula>$E$1="Sheet is not valid"</formula>
    </cfRule>
  </conditionalFormatting>
  <dataValidations count="7">
    <dataValidation type="decimal" operator="greaterThanOrEqual" allowBlank="1" showInputMessage="1" showErrorMessage="1" errorTitle="Shareholder loans" error="Values should be entered on a loan-to-loan basis and cannot be smaller than zero." sqref="B6:B16 B18:B1007">
      <formula1>0</formula1>
    </dataValidation>
    <dataValidation type="date" operator="greaterThan" allowBlank="1" showInputMessage="1" showErrorMessage="1" errorTitle="Date of issuance" error="The date in which the shareholder loan was issued to the fund. The date format must be DD/MM/YYYY." sqref="C1007">
      <formula1>40543</formula1>
    </dataValidation>
    <dataValidation type="date" operator="greaterThanOrEqual" allowBlank="1" showInputMessage="1" showErrorMessage="1" errorTitle="Maturity date" error="The maturity date of shareholder loans on a loan-by-loan basis. The date format must be DD/MM/YYYY." sqref="D1007">
      <formula1>44926</formula1>
    </dataValidation>
    <dataValidation type="decimal" operator="greaterThanOrEqual" allowBlank="1" showInputMessage="1" showErrorMessage="1" errorTitle="Invalid shareholder loans" error="Values should be entered on a loan-to-loan basis and cannot be smaller than zero." sqref="B17">
      <formula1>0</formula1>
    </dataValidation>
    <dataValidation type="date" operator="greaterThan" allowBlank="1" showInputMessage="1" showErrorMessage="1" errorTitle="Invalid issuance date" error="The issuance date of the shareholder loan should be entered in the format DD/MM/YYYY." sqref="C1006">
      <formula1>40543</formula1>
    </dataValidation>
    <dataValidation type="date" operator="greaterThan" allowBlank="1" showInputMessage="1" showErrorMessage="1" errorTitle="Invalid maturity date" error="The maturity date of the shareholder loan should be entered in the format DD/MM/YYYY." sqref="D1006">
      <formula1>44926</formula1>
    </dataValidation>
    <dataValidation type="list" allowBlank="1" showInputMessage="1" showErrorMessage="1" errorTitle="Invalid value" error="Must be one of the values in the drop-down menu." sqref="E6:E1005">
      <formula1>YesNo</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6">
        <x14:dataValidation type="date" operator="greaterThanOrEqual" allowBlank="1" showInputMessage="1" showErrorMessage="1" errorTitle="Invalid conversion date" error="The conversion date of the shareholder loan should be entered in the format DD/MM/YYYY. The date should not predate the valuation date (item 1.5).">
          <x14:formula1>
            <xm:f>'1 Register'!$G$6</xm:f>
          </x14:formula1>
          <xm:sqref>G6:G1005</xm:sqref>
        </x14:dataValidation>
        <x14:dataValidation type="list" allowBlank="1" showInputMessage="1" showErrorMessage="1">
          <x14:formula1>
            <xm:f>codelists!$D$2:$D$3</xm:f>
          </x14:formula1>
          <xm:sqref>E1006</xm:sqref>
        </x14:dataValidation>
        <x14:dataValidation type="list" allowBlank="1" showInputMessage="1" showErrorMessage="1">
          <x14:formula1>
            <xm:f>codelists!$C$2:$C$248</xm:f>
          </x14:formula1>
          <xm:sqref>F1006</xm:sqref>
        </x14:dataValidation>
        <x14:dataValidation type="list" allowBlank="1" showInputMessage="1" showErrorMessage="1" errorTitle="Invalid value" error="Must be one of the values in the drop-down menu.">
          <x14:formula1>
            <xm:f>codelists!$C$2:$C$248</xm:f>
          </x14:formula1>
          <xm:sqref>F6:F1005</xm:sqref>
        </x14:dataValidation>
        <x14:dataValidation type="date" operator="lessThanOrEqual" allowBlank="1" showInputMessage="1" showErrorMessage="1" errorTitle="Invalid issuance date" error="The issuance date of the shareholder loan should be entered in the format DD/MM/YYYY. The date should not postdate the valuation date (item 1.5).">
          <x14:formula1>
            <xm:f>'1 Register'!$G$6</xm:f>
          </x14:formula1>
          <xm:sqref>C6:C1005</xm:sqref>
        </x14:dataValidation>
        <x14:dataValidation type="date" operator="greaterThanOrEqual" allowBlank="1" showInputMessage="1" showErrorMessage="1" errorTitle="Invalid maturity date" error="The maturity date of the shareholder loan should be entered in the format DD/MM/YYYY. The date should not predate the valuation date (item 1.5).">
          <x14:formula1>
            <xm:f>'1 Register'!$G$6</xm:f>
          </x14:formula1>
          <xm:sqref>D6:D1005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G1008"/>
  <sheetViews>
    <sheetView workbookViewId="0">
      <selection sqref="A1:C1"/>
    </sheetView>
  </sheetViews>
  <sheetFormatPr defaultColWidth="0" defaultRowHeight="14.5" zeroHeight="1" x14ac:dyDescent="0.35"/>
  <cols>
    <col min="1" max="1" width="10.7265625" customWidth="1"/>
    <col min="2" max="6" width="15.7265625" customWidth="1"/>
    <col min="7" max="7" width="14" hidden="1" customWidth="1"/>
    <col min="8" max="16384" width="9.1796875" hidden="1"/>
  </cols>
  <sheetData>
    <row r="1" spans="1:7" s="48" customFormat="1" ht="15" customHeight="1" x14ac:dyDescent="0.35">
      <c r="A1" s="229" t="s">
        <v>311</v>
      </c>
      <c r="B1" s="229"/>
      <c r="C1" s="229"/>
      <c r="D1" s="79"/>
      <c r="G1" s="48" t="s">
        <v>3662</v>
      </c>
    </row>
    <row r="2" spans="1:7" s="48" customFormat="1" ht="15" customHeight="1" x14ac:dyDescent="0.35">
      <c r="A2" s="45"/>
      <c r="B2" s="50" t="s">
        <v>3428</v>
      </c>
      <c r="C2" s="200" t="str">
        <f>IF(Validation!F95=0,"Sheet is valid","Sheet is not valid")</f>
        <v>Sheet is valid</v>
      </c>
      <c r="D2" s="200"/>
    </row>
    <row r="3" spans="1:7" x14ac:dyDescent="0.35">
      <c r="A3" s="46"/>
      <c r="B3" s="7">
        <v>6.1</v>
      </c>
      <c r="C3" s="7" t="s">
        <v>14</v>
      </c>
      <c r="D3" s="7" t="s">
        <v>15</v>
      </c>
      <c r="E3" s="7" t="s">
        <v>3548</v>
      </c>
      <c r="F3" s="7" t="s">
        <v>3617</v>
      </c>
    </row>
    <row r="4" spans="1:7" ht="45" customHeight="1" x14ac:dyDescent="0.35">
      <c r="A4" s="47"/>
      <c r="B4" s="204" t="s">
        <v>312</v>
      </c>
      <c r="C4" s="204"/>
      <c r="D4" s="204"/>
      <c r="E4" s="204"/>
      <c r="F4" s="204"/>
    </row>
    <row r="5" spans="1:7" ht="45" customHeight="1" thickBot="1" x14ac:dyDescent="0.4">
      <c r="A5" s="193"/>
      <c r="B5" s="205" t="s">
        <v>6</v>
      </c>
      <c r="C5" s="213" t="s">
        <v>313</v>
      </c>
      <c r="D5" s="213" t="s">
        <v>3618</v>
      </c>
      <c r="E5" s="209" t="s">
        <v>3619</v>
      </c>
      <c r="F5" s="211"/>
    </row>
    <row r="6" spans="1:7" ht="45" customHeight="1" thickTop="1" thickBot="1" x14ac:dyDescent="0.4">
      <c r="A6" s="193"/>
      <c r="B6" s="206"/>
      <c r="C6" s="214"/>
      <c r="D6" s="214"/>
      <c r="E6" s="80"/>
      <c r="F6" s="81" t="s">
        <v>3620</v>
      </c>
    </row>
    <row r="7" spans="1:7" ht="15.5" thickTop="1" thickBot="1" x14ac:dyDescent="0.4">
      <c r="B7" s="62">
        <f>IF(SUMIF($B$8:$B$1007, "&lt;0")&lt;0, "ERROR: Cannot be negative or empty", IF(SUMPRODUCT(--($B$8:$B$1007&gt;$C$8:$C$1007))&gt;0, "ERROR: Cost-based valuation larger than estimated value upon completion", SUM($B$8:$B$1007)))</f>
        <v>0</v>
      </c>
      <c r="C7" s="62">
        <f>IF(SUMIF($C$8:$C$1007, "&lt;0")&lt;0, "ERROR: Cannot be negative or empty", IF(SUMPRODUCT(--($B$8:$B$1007&gt;$C$8:$C$1007))&gt;0, "ERROR: Cost-based valuation larger than estimated value upon completion", SUM($C$8:$C$1007)))</f>
        <v>0</v>
      </c>
      <c r="D7" s="13" t="str">
        <f>IF(SUMPRODUCT(--($B$8:$B$1007&gt;0),--($D$8:$D$1007=""))&gt;0,"ERROR: One or more development assets have not been assigned a CRE type",IF(OR(SUMPRODUCT(--EXACT(LEFT($D$8:$D$1007, 1),LEFT(UPPER($D$8:$D$1007), 1)))&lt;1000, SUMPRODUCT(--EXACT(RIGHT($D$8:$D$1007, 3), RIGHT(UPPER($D$8:$D$1007), 3)))&lt;1000),"ERROR: One or more values have no or misplaced capital letters",IF(SUMPRODUCT(COUNTIF($D$8:$D$1007, CREType))=COUNTA($D$8:$D$1007), IF(COUNTA($D$8:$D$1007)=COUNTA($B$8:$B$1007), "", "ERROR: One of more values do not have an accompanying monetary value"), "ERROR: All values must be in the drop-down list")))</f>
        <v/>
      </c>
      <c r="E7" s="13" t="str">
        <f>IF(SUMPRODUCT(--($B$8:$B$1007&gt;0), --($E$8:$E$1007="")), "ERROR: Indication of development asset belonging to the fund or related party missing for 1 or more development asset", IF(OR(SUMPRODUCT(--EXACT(LEFT($E$8:$E$1007, 1), LEFT(UPPER($E$8:$E$1007), 1)))&lt;1000, SUMPRODUCT(--EXACT(MID($E$8:$E$1007,2, 99),LOWER(MID($E$8:$E$1007, 2, 99))))&lt;1000), "ERROR: One of more values have no or misplaced capital letters", IF(SUMPRODUCT(COUNTIF($E$8:$E$1007, YesNo))=COUNTA($E$8:$E$1007), IF(COUNTA($E$8:$E$1007)=COUNTA($B$8:$B$1007), "", "ERROR: One of more values do not have an accompanying monetary value"), "ERROR: All values must be in the drop-down list")))</f>
        <v/>
      </c>
      <c r="F7" s="13" t="str">
        <f>IF(SUMPRODUCT(--($E$8:$E$1007="Yes"), --($F$8:$F$1007="")), "ERROR: Not all related party numbers have been filed", IF(SUMPRODUCT(COUNTIF($F$8:$F$1007, '4a Indirect CRE exposure'!$E$7:$E$1006))=COUNTA($F$8:$F$1007), "", "ERROR: All values must be in the drop-down list"))</f>
        <v/>
      </c>
    </row>
    <row r="8" spans="1:7" ht="15" thickTop="1" x14ac:dyDescent="0.35">
      <c r="A8" s="43" t="s">
        <v>400</v>
      </c>
      <c r="B8" s="66"/>
      <c r="C8" s="66"/>
      <c r="E8" s="69"/>
      <c r="F8" s="121"/>
      <c r="G8">
        <f>IF(OR($B8&lt;&gt;"",$C8&lt;&gt;"",$D8&lt;&gt;"",$E8&lt;&gt;"",$F8&lt;&gt;""), 1, 0)</f>
        <v>0</v>
      </c>
    </row>
    <row r="9" spans="1:7" x14ac:dyDescent="0.35">
      <c r="A9" s="43" t="s">
        <v>401</v>
      </c>
      <c r="B9" s="66"/>
      <c r="C9" s="66"/>
      <c r="F9" s="120"/>
      <c r="G9">
        <f t="shared" ref="G9:G72" si="0">IF(OR($B9&lt;&gt;"",$C9&lt;&gt;"",$D9&lt;&gt;"",$E9&lt;&gt;"",$F9&lt;&gt;""), 1, 0)</f>
        <v>0</v>
      </c>
    </row>
    <row r="10" spans="1:7" x14ac:dyDescent="0.35">
      <c r="A10" s="43" t="s">
        <v>402</v>
      </c>
      <c r="B10" s="66"/>
      <c r="C10" s="66"/>
      <c r="F10" s="120"/>
      <c r="G10">
        <f t="shared" si="0"/>
        <v>0</v>
      </c>
    </row>
    <row r="11" spans="1:7" x14ac:dyDescent="0.35">
      <c r="A11" s="43" t="s">
        <v>403</v>
      </c>
      <c r="B11" s="66"/>
      <c r="C11" s="66"/>
      <c r="F11" s="120"/>
      <c r="G11">
        <f t="shared" si="0"/>
        <v>0</v>
      </c>
    </row>
    <row r="12" spans="1:7" x14ac:dyDescent="0.35">
      <c r="A12" s="43" t="s">
        <v>404</v>
      </c>
      <c r="B12" s="66"/>
      <c r="C12" s="66"/>
      <c r="F12" s="120"/>
      <c r="G12">
        <f t="shared" si="0"/>
        <v>0</v>
      </c>
    </row>
    <row r="13" spans="1:7" x14ac:dyDescent="0.35">
      <c r="A13" s="43" t="s">
        <v>405</v>
      </c>
      <c r="B13" s="66"/>
      <c r="C13" s="66"/>
      <c r="F13" s="120"/>
      <c r="G13">
        <f t="shared" si="0"/>
        <v>0</v>
      </c>
    </row>
    <row r="14" spans="1:7" x14ac:dyDescent="0.35">
      <c r="A14" s="43" t="s">
        <v>406</v>
      </c>
      <c r="B14" s="66"/>
      <c r="C14" s="66"/>
      <c r="F14" s="120"/>
      <c r="G14">
        <f t="shared" si="0"/>
        <v>0</v>
      </c>
    </row>
    <row r="15" spans="1:7" x14ac:dyDescent="0.35">
      <c r="A15" s="43" t="s">
        <v>407</v>
      </c>
      <c r="B15" s="66"/>
      <c r="C15" s="66"/>
      <c r="F15" s="120"/>
      <c r="G15">
        <f t="shared" si="0"/>
        <v>0</v>
      </c>
    </row>
    <row r="16" spans="1:7" x14ac:dyDescent="0.35">
      <c r="A16" s="43" t="s">
        <v>408</v>
      </c>
      <c r="B16" s="66"/>
      <c r="C16" s="66"/>
      <c r="F16" s="120"/>
      <c r="G16">
        <f t="shared" si="0"/>
        <v>0</v>
      </c>
    </row>
    <row r="17" spans="1:7" x14ac:dyDescent="0.35">
      <c r="A17" s="43" t="s">
        <v>409</v>
      </c>
      <c r="B17" s="66"/>
      <c r="C17" s="66"/>
      <c r="F17" s="120"/>
      <c r="G17">
        <f t="shared" si="0"/>
        <v>0</v>
      </c>
    </row>
    <row r="18" spans="1:7" x14ac:dyDescent="0.35">
      <c r="A18" s="43" t="s">
        <v>410</v>
      </c>
      <c r="B18" s="66"/>
      <c r="C18" s="66"/>
      <c r="F18" s="120"/>
      <c r="G18">
        <f t="shared" si="0"/>
        <v>0</v>
      </c>
    </row>
    <row r="19" spans="1:7" x14ac:dyDescent="0.35">
      <c r="A19" s="43" t="s">
        <v>411</v>
      </c>
      <c r="B19" s="66"/>
      <c r="C19" s="66"/>
      <c r="F19" s="120"/>
      <c r="G19">
        <f t="shared" si="0"/>
        <v>0</v>
      </c>
    </row>
    <row r="20" spans="1:7" x14ac:dyDescent="0.35">
      <c r="A20" s="43" t="s">
        <v>412</v>
      </c>
      <c r="B20" s="66"/>
      <c r="C20" s="66"/>
      <c r="F20" s="120"/>
      <c r="G20">
        <f t="shared" si="0"/>
        <v>0</v>
      </c>
    </row>
    <row r="21" spans="1:7" x14ac:dyDescent="0.35">
      <c r="A21" s="43" t="s">
        <v>413</v>
      </c>
      <c r="B21" s="66"/>
      <c r="C21" s="66"/>
      <c r="F21" s="120"/>
      <c r="G21">
        <f t="shared" si="0"/>
        <v>0</v>
      </c>
    </row>
    <row r="22" spans="1:7" x14ac:dyDescent="0.35">
      <c r="A22" s="43" t="s">
        <v>414</v>
      </c>
      <c r="B22" s="66"/>
      <c r="C22" s="66"/>
      <c r="F22" s="120"/>
      <c r="G22">
        <f t="shared" si="0"/>
        <v>0</v>
      </c>
    </row>
    <row r="23" spans="1:7" x14ac:dyDescent="0.35">
      <c r="A23" s="43" t="s">
        <v>415</v>
      </c>
      <c r="B23" s="66"/>
      <c r="C23" s="66"/>
      <c r="F23" s="120"/>
      <c r="G23">
        <f t="shared" si="0"/>
        <v>0</v>
      </c>
    </row>
    <row r="24" spans="1:7" x14ac:dyDescent="0.35">
      <c r="A24" s="43" t="s">
        <v>416</v>
      </c>
      <c r="B24" s="66"/>
      <c r="C24" s="66"/>
      <c r="F24" s="120"/>
      <c r="G24">
        <f t="shared" si="0"/>
        <v>0</v>
      </c>
    </row>
    <row r="25" spans="1:7" x14ac:dyDescent="0.35">
      <c r="A25" s="43" t="s">
        <v>417</v>
      </c>
      <c r="B25" s="66"/>
      <c r="C25" s="66"/>
      <c r="F25" s="120"/>
      <c r="G25">
        <f t="shared" si="0"/>
        <v>0</v>
      </c>
    </row>
    <row r="26" spans="1:7" x14ac:dyDescent="0.35">
      <c r="A26" s="43" t="s">
        <v>418</v>
      </c>
      <c r="B26" s="66"/>
      <c r="C26" s="66"/>
      <c r="F26" s="120"/>
      <c r="G26">
        <f t="shared" si="0"/>
        <v>0</v>
      </c>
    </row>
    <row r="27" spans="1:7" x14ac:dyDescent="0.35">
      <c r="A27" s="43" t="s">
        <v>419</v>
      </c>
      <c r="B27" s="66"/>
      <c r="C27" s="66"/>
      <c r="F27" s="120"/>
      <c r="G27">
        <f t="shared" si="0"/>
        <v>0</v>
      </c>
    </row>
    <row r="28" spans="1:7" x14ac:dyDescent="0.35">
      <c r="A28" s="43" t="s">
        <v>420</v>
      </c>
      <c r="B28" s="66"/>
      <c r="C28" s="66"/>
      <c r="F28" s="120"/>
      <c r="G28">
        <f t="shared" si="0"/>
        <v>0</v>
      </c>
    </row>
    <row r="29" spans="1:7" x14ac:dyDescent="0.35">
      <c r="A29" s="43" t="s">
        <v>421</v>
      </c>
      <c r="B29" s="66"/>
      <c r="C29" s="66"/>
      <c r="F29" s="120"/>
      <c r="G29">
        <f t="shared" si="0"/>
        <v>0</v>
      </c>
    </row>
    <row r="30" spans="1:7" x14ac:dyDescent="0.35">
      <c r="A30" s="43" t="s">
        <v>422</v>
      </c>
      <c r="B30" s="66"/>
      <c r="C30" s="66"/>
      <c r="F30" s="120"/>
      <c r="G30">
        <f t="shared" si="0"/>
        <v>0</v>
      </c>
    </row>
    <row r="31" spans="1:7" x14ac:dyDescent="0.35">
      <c r="A31" s="43" t="s">
        <v>423</v>
      </c>
      <c r="B31" s="66"/>
      <c r="C31" s="66"/>
      <c r="F31" s="120"/>
      <c r="G31">
        <f t="shared" si="0"/>
        <v>0</v>
      </c>
    </row>
    <row r="32" spans="1:7" x14ac:dyDescent="0.35">
      <c r="A32" s="43" t="s">
        <v>424</v>
      </c>
      <c r="B32" s="66"/>
      <c r="C32" s="66"/>
      <c r="F32" s="120"/>
      <c r="G32">
        <f t="shared" si="0"/>
        <v>0</v>
      </c>
    </row>
    <row r="33" spans="1:7" x14ac:dyDescent="0.35">
      <c r="A33" s="43" t="s">
        <v>425</v>
      </c>
      <c r="B33" s="66"/>
      <c r="C33" s="66"/>
      <c r="F33" s="120"/>
      <c r="G33">
        <f t="shared" si="0"/>
        <v>0</v>
      </c>
    </row>
    <row r="34" spans="1:7" x14ac:dyDescent="0.35">
      <c r="A34" s="43" t="s">
        <v>426</v>
      </c>
      <c r="B34" s="66"/>
      <c r="C34" s="66"/>
      <c r="F34" s="120"/>
      <c r="G34">
        <f t="shared" si="0"/>
        <v>0</v>
      </c>
    </row>
    <row r="35" spans="1:7" x14ac:dyDescent="0.35">
      <c r="A35" s="43" t="s">
        <v>427</v>
      </c>
      <c r="B35" s="66"/>
      <c r="C35" s="66"/>
      <c r="F35" s="120"/>
      <c r="G35">
        <f t="shared" si="0"/>
        <v>0</v>
      </c>
    </row>
    <row r="36" spans="1:7" x14ac:dyDescent="0.35">
      <c r="A36" s="43" t="s">
        <v>428</v>
      </c>
      <c r="B36" s="66"/>
      <c r="C36" s="66"/>
      <c r="F36" s="120"/>
      <c r="G36">
        <f t="shared" si="0"/>
        <v>0</v>
      </c>
    </row>
    <row r="37" spans="1:7" x14ac:dyDescent="0.35">
      <c r="A37" s="43" t="s">
        <v>429</v>
      </c>
      <c r="B37" s="66"/>
      <c r="C37" s="66"/>
      <c r="F37" s="120"/>
      <c r="G37">
        <f t="shared" si="0"/>
        <v>0</v>
      </c>
    </row>
    <row r="38" spans="1:7" x14ac:dyDescent="0.35">
      <c r="A38" s="43" t="s">
        <v>430</v>
      </c>
      <c r="B38" s="66"/>
      <c r="C38" s="66"/>
      <c r="F38" s="120"/>
      <c r="G38">
        <f t="shared" si="0"/>
        <v>0</v>
      </c>
    </row>
    <row r="39" spans="1:7" x14ac:dyDescent="0.35">
      <c r="A39" s="43" t="s">
        <v>431</v>
      </c>
      <c r="B39" s="66"/>
      <c r="C39" s="66"/>
      <c r="F39" s="120"/>
      <c r="G39">
        <f t="shared" si="0"/>
        <v>0</v>
      </c>
    </row>
    <row r="40" spans="1:7" x14ac:dyDescent="0.35">
      <c r="A40" s="43" t="s">
        <v>432</v>
      </c>
      <c r="B40" s="66"/>
      <c r="C40" s="66"/>
      <c r="F40" s="120"/>
      <c r="G40">
        <f t="shared" si="0"/>
        <v>0</v>
      </c>
    </row>
    <row r="41" spans="1:7" x14ac:dyDescent="0.35">
      <c r="A41" s="43" t="s">
        <v>433</v>
      </c>
      <c r="B41" s="66"/>
      <c r="C41" s="66"/>
      <c r="F41" s="120"/>
      <c r="G41">
        <f t="shared" si="0"/>
        <v>0</v>
      </c>
    </row>
    <row r="42" spans="1:7" x14ac:dyDescent="0.35">
      <c r="A42" s="43" t="s">
        <v>434</v>
      </c>
      <c r="B42" s="66"/>
      <c r="C42" s="66"/>
      <c r="F42" s="120"/>
      <c r="G42">
        <f t="shared" si="0"/>
        <v>0</v>
      </c>
    </row>
    <row r="43" spans="1:7" x14ac:dyDescent="0.35">
      <c r="A43" s="43" t="s">
        <v>435</v>
      </c>
      <c r="B43" s="66"/>
      <c r="C43" s="66"/>
      <c r="F43" s="120"/>
      <c r="G43">
        <f t="shared" si="0"/>
        <v>0</v>
      </c>
    </row>
    <row r="44" spans="1:7" x14ac:dyDescent="0.35">
      <c r="A44" s="43" t="s">
        <v>436</v>
      </c>
      <c r="B44" s="66"/>
      <c r="C44" s="66"/>
      <c r="F44" s="120"/>
      <c r="G44">
        <f t="shared" si="0"/>
        <v>0</v>
      </c>
    </row>
    <row r="45" spans="1:7" x14ac:dyDescent="0.35">
      <c r="A45" s="43" t="s">
        <v>437</v>
      </c>
      <c r="B45" s="66"/>
      <c r="C45" s="66"/>
      <c r="F45" s="120"/>
      <c r="G45">
        <f t="shared" si="0"/>
        <v>0</v>
      </c>
    </row>
    <row r="46" spans="1:7" x14ac:dyDescent="0.35">
      <c r="A46" s="43" t="s">
        <v>438</v>
      </c>
      <c r="B46" s="66"/>
      <c r="C46" s="66"/>
      <c r="F46" s="120"/>
      <c r="G46">
        <f t="shared" si="0"/>
        <v>0</v>
      </c>
    </row>
    <row r="47" spans="1:7" x14ac:dyDescent="0.35">
      <c r="A47" s="43" t="s">
        <v>439</v>
      </c>
      <c r="B47" s="66"/>
      <c r="C47" s="66"/>
      <c r="F47" s="120"/>
      <c r="G47">
        <f t="shared" si="0"/>
        <v>0</v>
      </c>
    </row>
    <row r="48" spans="1:7" x14ac:dyDescent="0.35">
      <c r="A48" s="43" t="s">
        <v>440</v>
      </c>
      <c r="B48" s="66"/>
      <c r="C48" s="66"/>
      <c r="F48" s="120"/>
      <c r="G48">
        <f t="shared" si="0"/>
        <v>0</v>
      </c>
    </row>
    <row r="49" spans="1:7" x14ac:dyDescent="0.35">
      <c r="A49" s="43" t="s">
        <v>441</v>
      </c>
      <c r="B49" s="66"/>
      <c r="C49" s="66"/>
      <c r="F49" s="120"/>
      <c r="G49">
        <f t="shared" si="0"/>
        <v>0</v>
      </c>
    </row>
    <row r="50" spans="1:7" x14ac:dyDescent="0.35">
      <c r="A50" s="43" t="s">
        <v>442</v>
      </c>
      <c r="B50" s="66"/>
      <c r="C50" s="66"/>
      <c r="F50" s="120"/>
      <c r="G50">
        <f t="shared" si="0"/>
        <v>0</v>
      </c>
    </row>
    <row r="51" spans="1:7" x14ac:dyDescent="0.35">
      <c r="A51" s="43" t="s">
        <v>443</v>
      </c>
      <c r="B51" s="66"/>
      <c r="C51" s="66"/>
      <c r="F51" s="120"/>
      <c r="G51">
        <f t="shared" si="0"/>
        <v>0</v>
      </c>
    </row>
    <row r="52" spans="1:7" x14ac:dyDescent="0.35">
      <c r="A52" s="43" t="s">
        <v>444</v>
      </c>
      <c r="B52" s="66"/>
      <c r="C52" s="66"/>
      <c r="F52" s="120"/>
      <c r="G52">
        <f t="shared" si="0"/>
        <v>0</v>
      </c>
    </row>
    <row r="53" spans="1:7" x14ac:dyDescent="0.35">
      <c r="A53" s="43" t="s">
        <v>445</v>
      </c>
      <c r="B53" s="66"/>
      <c r="C53" s="66"/>
      <c r="F53" s="120"/>
      <c r="G53">
        <f t="shared" si="0"/>
        <v>0</v>
      </c>
    </row>
    <row r="54" spans="1:7" x14ac:dyDescent="0.35">
      <c r="A54" s="43" t="s">
        <v>446</v>
      </c>
      <c r="B54" s="66"/>
      <c r="C54" s="66"/>
      <c r="F54" s="120"/>
      <c r="G54">
        <f t="shared" si="0"/>
        <v>0</v>
      </c>
    </row>
    <row r="55" spans="1:7" x14ac:dyDescent="0.35">
      <c r="A55" s="43" t="s">
        <v>447</v>
      </c>
      <c r="B55" s="66"/>
      <c r="C55" s="66"/>
      <c r="F55" s="120"/>
      <c r="G55">
        <f t="shared" si="0"/>
        <v>0</v>
      </c>
    </row>
    <row r="56" spans="1:7" x14ac:dyDescent="0.35">
      <c r="A56" s="43" t="s">
        <v>448</v>
      </c>
      <c r="B56" s="66"/>
      <c r="C56" s="66"/>
      <c r="F56" s="120"/>
      <c r="G56">
        <f t="shared" si="0"/>
        <v>0</v>
      </c>
    </row>
    <row r="57" spans="1:7" x14ac:dyDescent="0.35">
      <c r="A57" s="43" t="s">
        <v>449</v>
      </c>
      <c r="B57" s="66"/>
      <c r="C57" s="66"/>
      <c r="F57" s="120"/>
      <c r="G57">
        <f t="shared" si="0"/>
        <v>0</v>
      </c>
    </row>
    <row r="58" spans="1:7" x14ac:dyDescent="0.35">
      <c r="A58" s="43" t="s">
        <v>450</v>
      </c>
      <c r="B58" s="66"/>
      <c r="C58" s="66"/>
      <c r="F58" s="120"/>
      <c r="G58">
        <f t="shared" si="0"/>
        <v>0</v>
      </c>
    </row>
    <row r="59" spans="1:7" x14ac:dyDescent="0.35">
      <c r="A59" s="43" t="s">
        <v>451</v>
      </c>
      <c r="B59" s="66"/>
      <c r="C59" s="66"/>
      <c r="F59" s="120"/>
      <c r="G59">
        <f t="shared" si="0"/>
        <v>0</v>
      </c>
    </row>
    <row r="60" spans="1:7" x14ac:dyDescent="0.35">
      <c r="A60" s="43" t="s">
        <v>452</v>
      </c>
      <c r="B60" s="66"/>
      <c r="C60" s="66"/>
      <c r="F60" s="120"/>
      <c r="G60">
        <f t="shared" si="0"/>
        <v>0</v>
      </c>
    </row>
    <row r="61" spans="1:7" x14ac:dyDescent="0.35">
      <c r="A61" s="43" t="s">
        <v>453</v>
      </c>
      <c r="B61" s="66"/>
      <c r="C61" s="66"/>
      <c r="F61" s="120"/>
      <c r="G61">
        <f t="shared" si="0"/>
        <v>0</v>
      </c>
    </row>
    <row r="62" spans="1:7" x14ac:dyDescent="0.35">
      <c r="A62" s="43" t="s">
        <v>454</v>
      </c>
      <c r="B62" s="66"/>
      <c r="C62" s="66"/>
      <c r="F62" s="120"/>
      <c r="G62">
        <f t="shared" si="0"/>
        <v>0</v>
      </c>
    </row>
    <row r="63" spans="1:7" x14ac:dyDescent="0.35">
      <c r="A63" s="43" t="s">
        <v>455</v>
      </c>
      <c r="B63" s="66"/>
      <c r="C63" s="66"/>
      <c r="F63" s="120"/>
      <c r="G63">
        <f t="shared" si="0"/>
        <v>0</v>
      </c>
    </row>
    <row r="64" spans="1:7" x14ac:dyDescent="0.35">
      <c r="A64" s="43" t="s">
        <v>456</v>
      </c>
      <c r="B64" s="66"/>
      <c r="C64" s="66"/>
      <c r="F64" s="120"/>
      <c r="G64">
        <f t="shared" si="0"/>
        <v>0</v>
      </c>
    </row>
    <row r="65" spans="1:7" x14ac:dyDescent="0.35">
      <c r="A65" s="43" t="s">
        <v>457</v>
      </c>
      <c r="B65" s="66"/>
      <c r="C65" s="66"/>
      <c r="F65" s="120"/>
      <c r="G65">
        <f t="shared" si="0"/>
        <v>0</v>
      </c>
    </row>
    <row r="66" spans="1:7" x14ac:dyDescent="0.35">
      <c r="A66" s="43" t="s">
        <v>458</v>
      </c>
      <c r="B66" s="66"/>
      <c r="C66" s="66"/>
      <c r="F66" s="120"/>
      <c r="G66">
        <f t="shared" si="0"/>
        <v>0</v>
      </c>
    </row>
    <row r="67" spans="1:7" x14ac:dyDescent="0.35">
      <c r="A67" s="43" t="s">
        <v>459</v>
      </c>
      <c r="B67" s="66"/>
      <c r="C67" s="66"/>
      <c r="F67" s="120"/>
      <c r="G67">
        <f t="shared" si="0"/>
        <v>0</v>
      </c>
    </row>
    <row r="68" spans="1:7" x14ac:dyDescent="0.35">
      <c r="A68" s="43" t="s">
        <v>460</v>
      </c>
      <c r="B68" s="66"/>
      <c r="C68" s="66"/>
      <c r="F68" s="120"/>
      <c r="G68">
        <f t="shared" si="0"/>
        <v>0</v>
      </c>
    </row>
    <row r="69" spans="1:7" x14ac:dyDescent="0.35">
      <c r="A69" s="43" t="s">
        <v>461</v>
      </c>
      <c r="B69" s="66"/>
      <c r="C69" s="66"/>
      <c r="F69" s="120"/>
      <c r="G69">
        <f t="shared" si="0"/>
        <v>0</v>
      </c>
    </row>
    <row r="70" spans="1:7" x14ac:dyDescent="0.35">
      <c r="A70" s="43" t="s">
        <v>462</v>
      </c>
      <c r="B70" s="66"/>
      <c r="C70" s="66"/>
      <c r="F70" s="120"/>
      <c r="G70">
        <f t="shared" si="0"/>
        <v>0</v>
      </c>
    </row>
    <row r="71" spans="1:7" x14ac:dyDescent="0.35">
      <c r="A71" s="43" t="s">
        <v>463</v>
      </c>
      <c r="B71" s="66"/>
      <c r="C71" s="66"/>
      <c r="F71" s="120"/>
      <c r="G71">
        <f t="shared" si="0"/>
        <v>0</v>
      </c>
    </row>
    <row r="72" spans="1:7" x14ac:dyDescent="0.35">
      <c r="A72" s="43" t="s">
        <v>464</v>
      </c>
      <c r="B72" s="66"/>
      <c r="C72" s="66"/>
      <c r="F72" s="120"/>
      <c r="G72">
        <f t="shared" si="0"/>
        <v>0</v>
      </c>
    </row>
    <row r="73" spans="1:7" x14ac:dyDescent="0.35">
      <c r="A73" s="43" t="s">
        <v>465</v>
      </c>
      <c r="B73" s="66"/>
      <c r="C73" s="66"/>
      <c r="F73" s="120"/>
      <c r="G73">
        <f t="shared" ref="G73:G136" si="1">IF(OR($B73&lt;&gt;"",$C73&lt;&gt;"",$D73&lt;&gt;"",$E73&lt;&gt;"",$F73&lt;&gt;""), 1, 0)</f>
        <v>0</v>
      </c>
    </row>
    <row r="74" spans="1:7" x14ac:dyDescent="0.35">
      <c r="A74" s="43" t="s">
        <v>466</v>
      </c>
      <c r="B74" s="66"/>
      <c r="C74" s="66"/>
      <c r="F74" s="120"/>
      <c r="G74">
        <f t="shared" si="1"/>
        <v>0</v>
      </c>
    </row>
    <row r="75" spans="1:7" x14ac:dyDescent="0.35">
      <c r="A75" s="43" t="s">
        <v>467</v>
      </c>
      <c r="B75" s="66"/>
      <c r="C75" s="66"/>
      <c r="F75" s="120"/>
      <c r="G75">
        <f t="shared" si="1"/>
        <v>0</v>
      </c>
    </row>
    <row r="76" spans="1:7" x14ac:dyDescent="0.35">
      <c r="A76" s="43" t="s">
        <v>468</v>
      </c>
      <c r="B76" s="66"/>
      <c r="C76" s="66"/>
      <c r="F76" s="120"/>
      <c r="G76">
        <f t="shared" si="1"/>
        <v>0</v>
      </c>
    </row>
    <row r="77" spans="1:7" x14ac:dyDescent="0.35">
      <c r="A77" s="43" t="s">
        <v>469</v>
      </c>
      <c r="B77" s="66"/>
      <c r="C77" s="66"/>
      <c r="F77" s="120"/>
      <c r="G77">
        <f t="shared" si="1"/>
        <v>0</v>
      </c>
    </row>
    <row r="78" spans="1:7" x14ac:dyDescent="0.35">
      <c r="A78" s="43" t="s">
        <v>470</v>
      </c>
      <c r="B78" s="66"/>
      <c r="C78" s="66"/>
      <c r="F78" s="120"/>
      <c r="G78">
        <f t="shared" si="1"/>
        <v>0</v>
      </c>
    </row>
    <row r="79" spans="1:7" x14ac:dyDescent="0.35">
      <c r="A79" s="43" t="s">
        <v>471</v>
      </c>
      <c r="B79" s="66"/>
      <c r="C79" s="66"/>
      <c r="F79" s="120"/>
      <c r="G79">
        <f t="shared" si="1"/>
        <v>0</v>
      </c>
    </row>
    <row r="80" spans="1:7" x14ac:dyDescent="0.35">
      <c r="A80" s="43" t="s">
        <v>472</v>
      </c>
      <c r="B80" s="66"/>
      <c r="C80" s="66"/>
      <c r="F80" s="120"/>
      <c r="G80">
        <f t="shared" si="1"/>
        <v>0</v>
      </c>
    </row>
    <row r="81" spans="1:7" x14ac:dyDescent="0.35">
      <c r="A81" s="43" t="s">
        <v>473</v>
      </c>
      <c r="B81" s="66"/>
      <c r="C81" s="66"/>
      <c r="F81" s="120"/>
      <c r="G81">
        <f t="shared" si="1"/>
        <v>0</v>
      </c>
    </row>
    <row r="82" spans="1:7" x14ac:dyDescent="0.35">
      <c r="A82" s="43" t="s">
        <v>474</v>
      </c>
      <c r="B82" s="66"/>
      <c r="C82" s="66"/>
      <c r="F82" s="120"/>
      <c r="G82">
        <f t="shared" si="1"/>
        <v>0</v>
      </c>
    </row>
    <row r="83" spans="1:7" x14ac:dyDescent="0.35">
      <c r="A83" s="43" t="s">
        <v>475</v>
      </c>
      <c r="B83" s="66"/>
      <c r="C83" s="66"/>
      <c r="F83" s="120"/>
      <c r="G83">
        <f t="shared" si="1"/>
        <v>0</v>
      </c>
    </row>
    <row r="84" spans="1:7" x14ac:dyDescent="0.35">
      <c r="A84" s="43" t="s">
        <v>476</v>
      </c>
      <c r="B84" s="66"/>
      <c r="C84" s="66"/>
      <c r="F84" s="120"/>
      <c r="G84">
        <f t="shared" si="1"/>
        <v>0</v>
      </c>
    </row>
    <row r="85" spans="1:7" x14ac:dyDescent="0.35">
      <c r="A85" s="43" t="s">
        <v>477</v>
      </c>
      <c r="B85" s="66"/>
      <c r="C85" s="66"/>
      <c r="F85" s="120"/>
      <c r="G85">
        <f t="shared" si="1"/>
        <v>0</v>
      </c>
    </row>
    <row r="86" spans="1:7" x14ac:dyDescent="0.35">
      <c r="A86" s="43" t="s">
        <v>478</v>
      </c>
      <c r="B86" s="66"/>
      <c r="C86" s="66"/>
      <c r="F86" s="120"/>
      <c r="G86">
        <f t="shared" si="1"/>
        <v>0</v>
      </c>
    </row>
    <row r="87" spans="1:7" x14ac:dyDescent="0.35">
      <c r="A87" s="43" t="s">
        <v>479</v>
      </c>
      <c r="B87" s="66"/>
      <c r="C87" s="66"/>
      <c r="F87" s="120"/>
      <c r="G87">
        <f t="shared" si="1"/>
        <v>0</v>
      </c>
    </row>
    <row r="88" spans="1:7" x14ac:dyDescent="0.35">
      <c r="A88" s="43" t="s">
        <v>480</v>
      </c>
      <c r="B88" s="66"/>
      <c r="C88" s="66"/>
      <c r="F88" s="120"/>
      <c r="G88">
        <f t="shared" si="1"/>
        <v>0</v>
      </c>
    </row>
    <row r="89" spans="1:7" x14ac:dyDescent="0.35">
      <c r="A89" s="43" t="s">
        <v>481</v>
      </c>
      <c r="B89" s="66"/>
      <c r="C89" s="66"/>
      <c r="F89" s="120"/>
      <c r="G89">
        <f t="shared" si="1"/>
        <v>0</v>
      </c>
    </row>
    <row r="90" spans="1:7" x14ac:dyDescent="0.35">
      <c r="A90" s="43" t="s">
        <v>482</v>
      </c>
      <c r="B90" s="66"/>
      <c r="C90" s="66"/>
      <c r="F90" s="120"/>
      <c r="G90">
        <f t="shared" si="1"/>
        <v>0</v>
      </c>
    </row>
    <row r="91" spans="1:7" x14ac:dyDescent="0.35">
      <c r="A91" s="43" t="s">
        <v>483</v>
      </c>
      <c r="B91" s="66"/>
      <c r="C91" s="66"/>
      <c r="F91" s="120"/>
      <c r="G91">
        <f t="shared" si="1"/>
        <v>0</v>
      </c>
    </row>
    <row r="92" spans="1:7" x14ac:dyDescent="0.35">
      <c r="A92" s="43" t="s">
        <v>484</v>
      </c>
      <c r="B92" s="66"/>
      <c r="C92" s="66"/>
      <c r="F92" s="120"/>
      <c r="G92">
        <f t="shared" si="1"/>
        <v>0</v>
      </c>
    </row>
    <row r="93" spans="1:7" x14ac:dyDescent="0.35">
      <c r="A93" s="43" t="s">
        <v>485</v>
      </c>
      <c r="B93" s="66"/>
      <c r="C93" s="66"/>
      <c r="F93" s="120"/>
      <c r="G93">
        <f t="shared" si="1"/>
        <v>0</v>
      </c>
    </row>
    <row r="94" spans="1:7" x14ac:dyDescent="0.35">
      <c r="A94" s="43" t="s">
        <v>486</v>
      </c>
      <c r="B94" s="66"/>
      <c r="C94" s="66"/>
      <c r="F94" s="120"/>
      <c r="G94">
        <f t="shared" si="1"/>
        <v>0</v>
      </c>
    </row>
    <row r="95" spans="1:7" x14ac:dyDescent="0.35">
      <c r="A95" s="43" t="s">
        <v>487</v>
      </c>
      <c r="B95" s="66"/>
      <c r="C95" s="66"/>
      <c r="F95" s="120"/>
      <c r="G95">
        <f t="shared" si="1"/>
        <v>0</v>
      </c>
    </row>
    <row r="96" spans="1:7" x14ac:dyDescent="0.35">
      <c r="A96" s="43" t="s">
        <v>488</v>
      </c>
      <c r="B96" s="66"/>
      <c r="C96" s="66"/>
      <c r="F96" s="120"/>
      <c r="G96">
        <f t="shared" si="1"/>
        <v>0</v>
      </c>
    </row>
    <row r="97" spans="1:7" x14ac:dyDescent="0.35">
      <c r="A97" s="43" t="s">
        <v>489</v>
      </c>
      <c r="B97" s="66"/>
      <c r="C97" s="66"/>
      <c r="F97" s="120"/>
      <c r="G97">
        <f t="shared" si="1"/>
        <v>0</v>
      </c>
    </row>
    <row r="98" spans="1:7" x14ac:dyDescent="0.35">
      <c r="A98" s="43" t="s">
        <v>490</v>
      </c>
      <c r="B98" s="66"/>
      <c r="C98" s="66"/>
      <c r="F98" s="120"/>
      <c r="G98">
        <f t="shared" si="1"/>
        <v>0</v>
      </c>
    </row>
    <row r="99" spans="1:7" x14ac:dyDescent="0.35">
      <c r="A99" s="43" t="s">
        <v>491</v>
      </c>
      <c r="B99" s="66"/>
      <c r="C99" s="66"/>
      <c r="F99" s="120"/>
      <c r="G99">
        <f t="shared" si="1"/>
        <v>0</v>
      </c>
    </row>
    <row r="100" spans="1:7" x14ac:dyDescent="0.35">
      <c r="A100" s="43" t="s">
        <v>492</v>
      </c>
      <c r="B100" s="66"/>
      <c r="C100" s="66"/>
      <c r="F100" s="120"/>
      <c r="G100">
        <f t="shared" si="1"/>
        <v>0</v>
      </c>
    </row>
    <row r="101" spans="1:7" x14ac:dyDescent="0.35">
      <c r="A101" s="43" t="s">
        <v>493</v>
      </c>
      <c r="B101" s="66"/>
      <c r="C101" s="66"/>
      <c r="F101" s="120"/>
      <c r="G101">
        <f t="shared" si="1"/>
        <v>0</v>
      </c>
    </row>
    <row r="102" spans="1:7" x14ac:dyDescent="0.35">
      <c r="A102" s="43" t="s">
        <v>494</v>
      </c>
      <c r="B102" s="66"/>
      <c r="C102" s="66"/>
      <c r="F102" s="120"/>
      <c r="G102">
        <f t="shared" si="1"/>
        <v>0</v>
      </c>
    </row>
    <row r="103" spans="1:7" x14ac:dyDescent="0.35">
      <c r="A103" s="43" t="s">
        <v>495</v>
      </c>
      <c r="B103" s="66"/>
      <c r="C103" s="66"/>
      <c r="F103" s="120"/>
      <c r="G103">
        <f t="shared" si="1"/>
        <v>0</v>
      </c>
    </row>
    <row r="104" spans="1:7" x14ac:dyDescent="0.35">
      <c r="A104" s="43" t="s">
        <v>496</v>
      </c>
      <c r="B104" s="66"/>
      <c r="C104" s="66"/>
      <c r="F104" s="120"/>
      <c r="G104">
        <f t="shared" si="1"/>
        <v>0</v>
      </c>
    </row>
    <row r="105" spans="1:7" x14ac:dyDescent="0.35">
      <c r="A105" s="43" t="s">
        <v>497</v>
      </c>
      <c r="B105" s="66"/>
      <c r="C105" s="66"/>
      <c r="F105" s="120"/>
      <c r="G105">
        <f t="shared" si="1"/>
        <v>0</v>
      </c>
    </row>
    <row r="106" spans="1:7" x14ac:dyDescent="0.35">
      <c r="A106" s="43" t="s">
        <v>498</v>
      </c>
      <c r="B106" s="66"/>
      <c r="C106" s="66"/>
      <c r="F106" s="120"/>
      <c r="G106">
        <f t="shared" si="1"/>
        <v>0</v>
      </c>
    </row>
    <row r="107" spans="1:7" x14ac:dyDescent="0.35">
      <c r="A107" s="43" t="s">
        <v>499</v>
      </c>
      <c r="B107" s="66"/>
      <c r="C107" s="66"/>
      <c r="F107" s="120"/>
      <c r="G107">
        <f t="shared" si="1"/>
        <v>0</v>
      </c>
    </row>
    <row r="108" spans="1:7" x14ac:dyDescent="0.35">
      <c r="A108" s="43" t="s">
        <v>500</v>
      </c>
      <c r="B108" s="66"/>
      <c r="C108" s="66"/>
      <c r="F108" s="120"/>
      <c r="G108">
        <f t="shared" si="1"/>
        <v>0</v>
      </c>
    </row>
    <row r="109" spans="1:7" x14ac:dyDescent="0.35">
      <c r="A109" s="43" t="s">
        <v>501</v>
      </c>
      <c r="B109" s="66"/>
      <c r="C109" s="66"/>
      <c r="F109" s="120"/>
      <c r="G109">
        <f t="shared" si="1"/>
        <v>0</v>
      </c>
    </row>
    <row r="110" spans="1:7" x14ac:dyDescent="0.35">
      <c r="A110" s="43" t="s">
        <v>502</v>
      </c>
      <c r="B110" s="66"/>
      <c r="C110" s="66"/>
      <c r="F110" s="120"/>
      <c r="G110">
        <f t="shared" si="1"/>
        <v>0</v>
      </c>
    </row>
    <row r="111" spans="1:7" x14ac:dyDescent="0.35">
      <c r="A111" s="43" t="s">
        <v>503</v>
      </c>
      <c r="B111" s="66"/>
      <c r="C111" s="66"/>
      <c r="F111" s="120"/>
      <c r="G111">
        <f t="shared" si="1"/>
        <v>0</v>
      </c>
    </row>
    <row r="112" spans="1:7" x14ac:dyDescent="0.35">
      <c r="A112" s="43" t="s">
        <v>504</v>
      </c>
      <c r="B112" s="66"/>
      <c r="C112" s="66"/>
      <c r="F112" s="120"/>
      <c r="G112">
        <f t="shared" si="1"/>
        <v>0</v>
      </c>
    </row>
    <row r="113" spans="1:7" x14ac:dyDescent="0.35">
      <c r="A113" s="43" t="s">
        <v>505</v>
      </c>
      <c r="B113" s="66"/>
      <c r="C113" s="66"/>
      <c r="F113" s="120"/>
      <c r="G113">
        <f t="shared" si="1"/>
        <v>0</v>
      </c>
    </row>
    <row r="114" spans="1:7" x14ac:dyDescent="0.35">
      <c r="A114" s="43" t="s">
        <v>506</v>
      </c>
      <c r="B114" s="66"/>
      <c r="C114" s="66"/>
      <c r="F114" s="120"/>
      <c r="G114">
        <f t="shared" si="1"/>
        <v>0</v>
      </c>
    </row>
    <row r="115" spans="1:7" x14ac:dyDescent="0.35">
      <c r="A115" s="43" t="s">
        <v>507</v>
      </c>
      <c r="B115" s="66"/>
      <c r="C115" s="66"/>
      <c r="F115" s="120"/>
      <c r="G115">
        <f t="shared" si="1"/>
        <v>0</v>
      </c>
    </row>
    <row r="116" spans="1:7" x14ac:dyDescent="0.35">
      <c r="A116" s="43" t="s">
        <v>508</v>
      </c>
      <c r="B116" s="66"/>
      <c r="C116" s="66"/>
      <c r="F116" s="120"/>
      <c r="G116">
        <f t="shared" si="1"/>
        <v>0</v>
      </c>
    </row>
    <row r="117" spans="1:7" x14ac:dyDescent="0.35">
      <c r="A117" s="43" t="s">
        <v>509</v>
      </c>
      <c r="B117" s="66"/>
      <c r="C117" s="66"/>
      <c r="F117" s="120"/>
      <c r="G117">
        <f t="shared" si="1"/>
        <v>0</v>
      </c>
    </row>
    <row r="118" spans="1:7" x14ac:dyDescent="0.35">
      <c r="A118" s="43" t="s">
        <v>510</v>
      </c>
      <c r="B118" s="66"/>
      <c r="C118" s="66"/>
      <c r="F118" s="120"/>
      <c r="G118">
        <f t="shared" si="1"/>
        <v>0</v>
      </c>
    </row>
    <row r="119" spans="1:7" x14ac:dyDescent="0.35">
      <c r="A119" s="43" t="s">
        <v>511</v>
      </c>
      <c r="B119" s="66"/>
      <c r="C119" s="66"/>
      <c r="F119" s="120"/>
      <c r="G119">
        <f t="shared" si="1"/>
        <v>0</v>
      </c>
    </row>
    <row r="120" spans="1:7" x14ac:dyDescent="0.35">
      <c r="A120" s="43" t="s">
        <v>512</v>
      </c>
      <c r="B120" s="66"/>
      <c r="C120" s="66"/>
      <c r="F120" s="120"/>
      <c r="G120">
        <f t="shared" si="1"/>
        <v>0</v>
      </c>
    </row>
    <row r="121" spans="1:7" x14ac:dyDescent="0.35">
      <c r="A121" s="43" t="s">
        <v>513</v>
      </c>
      <c r="B121" s="66"/>
      <c r="C121" s="66"/>
      <c r="F121" s="120"/>
      <c r="G121">
        <f t="shared" si="1"/>
        <v>0</v>
      </c>
    </row>
    <row r="122" spans="1:7" x14ac:dyDescent="0.35">
      <c r="A122" s="43" t="s">
        <v>514</v>
      </c>
      <c r="B122" s="66"/>
      <c r="C122" s="66"/>
      <c r="F122" s="120"/>
      <c r="G122">
        <f t="shared" si="1"/>
        <v>0</v>
      </c>
    </row>
    <row r="123" spans="1:7" x14ac:dyDescent="0.35">
      <c r="A123" s="43" t="s">
        <v>515</v>
      </c>
      <c r="B123" s="66"/>
      <c r="C123" s="66"/>
      <c r="F123" s="120"/>
      <c r="G123">
        <f t="shared" si="1"/>
        <v>0</v>
      </c>
    </row>
    <row r="124" spans="1:7" x14ac:dyDescent="0.35">
      <c r="A124" s="43" t="s">
        <v>516</v>
      </c>
      <c r="B124" s="66"/>
      <c r="C124" s="66"/>
      <c r="F124" s="120"/>
      <c r="G124">
        <f t="shared" si="1"/>
        <v>0</v>
      </c>
    </row>
    <row r="125" spans="1:7" x14ac:dyDescent="0.35">
      <c r="A125" s="43" t="s">
        <v>517</v>
      </c>
      <c r="B125" s="66"/>
      <c r="C125" s="66"/>
      <c r="F125" s="120"/>
      <c r="G125">
        <f t="shared" si="1"/>
        <v>0</v>
      </c>
    </row>
    <row r="126" spans="1:7" x14ac:dyDescent="0.35">
      <c r="A126" s="43" t="s">
        <v>518</v>
      </c>
      <c r="B126" s="66"/>
      <c r="C126" s="66"/>
      <c r="F126" s="120"/>
      <c r="G126">
        <f t="shared" si="1"/>
        <v>0</v>
      </c>
    </row>
    <row r="127" spans="1:7" x14ac:dyDescent="0.35">
      <c r="A127" s="43" t="s">
        <v>519</v>
      </c>
      <c r="B127" s="66"/>
      <c r="C127" s="66"/>
      <c r="F127" s="120"/>
      <c r="G127">
        <f t="shared" si="1"/>
        <v>0</v>
      </c>
    </row>
    <row r="128" spans="1:7" x14ac:dyDescent="0.35">
      <c r="A128" s="43" t="s">
        <v>520</v>
      </c>
      <c r="B128" s="66"/>
      <c r="C128" s="66"/>
      <c r="F128" s="120"/>
      <c r="G128">
        <f t="shared" si="1"/>
        <v>0</v>
      </c>
    </row>
    <row r="129" spans="1:7" x14ac:dyDescent="0.35">
      <c r="A129" s="43" t="s">
        <v>521</v>
      </c>
      <c r="B129" s="66"/>
      <c r="C129" s="66"/>
      <c r="F129" s="120"/>
      <c r="G129">
        <f t="shared" si="1"/>
        <v>0</v>
      </c>
    </row>
    <row r="130" spans="1:7" x14ac:dyDescent="0.35">
      <c r="A130" s="43" t="s">
        <v>522</v>
      </c>
      <c r="B130" s="66"/>
      <c r="C130" s="66"/>
      <c r="F130" s="120"/>
      <c r="G130">
        <f t="shared" si="1"/>
        <v>0</v>
      </c>
    </row>
    <row r="131" spans="1:7" x14ac:dyDescent="0.35">
      <c r="A131" s="43" t="s">
        <v>523</v>
      </c>
      <c r="B131" s="66"/>
      <c r="C131" s="66"/>
      <c r="F131" s="120"/>
      <c r="G131">
        <f t="shared" si="1"/>
        <v>0</v>
      </c>
    </row>
    <row r="132" spans="1:7" x14ac:dyDescent="0.35">
      <c r="A132" s="43" t="s">
        <v>524</v>
      </c>
      <c r="B132" s="66"/>
      <c r="C132" s="66"/>
      <c r="F132" s="120"/>
      <c r="G132">
        <f t="shared" si="1"/>
        <v>0</v>
      </c>
    </row>
    <row r="133" spans="1:7" x14ac:dyDescent="0.35">
      <c r="A133" s="43" t="s">
        <v>525</v>
      </c>
      <c r="B133" s="66"/>
      <c r="C133" s="66"/>
      <c r="F133" s="120"/>
      <c r="G133">
        <f t="shared" si="1"/>
        <v>0</v>
      </c>
    </row>
    <row r="134" spans="1:7" x14ac:dyDescent="0.35">
      <c r="A134" s="43" t="s">
        <v>526</v>
      </c>
      <c r="B134" s="66"/>
      <c r="C134" s="66"/>
      <c r="F134" s="120"/>
      <c r="G134">
        <f t="shared" si="1"/>
        <v>0</v>
      </c>
    </row>
    <row r="135" spans="1:7" x14ac:dyDescent="0.35">
      <c r="A135" s="43" t="s">
        <v>527</v>
      </c>
      <c r="B135" s="66"/>
      <c r="C135" s="66"/>
      <c r="F135" s="120"/>
      <c r="G135">
        <f t="shared" si="1"/>
        <v>0</v>
      </c>
    </row>
    <row r="136" spans="1:7" x14ac:dyDescent="0.35">
      <c r="A136" s="43" t="s">
        <v>528</v>
      </c>
      <c r="B136" s="66"/>
      <c r="C136" s="66"/>
      <c r="F136" s="120"/>
      <c r="G136">
        <f t="shared" si="1"/>
        <v>0</v>
      </c>
    </row>
    <row r="137" spans="1:7" x14ac:dyDescent="0.35">
      <c r="A137" s="43" t="s">
        <v>529</v>
      </c>
      <c r="B137" s="66"/>
      <c r="C137" s="66"/>
      <c r="F137" s="120"/>
      <c r="G137">
        <f t="shared" ref="G137:G200" si="2">IF(OR($B137&lt;&gt;"",$C137&lt;&gt;"",$D137&lt;&gt;"",$E137&lt;&gt;"",$F137&lt;&gt;""), 1, 0)</f>
        <v>0</v>
      </c>
    </row>
    <row r="138" spans="1:7" x14ac:dyDescent="0.35">
      <c r="A138" s="43" t="s">
        <v>530</v>
      </c>
      <c r="B138" s="66"/>
      <c r="C138" s="66"/>
      <c r="F138" s="120"/>
      <c r="G138">
        <f t="shared" si="2"/>
        <v>0</v>
      </c>
    </row>
    <row r="139" spans="1:7" x14ac:dyDescent="0.35">
      <c r="A139" s="43" t="s">
        <v>531</v>
      </c>
      <c r="B139" s="66"/>
      <c r="C139" s="66"/>
      <c r="F139" s="120"/>
      <c r="G139">
        <f t="shared" si="2"/>
        <v>0</v>
      </c>
    </row>
    <row r="140" spans="1:7" x14ac:dyDescent="0.35">
      <c r="A140" s="43" t="s">
        <v>532</v>
      </c>
      <c r="B140" s="66"/>
      <c r="C140" s="66"/>
      <c r="F140" s="120"/>
      <c r="G140">
        <f t="shared" si="2"/>
        <v>0</v>
      </c>
    </row>
    <row r="141" spans="1:7" x14ac:dyDescent="0.35">
      <c r="A141" s="43" t="s">
        <v>533</v>
      </c>
      <c r="B141" s="66"/>
      <c r="C141" s="66"/>
      <c r="F141" s="120"/>
      <c r="G141">
        <f t="shared" si="2"/>
        <v>0</v>
      </c>
    </row>
    <row r="142" spans="1:7" x14ac:dyDescent="0.35">
      <c r="A142" s="43" t="s">
        <v>534</v>
      </c>
      <c r="B142" s="66"/>
      <c r="C142" s="66"/>
      <c r="F142" s="120"/>
      <c r="G142">
        <f t="shared" si="2"/>
        <v>0</v>
      </c>
    </row>
    <row r="143" spans="1:7" x14ac:dyDescent="0.35">
      <c r="A143" s="43" t="s">
        <v>535</v>
      </c>
      <c r="B143" s="66"/>
      <c r="C143" s="66"/>
      <c r="F143" s="120"/>
      <c r="G143">
        <f t="shared" si="2"/>
        <v>0</v>
      </c>
    </row>
    <row r="144" spans="1:7" x14ac:dyDescent="0.35">
      <c r="A144" s="43" t="s">
        <v>536</v>
      </c>
      <c r="B144" s="66"/>
      <c r="C144" s="66"/>
      <c r="F144" s="120"/>
      <c r="G144">
        <f t="shared" si="2"/>
        <v>0</v>
      </c>
    </row>
    <row r="145" spans="1:7" x14ac:dyDescent="0.35">
      <c r="A145" s="43" t="s">
        <v>537</v>
      </c>
      <c r="B145" s="66"/>
      <c r="C145" s="66"/>
      <c r="F145" s="120"/>
      <c r="G145">
        <f t="shared" si="2"/>
        <v>0</v>
      </c>
    </row>
    <row r="146" spans="1:7" x14ac:dyDescent="0.35">
      <c r="A146" s="43" t="s">
        <v>538</v>
      </c>
      <c r="B146" s="66"/>
      <c r="C146" s="66"/>
      <c r="F146" s="120"/>
      <c r="G146">
        <f t="shared" si="2"/>
        <v>0</v>
      </c>
    </row>
    <row r="147" spans="1:7" x14ac:dyDescent="0.35">
      <c r="A147" s="43" t="s">
        <v>539</v>
      </c>
      <c r="B147" s="66"/>
      <c r="C147" s="66"/>
      <c r="F147" s="120"/>
      <c r="G147">
        <f t="shared" si="2"/>
        <v>0</v>
      </c>
    </row>
    <row r="148" spans="1:7" x14ac:dyDescent="0.35">
      <c r="A148" s="43" t="s">
        <v>540</v>
      </c>
      <c r="B148" s="66"/>
      <c r="C148" s="66"/>
      <c r="F148" s="120"/>
      <c r="G148">
        <f t="shared" si="2"/>
        <v>0</v>
      </c>
    </row>
    <row r="149" spans="1:7" x14ac:dyDescent="0.35">
      <c r="A149" s="43" t="s">
        <v>541</v>
      </c>
      <c r="B149" s="66"/>
      <c r="C149" s="66"/>
      <c r="F149" s="120"/>
      <c r="G149">
        <f t="shared" si="2"/>
        <v>0</v>
      </c>
    </row>
    <row r="150" spans="1:7" x14ac:dyDescent="0.35">
      <c r="A150" s="43" t="s">
        <v>542</v>
      </c>
      <c r="B150" s="66"/>
      <c r="C150" s="66"/>
      <c r="F150" s="120"/>
      <c r="G150">
        <f t="shared" si="2"/>
        <v>0</v>
      </c>
    </row>
    <row r="151" spans="1:7" x14ac:dyDescent="0.35">
      <c r="A151" s="43" t="s">
        <v>543</v>
      </c>
      <c r="B151" s="66"/>
      <c r="C151" s="66"/>
      <c r="F151" s="120"/>
      <c r="G151">
        <f t="shared" si="2"/>
        <v>0</v>
      </c>
    </row>
    <row r="152" spans="1:7" x14ac:dyDescent="0.35">
      <c r="A152" s="43" t="s">
        <v>544</v>
      </c>
      <c r="B152" s="66"/>
      <c r="C152" s="66"/>
      <c r="F152" s="120"/>
      <c r="G152">
        <f t="shared" si="2"/>
        <v>0</v>
      </c>
    </row>
    <row r="153" spans="1:7" x14ac:dyDescent="0.35">
      <c r="A153" s="43" t="s">
        <v>545</v>
      </c>
      <c r="B153" s="66"/>
      <c r="C153" s="66"/>
      <c r="F153" s="120"/>
      <c r="G153">
        <f t="shared" si="2"/>
        <v>0</v>
      </c>
    </row>
    <row r="154" spans="1:7" x14ac:dyDescent="0.35">
      <c r="A154" s="43" t="s">
        <v>546</v>
      </c>
      <c r="B154" s="66"/>
      <c r="C154" s="66"/>
      <c r="F154" s="120"/>
      <c r="G154">
        <f t="shared" si="2"/>
        <v>0</v>
      </c>
    </row>
    <row r="155" spans="1:7" x14ac:dyDescent="0.35">
      <c r="A155" s="43" t="s">
        <v>547</v>
      </c>
      <c r="B155" s="66"/>
      <c r="C155" s="66"/>
      <c r="F155" s="120"/>
      <c r="G155">
        <f t="shared" si="2"/>
        <v>0</v>
      </c>
    </row>
    <row r="156" spans="1:7" x14ac:dyDescent="0.35">
      <c r="A156" s="43" t="s">
        <v>548</v>
      </c>
      <c r="B156" s="66"/>
      <c r="C156" s="66"/>
      <c r="F156" s="120"/>
      <c r="G156">
        <f t="shared" si="2"/>
        <v>0</v>
      </c>
    </row>
    <row r="157" spans="1:7" x14ac:dyDescent="0.35">
      <c r="A157" s="43" t="s">
        <v>549</v>
      </c>
      <c r="B157" s="66"/>
      <c r="C157" s="66"/>
      <c r="F157" s="120"/>
      <c r="G157">
        <f t="shared" si="2"/>
        <v>0</v>
      </c>
    </row>
    <row r="158" spans="1:7" x14ac:dyDescent="0.35">
      <c r="A158" s="43" t="s">
        <v>550</v>
      </c>
      <c r="B158" s="66"/>
      <c r="C158" s="66"/>
      <c r="F158" s="120"/>
      <c r="G158">
        <f t="shared" si="2"/>
        <v>0</v>
      </c>
    </row>
    <row r="159" spans="1:7" x14ac:dyDescent="0.35">
      <c r="A159" s="43" t="s">
        <v>551</v>
      </c>
      <c r="B159" s="66"/>
      <c r="C159" s="66"/>
      <c r="F159" s="120"/>
      <c r="G159">
        <f t="shared" si="2"/>
        <v>0</v>
      </c>
    </row>
    <row r="160" spans="1:7" x14ac:dyDescent="0.35">
      <c r="A160" s="43" t="s">
        <v>552</v>
      </c>
      <c r="B160" s="66"/>
      <c r="C160" s="66"/>
      <c r="F160" s="120"/>
      <c r="G160">
        <f t="shared" si="2"/>
        <v>0</v>
      </c>
    </row>
    <row r="161" spans="1:7" x14ac:dyDescent="0.35">
      <c r="A161" s="43" t="s">
        <v>553</v>
      </c>
      <c r="B161" s="66"/>
      <c r="C161" s="66"/>
      <c r="F161" s="120"/>
      <c r="G161">
        <f t="shared" si="2"/>
        <v>0</v>
      </c>
    </row>
    <row r="162" spans="1:7" x14ac:dyDescent="0.35">
      <c r="A162" s="43" t="s">
        <v>554</v>
      </c>
      <c r="B162" s="66"/>
      <c r="C162" s="66"/>
      <c r="F162" s="120"/>
      <c r="G162">
        <f t="shared" si="2"/>
        <v>0</v>
      </c>
    </row>
    <row r="163" spans="1:7" x14ac:dyDescent="0.35">
      <c r="A163" s="43" t="s">
        <v>555</v>
      </c>
      <c r="B163" s="66"/>
      <c r="C163" s="66"/>
      <c r="F163" s="120"/>
      <c r="G163">
        <f t="shared" si="2"/>
        <v>0</v>
      </c>
    </row>
    <row r="164" spans="1:7" x14ac:dyDescent="0.35">
      <c r="A164" s="43" t="s">
        <v>556</v>
      </c>
      <c r="B164" s="66"/>
      <c r="C164" s="66"/>
      <c r="F164" s="120"/>
      <c r="G164">
        <f t="shared" si="2"/>
        <v>0</v>
      </c>
    </row>
    <row r="165" spans="1:7" x14ac:dyDescent="0.35">
      <c r="A165" s="43" t="s">
        <v>557</v>
      </c>
      <c r="B165" s="66"/>
      <c r="C165" s="66"/>
      <c r="F165" s="120"/>
      <c r="G165">
        <f t="shared" si="2"/>
        <v>0</v>
      </c>
    </row>
    <row r="166" spans="1:7" x14ac:dyDescent="0.35">
      <c r="A166" s="43" t="s">
        <v>558</v>
      </c>
      <c r="B166" s="66"/>
      <c r="C166" s="66"/>
      <c r="F166" s="120"/>
      <c r="G166">
        <f t="shared" si="2"/>
        <v>0</v>
      </c>
    </row>
    <row r="167" spans="1:7" x14ac:dyDescent="0.35">
      <c r="A167" s="43" t="s">
        <v>559</v>
      </c>
      <c r="B167" s="66"/>
      <c r="C167" s="66"/>
      <c r="F167" s="120"/>
      <c r="G167">
        <f t="shared" si="2"/>
        <v>0</v>
      </c>
    </row>
    <row r="168" spans="1:7" x14ac:dyDescent="0.35">
      <c r="A168" s="43" t="s">
        <v>560</v>
      </c>
      <c r="B168" s="66"/>
      <c r="C168" s="66"/>
      <c r="F168" s="120"/>
      <c r="G168">
        <f t="shared" si="2"/>
        <v>0</v>
      </c>
    </row>
    <row r="169" spans="1:7" x14ac:dyDescent="0.35">
      <c r="A169" s="43" t="s">
        <v>561</v>
      </c>
      <c r="B169" s="66"/>
      <c r="C169" s="66"/>
      <c r="F169" s="120"/>
      <c r="G169">
        <f t="shared" si="2"/>
        <v>0</v>
      </c>
    </row>
    <row r="170" spans="1:7" x14ac:dyDescent="0.35">
      <c r="A170" s="43" t="s">
        <v>562</v>
      </c>
      <c r="B170" s="66"/>
      <c r="C170" s="66"/>
      <c r="F170" s="120"/>
      <c r="G170">
        <f t="shared" si="2"/>
        <v>0</v>
      </c>
    </row>
    <row r="171" spans="1:7" x14ac:dyDescent="0.35">
      <c r="A171" s="43" t="s">
        <v>563</v>
      </c>
      <c r="B171" s="66"/>
      <c r="C171" s="66"/>
      <c r="F171" s="120"/>
      <c r="G171">
        <f t="shared" si="2"/>
        <v>0</v>
      </c>
    </row>
    <row r="172" spans="1:7" x14ac:dyDescent="0.35">
      <c r="A172" s="43" t="s">
        <v>564</v>
      </c>
      <c r="B172" s="66"/>
      <c r="C172" s="66"/>
      <c r="F172" s="120"/>
      <c r="G172">
        <f t="shared" si="2"/>
        <v>0</v>
      </c>
    </row>
    <row r="173" spans="1:7" x14ac:dyDescent="0.35">
      <c r="A173" s="43" t="s">
        <v>565</v>
      </c>
      <c r="B173" s="66"/>
      <c r="C173" s="66"/>
      <c r="F173" s="120"/>
      <c r="G173">
        <f t="shared" si="2"/>
        <v>0</v>
      </c>
    </row>
    <row r="174" spans="1:7" x14ac:dyDescent="0.35">
      <c r="A174" s="43" t="s">
        <v>566</v>
      </c>
      <c r="B174" s="66"/>
      <c r="C174" s="66"/>
      <c r="F174" s="120"/>
      <c r="G174">
        <f t="shared" si="2"/>
        <v>0</v>
      </c>
    </row>
    <row r="175" spans="1:7" x14ac:dyDescent="0.35">
      <c r="A175" s="43" t="s">
        <v>567</v>
      </c>
      <c r="B175" s="66"/>
      <c r="C175" s="66"/>
      <c r="F175" s="120"/>
      <c r="G175">
        <f t="shared" si="2"/>
        <v>0</v>
      </c>
    </row>
    <row r="176" spans="1:7" x14ac:dyDescent="0.35">
      <c r="A176" s="43" t="s">
        <v>568</v>
      </c>
      <c r="B176" s="66"/>
      <c r="C176" s="66"/>
      <c r="F176" s="120"/>
      <c r="G176">
        <f t="shared" si="2"/>
        <v>0</v>
      </c>
    </row>
    <row r="177" spans="1:7" x14ac:dyDescent="0.35">
      <c r="A177" s="43" t="s">
        <v>569</v>
      </c>
      <c r="B177" s="66"/>
      <c r="C177" s="66"/>
      <c r="F177" s="120"/>
      <c r="G177">
        <f t="shared" si="2"/>
        <v>0</v>
      </c>
    </row>
    <row r="178" spans="1:7" x14ac:dyDescent="0.35">
      <c r="A178" s="43" t="s">
        <v>570</v>
      </c>
      <c r="B178" s="66"/>
      <c r="C178" s="66"/>
      <c r="F178" s="120"/>
      <c r="G178">
        <f t="shared" si="2"/>
        <v>0</v>
      </c>
    </row>
    <row r="179" spans="1:7" x14ac:dyDescent="0.35">
      <c r="A179" s="43" t="s">
        <v>571</v>
      </c>
      <c r="B179" s="66"/>
      <c r="C179" s="66"/>
      <c r="F179" s="120"/>
      <c r="G179">
        <f t="shared" si="2"/>
        <v>0</v>
      </c>
    </row>
    <row r="180" spans="1:7" x14ac:dyDescent="0.35">
      <c r="A180" s="43" t="s">
        <v>572</v>
      </c>
      <c r="B180" s="66"/>
      <c r="C180" s="66"/>
      <c r="F180" s="120"/>
      <c r="G180">
        <f t="shared" si="2"/>
        <v>0</v>
      </c>
    </row>
    <row r="181" spans="1:7" x14ac:dyDescent="0.35">
      <c r="A181" s="43" t="s">
        <v>573</v>
      </c>
      <c r="B181" s="66"/>
      <c r="C181" s="66"/>
      <c r="F181" s="120"/>
      <c r="G181">
        <f t="shared" si="2"/>
        <v>0</v>
      </c>
    </row>
    <row r="182" spans="1:7" x14ac:dyDescent="0.35">
      <c r="A182" s="43" t="s">
        <v>574</v>
      </c>
      <c r="B182" s="66"/>
      <c r="C182" s="66"/>
      <c r="F182" s="120"/>
      <c r="G182">
        <f t="shared" si="2"/>
        <v>0</v>
      </c>
    </row>
    <row r="183" spans="1:7" x14ac:dyDescent="0.35">
      <c r="A183" s="43" t="s">
        <v>575</v>
      </c>
      <c r="B183" s="66"/>
      <c r="C183" s="66"/>
      <c r="F183" s="120"/>
      <c r="G183">
        <f t="shared" si="2"/>
        <v>0</v>
      </c>
    </row>
    <row r="184" spans="1:7" x14ac:dyDescent="0.35">
      <c r="A184" s="43" t="s">
        <v>576</v>
      </c>
      <c r="B184" s="66"/>
      <c r="C184" s="66"/>
      <c r="F184" s="120"/>
      <c r="G184">
        <f t="shared" si="2"/>
        <v>0</v>
      </c>
    </row>
    <row r="185" spans="1:7" x14ac:dyDescent="0.35">
      <c r="A185" s="43" t="s">
        <v>577</v>
      </c>
      <c r="B185" s="66"/>
      <c r="C185" s="66"/>
      <c r="F185" s="120"/>
      <c r="G185">
        <f t="shared" si="2"/>
        <v>0</v>
      </c>
    </row>
    <row r="186" spans="1:7" x14ac:dyDescent="0.35">
      <c r="A186" s="43" t="s">
        <v>578</v>
      </c>
      <c r="B186" s="66"/>
      <c r="C186" s="66"/>
      <c r="F186" s="120"/>
      <c r="G186">
        <f t="shared" si="2"/>
        <v>0</v>
      </c>
    </row>
    <row r="187" spans="1:7" x14ac:dyDescent="0.35">
      <c r="A187" s="43" t="s">
        <v>579</v>
      </c>
      <c r="B187" s="66"/>
      <c r="C187" s="66"/>
      <c r="F187" s="120"/>
      <c r="G187">
        <f t="shared" si="2"/>
        <v>0</v>
      </c>
    </row>
    <row r="188" spans="1:7" x14ac:dyDescent="0.35">
      <c r="A188" s="43" t="s">
        <v>580</v>
      </c>
      <c r="B188" s="66"/>
      <c r="C188" s="66"/>
      <c r="F188" s="120"/>
      <c r="G188">
        <f t="shared" si="2"/>
        <v>0</v>
      </c>
    </row>
    <row r="189" spans="1:7" x14ac:dyDescent="0.35">
      <c r="A189" s="43" t="s">
        <v>581</v>
      </c>
      <c r="B189" s="66"/>
      <c r="C189" s="66"/>
      <c r="F189" s="120"/>
      <c r="G189">
        <f t="shared" si="2"/>
        <v>0</v>
      </c>
    </row>
    <row r="190" spans="1:7" x14ac:dyDescent="0.35">
      <c r="A190" s="43" t="s">
        <v>582</v>
      </c>
      <c r="B190" s="66"/>
      <c r="C190" s="66"/>
      <c r="F190" s="120"/>
      <c r="G190">
        <f t="shared" si="2"/>
        <v>0</v>
      </c>
    </row>
    <row r="191" spans="1:7" x14ac:dyDescent="0.35">
      <c r="A191" s="43" t="s">
        <v>583</v>
      </c>
      <c r="B191" s="66"/>
      <c r="C191" s="66"/>
      <c r="F191" s="120"/>
      <c r="G191">
        <f t="shared" si="2"/>
        <v>0</v>
      </c>
    </row>
    <row r="192" spans="1:7" x14ac:dyDescent="0.35">
      <c r="A192" s="43" t="s">
        <v>584</v>
      </c>
      <c r="B192" s="66"/>
      <c r="C192" s="66"/>
      <c r="F192" s="120"/>
      <c r="G192">
        <f t="shared" si="2"/>
        <v>0</v>
      </c>
    </row>
    <row r="193" spans="1:7" x14ac:dyDescent="0.35">
      <c r="A193" s="43" t="s">
        <v>585</v>
      </c>
      <c r="B193" s="66"/>
      <c r="C193" s="66"/>
      <c r="F193" s="120"/>
      <c r="G193">
        <f t="shared" si="2"/>
        <v>0</v>
      </c>
    </row>
    <row r="194" spans="1:7" x14ac:dyDescent="0.35">
      <c r="A194" s="43" t="s">
        <v>586</v>
      </c>
      <c r="B194" s="66"/>
      <c r="C194" s="66"/>
      <c r="F194" s="120"/>
      <c r="G194">
        <f t="shared" si="2"/>
        <v>0</v>
      </c>
    </row>
    <row r="195" spans="1:7" x14ac:dyDescent="0.35">
      <c r="A195" s="43" t="s">
        <v>587</v>
      </c>
      <c r="B195" s="66"/>
      <c r="C195" s="66"/>
      <c r="F195" s="120"/>
      <c r="G195">
        <f t="shared" si="2"/>
        <v>0</v>
      </c>
    </row>
    <row r="196" spans="1:7" x14ac:dyDescent="0.35">
      <c r="A196" s="43" t="s">
        <v>588</v>
      </c>
      <c r="B196" s="66"/>
      <c r="C196" s="66"/>
      <c r="F196" s="120"/>
      <c r="G196">
        <f t="shared" si="2"/>
        <v>0</v>
      </c>
    </row>
    <row r="197" spans="1:7" x14ac:dyDescent="0.35">
      <c r="A197" s="43" t="s">
        <v>589</v>
      </c>
      <c r="B197" s="66"/>
      <c r="C197" s="66"/>
      <c r="F197" s="120"/>
      <c r="G197">
        <f t="shared" si="2"/>
        <v>0</v>
      </c>
    </row>
    <row r="198" spans="1:7" x14ac:dyDescent="0.35">
      <c r="A198" s="43" t="s">
        <v>590</v>
      </c>
      <c r="B198" s="66"/>
      <c r="C198" s="66"/>
      <c r="F198" s="120"/>
      <c r="G198">
        <f t="shared" si="2"/>
        <v>0</v>
      </c>
    </row>
    <row r="199" spans="1:7" x14ac:dyDescent="0.35">
      <c r="A199" s="43" t="s">
        <v>591</v>
      </c>
      <c r="B199" s="66"/>
      <c r="C199" s="66"/>
      <c r="F199" s="120"/>
      <c r="G199">
        <f t="shared" si="2"/>
        <v>0</v>
      </c>
    </row>
    <row r="200" spans="1:7" x14ac:dyDescent="0.35">
      <c r="A200" s="43" t="s">
        <v>592</v>
      </c>
      <c r="B200" s="66"/>
      <c r="C200" s="66"/>
      <c r="F200" s="120"/>
      <c r="G200">
        <f t="shared" si="2"/>
        <v>0</v>
      </c>
    </row>
    <row r="201" spans="1:7" x14ac:dyDescent="0.35">
      <c r="A201" s="43" t="s">
        <v>593</v>
      </c>
      <c r="B201" s="66"/>
      <c r="C201" s="66"/>
      <c r="F201" s="120"/>
      <c r="G201">
        <f t="shared" ref="G201:G264" si="3">IF(OR($B201&lt;&gt;"",$C201&lt;&gt;"",$D201&lt;&gt;"",$E201&lt;&gt;"",$F201&lt;&gt;""), 1, 0)</f>
        <v>0</v>
      </c>
    </row>
    <row r="202" spans="1:7" x14ac:dyDescent="0.35">
      <c r="A202" s="43" t="s">
        <v>594</v>
      </c>
      <c r="B202" s="66"/>
      <c r="C202" s="66"/>
      <c r="F202" s="120"/>
      <c r="G202">
        <f t="shared" si="3"/>
        <v>0</v>
      </c>
    </row>
    <row r="203" spans="1:7" x14ac:dyDescent="0.35">
      <c r="A203" s="43" t="s">
        <v>595</v>
      </c>
      <c r="B203" s="66"/>
      <c r="C203" s="66"/>
      <c r="F203" s="120"/>
      <c r="G203">
        <f t="shared" si="3"/>
        <v>0</v>
      </c>
    </row>
    <row r="204" spans="1:7" x14ac:dyDescent="0.35">
      <c r="A204" s="43" t="s">
        <v>596</v>
      </c>
      <c r="B204" s="66"/>
      <c r="C204" s="66"/>
      <c r="F204" s="120"/>
      <c r="G204">
        <f t="shared" si="3"/>
        <v>0</v>
      </c>
    </row>
    <row r="205" spans="1:7" x14ac:dyDescent="0.35">
      <c r="A205" s="43" t="s">
        <v>597</v>
      </c>
      <c r="B205" s="66"/>
      <c r="C205" s="66"/>
      <c r="F205" s="120"/>
      <c r="G205">
        <f t="shared" si="3"/>
        <v>0</v>
      </c>
    </row>
    <row r="206" spans="1:7" x14ac:dyDescent="0.35">
      <c r="A206" s="43" t="s">
        <v>598</v>
      </c>
      <c r="B206" s="66"/>
      <c r="C206" s="66"/>
      <c r="F206" s="120"/>
      <c r="G206">
        <f t="shared" si="3"/>
        <v>0</v>
      </c>
    </row>
    <row r="207" spans="1:7" x14ac:dyDescent="0.35">
      <c r="A207" s="43" t="s">
        <v>599</v>
      </c>
      <c r="B207" s="66"/>
      <c r="C207" s="66"/>
      <c r="F207" s="120"/>
      <c r="G207">
        <f t="shared" si="3"/>
        <v>0</v>
      </c>
    </row>
    <row r="208" spans="1:7" x14ac:dyDescent="0.35">
      <c r="A208" s="43" t="s">
        <v>600</v>
      </c>
      <c r="B208" s="66"/>
      <c r="C208" s="66"/>
      <c r="F208" s="120"/>
      <c r="G208">
        <f t="shared" si="3"/>
        <v>0</v>
      </c>
    </row>
    <row r="209" spans="1:7" x14ac:dyDescent="0.35">
      <c r="A209" s="43" t="s">
        <v>601</v>
      </c>
      <c r="B209" s="66"/>
      <c r="C209" s="66"/>
      <c r="F209" s="120"/>
      <c r="G209">
        <f t="shared" si="3"/>
        <v>0</v>
      </c>
    </row>
    <row r="210" spans="1:7" x14ac:dyDescent="0.35">
      <c r="A210" s="43" t="s">
        <v>602</v>
      </c>
      <c r="B210" s="66"/>
      <c r="C210" s="66"/>
      <c r="F210" s="120"/>
      <c r="G210">
        <f t="shared" si="3"/>
        <v>0</v>
      </c>
    </row>
    <row r="211" spans="1:7" x14ac:dyDescent="0.35">
      <c r="A211" s="43" t="s">
        <v>603</v>
      </c>
      <c r="B211" s="66"/>
      <c r="C211" s="66"/>
      <c r="F211" s="120"/>
      <c r="G211">
        <f t="shared" si="3"/>
        <v>0</v>
      </c>
    </row>
    <row r="212" spans="1:7" x14ac:dyDescent="0.35">
      <c r="A212" s="43" t="s">
        <v>604</v>
      </c>
      <c r="B212" s="66"/>
      <c r="C212" s="66"/>
      <c r="F212" s="120"/>
      <c r="G212">
        <f t="shared" si="3"/>
        <v>0</v>
      </c>
    </row>
    <row r="213" spans="1:7" x14ac:dyDescent="0.35">
      <c r="A213" s="43" t="s">
        <v>605</v>
      </c>
      <c r="B213" s="66"/>
      <c r="C213" s="66"/>
      <c r="F213" s="120"/>
      <c r="G213">
        <f t="shared" si="3"/>
        <v>0</v>
      </c>
    </row>
    <row r="214" spans="1:7" x14ac:dyDescent="0.35">
      <c r="A214" s="43" t="s">
        <v>606</v>
      </c>
      <c r="B214" s="66"/>
      <c r="C214" s="66"/>
      <c r="F214" s="120"/>
      <c r="G214">
        <f t="shared" si="3"/>
        <v>0</v>
      </c>
    </row>
    <row r="215" spans="1:7" x14ac:dyDescent="0.35">
      <c r="A215" s="43" t="s">
        <v>607</v>
      </c>
      <c r="B215" s="66"/>
      <c r="C215" s="66"/>
      <c r="F215" s="120"/>
      <c r="G215">
        <f t="shared" si="3"/>
        <v>0</v>
      </c>
    </row>
    <row r="216" spans="1:7" x14ac:dyDescent="0.35">
      <c r="A216" s="43" t="s">
        <v>608</v>
      </c>
      <c r="B216" s="66"/>
      <c r="C216" s="66"/>
      <c r="F216" s="120"/>
      <c r="G216">
        <f t="shared" si="3"/>
        <v>0</v>
      </c>
    </row>
    <row r="217" spans="1:7" x14ac:dyDescent="0.35">
      <c r="A217" s="43" t="s">
        <v>609</v>
      </c>
      <c r="B217" s="66"/>
      <c r="C217" s="66"/>
      <c r="F217" s="120"/>
      <c r="G217">
        <f t="shared" si="3"/>
        <v>0</v>
      </c>
    </row>
    <row r="218" spans="1:7" x14ac:dyDescent="0.35">
      <c r="A218" s="43" t="s">
        <v>610</v>
      </c>
      <c r="B218" s="66"/>
      <c r="C218" s="66"/>
      <c r="F218" s="120"/>
      <c r="G218">
        <f t="shared" si="3"/>
        <v>0</v>
      </c>
    </row>
    <row r="219" spans="1:7" x14ac:dyDescent="0.35">
      <c r="A219" s="43" t="s">
        <v>611</v>
      </c>
      <c r="B219" s="66"/>
      <c r="C219" s="66"/>
      <c r="F219" s="120"/>
      <c r="G219">
        <f t="shared" si="3"/>
        <v>0</v>
      </c>
    </row>
    <row r="220" spans="1:7" x14ac:dyDescent="0.35">
      <c r="A220" s="43" t="s">
        <v>612</v>
      </c>
      <c r="B220" s="66"/>
      <c r="C220" s="66"/>
      <c r="F220" s="120"/>
      <c r="G220">
        <f t="shared" si="3"/>
        <v>0</v>
      </c>
    </row>
    <row r="221" spans="1:7" x14ac:dyDescent="0.35">
      <c r="A221" s="43" t="s">
        <v>613</v>
      </c>
      <c r="B221" s="66"/>
      <c r="C221" s="66"/>
      <c r="F221" s="120"/>
      <c r="G221">
        <f t="shared" si="3"/>
        <v>0</v>
      </c>
    </row>
    <row r="222" spans="1:7" x14ac:dyDescent="0.35">
      <c r="A222" s="43" t="s">
        <v>614</v>
      </c>
      <c r="B222" s="66"/>
      <c r="C222" s="66"/>
      <c r="F222" s="120"/>
      <c r="G222">
        <f t="shared" si="3"/>
        <v>0</v>
      </c>
    </row>
    <row r="223" spans="1:7" x14ac:dyDescent="0.35">
      <c r="A223" s="43" t="s">
        <v>615</v>
      </c>
      <c r="B223" s="66"/>
      <c r="C223" s="66"/>
      <c r="F223" s="120"/>
      <c r="G223">
        <f t="shared" si="3"/>
        <v>0</v>
      </c>
    </row>
    <row r="224" spans="1:7" x14ac:dyDescent="0.35">
      <c r="A224" s="43" t="s">
        <v>616</v>
      </c>
      <c r="B224" s="66"/>
      <c r="C224" s="66"/>
      <c r="F224" s="120"/>
      <c r="G224">
        <f t="shared" si="3"/>
        <v>0</v>
      </c>
    </row>
    <row r="225" spans="1:7" x14ac:dyDescent="0.35">
      <c r="A225" s="43" t="s">
        <v>617</v>
      </c>
      <c r="B225" s="66"/>
      <c r="C225" s="66"/>
      <c r="F225" s="120"/>
      <c r="G225">
        <f t="shared" si="3"/>
        <v>0</v>
      </c>
    </row>
    <row r="226" spans="1:7" x14ac:dyDescent="0.35">
      <c r="A226" s="43" t="s">
        <v>618</v>
      </c>
      <c r="B226" s="66"/>
      <c r="C226" s="66"/>
      <c r="F226" s="120"/>
      <c r="G226">
        <f t="shared" si="3"/>
        <v>0</v>
      </c>
    </row>
    <row r="227" spans="1:7" x14ac:dyDescent="0.35">
      <c r="A227" s="43" t="s">
        <v>619</v>
      </c>
      <c r="B227" s="66"/>
      <c r="C227" s="66"/>
      <c r="F227" s="120"/>
      <c r="G227">
        <f t="shared" si="3"/>
        <v>0</v>
      </c>
    </row>
    <row r="228" spans="1:7" x14ac:dyDescent="0.35">
      <c r="A228" s="43" t="s">
        <v>620</v>
      </c>
      <c r="B228" s="66"/>
      <c r="C228" s="66"/>
      <c r="F228" s="120"/>
      <c r="G228">
        <f t="shared" si="3"/>
        <v>0</v>
      </c>
    </row>
    <row r="229" spans="1:7" x14ac:dyDescent="0.35">
      <c r="A229" s="43" t="s">
        <v>621</v>
      </c>
      <c r="B229" s="66"/>
      <c r="C229" s="66"/>
      <c r="F229" s="120"/>
      <c r="G229">
        <f t="shared" si="3"/>
        <v>0</v>
      </c>
    </row>
    <row r="230" spans="1:7" x14ac:dyDescent="0.35">
      <c r="A230" s="43" t="s">
        <v>622</v>
      </c>
      <c r="B230" s="66"/>
      <c r="C230" s="66"/>
      <c r="F230" s="120"/>
      <c r="G230">
        <f t="shared" si="3"/>
        <v>0</v>
      </c>
    </row>
    <row r="231" spans="1:7" x14ac:dyDescent="0.35">
      <c r="A231" s="43" t="s">
        <v>623</v>
      </c>
      <c r="B231" s="66"/>
      <c r="C231" s="66"/>
      <c r="F231" s="120"/>
      <c r="G231">
        <f t="shared" si="3"/>
        <v>0</v>
      </c>
    </row>
    <row r="232" spans="1:7" x14ac:dyDescent="0.35">
      <c r="A232" s="43" t="s">
        <v>624</v>
      </c>
      <c r="B232" s="66"/>
      <c r="C232" s="66"/>
      <c r="F232" s="120"/>
      <c r="G232">
        <f t="shared" si="3"/>
        <v>0</v>
      </c>
    </row>
    <row r="233" spans="1:7" x14ac:dyDescent="0.35">
      <c r="A233" s="43" t="s">
        <v>625</v>
      </c>
      <c r="B233" s="66"/>
      <c r="C233" s="66"/>
      <c r="F233" s="120"/>
      <c r="G233">
        <f t="shared" si="3"/>
        <v>0</v>
      </c>
    </row>
    <row r="234" spans="1:7" x14ac:dyDescent="0.35">
      <c r="A234" s="43" t="s">
        <v>626</v>
      </c>
      <c r="B234" s="66"/>
      <c r="C234" s="66"/>
      <c r="F234" s="120"/>
      <c r="G234">
        <f t="shared" si="3"/>
        <v>0</v>
      </c>
    </row>
    <row r="235" spans="1:7" x14ac:dyDescent="0.35">
      <c r="A235" s="43" t="s">
        <v>627</v>
      </c>
      <c r="B235" s="66"/>
      <c r="C235" s="66"/>
      <c r="F235" s="120"/>
      <c r="G235">
        <f t="shared" si="3"/>
        <v>0</v>
      </c>
    </row>
    <row r="236" spans="1:7" x14ac:dyDescent="0.35">
      <c r="A236" s="43" t="s">
        <v>628</v>
      </c>
      <c r="B236" s="66"/>
      <c r="C236" s="66"/>
      <c r="F236" s="120"/>
      <c r="G236">
        <f t="shared" si="3"/>
        <v>0</v>
      </c>
    </row>
    <row r="237" spans="1:7" x14ac:dyDescent="0.35">
      <c r="A237" s="43" t="s">
        <v>629</v>
      </c>
      <c r="B237" s="66"/>
      <c r="C237" s="66"/>
      <c r="F237" s="120"/>
      <c r="G237">
        <f t="shared" si="3"/>
        <v>0</v>
      </c>
    </row>
    <row r="238" spans="1:7" x14ac:dyDescent="0.35">
      <c r="A238" s="43" t="s">
        <v>630</v>
      </c>
      <c r="B238" s="66"/>
      <c r="C238" s="66"/>
      <c r="F238" s="120"/>
      <c r="G238">
        <f t="shared" si="3"/>
        <v>0</v>
      </c>
    </row>
    <row r="239" spans="1:7" x14ac:dyDescent="0.35">
      <c r="A239" s="43" t="s">
        <v>631</v>
      </c>
      <c r="B239" s="66"/>
      <c r="C239" s="66"/>
      <c r="F239" s="120"/>
      <c r="G239">
        <f t="shared" si="3"/>
        <v>0</v>
      </c>
    </row>
    <row r="240" spans="1:7" x14ac:dyDescent="0.35">
      <c r="A240" s="43" t="s">
        <v>632</v>
      </c>
      <c r="B240" s="66"/>
      <c r="C240" s="66"/>
      <c r="F240" s="120"/>
      <c r="G240">
        <f t="shared" si="3"/>
        <v>0</v>
      </c>
    </row>
    <row r="241" spans="1:7" x14ac:dyDescent="0.35">
      <c r="A241" s="43" t="s">
        <v>633</v>
      </c>
      <c r="B241" s="66"/>
      <c r="C241" s="66"/>
      <c r="F241" s="120"/>
      <c r="G241">
        <f t="shared" si="3"/>
        <v>0</v>
      </c>
    </row>
    <row r="242" spans="1:7" x14ac:dyDescent="0.35">
      <c r="A242" s="43" t="s">
        <v>634</v>
      </c>
      <c r="B242" s="66"/>
      <c r="C242" s="66"/>
      <c r="F242" s="120"/>
      <c r="G242">
        <f t="shared" si="3"/>
        <v>0</v>
      </c>
    </row>
    <row r="243" spans="1:7" x14ac:dyDescent="0.35">
      <c r="A243" s="43" t="s">
        <v>635</v>
      </c>
      <c r="B243" s="66"/>
      <c r="C243" s="66"/>
      <c r="F243" s="120"/>
      <c r="G243">
        <f t="shared" si="3"/>
        <v>0</v>
      </c>
    </row>
    <row r="244" spans="1:7" x14ac:dyDescent="0.35">
      <c r="A244" s="43" t="s">
        <v>636</v>
      </c>
      <c r="B244" s="66"/>
      <c r="C244" s="66"/>
      <c r="F244" s="120"/>
      <c r="G244">
        <f t="shared" si="3"/>
        <v>0</v>
      </c>
    </row>
    <row r="245" spans="1:7" x14ac:dyDescent="0.35">
      <c r="A245" s="43" t="s">
        <v>637</v>
      </c>
      <c r="B245" s="66"/>
      <c r="C245" s="66"/>
      <c r="F245" s="120"/>
      <c r="G245">
        <f t="shared" si="3"/>
        <v>0</v>
      </c>
    </row>
    <row r="246" spans="1:7" x14ac:dyDescent="0.35">
      <c r="A246" s="43" t="s">
        <v>638</v>
      </c>
      <c r="B246" s="66"/>
      <c r="C246" s="66"/>
      <c r="F246" s="120"/>
      <c r="G246">
        <f t="shared" si="3"/>
        <v>0</v>
      </c>
    </row>
    <row r="247" spans="1:7" x14ac:dyDescent="0.35">
      <c r="A247" s="43" t="s">
        <v>639</v>
      </c>
      <c r="B247" s="66"/>
      <c r="C247" s="66"/>
      <c r="F247" s="120"/>
      <c r="G247">
        <f t="shared" si="3"/>
        <v>0</v>
      </c>
    </row>
    <row r="248" spans="1:7" x14ac:dyDescent="0.35">
      <c r="A248" s="43" t="s">
        <v>640</v>
      </c>
      <c r="B248" s="66"/>
      <c r="C248" s="66"/>
      <c r="F248" s="120"/>
      <c r="G248">
        <f t="shared" si="3"/>
        <v>0</v>
      </c>
    </row>
    <row r="249" spans="1:7" x14ac:dyDescent="0.35">
      <c r="A249" s="43" t="s">
        <v>641</v>
      </c>
      <c r="B249" s="66"/>
      <c r="C249" s="66"/>
      <c r="F249" s="120"/>
      <c r="G249">
        <f t="shared" si="3"/>
        <v>0</v>
      </c>
    </row>
    <row r="250" spans="1:7" x14ac:dyDescent="0.35">
      <c r="A250" s="43" t="s">
        <v>642</v>
      </c>
      <c r="B250" s="66"/>
      <c r="C250" s="66"/>
      <c r="F250" s="120"/>
      <c r="G250">
        <f t="shared" si="3"/>
        <v>0</v>
      </c>
    </row>
    <row r="251" spans="1:7" x14ac:dyDescent="0.35">
      <c r="A251" s="43" t="s">
        <v>643</v>
      </c>
      <c r="B251" s="66"/>
      <c r="C251" s="66"/>
      <c r="F251" s="120"/>
      <c r="G251">
        <f t="shared" si="3"/>
        <v>0</v>
      </c>
    </row>
    <row r="252" spans="1:7" x14ac:dyDescent="0.35">
      <c r="A252" s="43" t="s">
        <v>644</v>
      </c>
      <c r="B252" s="66"/>
      <c r="C252" s="66"/>
      <c r="F252" s="120"/>
      <c r="G252">
        <f t="shared" si="3"/>
        <v>0</v>
      </c>
    </row>
    <row r="253" spans="1:7" x14ac:dyDescent="0.35">
      <c r="A253" s="43" t="s">
        <v>645</v>
      </c>
      <c r="B253" s="66"/>
      <c r="C253" s="66"/>
      <c r="F253" s="120"/>
      <c r="G253">
        <f t="shared" si="3"/>
        <v>0</v>
      </c>
    </row>
    <row r="254" spans="1:7" x14ac:dyDescent="0.35">
      <c r="A254" s="43" t="s">
        <v>646</v>
      </c>
      <c r="B254" s="66"/>
      <c r="C254" s="66"/>
      <c r="F254" s="120"/>
      <c r="G254">
        <f t="shared" si="3"/>
        <v>0</v>
      </c>
    </row>
    <row r="255" spans="1:7" x14ac:dyDescent="0.35">
      <c r="A255" s="43" t="s">
        <v>647</v>
      </c>
      <c r="B255" s="66"/>
      <c r="C255" s="66"/>
      <c r="F255" s="120"/>
      <c r="G255">
        <f t="shared" si="3"/>
        <v>0</v>
      </c>
    </row>
    <row r="256" spans="1:7" x14ac:dyDescent="0.35">
      <c r="A256" s="43" t="s">
        <v>648</v>
      </c>
      <c r="B256" s="66"/>
      <c r="C256" s="66"/>
      <c r="F256" s="120"/>
      <c r="G256">
        <f t="shared" si="3"/>
        <v>0</v>
      </c>
    </row>
    <row r="257" spans="1:7" x14ac:dyDescent="0.35">
      <c r="A257" s="43" t="s">
        <v>649</v>
      </c>
      <c r="B257" s="66"/>
      <c r="C257" s="66"/>
      <c r="F257" s="120"/>
      <c r="G257">
        <f t="shared" si="3"/>
        <v>0</v>
      </c>
    </row>
    <row r="258" spans="1:7" x14ac:dyDescent="0.35">
      <c r="A258" s="43" t="s">
        <v>650</v>
      </c>
      <c r="B258" s="66"/>
      <c r="C258" s="66"/>
      <c r="F258" s="120"/>
      <c r="G258">
        <f t="shared" si="3"/>
        <v>0</v>
      </c>
    </row>
    <row r="259" spans="1:7" x14ac:dyDescent="0.35">
      <c r="A259" s="43" t="s">
        <v>651</v>
      </c>
      <c r="B259" s="66"/>
      <c r="C259" s="66"/>
      <c r="F259" s="120"/>
      <c r="G259">
        <f t="shared" si="3"/>
        <v>0</v>
      </c>
    </row>
    <row r="260" spans="1:7" x14ac:dyDescent="0.35">
      <c r="A260" s="43" t="s">
        <v>652</v>
      </c>
      <c r="B260" s="66"/>
      <c r="C260" s="66"/>
      <c r="F260" s="120"/>
      <c r="G260">
        <f t="shared" si="3"/>
        <v>0</v>
      </c>
    </row>
    <row r="261" spans="1:7" x14ac:dyDescent="0.35">
      <c r="A261" s="43" t="s">
        <v>653</v>
      </c>
      <c r="B261" s="66"/>
      <c r="C261" s="66"/>
      <c r="F261" s="120"/>
      <c r="G261">
        <f t="shared" si="3"/>
        <v>0</v>
      </c>
    </row>
    <row r="262" spans="1:7" x14ac:dyDescent="0.35">
      <c r="A262" s="43" t="s">
        <v>654</v>
      </c>
      <c r="B262" s="66"/>
      <c r="C262" s="66"/>
      <c r="F262" s="120"/>
      <c r="G262">
        <f t="shared" si="3"/>
        <v>0</v>
      </c>
    </row>
    <row r="263" spans="1:7" x14ac:dyDescent="0.35">
      <c r="A263" s="43" t="s">
        <v>655</v>
      </c>
      <c r="B263" s="66"/>
      <c r="C263" s="66"/>
      <c r="F263" s="120"/>
      <c r="G263">
        <f t="shared" si="3"/>
        <v>0</v>
      </c>
    </row>
    <row r="264" spans="1:7" x14ac:dyDescent="0.35">
      <c r="A264" s="43" t="s">
        <v>656</v>
      </c>
      <c r="B264" s="66"/>
      <c r="C264" s="66"/>
      <c r="F264" s="120"/>
      <c r="G264">
        <f t="shared" si="3"/>
        <v>0</v>
      </c>
    </row>
    <row r="265" spans="1:7" x14ac:dyDescent="0.35">
      <c r="A265" s="43" t="s">
        <v>657</v>
      </c>
      <c r="B265" s="66"/>
      <c r="C265" s="66"/>
      <c r="F265" s="120"/>
      <c r="G265">
        <f t="shared" ref="G265:G328" si="4">IF(OR($B265&lt;&gt;"",$C265&lt;&gt;"",$D265&lt;&gt;"",$E265&lt;&gt;"",$F265&lt;&gt;""), 1, 0)</f>
        <v>0</v>
      </c>
    </row>
    <row r="266" spans="1:7" x14ac:dyDescent="0.35">
      <c r="A266" s="43" t="s">
        <v>658</v>
      </c>
      <c r="B266" s="66"/>
      <c r="C266" s="66"/>
      <c r="F266" s="120"/>
      <c r="G266">
        <f t="shared" si="4"/>
        <v>0</v>
      </c>
    </row>
    <row r="267" spans="1:7" x14ac:dyDescent="0.35">
      <c r="A267" s="43" t="s">
        <v>659</v>
      </c>
      <c r="B267" s="66"/>
      <c r="C267" s="66"/>
      <c r="F267" s="120"/>
      <c r="G267">
        <f t="shared" si="4"/>
        <v>0</v>
      </c>
    </row>
    <row r="268" spans="1:7" x14ac:dyDescent="0.35">
      <c r="A268" s="43" t="s">
        <v>660</v>
      </c>
      <c r="B268" s="66"/>
      <c r="C268" s="66"/>
      <c r="F268" s="120"/>
      <c r="G268">
        <f t="shared" si="4"/>
        <v>0</v>
      </c>
    </row>
    <row r="269" spans="1:7" x14ac:dyDescent="0.35">
      <c r="A269" s="43" t="s">
        <v>661</v>
      </c>
      <c r="B269" s="66"/>
      <c r="C269" s="66"/>
      <c r="F269" s="120"/>
      <c r="G269">
        <f t="shared" si="4"/>
        <v>0</v>
      </c>
    </row>
    <row r="270" spans="1:7" x14ac:dyDescent="0.35">
      <c r="A270" s="43" t="s">
        <v>662</v>
      </c>
      <c r="B270" s="66"/>
      <c r="C270" s="66"/>
      <c r="F270" s="120"/>
      <c r="G270">
        <f t="shared" si="4"/>
        <v>0</v>
      </c>
    </row>
    <row r="271" spans="1:7" x14ac:dyDescent="0.35">
      <c r="A271" s="43" t="s">
        <v>663</v>
      </c>
      <c r="B271" s="66"/>
      <c r="C271" s="66"/>
      <c r="F271" s="120"/>
      <c r="G271">
        <f t="shared" si="4"/>
        <v>0</v>
      </c>
    </row>
    <row r="272" spans="1:7" x14ac:dyDescent="0.35">
      <c r="A272" s="43" t="s">
        <v>664</v>
      </c>
      <c r="B272" s="66"/>
      <c r="C272" s="66"/>
      <c r="F272" s="120"/>
      <c r="G272">
        <f t="shared" si="4"/>
        <v>0</v>
      </c>
    </row>
    <row r="273" spans="1:7" x14ac:dyDescent="0.35">
      <c r="A273" s="43" t="s">
        <v>665</v>
      </c>
      <c r="B273" s="66"/>
      <c r="C273" s="66"/>
      <c r="F273" s="120"/>
      <c r="G273">
        <f t="shared" si="4"/>
        <v>0</v>
      </c>
    </row>
    <row r="274" spans="1:7" x14ac:dyDescent="0.35">
      <c r="A274" s="43" t="s">
        <v>666</v>
      </c>
      <c r="B274" s="66"/>
      <c r="C274" s="66"/>
      <c r="F274" s="120"/>
      <c r="G274">
        <f t="shared" si="4"/>
        <v>0</v>
      </c>
    </row>
    <row r="275" spans="1:7" x14ac:dyDescent="0.35">
      <c r="A275" s="43" t="s">
        <v>667</v>
      </c>
      <c r="B275" s="66"/>
      <c r="C275" s="66"/>
      <c r="F275" s="120"/>
      <c r="G275">
        <f t="shared" si="4"/>
        <v>0</v>
      </c>
    </row>
    <row r="276" spans="1:7" x14ac:dyDescent="0.35">
      <c r="A276" s="43" t="s">
        <v>668</v>
      </c>
      <c r="B276" s="66"/>
      <c r="C276" s="66"/>
      <c r="F276" s="120"/>
      <c r="G276">
        <f t="shared" si="4"/>
        <v>0</v>
      </c>
    </row>
    <row r="277" spans="1:7" x14ac:dyDescent="0.35">
      <c r="A277" s="43" t="s">
        <v>669</v>
      </c>
      <c r="B277" s="66"/>
      <c r="C277" s="66"/>
      <c r="F277" s="120"/>
      <c r="G277">
        <f t="shared" si="4"/>
        <v>0</v>
      </c>
    </row>
    <row r="278" spans="1:7" x14ac:dyDescent="0.35">
      <c r="A278" s="43" t="s">
        <v>670</v>
      </c>
      <c r="B278" s="66"/>
      <c r="C278" s="66"/>
      <c r="F278" s="120"/>
      <c r="G278">
        <f t="shared" si="4"/>
        <v>0</v>
      </c>
    </row>
    <row r="279" spans="1:7" x14ac:dyDescent="0.35">
      <c r="A279" s="43" t="s">
        <v>671</v>
      </c>
      <c r="B279" s="66"/>
      <c r="C279" s="66"/>
      <c r="F279" s="120"/>
      <c r="G279">
        <f t="shared" si="4"/>
        <v>0</v>
      </c>
    </row>
    <row r="280" spans="1:7" x14ac:dyDescent="0.35">
      <c r="A280" s="43" t="s">
        <v>672</v>
      </c>
      <c r="B280" s="66"/>
      <c r="C280" s="66"/>
      <c r="F280" s="120"/>
      <c r="G280">
        <f t="shared" si="4"/>
        <v>0</v>
      </c>
    </row>
    <row r="281" spans="1:7" x14ac:dyDescent="0.35">
      <c r="A281" s="43" t="s">
        <v>673</v>
      </c>
      <c r="B281" s="66"/>
      <c r="C281" s="66"/>
      <c r="F281" s="120"/>
      <c r="G281">
        <f t="shared" si="4"/>
        <v>0</v>
      </c>
    </row>
    <row r="282" spans="1:7" x14ac:dyDescent="0.35">
      <c r="A282" s="43" t="s">
        <v>674</v>
      </c>
      <c r="B282" s="66"/>
      <c r="C282" s="66"/>
      <c r="F282" s="120"/>
      <c r="G282">
        <f t="shared" si="4"/>
        <v>0</v>
      </c>
    </row>
    <row r="283" spans="1:7" x14ac:dyDescent="0.35">
      <c r="A283" s="43" t="s">
        <v>675</v>
      </c>
      <c r="B283" s="66"/>
      <c r="C283" s="66"/>
      <c r="F283" s="120"/>
      <c r="G283">
        <f t="shared" si="4"/>
        <v>0</v>
      </c>
    </row>
    <row r="284" spans="1:7" x14ac:dyDescent="0.35">
      <c r="A284" s="43" t="s">
        <v>676</v>
      </c>
      <c r="B284" s="66"/>
      <c r="C284" s="66"/>
      <c r="F284" s="120"/>
      <c r="G284">
        <f t="shared" si="4"/>
        <v>0</v>
      </c>
    </row>
    <row r="285" spans="1:7" x14ac:dyDescent="0.35">
      <c r="A285" s="43" t="s">
        <v>677</v>
      </c>
      <c r="B285" s="66"/>
      <c r="C285" s="66"/>
      <c r="F285" s="120"/>
      <c r="G285">
        <f t="shared" si="4"/>
        <v>0</v>
      </c>
    </row>
    <row r="286" spans="1:7" x14ac:dyDescent="0.35">
      <c r="A286" s="43" t="s">
        <v>678</v>
      </c>
      <c r="B286" s="66"/>
      <c r="C286" s="66"/>
      <c r="F286" s="120"/>
      <c r="G286">
        <f t="shared" si="4"/>
        <v>0</v>
      </c>
    </row>
    <row r="287" spans="1:7" x14ac:dyDescent="0.35">
      <c r="A287" s="43" t="s">
        <v>679</v>
      </c>
      <c r="B287" s="66"/>
      <c r="C287" s="66"/>
      <c r="F287" s="120"/>
      <c r="G287">
        <f t="shared" si="4"/>
        <v>0</v>
      </c>
    </row>
    <row r="288" spans="1:7" x14ac:dyDescent="0.35">
      <c r="A288" s="43" t="s">
        <v>680</v>
      </c>
      <c r="B288" s="66"/>
      <c r="C288" s="66"/>
      <c r="F288" s="120"/>
      <c r="G288">
        <f t="shared" si="4"/>
        <v>0</v>
      </c>
    </row>
    <row r="289" spans="1:7" x14ac:dyDescent="0.35">
      <c r="A289" s="43" t="s">
        <v>681</v>
      </c>
      <c r="B289" s="66"/>
      <c r="C289" s="66"/>
      <c r="F289" s="120"/>
      <c r="G289">
        <f t="shared" si="4"/>
        <v>0</v>
      </c>
    </row>
    <row r="290" spans="1:7" x14ac:dyDescent="0.35">
      <c r="A290" s="43" t="s">
        <v>682</v>
      </c>
      <c r="B290" s="66"/>
      <c r="C290" s="66"/>
      <c r="F290" s="120"/>
      <c r="G290">
        <f t="shared" si="4"/>
        <v>0</v>
      </c>
    </row>
    <row r="291" spans="1:7" x14ac:dyDescent="0.35">
      <c r="A291" s="43" t="s">
        <v>683</v>
      </c>
      <c r="B291" s="66"/>
      <c r="C291" s="66"/>
      <c r="F291" s="120"/>
      <c r="G291">
        <f t="shared" si="4"/>
        <v>0</v>
      </c>
    </row>
    <row r="292" spans="1:7" x14ac:dyDescent="0.35">
      <c r="A292" s="43" t="s">
        <v>684</v>
      </c>
      <c r="B292" s="66"/>
      <c r="C292" s="66"/>
      <c r="F292" s="120"/>
      <c r="G292">
        <f t="shared" si="4"/>
        <v>0</v>
      </c>
    </row>
    <row r="293" spans="1:7" x14ac:dyDescent="0.35">
      <c r="A293" s="43" t="s">
        <v>685</v>
      </c>
      <c r="B293" s="66"/>
      <c r="C293" s="66"/>
      <c r="F293" s="120"/>
      <c r="G293">
        <f t="shared" si="4"/>
        <v>0</v>
      </c>
    </row>
    <row r="294" spans="1:7" x14ac:dyDescent="0.35">
      <c r="A294" s="43" t="s">
        <v>686</v>
      </c>
      <c r="B294" s="66"/>
      <c r="C294" s="66"/>
      <c r="F294" s="120"/>
      <c r="G294">
        <f t="shared" si="4"/>
        <v>0</v>
      </c>
    </row>
    <row r="295" spans="1:7" x14ac:dyDescent="0.35">
      <c r="A295" s="43" t="s">
        <v>687</v>
      </c>
      <c r="B295" s="66"/>
      <c r="C295" s="66"/>
      <c r="F295" s="120"/>
      <c r="G295">
        <f t="shared" si="4"/>
        <v>0</v>
      </c>
    </row>
    <row r="296" spans="1:7" x14ac:dyDescent="0.35">
      <c r="A296" s="43" t="s">
        <v>688</v>
      </c>
      <c r="B296" s="66"/>
      <c r="C296" s="66"/>
      <c r="F296" s="120"/>
      <c r="G296">
        <f t="shared" si="4"/>
        <v>0</v>
      </c>
    </row>
    <row r="297" spans="1:7" x14ac:dyDescent="0.35">
      <c r="A297" s="43" t="s">
        <v>689</v>
      </c>
      <c r="B297" s="66"/>
      <c r="C297" s="66"/>
      <c r="F297" s="120"/>
      <c r="G297">
        <f t="shared" si="4"/>
        <v>0</v>
      </c>
    </row>
    <row r="298" spans="1:7" x14ac:dyDescent="0.35">
      <c r="A298" s="43" t="s">
        <v>690</v>
      </c>
      <c r="B298" s="66"/>
      <c r="C298" s="66"/>
      <c r="F298" s="120"/>
      <c r="G298">
        <f t="shared" si="4"/>
        <v>0</v>
      </c>
    </row>
    <row r="299" spans="1:7" x14ac:dyDescent="0.35">
      <c r="A299" s="43" t="s">
        <v>691</v>
      </c>
      <c r="B299" s="66"/>
      <c r="C299" s="66"/>
      <c r="F299" s="120"/>
      <c r="G299">
        <f t="shared" si="4"/>
        <v>0</v>
      </c>
    </row>
    <row r="300" spans="1:7" x14ac:dyDescent="0.35">
      <c r="A300" s="43" t="s">
        <v>692</v>
      </c>
      <c r="B300" s="66"/>
      <c r="C300" s="66"/>
      <c r="F300" s="120"/>
      <c r="G300">
        <f t="shared" si="4"/>
        <v>0</v>
      </c>
    </row>
    <row r="301" spans="1:7" x14ac:dyDescent="0.35">
      <c r="A301" s="43" t="s">
        <v>693</v>
      </c>
      <c r="B301" s="66"/>
      <c r="C301" s="66"/>
      <c r="F301" s="120"/>
      <c r="G301">
        <f t="shared" si="4"/>
        <v>0</v>
      </c>
    </row>
    <row r="302" spans="1:7" x14ac:dyDescent="0.35">
      <c r="A302" s="43" t="s">
        <v>694</v>
      </c>
      <c r="B302" s="66"/>
      <c r="C302" s="66"/>
      <c r="F302" s="120"/>
      <c r="G302">
        <f t="shared" si="4"/>
        <v>0</v>
      </c>
    </row>
    <row r="303" spans="1:7" x14ac:dyDescent="0.35">
      <c r="A303" s="43" t="s">
        <v>695</v>
      </c>
      <c r="B303" s="66"/>
      <c r="C303" s="66"/>
      <c r="F303" s="120"/>
      <c r="G303">
        <f t="shared" si="4"/>
        <v>0</v>
      </c>
    </row>
    <row r="304" spans="1:7" x14ac:dyDescent="0.35">
      <c r="A304" s="43" t="s">
        <v>696</v>
      </c>
      <c r="B304" s="66"/>
      <c r="C304" s="66"/>
      <c r="F304" s="120"/>
      <c r="G304">
        <f t="shared" si="4"/>
        <v>0</v>
      </c>
    </row>
    <row r="305" spans="1:7" x14ac:dyDescent="0.35">
      <c r="A305" s="43" t="s">
        <v>697</v>
      </c>
      <c r="B305" s="66"/>
      <c r="C305" s="66"/>
      <c r="F305" s="120"/>
      <c r="G305">
        <f t="shared" si="4"/>
        <v>0</v>
      </c>
    </row>
    <row r="306" spans="1:7" x14ac:dyDescent="0.35">
      <c r="A306" s="43" t="s">
        <v>698</v>
      </c>
      <c r="B306" s="66"/>
      <c r="C306" s="66"/>
      <c r="F306" s="120"/>
      <c r="G306">
        <f t="shared" si="4"/>
        <v>0</v>
      </c>
    </row>
    <row r="307" spans="1:7" x14ac:dyDescent="0.35">
      <c r="A307" s="43" t="s">
        <v>699</v>
      </c>
      <c r="B307" s="66"/>
      <c r="C307" s="66"/>
      <c r="F307" s="120"/>
      <c r="G307">
        <f t="shared" si="4"/>
        <v>0</v>
      </c>
    </row>
    <row r="308" spans="1:7" x14ac:dyDescent="0.35">
      <c r="A308" s="43" t="s">
        <v>700</v>
      </c>
      <c r="B308" s="66"/>
      <c r="C308" s="66"/>
      <c r="F308" s="120"/>
      <c r="G308">
        <f t="shared" si="4"/>
        <v>0</v>
      </c>
    </row>
    <row r="309" spans="1:7" x14ac:dyDescent="0.35">
      <c r="A309" s="43" t="s">
        <v>701</v>
      </c>
      <c r="B309" s="66"/>
      <c r="C309" s="66"/>
      <c r="F309" s="120"/>
      <c r="G309">
        <f t="shared" si="4"/>
        <v>0</v>
      </c>
    </row>
    <row r="310" spans="1:7" x14ac:dyDescent="0.35">
      <c r="A310" s="43" t="s">
        <v>702</v>
      </c>
      <c r="B310" s="66"/>
      <c r="C310" s="66"/>
      <c r="F310" s="120"/>
      <c r="G310">
        <f t="shared" si="4"/>
        <v>0</v>
      </c>
    </row>
    <row r="311" spans="1:7" x14ac:dyDescent="0.35">
      <c r="A311" s="43" t="s">
        <v>703</v>
      </c>
      <c r="B311" s="66"/>
      <c r="C311" s="66"/>
      <c r="F311" s="120"/>
      <c r="G311">
        <f t="shared" si="4"/>
        <v>0</v>
      </c>
    </row>
    <row r="312" spans="1:7" x14ac:dyDescent="0.35">
      <c r="A312" s="43" t="s">
        <v>704</v>
      </c>
      <c r="B312" s="66"/>
      <c r="C312" s="66"/>
      <c r="F312" s="120"/>
      <c r="G312">
        <f t="shared" si="4"/>
        <v>0</v>
      </c>
    </row>
    <row r="313" spans="1:7" x14ac:dyDescent="0.35">
      <c r="A313" s="43" t="s">
        <v>705</v>
      </c>
      <c r="B313" s="66"/>
      <c r="C313" s="66"/>
      <c r="F313" s="120"/>
      <c r="G313">
        <f t="shared" si="4"/>
        <v>0</v>
      </c>
    </row>
    <row r="314" spans="1:7" x14ac:dyDescent="0.35">
      <c r="A314" s="43" t="s">
        <v>706</v>
      </c>
      <c r="B314" s="66"/>
      <c r="C314" s="66"/>
      <c r="F314" s="120"/>
      <c r="G314">
        <f t="shared" si="4"/>
        <v>0</v>
      </c>
    </row>
    <row r="315" spans="1:7" x14ac:dyDescent="0.35">
      <c r="A315" s="43" t="s">
        <v>707</v>
      </c>
      <c r="B315" s="66"/>
      <c r="C315" s="66"/>
      <c r="F315" s="120"/>
      <c r="G315">
        <f t="shared" si="4"/>
        <v>0</v>
      </c>
    </row>
    <row r="316" spans="1:7" x14ac:dyDescent="0.35">
      <c r="A316" s="43" t="s">
        <v>708</v>
      </c>
      <c r="B316" s="66"/>
      <c r="C316" s="66"/>
      <c r="F316" s="120"/>
      <c r="G316">
        <f t="shared" si="4"/>
        <v>0</v>
      </c>
    </row>
    <row r="317" spans="1:7" x14ac:dyDescent="0.35">
      <c r="A317" s="43" t="s">
        <v>709</v>
      </c>
      <c r="B317" s="66"/>
      <c r="C317" s="66"/>
      <c r="F317" s="120"/>
      <c r="G317">
        <f t="shared" si="4"/>
        <v>0</v>
      </c>
    </row>
    <row r="318" spans="1:7" x14ac:dyDescent="0.35">
      <c r="A318" s="43" t="s">
        <v>710</v>
      </c>
      <c r="B318" s="66"/>
      <c r="C318" s="66"/>
      <c r="F318" s="120"/>
      <c r="G318">
        <f t="shared" si="4"/>
        <v>0</v>
      </c>
    </row>
    <row r="319" spans="1:7" x14ac:dyDescent="0.35">
      <c r="A319" s="43" t="s">
        <v>711</v>
      </c>
      <c r="B319" s="66"/>
      <c r="C319" s="66"/>
      <c r="F319" s="120"/>
      <c r="G319">
        <f t="shared" si="4"/>
        <v>0</v>
      </c>
    </row>
    <row r="320" spans="1:7" x14ac:dyDescent="0.35">
      <c r="A320" s="43" t="s">
        <v>712</v>
      </c>
      <c r="B320" s="66"/>
      <c r="C320" s="66"/>
      <c r="F320" s="120"/>
      <c r="G320">
        <f t="shared" si="4"/>
        <v>0</v>
      </c>
    </row>
    <row r="321" spans="1:7" x14ac:dyDescent="0.35">
      <c r="A321" s="43" t="s">
        <v>713</v>
      </c>
      <c r="B321" s="66"/>
      <c r="C321" s="66"/>
      <c r="F321" s="120"/>
      <c r="G321">
        <f t="shared" si="4"/>
        <v>0</v>
      </c>
    </row>
    <row r="322" spans="1:7" x14ac:dyDescent="0.35">
      <c r="A322" s="43" t="s">
        <v>714</v>
      </c>
      <c r="B322" s="66"/>
      <c r="C322" s="66"/>
      <c r="F322" s="120"/>
      <c r="G322">
        <f t="shared" si="4"/>
        <v>0</v>
      </c>
    </row>
    <row r="323" spans="1:7" x14ac:dyDescent="0.35">
      <c r="A323" s="43" t="s">
        <v>715</v>
      </c>
      <c r="B323" s="66"/>
      <c r="C323" s="66"/>
      <c r="F323" s="120"/>
      <c r="G323">
        <f t="shared" si="4"/>
        <v>0</v>
      </c>
    </row>
    <row r="324" spans="1:7" x14ac:dyDescent="0.35">
      <c r="A324" s="43" t="s">
        <v>716</v>
      </c>
      <c r="B324" s="66"/>
      <c r="C324" s="66"/>
      <c r="F324" s="120"/>
      <c r="G324">
        <f t="shared" si="4"/>
        <v>0</v>
      </c>
    </row>
    <row r="325" spans="1:7" x14ac:dyDescent="0.35">
      <c r="A325" s="43" t="s">
        <v>717</v>
      </c>
      <c r="B325" s="66"/>
      <c r="C325" s="66"/>
      <c r="F325" s="120"/>
      <c r="G325">
        <f t="shared" si="4"/>
        <v>0</v>
      </c>
    </row>
    <row r="326" spans="1:7" x14ac:dyDescent="0.35">
      <c r="A326" s="43" t="s">
        <v>718</v>
      </c>
      <c r="B326" s="66"/>
      <c r="C326" s="66"/>
      <c r="F326" s="120"/>
      <c r="G326">
        <f t="shared" si="4"/>
        <v>0</v>
      </c>
    </row>
    <row r="327" spans="1:7" x14ac:dyDescent="0.35">
      <c r="A327" s="43" t="s">
        <v>719</v>
      </c>
      <c r="B327" s="66"/>
      <c r="C327" s="66"/>
      <c r="F327" s="120"/>
      <c r="G327">
        <f t="shared" si="4"/>
        <v>0</v>
      </c>
    </row>
    <row r="328" spans="1:7" x14ac:dyDescent="0.35">
      <c r="A328" s="43" t="s">
        <v>720</v>
      </c>
      <c r="B328" s="66"/>
      <c r="C328" s="66"/>
      <c r="F328" s="120"/>
      <c r="G328">
        <f t="shared" si="4"/>
        <v>0</v>
      </c>
    </row>
    <row r="329" spans="1:7" x14ac:dyDescent="0.35">
      <c r="A329" s="43" t="s">
        <v>721</v>
      </c>
      <c r="B329" s="66"/>
      <c r="C329" s="66"/>
      <c r="F329" s="120"/>
      <c r="G329">
        <f t="shared" ref="G329:G392" si="5">IF(OR($B329&lt;&gt;"",$C329&lt;&gt;"",$D329&lt;&gt;"",$E329&lt;&gt;"",$F329&lt;&gt;""), 1, 0)</f>
        <v>0</v>
      </c>
    </row>
    <row r="330" spans="1:7" x14ac:dyDescent="0.35">
      <c r="A330" s="43" t="s">
        <v>722</v>
      </c>
      <c r="B330" s="66"/>
      <c r="C330" s="66"/>
      <c r="F330" s="120"/>
      <c r="G330">
        <f t="shared" si="5"/>
        <v>0</v>
      </c>
    </row>
    <row r="331" spans="1:7" x14ac:dyDescent="0.35">
      <c r="A331" s="43" t="s">
        <v>723</v>
      </c>
      <c r="B331" s="66"/>
      <c r="C331" s="66"/>
      <c r="F331" s="120"/>
      <c r="G331">
        <f t="shared" si="5"/>
        <v>0</v>
      </c>
    </row>
    <row r="332" spans="1:7" x14ac:dyDescent="0.35">
      <c r="A332" s="43" t="s">
        <v>724</v>
      </c>
      <c r="B332" s="66"/>
      <c r="C332" s="66"/>
      <c r="F332" s="120"/>
      <c r="G332">
        <f t="shared" si="5"/>
        <v>0</v>
      </c>
    </row>
    <row r="333" spans="1:7" x14ac:dyDescent="0.35">
      <c r="A333" s="43" t="s">
        <v>725</v>
      </c>
      <c r="B333" s="66"/>
      <c r="C333" s="66"/>
      <c r="F333" s="120"/>
      <c r="G333">
        <f t="shared" si="5"/>
        <v>0</v>
      </c>
    </row>
    <row r="334" spans="1:7" x14ac:dyDescent="0.35">
      <c r="A334" s="43" t="s">
        <v>726</v>
      </c>
      <c r="B334" s="66"/>
      <c r="C334" s="66"/>
      <c r="F334" s="120"/>
      <c r="G334">
        <f t="shared" si="5"/>
        <v>0</v>
      </c>
    </row>
    <row r="335" spans="1:7" x14ac:dyDescent="0.35">
      <c r="A335" s="43" t="s">
        <v>727</v>
      </c>
      <c r="B335" s="66"/>
      <c r="C335" s="66"/>
      <c r="F335" s="120"/>
      <c r="G335">
        <f t="shared" si="5"/>
        <v>0</v>
      </c>
    </row>
    <row r="336" spans="1:7" x14ac:dyDescent="0.35">
      <c r="A336" s="43" t="s">
        <v>728</v>
      </c>
      <c r="B336" s="66"/>
      <c r="C336" s="66"/>
      <c r="F336" s="120"/>
      <c r="G336">
        <f t="shared" si="5"/>
        <v>0</v>
      </c>
    </row>
    <row r="337" spans="1:7" x14ac:dyDescent="0.35">
      <c r="A337" s="43" t="s">
        <v>729</v>
      </c>
      <c r="B337" s="66"/>
      <c r="C337" s="66"/>
      <c r="F337" s="120"/>
      <c r="G337">
        <f t="shared" si="5"/>
        <v>0</v>
      </c>
    </row>
    <row r="338" spans="1:7" x14ac:dyDescent="0.35">
      <c r="A338" s="43" t="s">
        <v>730</v>
      </c>
      <c r="B338" s="66"/>
      <c r="C338" s="66"/>
      <c r="F338" s="120"/>
      <c r="G338">
        <f t="shared" si="5"/>
        <v>0</v>
      </c>
    </row>
    <row r="339" spans="1:7" x14ac:dyDescent="0.35">
      <c r="A339" s="43" t="s">
        <v>731</v>
      </c>
      <c r="B339" s="66"/>
      <c r="C339" s="66"/>
      <c r="F339" s="120"/>
      <c r="G339">
        <f t="shared" si="5"/>
        <v>0</v>
      </c>
    </row>
    <row r="340" spans="1:7" x14ac:dyDescent="0.35">
      <c r="A340" s="43" t="s">
        <v>732</v>
      </c>
      <c r="B340" s="66"/>
      <c r="C340" s="66"/>
      <c r="F340" s="120"/>
      <c r="G340">
        <f t="shared" si="5"/>
        <v>0</v>
      </c>
    </row>
    <row r="341" spans="1:7" x14ac:dyDescent="0.35">
      <c r="A341" s="43" t="s">
        <v>733</v>
      </c>
      <c r="B341" s="66"/>
      <c r="C341" s="66"/>
      <c r="F341" s="120"/>
      <c r="G341">
        <f t="shared" si="5"/>
        <v>0</v>
      </c>
    </row>
    <row r="342" spans="1:7" x14ac:dyDescent="0.35">
      <c r="A342" s="43" t="s">
        <v>734</v>
      </c>
      <c r="B342" s="66"/>
      <c r="C342" s="66"/>
      <c r="F342" s="120"/>
      <c r="G342">
        <f t="shared" si="5"/>
        <v>0</v>
      </c>
    </row>
    <row r="343" spans="1:7" x14ac:dyDescent="0.35">
      <c r="A343" s="43" t="s">
        <v>735</v>
      </c>
      <c r="B343" s="66"/>
      <c r="C343" s="66"/>
      <c r="F343" s="120"/>
      <c r="G343">
        <f t="shared" si="5"/>
        <v>0</v>
      </c>
    </row>
    <row r="344" spans="1:7" x14ac:dyDescent="0.35">
      <c r="A344" s="43" t="s">
        <v>736</v>
      </c>
      <c r="B344" s="66"/>
      <c r="C344" s="66"/>
      <c r="F344" s="120"/>
      <c r="G344">
        <f t="shared" si="5"/>
        <v>0</v>
      </c>
    </row>
    <row r="345" spans="1:7" x14ac:dyDescent="0.35">
      <c r="A345" s="43" t="s">
        <v>737</v>
      </c>
      <c r="B345" s="66"/>
      <c r="C345" s="66"/>
      <c r="F345" s="120"/>
      <c r="G345">
        <f t="shared" si="5"/>
        <v>0</v>
      </c>
    </row>
    <row r="346" spans="1:7" x14ac:dyDescent="0.35">
      <c r="A346" s="43" t="s">
        <v>738</v>
      </c>
      <c r="B346" s="66"/>
      <c r="C346" s="66"/>
      <c r="F346" s="120"/>
      <c r="G346">
        <f t="shared" si="5"/>
        <v>0</v>
      </c>
    </row>
    <row r="347" spans="1:7" x14ac:dyDescent="0.35">
      <c r="A347" s="43" t="s">
        <v>739</v>
      </c>
      <c r="B347" s="66"/>
      <c r="C347" s="66"/>
      <c r="F347" s="120"/>
      <c r="G347">
        <f t="shared" si="5"/>
        <v>0</v>
      </c>
    </row>
    <row r="348" spans="1:7" x14ac:dyDescent="0.35">
      <c r="A348" s="43" t="s">
        <v>740</v>
      </c>
      <c r="B348" s="66"/>
      <c r="C348" s="66"/>
      <c r="F348" s="120"/>
      <c r="G348">
        <f t="shared" si="5"/>
        <v>0</v>
      </c>
    </row>
    <row r="349" spans="1:7" x14ac:dyDescent="0.35">
      <c r="A349" s="43" t="s">
        <v>741</v>
      </c>
      <c r="B349" s="66"/>
      <c r="C349" s="66"/>
      <c r="F349" s="120"/>
      <c r="G349">
        <f t="shared" si="5"/>
        <v>0</v>
      </c>
    </row>
    <row r="350" spans="1:7" x14ac:dyDescent="0.35">
      <c r="A350" s="43" t="s">
        <v>742</v>
      </c>
      <c r="B350" s="66"/>
      <c r="C350" s="66"/>
      <c r="F350" s="120"/>
      <c r="G350">
        <f t="shared" si="5"/>
        <v>0</v>
      </c>
    </row>
    <row r="351" spans="1:7" x14ac:dyDescent="0.35">
      <c r="A351" s="43" t="s">
        <v>743</v>
      </c>
      <c r="B351" s="66"/>
      <c r="C351" s="66"/>
      <c r="F351" s="120"/>
      <c r="G351">
        <f t="shared" si="5"/>
        <v>0</v>
      </c>
    </row>
    <row r="352" spans="1:7" x14ac:dyDescent="0.35">
      <c r="A352" s="43" t="s">
        <v>744</v>
      </c>
      <c r="B352" s="66"/>
      <c r="C352" s="66"/>
      <c r="F352" s="120"/>
      <c r="G352">
        <f t="shared" si="5"/>
        <v>0</v>
      </c>
    </row>
    <row r="353" spans="1:7" x14ac:dyDescent="0.35">
      <c r="A353" s="43" t="s">
        <v>745</v>
      </c>
      <c r="B353" s="66"/>
      <c r="C353" s="66"/>
      <c r="F353" s="120"/>
      <c r="G353">
        <f t="shared" si="5"/>
        <v>0</v>
      </c>
    </row>
    <row r="354" spans="1:7" x14ac:dyDescent="0.35">
      <c r="A354" s="43" t="s">
        <v>746</v>
      </c>
      <c r="B354" s="66"/>
      <c r="C354" s="66"/>
      <c r="F354" s="120"/>
      <c r="G354">
        <f t="shared" si="5"/>
        <v>0</v>
      </c>
    </row>
    <row r="355" spans="1:7" x14ac:dyDescent="0.35">
      <c r="A355" s="43" t="s">
        <v>747</v>
      </c>
      <c r="B355" s="66"/>
      <c r="C355" s="66"/>
      <c r="F355" s="120"/>
      <c r="G355">
        <f t="shared" si="5"/>
        <v>0</v>
      </c>
    </row>
    <row r="356" spans="1:7" x14ac:dyDescent="0.35">
      <c r="A356" s="43" t="s">
        <v>748</v>
      </c>
      <c r="B356" s="66"/>
      <c r="C356" s="66"/>
      <c r="F356" s="120"/>
      <c r="G356">
        <f t="shared" si="5"/>
        <v>0</v>
      </c>
    </row>
    <row r="357" spans="1:7" x14ac:dyDescent="0.35">
      <c r="A357" s="43" t="s">
        <v>749</v>
      </c>
      <c r="B357" s="66"/>
      <c r="C357" s="66"/>
      <c r="F357" s="120"/>
      <c r="G357">
        <f t="shared" si="5"/>
        <v>0</v>
      </c>
    </row>
    <row r="358" spans="1:7" x14ac:dyDescent="0.35">
      <c r="A358" s="43" t="s">
        <v>750</v>
      </c>
      <c r="B358" s="66"/>
      <c r="C358" s="66"/>
      <c r="F358" s="120"/>
      <c r="G358">
        <f t="shared" si="5"/>
        <v>0</v>
      </c>
    </row>
    <row r="359" spans="1:7" x14ac:dyDescent="0.35">
      <c r="A359" s="43" t="s">
        <v>751</v>
      </c>
      <c r="B359" s="66"/>
      <c r="C359" s="66"/>
      <c r="F359" s="120"/>
      <c r="G359">
        <f t="shared" si="5"/>
        <v>0</v>
      </c>
    </row>
    <row r="360" spans="1:7" x14ac:dyDescent="0.35">
      <c r="A360" s="43" t="s">
        <v>752</v>
      </c>
      <c r="B360" s="66"/>
      <c r="C360" s="66"/>
      <c r="F360" s="120"/>
      <c r="G360">
        <f t="shared" si="5"/>
        <v>0</v>
      </c>
    </row>
    <row r="361" spans="1:7" x14ac:dyDescent="0.35">
      <c r="A361" s="43" t="s">
        <v>753</v>
      </c>
      <c r="B361" s="66"/>
      <c r="C361" s="66"/>
      <c r="F361" s="120"/>
      <c r="G361">
        <f t="shared" si="5"/>
        <v>0</v>
      </c>
    </row>
    <row r="362" spans="1:7" x14ac:dyDescent="0.35">
      <c r="A362" s="43" t="s">
        <v>754</v>
      </c>
      <c r="B362" s="66"/>
      <c r="C362" s="66"/>
      <c r="F362" s="120"/>
      <c r="G362">
        <f t="shared" si="5"/>
        <v>0</v>
      </c>
    </row>
    <row r="363" spans="1:7" x14ac:dyDescent="0.35">
      <c r="A363" s="43" t="s">
        <v>755</v>
      </c>
      <c r="B363" s="66"/>
      <c r="C363" s="66"/>
      <c r="F363" s="120"/>
      <c r="G363">
        <f t="shared" si="5"/>
        <v>0</v>
      </c>
    </row>
    <row r="364" spans="1:7" x14ac:dyDescent="0.35">
      <c r="A364" s="43" t="s">
        <v>756</v>
      </c>
      <c r="B364" s="66"/>
      <c r="C364" s="66"/>
      <c r="F364" s="120"/>
      <c r="G364">
        <f t="shared" si="5"/>
        <v>0</v>
      </c>
    </row>
    <row r="365" spans="1:7" x14ac:dyDescent="0.35">
      <c r="A365" s="43" t="s">
        <v>757</v>
      </c>
      <c r="B365" s="66"/>
      <c r="C365" s="66"/>
      <c r="F365" s="120"/>
      <c r="G365">
        <f t="shared" si="5"/>
        <v>0</v>
      </c>
    </row>
    <row r="366" spans="1:7" x14ac:dyDescent="0.35">
      <c r="A366" s="43" t="s">
        <v>758</v>
      </c>
      <c r="B366" s="66"/>
      <c r="C366" s="66"/>
      <c r="F366" s="120"/>
      <c r="G366">
        <f t="shared" si="5"/>
        <v>0</v>
      </c>
    </row>
    <row r="367" spans="1:7" x14ac:dyDescent="0.35">
      <c r="A367" s="43" t="s">
        <v>759</v>
      </c>
      <c r="B367" s="66"/>
      <c r="C367" s="66"/>
      <c r="F367" s="120"/>
      <c r="G367">
        <f t="shared" si="5"/>
        <v>0</v>
      </c>
    </row>
    <row r="368" spans="1:7" x14ac:dyDescent="0.35">
      <c r="A368" s="43" t="s">
        <v>760</v>
      </c>
      <c r="B368" s="66"/>
      <c r="C368" s="66"/>
      <c r="F368" s="120"/>
      <c r="G368">
        <f t="shared" si="5"/>
        <v>0</v>
      </c>
    </row>
    <row r="369" spans="1:7" x14ac:dyDescent="0.35">
      <c r="A369" s="43" t="s">
        <v>761</v>
      </c>
      <c r="B369" s="66"/>
      <c r="C369" s="66"/>
      <c r="F369" s="120"/>
      <c r="G369">
        <f t="shared" si="5"/>
        <v>0</v>
      </c>
    </row>
    <row r="370" spans="1:7" x14ac:dyDescent="0.35">
      <c r="A370" s="43" t="s">
        <v>762</v>
      </c>
      <c r="B370" s="66"/>
      <c r="C370" s="66"/>
      <c r="F370" s="120"/>
      <c r="G370">
        <f t="shared" si="5"/>
        <v>0</v>
      </c>
    </row>
    <row r="371" spans="1:7" x14ac:dyDescent="0.35">
      <c r="A371" s="43" t="s">
        <v>763</v>
      </c>
      <c r="B371" s="66"/>
      <c r="C371" s="66"/>
      <c r="F371" s="120"/>
      <c r="G371">
        <f t="shared" si="5"/>
        <v>0</v>
      </c>
    </row>
    <row r="372" spans="1:7" x14ac:dyDescent="0.35">
      <c r="A372" s="43" t="s">
        <v>764</v>
      </c>
      <c r="B372" s="66"/>
      <c r="C372" s="66"/>
      <c r="F372" s="120"/>
      <c r="G372">
        <f t="shared" si="5"/>
        <v>0</v>
      </c>
    </row>
    <row r="373" spans="1:7" x14ac:dyDescent="0.35">
      <c r="A373" s="43" t="s">
        <v>765</v>
      </c>
      <c r="B373" s="66"/>
      <c r="C373" s="66"/>
      <c r="F373" s="120"/>
      <c r="G373">
        <f t="shared" si="5"/>
        <v>0</v>
      </c>
    </row>
    <row r="374" spans="1:7" x14ac:dyDescent="0.35">
      <c r="A374" s="43" t="s">
        <v>766</v>
      </c>
      <c r="B374" s="66"/>
      <c r="C374" s="66"/>
      <c r="F374" s="120"/>
      <c r="G374">
        <f t="shared" si="5"/>
        <v>0</v>
      </c>
    </row>
    <row r="375" spans="1:7" x14ac:dyDescent="0.35">
      <c r="A375" s="43" t="s">
        <v>767</v>
      </c>
      <c r="B375" s="66"/>
      <c r="C375" s="66"/>
      <c r="F375" s="120"/>
      <c r="G375">
        <f t="shared" si="5"/>
        <v>0</v>
      </c>
    </row>
    <row r="376" spans="1:7" x14ac:dyDescent="0.35">
      <c r="A376" s="43" t="s">
        <v>768</v>
      </c>
      <c r="B376" s="66"/>
      <c r="C376" s="66"/>
      <c r="F376" s="120"/>
      <c r="G376">
        <f t="shared" si="5"/>
        <v>0</v>
      </c>
    </row>
    <row r="377" spans="1:7" x14ac:dyDescent="0.35">
      <c r="A377" s="43" t="s">
        <v>769</v>
      </c>
      <c r="B377" s="66"/>
      <c r="C377" s="66"/>
      <c r="F377" s="120"/>
      <c r="G377">
        <f t="shared" si="5"/>
        <v>0</v>
      </c>
    </row>
    <row r="378" spans="1:7" x14ac:dyDescent="0.35">
      <c r="A378" s="43" t="s">
        <v>770</v>
      </c>
      <c r="B378" s="66"/>
      <c r="C378" s="66"/>
      <c r="F378" s="120"/>
      <c r="G378">
        <f t="shared" si="5"/>
        <v>0</v>
      </c>
    </row>
    <row r="379" spans="1:7" x14ac:dyDescent="0.35">
      <c r="A379" s="43" t="s">
        <v>771</v>
      </c>
      <c r="B379" s="66"/>
      <c r="C379" s="66"/>
      <c r="F379" s="120"/>
      <c r="G379">
        <f t="shared" si="5"/>
        <v>0</v>
      </c>
    </row>
    <row r="380" spans="1:7" x14ac:dyDescent="0.35">
      <c r="A380" s="43" t="s">
        <v>772</v>
      </c>
      <c r="B380" s="66"/>
      <c r="C380" s="66"/>
      <c r="F380" s="120"/>
      <c r="G380">
        <f t="shared" si="5"/>
        <v>0</v>
      </c>
    </row>
    <row r="381" spans="1:7" x14ac:dyDescent="0.35">
      <c r="A381" s="43" t="s">
        <v>773</v>
      </c>
      <c r="B381" s="66"/>
      <c r="C381" s="66"/>
      <c r="F381" s="120"/>
      <c r="G381">
        <f t="shared" si="5"/>
        <v>0</v>
      </c>
    </row>
    <row r="382" spans="1:7" x14ac:dyDescent="0.35">
      <c r="A382" s="43" t="s">
        <v>774</v>
      </c>
      <c r="B382" s="66"/>
      <c r="C382" s="66"/>
      <c r="F382" s="120"/>
      <c r="G382">
        <f t="shared" si="5"/>
        <v>0</v>
      </c>
    </row>
    <row r="383" spans="1:7" x14ac:dyDescent="0.35">
      <c r="A383" s="43" t="s">
        <v>775</v>
      </c>
      <c r="B383" s="66"/>
      <c r="C383" s="66"/>
      <c r="F383" s="120"/>
      <c r="G383">
        <f t="shared" si="5"/>
        <v>0</v>
      </c>
    </row>
    <row r="384" spans="1:7" x14ac:dyDescent="0.35">
      <c r="A384" s="43" t="s">
        <v>776</v>
      </c>
      <c r="B384" s="66"/>
      <c r="C384" s="66"/>
      <c r="F384" s="120"/>
      <c r="G384">
        <f t="shared" si="5"/>
        <v>0</v>
      </c>
    </row>
    <row r="385" spans="1:7" x14ac:dyDescent="0.35">
      <c r="A385" s="43" t="s">
        <v>777</v>
      </c>
      <c r="B385" s="66"/>
      <c r="C385" s="66"/>
      <c r="F385" s="120"/>
      <c r="G385">
        <f t="shared" si="5"/>
        <v>0</v>
      </c>
    </row>
    <row r="386" spans="1:7" x14ac:dyDescent="0.35">
      <c r="A386" s="43" t="s">
        <v>778</v>
      </c>
      <c r="B386" s="66"/>
      <c r="C386" s="66"/>
      <c r="F386" s="120"/>
      <c r="G386">
        <f t="shared" si="5"/>
        <v>0</v>
      </c>
    </row>
    <row r="387" spans="1:7" x14ac:dyDescent="0.35">
      <c r="A387" s="43" t="s">
        <v>779</v>
      </c>
      <c r="B387" s="66"/>
      <c r="C387" s="66"/>
      <c r="F387" s="120"/>
      <c r="G387">
        <f t="shared" si="5"/>
        <v>0</v>
      </c>
    </row>
    <row r="388" spans="1:7" x14ac:dyDescent="0.35">
      <c r="A388" s="43" t="s">
        <v>780</v>
      </c>
      <c r="B388" s="66"/>
      <c r="C388" s="66"/>
      <c r="F388" s="120"/>
      <c r="G388">
        <f t="shared" si="5"/>
        <v>0</v>
      </c>
    </row>
    <row r="389" spans="1:7" x14ac:dyDescent="0.35">
      <c r="A389" s="43" t="s">
        <v>781</v>
      </c>
      <c r="B389" s="66"/>
      <c r="C389" s="66"/>
      <c r="F389" s="120"/>
      <c r="G389">
        <f t="shared" si="5"/>
        <v>0</v>
      </c>
    </row>
    <row r="390" spans="1:7" x14ac:dyDescent="0.35">
      <c r="A390" s="43" t="s">
        <v>782</v>
      </c>
      <c r="B390" s="66"/>
      <c r="C390" s="66"/>
      <c r="F390" s="120"/>
      <c r="G390">
        <f t="shared" si="5"/>
        <v>0</v>
      </c>
    </row>
    <row r="391" spans="1:7" x14ac:dyDescent="0.35">
      <c r="A391" s="43" t="s">
        <v>783</v>
      </c>
      <c r="B391" s="66"/>
      <c r="C391" s="66"/>
      <c r="F391" s="120"/>
      <c r="G391">
        <f t="shared" si="5"/>
        <v>0</v>
      </c>
    </row>
    <row r="392" spans="1:7" x14ac:dyDescent="0.35">
      <c r="A392" s="43" t="s">
        <v>784</v>
      </c>
      <c r="B392" s="66"/>
      <c r="C392" s="66"/>
      <c r="F392" s="120"/>
      <c r="G392">
        <f t="shared" si="5"/>
        <v>0</v>
      </c>
    </row>
    <row r="393" spans="1:7" x14ac:dyDescent="0.35">
      <c r="A393" s="43" t="s">
        <v>785</v>
      </c>
      <c r="B393" s="66"/>
      <c r="C393" s="66"/>
      <c r="F393" s="120"/>
      <c r="G393">
        <f t="shared" ref="G393:G456" si="6">IF(OR($B393&lt;&gt;"",$C393&lt;&gt;"",$D393&lt;&gt;"",$E393&lt;&gt;"",$F393&lt;&gt;""), 1, 0)</f>
        <v>0</v>
      </c>
    </row>
    <row r="394" spans="1:7" x14ac:dyDescent="0.35">
      <c r="A394" s="43" t="s">
        <v>786</v>
      </c>
      <c r="B394" s="66"/>
      <c r="C394" s="66"/>
      <c r="F394" s="120"/>
      <c r="G394">
        <f t="shared" si="6"/>
        <v>0</v>
      </c>
    </row>
    <row r="395" spans="1:7" x14ac:dyDescent="0.35">
      <c r="A395" s="43" t="s">
        <v>787</v>
      </c>
      <c r="B395" s="66"/>
      <c r="C395" s="66"/>
      <c r="F395" s="120"/>
      <c r="G395">
        <f t="shared" si="6"/>
        <v>0</v>
      </c>
    </row>
    <row r="396" spans="1:7" x14ac:dyDescent="0.35">
      <c r="A396" s="43" t="s">
        <v>788</v>
      </c>
      <c r="B396" s="66"/>
      <c r="C396" s="66"/>
      <c r="F396" s="120"/>
      <c r="G396">
        <f t="shared" si="6"/>
        <v>0</v>
      </c>
    </row>
    <row r="397" spans="1:7" x14ac:dyDescent="0.35">
      <c r="A397" s="43" t="s">
        <v>789</v>
      </c>
      <c r="B397" s="66"/>
      <c r="C397" s="66"/>
      <c r="F397" s="120"/>
      <c r="G397">
        <f t="shared" si="6"/>
        <v>0</v>
      </c>
    </row>
    <row r="398" spans="1:7" x14ac:dyDescent="0.35">
      <c r="A398" s="43" t="s">
        <v>790</v>
      </c>
      <c r="B398" s="66"/>
      <c r="C398" s="66"/>
      <c r="F398" s="120"/>
      <c r="G398">
        <f t="shared" si="6"/>
        <v>0</v>
      </c>
    </row>
    <row r="399" spans="1:7" x14ac:dyDescent="0.35">
      <c r="A399" s="43" t="s">
        <v>791</v>
      </c>
      <c r="B399" s="66"/>
      <c r="C399" s="66"/>
      <c r="F399" s="120"/>
      <c r="G399">
        <f t="shared" si="6"/>
        <v>0</v>
      </c>
    </row>
    <row r="400" spans="1:7" x14ac:dyDescent="0.35">
      <c r="A400" s="43" t="s">
        <v>792</v>
      </c>
      <c r="B400" s="66"/>
      <c r="C400" s="66"/>
      <c r="F400" s="120"/>
      <c r="G400">
        <f t="shared" si="6"/>
        <v>0</v>
      </c>
    </row>
    <row r="401" spans="1:7" x14ac:dyDescent="0.35">
      <c r="A401" s="43" t="s">
        <v>793</v>
      </c>
      <c r="B401" s="66"/>
      <c r="C401" s="66"/>
      <c r="F401" s="120"/>
      <c r="G401">
        <f t="shared" si="6"/>
        <v>0</v>
      </c>
    </row>
    <row r="402" spans="1:7" x14ac:dyDescent="0.35">
      <c r="A402" s="43" t="s">
        <v>794</v>
      </c>
      <c r="B402" s="66"/>
      <c r="C402" s="66"/>
      <c r="F402" s="120"/>
      <c r="G402">
        <f t="shared" si="6"/>
        <v>0</v>
      </c>
    </row>
    <row r="403" spans="1:7" x14ac:dyDescent="0.35">
      <c r="A403" s="43" t="s">
        <v>795</v>
      </c>
      <c r="B403" s="66"/>
      <c r="C403" s="66"/>
      <c r="F403" s="120"/>
      <c r="G403">
        <f t="shared" si="6"/>
        <v>0</v>
      </c>
    </row>
    <row r="404" spans="1:7" x14ac:dyDescent="0.35">
      <c r="A404" s="43" t="s">
        <v>796</v>
      </c>
      <c r="B404" s="66"/>
      <c r="C404" s="66"/>
      <c r="F404" s="120"/>
      <c r="G404">
        <f t="shared" si="6"/>
        <v>0</v>
      </c>
    </row>
    <row r="405" spans="1:7" x14ac:dyDescent="0.35">
      <c r="A405" s="43" t="s">
        <v>797</v>
      </c>
      <c r="B405" s="66"/>
      <c r="C405" s="66"/>
      <c r="F405" s="120"/>
      <c r="G405">
        <f t="shared" si="6"/>
        <v>0</v>
      </c>
    </row>
    <row r="406" spans="1:7" x14ac:dyDescent="0.35">
      <c r="A406" s="43" t="s">
        <v>798</v>
      </c>
      <c r="B406" s="66"/>
      <c r="C406" s="66"/>
      <c r="F406" s="120"/>
      <c r="G406">
        <f t="shared" si="6"/>
        <v>0</v>
      </c>
    </row>
    <row r="407" spans="1:7" x14ac:dyDescent="0.35">
      <c r="A407" s="43" t="s">
        <v>799</v>
      </c>
      <c r="B407" s="66"/>
      <c r="C407" s="66"/>
      <c r="F407" s="120"/>
      <c r="G407">
        <f t="shared" si="6"/>
        <v>0</v>
      </c>
    </row>
    <row r="408" spans="1:7" x14ac:dyDescent="0.35">
      <c r="A408" s="43" t="s">
        <v>800</v>
      </c>
      <c r="B408" s="66"/>
      <c r="C408" s="66"/>
      <c r="F408" s="120"/>
      <c r="G408">
        <f t="shared" si="6"/>
        <v>0</v>
      </c>
    </row>
    <row r="409" spans="1:7" x14ac:dyDescent="0.35">
      <c r="A409" s="43" t="s">
        <v>801</v>
      </c>
      <c r="B409" s="66"/>
      <c r="C409" s="66"/>
      <c r="F409" s="120"/>
      <c r="G409">
        <f t="shared" si="6"/>
        <v>0</v>
      </c>
    </row>
    <row r="410" spans="1:7" x14ac:dyDescent="0.35">
      <c r="A410" s="43" t="s">
        <v>802</v>
      </c>
      <c r="B410" s="66"/>
      <c r="C410" s="66"/>
      <c r="F410" s="120"/>
      <c r="G410">
        <f t="shared" si="6"/>
        <v>0</v>
      </c>
    </row>
    <row r="411" spans="1:7" x14ac:dyDescent="0.35">
      <c r="A411" s="43" t="s">
        <v>803</v>
      </c>
      <c r="B411" s="66"/>
      <c r="C411" s="66"/>
      <c r="F411" s="120"/>
      <c r="G411">
        <f t="shared" si="6"/>
        <v>0</v>
      </c>
    </row>
    <row r="412" spans="1:7" x14ac:dyDescent="0.35">
      <c r="A412" s="43" t="s">
        <v>804</v>
      </c>
      <c r="B412" s="66"/>
      <c r="C412" s="66"/>
      <c r="F412" s="120"/>
      <c r="G412">
        <f t="shared" si="6"/>
        <v>0</v>
      </c>
    </row>
    <row r="413" spans="1:7" x14ac:dyDescent="0.35">
      <c r="A413" s="43" t="s">
        <v>805</v>
      </c>
      <c r="B413" s="66"/>
      <c r="C413" s="66"/>
      <c r="F413" s="120"/>
      <c r="G413">
        <f t="shared" si="6"/>
        <v>0</v>
      </c>
    </row>
    <row r="414" spans="1:7" x14ac:dyDescent="0.35">
      <c r="A414" s="43" t="s">
        <v>806</v>
      </c>
      <c r="B414" s="66"/>
      <c r="C414" s="66"/>
      <c r="F414" s="120"/>
      <c r="G414">
        <f t="shared" si="6"/>
        <v>0</v>
      </c>
    </row>
    <row r="415" spans="1:7" x14ac:dyDescent="0.35">
      <c r="A415" s="43" t="s">
        <v>807</v>
      </c>
      <c r="B415" s="66"/>
      <c r="C415" s="66"/>
      <c r="F415" s="120"/>
      <c r="G415">
        <f t="shared" si="6"/>
        <v>0</v>
      </c>
    </row>
    <row r="416" spans="1:7" x14ac:dyDescent="0.35">
      <c r="A416" s="43" t="s">
        <v>808</v>
      </c>
      <c r="B416" s="66"/>
      <c r="C416" s="66"/>
      <c r="F416" s="120"/>
      <c r="G416">
        <f t="shared" si="6"/>
        <v>0</v>
      </c>
    </row>
    <row r="417" spans="1:7" x14ac:dyDescent="0.35">
      <c r="A417" s="43" t="s">
        <v>809</v>
      </c>
      <c r="B417" s="66"/>
      <c r="C417" s="66"/>
      <c r="F417" s="120"/>
      <c r="G417">
        <f t="shared" si="6"/>
        <v>0</v>
      </c>
    </row>
    <row r="418" spans="1:7" x14ac:dyDescent="0.35">
      <c r="A418" s="43" t="s">
        <v>810</v>
      </c>
      <c r="B418" s="66"/>
      <c r="C418" s="66"/>
      <c r="F418" s="120"/>
      <c r="G418">
        <f t="shared" si="6"/>
        <v>0</v>
      </c>
    </row>
    <row r="419" spans="1:7" x14ac:dyDescent="0.35">
      <c r="A419" s="43" t="s">
        <v>811</v>
      </c>
      <c r="B419" s="66"/>
      <c r="C419" s="66"/>
      <c r="F419" s="120"/>
      <c r="G419">
        <f t="shared" si="6"/>
        <v>0</v>
      </c>
    </row>
    <row r="420" spans="1:7" x14ac:dyDescent="0.35">
      <c r="A420" s="43" t="s">
        <v>812</v>
      </c>
      <c r="B420" s="66"/>
      <c r="C420" s="66"/>
      <c r="F420" s="120"/>
      <c r="G420">
        <f t="shared" si="6"/>
        <v>0</v>
      </c>
    </row>
    <row r="421" spans="1:7" x14ac:dyDescent="0.35">
      <c r="A421" s="43" t="s">
        <v>813</v>
      </c>
      <c r="B421" s="66"/>
      <c r="C421" s="66"/>
      <c r="F421" s="120"/>
      <c r="G421">
        <f t="shared" si="6"/>
        <v>0</v>
      </c>
    </row>
    <row r="422" spans="1:7" x14ac:dyDescent="0.35">
      <c r="A422" s="43" t="s">
        <v>814</v>
      </c>
      <c r="B422" s="66"/>
      <c r="C422" s="66"/>
      <c r="F422" s="120"/>
      <c r="G422">
        <f t="shared" si="6"/>
        <v>0</v>
      </c>
    </row>
    <row r="423" spans="1:7" x14ac:dyDescent="0.35">
      <c r="A423" s="43" t="s">
        <v>815</v>
      </c>
      <c r="B423" s="66"/>
      <c r="C423" s="66"/>
      <c r="F423" s="120"/>
      <c r="G423">
        <f t="shared" si="6"/>
        <v>0</v>
      </c>
    </row>
    <row r="424" spans="1:7" x14ac:dyDescent="0.35">
      <c r="A424" s="43" t="s">
        <v>816</v>
      </c>
      <c r="B424" s="66"/>
      <c r="C424" s="66"/>
      <c r="F424" s="120"/>
      <c r="G424">
        <f t="shared" si="6"/>
        <v>0</v>
      </c>
    </row>
    <row r="425" spans="1:7" x14ac:dyDescent="0.35">
      <c r="A425" s="43" t="s">
        <v>817</v>
      </c>
      <c r="B425" s="66"/>
      <c r="C425" s="66"/>
      <c r="F425" s="120"/>
      <c r="G425">
        <f t="shared" si="6"/>
        <v>0</v>
      </c>
    </row>
    <row r="426" spans="1:7" x14ac:dyDescent="0.35">
      <c r="A426" s="43" t="s">
        <v>818</v>
      </c>
      <c r="B426" s="66"/>
      <c r="C426" s="66"/>
      <c r="F426" s="120"/>
      <c r="G426">
        <f t="shared" si="6"/>
        <v>0</v>
      </c>
    </row>
    <row r="427" spans="1:7" x14ac:dyDescent="0.35">
      <c r="A427" s="43" t="s">
        <v>819</v>
      </c>
      <c r="B427" s="66"/>
      <c r="C427" s="66"/>
      <c r="F427" s="120"/>
      <c r="G427">
        <f t="shared" si="6"/>
        <v>0</v>
      </c>
    </row>
    <row r="428" spans="1:7" x14ac:dyDescent="0.35">
      <c r="A428" s="43" t="s">
        <v>820</v>
      </c>
      <c r="B428" s="66"/>
      <c r="C428" s="66"/>
      <c r="F428" s="120"/>
      <c r="G428">
        <f t="shared" si="6"/>
        <v>0</v>
      </c>
    </row>
    <row r="429" spans="1:7" x14ac:dyDescent="0.35">
      <c r="A429" s="43" t="s">
        <v>821</v>
      </c>
      <c r="B429" s="66"/>
      <c r="C429" s="66"/>
      <c r="F429" s="120"/>
      <c r="G429">
        <f t="shared" si="6"/>
        <v>0</v>
      </c>
    </row>
    <row r="430" spans="1:7" x14ac:dyDescent="0.35">
      <c r="A430" s="43" t="s">
        <v>822</v>
      </c>
      <c r="B430" s="66"/>
      <c r="C430" s="66"/>
      <c r="F430" s="120"/>
      <c r="G430">
        <f t="shared" si="6"/>
        <v>0</v>
      </c>
    </row>
    <row r="431" spans="1:7" x14ac:dyDescent="0.35">
      <c r="A431" s="43" t="s">
        <v>823</v>
      </c>
      <c r="B431" s="66"/>
      <c r="C431" s="66"/>
      <c r="F431" s="120"/>
      <c r="G431">
        <f t="shared" si="6"/>
        <v>0</v>
      </c>
    </row>
    <row r="432" spans="1:7" x14ac:dyDescent="0.35">
      <c r="A432" s="43" t="s">
        <v>824</v>
      </c>
      <c r="B432" s="66"/>
      <c r="C432" s="66"/>
      <c r="F432" s="120"/>
      <c r="G432">
        <f t="shared" si="6"/>
        <v>0</v>
      </c>
    </row>
    <row r="433" spans="1:7" x14ac:dyDescent="0.35">
      <c r="A433" s="43" t="s">
        <v>825</v>
      </c>
      <c r="B433" s="66"/>
      <c r="C433" s="66"/>
      <c r="F433" s="120"/>
      <c r="G433">
        <f t="shared" si="6"/>
        <v>0</v>
      </c>
    </row>
    <row r="434" spans="1:7" x14ac:dyDescent="0.35">
      <c r="A434" s="43" t="s">
        <v>826</v>
      </c>
      <c r="B434" s="66"/>
      <c r="C434" s="66"/>
      <c r="F434" s="120"/>
      <c r="G434">
        <f t="shared" si="6"/>
        <v>0</v>
      </c>
    </row>
    <row r="435" spans="1:7" x14ac:dyDescent="0.35">
      <c r="A435" s="43" t="s">
        <v>827</v>
      </c>
      <c r="B435" s="66"/>
      <c r="C435" s="66"/>
      <c r="F435" s="120"/>
      <c r="G435">
        <f t="shared" si="6"/>
        <v>0</v>
      </c>
    </row>
    <row r="436" spans="1:7" x14ac:dyDescent="0.35">
      <c r="A436" s="43" t="s">
        <v>828</v>
      </c>
      <c r="B436" s="66"/>
      <c r="C436" s="66"/>
      <c r="F436" s="120"/>
      <c r="G436">
        <f t="shared" si="6"/>
        <v>0</v>
      </c>
    </row>
    <row r="437" spans="1:7" x14ac:dyDescent="0.35">
      <c r="A437" s="43" t="s">
        <v>829</v>
      </c>
      <c r="B437" s="66"/>
      <c r="C437" s="66"/>
      <c r="F437" s="120"/>
      <c r="G437">
        <f t="shared" si="6"/>
        <v>0</v>
      </c>
    </row>
    <row r="438" spans="1:7" x14ac:dyDescent="0.35">
      <c r="A438" s="43" t="s">
        <v>830</v>
      </c>
      <c r="B438" s="66"/>
      <c r="C438" s="66"/>
      <c r="F438" s="120"/>
      <c r="G438">
        <f t="shared" si="6"/>
        <v>0</v>
      </c>
    </row>
    <row r="439" spans="1:7" x14ac:dyDescent="0.35">
      <c r="A439" s="43" t="s">
        <v>831</v>
      </c>
      <c r="B439" s="66"/>
      <c r="C439" s="66"/>
      <c r="F439" s="120"/>
      <c r="G439">
        <f t="shared" si="6"/>
        <v>0</v>
      </c>
    </row>
    <row r="440" spans="1:7" x14ac:dyDescent="0.35">
      <c r="A440" s="43" t="s">
        <v>832</v>
      </c>
      <c r="B440" s="66"/>
      <c r="C440" s="66"/>
      <c r="F440" s="120"/>
      <c r="G440">
        <f t="shared" si="6"/>
        <v>0</v>
      </c>
    </row>
    <row r="441" spans="1:7" x14ac:dyDescent="0.35">
      <c r="A441" s="43" t="s">
        <v>833</v>
      </c>
      <c r="B441" s="66"/>
      <c r="C441" s="66"/>
      <c r="F441" s="120"/>
      <c r="G441">
        <f t="shared" si="6"/>
        <v>0</v>
      </c>
    </row>
    <row r="442" spans="1:7" x14ac:dyDescent="0.35">
      <c r="A442" s="43" t="s">
        <v>834</v>
      </c>
      <c r="B442" s="66"/>
      <c r="C442" s="66"/>
      <c r="F442" s="120"/>
      <c r="G442">
        <f t="shared" si="6"/>
        <v>0</v>
      </c>
    </row>
    <row r="443" spans="1:7" x14ac:dyDescent="0.35">
      <c r="A443" s="43" t="s">
        <v>835</v>
      </c>
      <c r="B443" s="66"/>
      <c r="C443" s="66"/>
      <c r="F443" s="120"/>
      <c r="G443">
        <f t="shared" si="6"/>
        <v>0</v>
      </c>
    </row>
    <row r="444" spans="1:7" x14ac:dyDescent="0.35">
      <c r="A444" s="43" t="s">
        <v>836</v>
      </c>
      <c r="B444" s="66"/>
      <c r="C444" s="66"/>
      <c r="F444" s="120"/>
      <c r="G444">
        <f t="shared" si="6"/>
        <v>0</v>
      </c>
    </row>
    <row r="445" spans="1:7" x14ac:dyDescent="0.35">
      <c r="A445" s="43" t="s">
        <v>837</v>
      </c>
      <c r="B445" s="66"/>
      <c r="C445" s="66"/>
      <c r="F445" s="120"/>
      <c r="G445">
        <f t="shared" si="6"/>
        <v>0</v>
      </c>
    </row>
    <row r="446" spans="1:7" x14ac:dyDescent="0.35">
      <c r="A446" s="43" t="s">
        <v>838</v>
      </c>
      <c r="B446" s="66"/>
      <c r="C446" s="66"/>
      <c r="F446" s="120"/>
      <c r="G446">
        <f t="shared" si="6"/>
        <v>0</v>
      </c>
    </row>
    <row r="447" spans="1:7" x14ac:dyDescent="0.35">
      <c r="A447" s="43" t="s">
        <v>839</v>
      </c>
      <c r="B447" s="66"/>
      <c r="C447" s="66"/>
      <c r="F447" s="120"/>
      <c r="G447">
        <f t="shared" si="6"/>
        <v>0</v>
      </c>
    </row>
    <row r="448" spans="1:7" x14ac:dyDescent="0.35">
      <c r="A448" s="43" t="s">
        <v>840</v>
      </c>
      <c r="B448" s="66"/>
      <c r="C448" s="66"/>
      <c r="F448" s="120"/>
      <c r="G448">
        <f t="shared" si="6"/>
        <v>0</v>
      </c>
    </row>
    <row r="449" spans="1:7" x14ac:dyDescent="0.35">
      <c r="A449" s="43" t="s">
        <v>841</v>
      </c>
      <c r="B449" s="66"/>
      <c r="C449" s="66"/>
      <c r="F449" s="120"/>
      <c r="G449">
        <f t="shared" si="6"/>
        <v>0</v>
      </c>
    </row>
    <row r="450" spans="1:7" x14ac:dyDescent="0.35">
      <c r="A450" s="43" t="s">
        <v>842</v>
      </c>
      <c r="B450" s="66"/>
      <c r="C450" s="66"/>
      <c r="F450" s="120"/>
      <c r="G450">
        <f t="shared" si="6"/>
        <v>0</v>
      </c>
    </row>
    <row r="451" spans="1:7" x14ac:dyDescent="0.35">
      <c r="A451" s="43" t="s">
        <v>843</v>
      </c>
      <c r="B451" s="66"/>
      <c r="C451" s="66"/>
      <c r="F451" s="120"/>
      <c r="G451">
        <f t="shared" si="6"/>
        <v>0</v>
      </c>
    </row>
    <row r="452" spans="1:7" x14ac:dyDescent="0.35">
      <c r="A452" s="43" t="s">
        <v>844</v>
      </c>
      <c r="B452" s="66"/>
      <c r="C452" s="66"/>
      <c r="F452" s="120"/>
      <c r="G452">
        <f t="shared" si="6"/>
        <v>0</v>
      </c>
    </row>
    <row r="453" spans="1:7" x14ac:dyDescent="0.35">
      <c r="A453" s="43" t="s">
        <v>845</v>
      </c>
      <c r="B453" s="66"/>
      <c r="C453" s="66"/>
      <c r="F453" s="120"/>
      <c r="G453">
        <f t="shared" si="6"/>
        <v>0</v>
      </c>
    </row>
    <row r="454" spans="1:7" x14ac:dyDescent="0.35">
      <c r="A454" s="43" t="s">
        <v>846</v>
      </c>
      <c r="B454" s="66"/>
      <c r="C454" s="66"/>
      <c r="F454" s="120"/>
      <c r="G454">
        <f t="shared" si="6"/>
        <v>0</v>
      </c>
    </row>
    <row r="455" spans="1:7" x14ac:dyDescent="0.35">
      <c r="A455" s="43" t="s">
        <v>847</v>
      </c>
      <c r="B455" s="66"/>
      <c r="C455" s="66"/>
      <c r="F455" s="120"/>
      <c r="G455">
        <f t="shared" si="6"/>
        <v>0</v>
      </c>
    </row>
    <row r="456" spans="1:7" x14ac:dyDescent="0.35">
      <c r="A456" s="43" t="s">
        <v>848</v>
      </c>
      <c r="B456" s="66"/>
      <c r="C456" s="66"/>
      <c r="F456" s="120"/>
      <c r="G456">
        <f t="shared" si="6"/>
        <v>0</v>
      </c>
    </row>
    <row r="457" spans="1:7" x14ac:dyDescent="0.35">
      <c r="A457" s="43" t="s">
        <v>849</v>
      </c>
      <c r="B457" s="66"/>
      <c r="C457" s="66"/>
      <c r="F457" s="120"/>
      <c r="G457">
        <f t="shared" ref="G457:G520" si="7">IF(OR($B457&lt;&gt;"",$C457&lt;&gt;"",$D457&lt;&gt;"",$E457&lt;&gt;"",$F457&lt;&gt;""), 1, 0)</f>
        <v>0</v>
      </c>
    </row>
    <row r="458" spans="1:7" x14ac:dyDescent="0.35">
      <c r="A458" s="43" t="s">
        <v>850</v>
      </c>
      <c r="B458" s="66"/>
      <c r="C458" s="66"/>
      <c r="F458" s="120"/>
      <c r="G458">
        <f t="shared" si="7"/>
        <v>0</v>
      </c>
    </row>
    <row r="459" spans="1:7" x14ac:dyDescent="0.35">
      <c r="A459" s="43" t="s">
        <v>851</v>
      </c>
      <c r="B459" s="66"/>
      <c r="C459" s="66"/>
      <c r="F459" s="120"/>
      <c r="G459">
        <f t="shared" si="7"/>
        <v>0</v>
      </c>
    </row>
    <row r="460" spans="1:7" x14ac:dyDescent="0.35">
      <c r="A460" s="43" t="s">
        <v>852</v>
      </c>
      <c r="B460" s="66"/>
      <c r="C460" s="66"/>
      <c r="F460" s="120"/>
      <c r="G460">
        <f t="shared" si="7"/>
        <v>0</v>
      </c>
    </row>
    <row r="461" spans="1:7" x14ac:dyDescent="0.35">
      <c r="A461" s="43" t="s">
        <v>853</v>
      </c>
      <c r="B461" s="66"/>
      <c r="C461" s="66"/>
      <c r="F461" s="120"/>
      <c r="G461">
        <f t="shared" si="7"/>
        <v>0</v>
      </c>
    </row>
    <row r="462" spans="1:7" x14ac:dyDescent="0.35">
      <c r="A462" s="43" t="s">
        <v>854</v>
      </c>
      <c r="B462" s="66"/>
      <c r="C462" s="66"/>
      <c r="F462" s="120"/>
      <c r="G462">
        <f t="shared" si="7"/>
        <v>0</v>
      </c>
    </row>
    <row r="463" spans="1:7" x14ac:dyDescent="0.35">
      <c r="A463" s="43" t="s">
        <v>855</v>
      </c>
      <c r="B463" s="66"/>
      <c r="C463" s="66"/>
      <c r="F463" s="120"/>
      <c r="G463">
        <f t="shared" si="7"/>
        <v>0</v>
      </c>
    </row>
    <row r="464" spans="1:7" x14ac:dyDescent="0.35">
      <c r="A464" s="43" t="s">
        <v>856</v>
      </c>
      <c r="B464" s="66"/>
      <c r="C464" s="66"/>
      <c r="F464" s="120"/>
      <c r="G464">
        <f t="shared" si="7"/>
        <v>0</v>
      </c>
    </row>
    <row r="465" spans="1:7" x14ac:dyDescent="0.35">
      <c r="A465" s="43" t="s">
        <v>857</v>
      </c>
      <c r="B465" s="66"/>
      <c r="C465" s="66"/>
      <c r="F465" s="120"/>
      <c r="G465">
        <f t="shared" si="7"/>
        <v>0</v>
      </c>
    </row>
    <row r="466" spans="1:7" x14ac:dyDescent="0.35">
      <c r="A466" s="43" t="s">
        <v>858</v>
      </c>
      <c r="B466" s="66"/>
      <c r="C466" s="66"/>
      <c r="F466" s="120"/>
      <c r="G466">
        <f t="shared" si="7"/>
        <v>0</v>
      </c>
    </row>
    <row r="467" spans="1:7" x14ac:dyDescent="0.35">
      <c r="A467" s="43" t="s">
        <v>859</v>
      </c>
      <c r="B467" s="66"/>
      <c r="C467" s="66"/>
      <c r="F467" s="120"/>
      <c r="G467">
        <f t="shared" si="7"/>
        <v>0</v>
      </c>
    </row>
    <row r="468" spans="1:7" x14ac:dyDescent="0.35">
      <c r="A468" s="43" t="s">
        <v>860</v>
      </c>
      <c r="B468" s="66"/>
      <c r="C468" s="66"/>
      <c r="F468" s="120"/>
      <c r="G468">
        <f t="shared" si="7"/>
        <v>0</v>
      </c>
    </row>
    <row r="469" spans="1:7" x14ac:dyDescent="0.35">
      <c r="A469" s="43" t="s">
        <v>861</v>
      </c>
      <c r="B469" s="66"/>
      <c r="C469" s="66"/>
      <c r="F469" s="120"/>
      <c r="G469">
        <f t="shared" si="7"/>
        <v>0</v>
      </c>
    </row>
    <row r="470" spans="1:7" x14ac:dyDescent="0.35">
      <c r="A470" s="43" t="s">
        <v>862</v>
      </c>
      <c r="B470" s="66"/>
      <c r="C470" s="66"/>
      <c r="F470" s="120"/>
      <c r="G470">
        <f t="shared" si="7"/>
        <v>0</v>
      </c>
    </row>
    <row r="471" spans="1:7" x14ac:dyDescent="0.35">
      <c r="A471" s="43" t="s">
        <v>863</v>
      </c>
      <c r="B471" s="66"/>
      <c r="C471" s="66"/>
      <c r="F471" s="120"/>
      <c r="G471">
        <f t="shared" si="7"/>
        <v>0</v>
      </c>
    </row>
    <row r="472" spans="1:7" x14ac:dyDescent="0.35">
      <c r="A472" s="43" t="s">
        <v>864</v>
      </c>
      <c r="B472" s="66"/>
      <c r="C472" s="66"/>
      <c r="F472" s="120"/>
      <c r="G472">
        <f t="shared" si="7"/>
        <v>0</v>
      </c>
    </row>
    <row r="473" spans="1:7" x14ac:dyDescent="0.35">
      <c r="A473" s="43" t="s">
        <v>865</v>
      </c>
      <c r="B473" s="66"/>
      <c r="C473" s="66"/>
      <c r="F473" s="120"/>
      <c r="G473">
        <f t="shared" si="7"/>
        <v>0</v>
      </c>
    </row>
    <row r="474" spans="1:7" x14ac:dyDescent="0.35">
      <c r="A474" s="43" t="s">
        <v>866</v>
      </c>
      <c r="B474" s="66"/>
      <c r="C474" s="66"/>
      <c r="F474" s="120"/>
      <c r="G474">
        <f t="shared" si="7"/>
        <v>0</v>
      </c>
    </row>
    <row r="475" spans="1:7" x14ac:dyDescent="0.35">
      <c r="A475" s="43" t="s">
        <v>867</v>
      </c>
      <c r="B475" s="66"/>
      <c r="C475" s="66"/>
      <c r="F475" s="120"/>
      <c r="G475">
        <f t="shared" si="7"/>
        <v>0</v>
      </c>
    </row>
    <row r="476" spans="1:7" x14ac:dyDescent="0.35">
      <c r="A476" s="43" t="s">
        <v>868</v>
      </c>
      <c r="B476" s="66"/>
      <c r="C476" s="66"/>
      <c r="F476" s="120"/>
      <c r="G476">
        <f t="shared" si="7"/>
        <v>0</v>
      </c>
    </row>
    <row r="477" spans="1:7" x14ac:dyDescent="0.35">
      <c r="A477" s="43" t="s">
        <v>869</v>
      </c>
      <c r="B477" s="66"/>
      <c r="C477" s="66"/>
      <c r="F477" s="120"/>
      <c r="G477">
        <f t="shared" si="7"/>
        <v>0</v>
      </c>
    </row>
    <row r="478" spans="1:7" x14ac:dyDescent="0.35">
      <c r="A478" s="43" t="s">
        <v>870</v>
      </c>
      <c r="B478" s="66"/>
      <c r="C478" s="66"/>
      <c r="F478" s="120"/>
      <c r="G478">
        <f t="shared" si="7"/>
        <v>0</v>
      </c>
    </row>
    <row r="479" spans="1:7" x14ac:dyDescent="0.35">
      <c r="A479" s="43" t="s">
        <v>871</v>
      </c>
      <c r="B479" s="66"/>
      <c r="C479" s="66"/>
      <c r="F479" s="120"/>
      <c r="G479">
        <f t="shared" si="7"/>
        <v>0</v>
      </c>
    </row>
    <row r="480" spans="1:7" x14ac:dyDescent="0.35">
      <c r="A480" s="43" t="s">
        <v>872</v>
      </c>
      <c r="B480" s="66"/>
      <c r="C480" s="66"/>
      <c r="F480" s="120"/>
      <c r="G480">
        <f t="shared" si="7"/>
        <v>0</v>
      </c>
    </row>
    <row r="481" spans="1:7" x14ac:dyDescent="0.35">
      <c r="A481" s="43" t="s">
        <v>873</v>
      </c>
      <c r="B481" s="66"/>
      <c r="C481" s="66"/>
      <c r="F481" s="120"/>
      <c r="G481">
        <f t="shared" si="7"/>
        <v>0</v>
      </c>
    </row>
    <row r="482" spans="1:7" x14ac:dyDescent="0.35">
      <c r="A482" s="43" t="s">
        <v>874</v>
      </c>
      <c r="B482" s="66"/>
      <c r="C482" s="66"/>
      <c r="F482" s="120"/>
      <c r="G482">
        <f t="shared" si="7"/>
        <v>0</v>
      </c>
    </row>
    <row r="483" spans="1:7" x14ac:dyDescent="0.35">
      <c r="A483" s="43" t="s">
        <v>875</v>
      </c>
      <c r="B483" s="66"/>
      <c r="C483" s="66"/>
      <c r="F483" s="120"/>
      <c r="G483">
        <f t="shared" si="7"/>
        <v>0</v>
      </c>
    </row>
    <row r="484" spans="1:7" x14ac:dyDescent="0.35">
      <c r="A484" s="43" t="s">
        <v>876</v>
      </c>
      <c r="B484" s="66"/>
      <c r="C484" s="66"/>
      <c r="F484" s="120"/>
      <c r="G484">
        <f t="shared" si="7"/>
        <v>0</v>
      </c>
    </row>
    <row r="485" spans="1:7" x14ac:dyDescent="0.35">
      <c r="A485" s="43" t="s">
        <v>877</v>
      </c>
      <c r="B485" s="66"/>
      <c r="C485" s="66"/>
      <c r="F485" s="120"/>
      <c r="G485">
        <f t="shared" si="7"/>
        <v>0</v>
      </c>
    </row>
    <row r="486" spans="1:7" x14ac:dyDescent="0.35">
      <c r="A486" s="43" t="s">
        <v>878</v>
      </c>
      <c r="B486" s="66"/>
      <c r="C486" s="66"/>
      <c r="F486" s="120"/>
      <c r="G486">
        <f t="shared" si="7"/>
        <v>0</v>
      </c>
    </row>
    <row r="487" spans="1:7" x14ac:dyDescent="0.35">
      <c r="A487" s="43" t="s">
        <v>879</v>
      </c>
      <c r="B487" s="66"/>
      <c r="C487" s="66"/>
      <c r="F487" s="120"/>
      <c r="G487">
        <f t="shared" si="7"/>
        <v>0</v>
      </c>
    </row>
    <row r="488" spans="1:7" x14ac:dyDescent="0.35">
      <c r="A488" s="43" t="s">
        <v>880</v>
      </c>
      <c r="B488" s="66"/>
      <c r="C488" s="66"/>
      <c r="F488" s="120"/>
      <c r="G488">
        <f t="shared" si="7"/>
        <v>0</v>
      </c>
    </row>
    <row r="489" spans="1:7" x14ac:dyDescent="0.35">
      <c r="A489" s="43" t="s">
        <v>881</v>
      </c>
      <c r="B489" s="66"/>
      <c r="C489" s="66"/>
      <c r="F489" s="120"/>
      <c r="G489">
        <f t="shared" si="7"/>
        <v>0</v>
      </c>
    </row>
    <row r="490" spans="1:7" x14ac:dyDescent="0.35">
      <c r="A490" s="43" t="s">
        <v>882</v>
      </c>
      <c r="B490" s="66"/>
      <c r="C490" s="66"/>
      <c r="F490" s="120"/>
      <c r="G490">
        <f t="shared" si="7"/>
        <v>0</v>
      </c>
    </row>
    <row r="491" spans="1:7" x14ac:dyDescent="0.35">
      <c r="A491" s="43" t="s">
        <v>883</v>
      </c>
      <c r="B491" s="66"/>
      <c r="C491" s="66"/>
      <c r="F491" s="120"/>
      <c r="G491">
        <f t="shared" si="7"/>
        <v>0</v>
      </c>
    </row>
    <row r="492" spans="1:7" x14ac:dyDescent="0.35">
      <c r="A492" s="43" t="s">
        <v>884</v>
      </c>
      <c r="B492" s="66"/>
      <c r="C492" s="66"/>
      <c r="F492" s="120"/>
      <c r="G492">
        <f t="shared" si="7"/>
        <v>0</v>
      </c>
    </row>
    <row r="493" spans="1:7" x14ac:dyDescent="0.35">
      <c r="A493" s="43" t="s">
        <v>885</v>
      </c>
      <c r="B493" s="66"/>
      <c r="C493" s="66"/>
      <c r="F493" s="120"/>
      <c r="G493">
        <f t="shared" si="7"/>
        <v>0</v>
      </c>
    </row>
    <row r="494" spans="1:7" x14ac:dyDescent="0.35">
      <c r="A494" s="43" t="s">
        <v>886</v>
      </c>
      <c r="B494" s="66"/>
      <c r="C494" s="66"/>
      <c r="F494" s="120"/>
      <c r="G494">
        <f t="shared" si="7"/>
        <v>0</v>
      </c>
    </row>
    <row r="495" spans="1:7" x14ac:dyDescent="0.35">
      <c r="A495" s="43" t="s">
        <v>887</v>
      </c>
      <c r="B495" s="66"/>
      <c r="C495" s="66"/>
      <c r="F495" s="120"/>
      <c r="G495">
        <f t="shared" si="7"/>
        <v>0</v>
      </c>
    </row>
    <row r="496" spans="1:7" x14ac:dyDescent="0.35">
      <c r="A496" s="43" t="s">
        <v>888</v>
      </c>
      <c r="B496" s="66"/>
      <c r="C496" s="66"/>
      <c r="F496" s="120"/>
      <c r="G496">
        <f t="shared" si="7"/>
        <v>0</v>
      </c>
    </row>
    <row r="497" spans="1:7" x14ac:dyDescent="0.35">
      <c r="A497" s="43" t="s">
        <v>889</v>
      </c>
      <c r="B497" s="66"/>
      <c r="C497" s="66"/>
      <c r="F497" s="120"/>
      <c r="G497">
        <f t="shared" si="7"/>
        <v>0</v>
      </c>
    </row>
    <row r="498" spans="1:7" x14ac:dyDescent="0.35">
      <c r="A498" s="43" t="s">
        <v>890</v>
      </c>
      <c r="B498" s="66"/>
      <c r="C498" s="66"/>
      <c r="F498" s="120"/>
      <c r="G498">
        <f t="shared" si="7"/>
        <v>0</v>
      </c>
    </row>
    <row r="499" spans="1:7" x14ac:dyDescent="0.35">
      <c r="A499" s="43" t="s">
        <v>891</v>
      </c>
      <c r="B499" s="66"/>
      <c r="C499" s="66"/>
      <c r="F499" s="120"/>
      <c r="G499">
        <f t="shared" si="7"/>
        <v>0</v>
      </c>
    </row>
    <row r="500" spans="1:7" x14ac:dyDescent="0.35">
      <c r="A500" s="43" t="s">
        <v>892</v>
      </c>
      <c r="B500" s="66"/>
      <c r="C500" s="66"/>
      <c r="F500" s="120"/>
      <c r="G500">
        <f t="shared" si="7"/>
        <v>0</v>
      </c>
    </row>
    <row r="501" spans="1:7" x14ac:dyDescent="0.35">
      <c r="A501" s="43" t="s">
        <v>893</v>
      </c>
      <c r="B501" s="66"/>
      <c r="C501" s="66"/>
      <c r="F501" s="120"/>
      <c r="G501">
        <f t="shared" si="7"/>
        <v>0</v>
      </c>
    </row>
    <row r="502" spans="1:7" x14ac:dyDescent="0.35">
      <c r="A502" s="43" t="s">
        <v>894</v>
      </c>
      <c r="B502" s="66"/>
      <c r="C502" s="66"/>
      <c r="F502" s="120"/>
      <c r="G502">
        <f t="shared" si="7"/>
        <v>0</v>
      </c>
    </row>
    <row r="503" spans="1:7" x14ac:dyDescent="0.35">
      <c r="A503" s="43" t="s">
        <v>895</v>
      </c>
      <c r="B503" s="66"/>
      <c r="C503" s="66"/>
      <c r="F503" s="120"/>
      <c r="G503">
        <f t="shared" si="7"/>
        <v>0</v>
      </c>
    </row>
    <row r="504" spans="1:7" x14ac:dyDescent="0.35">
      <c r="A504" s="43" t="s">
        <v>896</v>
      </c>
      <c r="B504" s="66"/>
      <c r="C504" s="66"/>
      <c r="F504" s="120"/>
      <c r="G504">
        <f t="shared" si="7"/>
        <v>0</v>
      </c>
    </row>
    <row r="505" spans="1:7" x14ac:dyDescent="0.35">
      <c r="A505" s="43" t="s">
        <v>897</v>
      </c>
      <c r="B505" s="66"/>
      <c r="C505" s="66"/>
      <c r="F505" s="120"/>
      <c r="G505">
        <f t="shared" si="7"/>
        <v>0</v>
      </c>
    </row>
    <row r="506" spans="1:7" x14ac:dyDescent="0.35">
      <c r="A506" s="43" t="s">
        <v>898</v>
      </c>
      <c r="B506" s="66"/>
      <c r="C506" s="66"/>
      <c r="F506" s="120"/>
      <c r="G506">
        <f t="shared" si="7"/>
        <v>0</v>
      </c>
    </row>
    <row r="507" spans="1:7" x14ac:dyDescent="0.35">
      <c r="A507" s="43" t="s">
        <v>899</v>
      </c>
      <c r="B507" s="66"/>
      <c r="C507" s="66"/>
      <c r="F507" s="120"/>
      <c r="G507">
        <f t="shared" si="7"/>
        <v>0</v>
      </c>
    </row>
    <row r="508" spans="1:7" x14ac:dyDescent="0.35">
      <c r="A508" s="43" t="s">
        <v>900</v>
      </c>
      <c r="B508" s="66"/>
      <c r="C508" s="66"/>
      <c r="F508" s="120"/>
      <c r="G508">
        <f t="shared" si="7"/>
        <v>0</v>
      </c>
    </row>
    <row r="509" spans="1:7" x14ac:dyDescent="0.35">
      <c r="A509" s="43" t="s">
        <v>901</v>
      </c>
      <c r="B509" s="66"/>
      <c r="C509" s="66"/>
      <c r="F509" s="120"/>
      <c r="G509">
        <f t="shared" si="7"/>
        <v>0</v>
      </c>
    </row>
    <row r="510" spans="1:7" x14ac:dyDescent="0.35">
      <c r="A510" s="43" t="s">
        <v>902</v>
      </c>
      <c r="B510" s="66"/>
      <c r="C510" s="66"/>
      <c r="F510" s="120"/>
      <c r="G510">
        <f t="shared" si="7"/>
        <v>0</v>
      </c>
    </row>
    <row r="511" spans="1:7" x14ac:dyDescent="0.35">
      <c r="A511" s="43" t="s">
        <v>903</v>
      </c>
      <c r="B511" s="66"/>
      <c r="C511" s="66"/>
      <c r="F511" s="120"/>
      <c r="G511">
        <f t="shared" si="7"/>
        <v>0</v>
      </c>
    </row>
    <row r="512" spans="1:7" x14ac:dyDescent="0.35">
      <c r="A512" s="43" t="s">
        <v>904</v>
      </c>
      <c r="B512" s="66"/>
      <c r="C512" s="66"/>
      <c r="F512" s="120"/>
      <c r="G512">
        <f t="shared" si="7"/>
        <v>0</v>
      </c>
    </row>
    <row r="513" spans="1:7" x14ac:dyDescent="0.35">
      <c r="A513" s="43" t="s">
        <v>905</v>
      </c>
      <c r="B513" s="66"/>
      <c r="C513" s="66"/>
      <c r="F513" s="120"/>
      <c r="G513">
        <f t="shared" si="7"/>
        <v>0</v>
      </c>
    </row>
    <row r="514" spans="1:7" x14ac:dyDescent="0.35">
      <c r="A514" s="43" t="s">
        <v>906</v>
      </c>
      <c r="B514" s="66"/>
      <c r="C514" s="66"/>
      <c r="F514" s="120"/>
      <c r="G514">
        <f t="shared" si="7"/>
        <v>0</v>
      </c>
    </row>
    <row r="515" spans="1:7" x14ac:dyDescent="0.35">
      <c r="A515" s="43" t="s">
        <v>907</v>
      </c>
      <c r="B515" s="66"/>
      <c r="C515" s="66"/>
      <c r="F515" s="120"/>
      <c r="G515">
        <f t="shared" si="7"/>
        <v>0</v>
      </c>
    </row>
    <row r="516" spans="1:7" x14ac:dyDescent="0.35">
      <c r="A516" s="43" t="s">
        <v>908</v>
      </c>
      <c r="B516" s="66"/>
      <c r="C516" s="66"/>
      <c r="F516" s="120"/>
      <c r="G516">
        <f t="shared" si="7"/>
        <v>0</v>
      </c>
    </row>
    <row r="517" spans="1:7" x14ac:dyDescent="0.35">
      <c r="A517" s="43" t="s">
        <v>909</v>
      </c>
      <c r="B517" s="66"/>
      <c r="C517" s="66"/>
      <c r="F517" s="120"/>
      <c r="G517">
        <f t="shared" si="7"/>
        <v>0</v>
      </c>
    </row>
    <row r="518" spans="1:7" x14ac:dyDescent="0.35">
      <c r="A518" s="43" t="s">
        <v>910</v>
      </c>
      <c r="B518" s="66"/>
      <c r="C518" s="66"/>
      <c r="F518" s="120"/>
      <c r="G518">
        <f t="shared" si="7"/>
        <v>0</v>
      </c>
    </row>
    <row r="519" spans="1:7" x14ac:dyDescent="0.35">
      <c r="A519" s="43" t="s">
        <v>911</v>
      </c>
      <c r="B519" s="66"/>
      <c r="C519" s="66"/>
      <c r="F519" s="120"/>
      <c r="G519">
        <f t="shared" si="7"/>
        <v>0</v>
      </c>
    </row>
    <row r="520" spans="1:7" x14ac:dyDescent="0.35">
      <c r="A520" s="43" t="s">
        <v>912</v>
      </c>
      <c r="B520" s="66"/>
      <c r="C520" s="66"/>
      <c r="F520" s="120"/>
      <c r="G520">
        <f t="shared" si="7"/>
        <v>0</v>
      </c>
    </row>
    <row r="521" spans="1:7" x14ac:dyDescent="0.35">
      <c r="A521" s="43" t="s">
        <v>913</v>
      </c>
      <c r="B521" s="66"/>
      <c r="C521" s="66"/>
      <c r="F521" s="120"/>
      <c r="G521">
        <f t="shared" ref="G521:G584" si="8">IF(OR($B521&lt;&gt;"",$C521&lt;&gt;"",$D521&lt;&gt;"",$E521&lt;&gt;"",$F521&lt;&gt;""), 1, 0)</f>
        <v>0</v>
      </c>
    </row>
    <row r="522" spans="1:7" x14ac:dyDescent="0.35">
      <c r="A522" s="43" t="s">
        <v>914</v>
      </c>
      <c r="B522" s="66"/>
      <c r="C522" s="66"/>
      <c r="F522" s="120"/>
      <c r="G522">
        <f t="shared" si="8"/>
        <v>0</v>
      </c>
    </row>
    <row r="523" spans="1:7" x14ac:dyDescent="0.35">
      <c r="A523" s="43" t="s">
        <v>915</v>
      </c>
      <c r="B523" s="66"/>
      <c r="C523" s="66"/>
      <c r="F523" s="120"/>
      <c r="G523">
        <f t="shared" si="8"/>
        <v>0</v>
      </c>
    </row>
    <row r="524" spans="1:7" x14ac:dyDescent="0.35">
      <c r="A524" s="43" t="s">
        <v>916</v>
      </c>
      <c r="B524" s="66"/>
      <c r="C524" s="66"/>
      <c r="F524" s="120"/>
      <c r="G524">
        <f t="shared" si="8"/>
        <v>0</v>
      </c>
    </row>
    <row r="525" spans="1:7" x14ac:dyDescent="0.35">
      <c r="A525" s="43" t="s">
        <v>917</v>
      </c>
      <c r="B525" s="66"/>
      <c r="C525" s="66"/>
      <c r="F525" s="120"/>
      <c r="G525">
        <f t="shared" si="8"/>
        <v>0</v>
      </c>
    </row>
    <row r="526" spans="1:7" x14ac:dyDescent="0.35">
      <c r="A526" s="43" t="s">
        <v>918</v>
      </c>
      <c r="B526" s="66"/>
      <c r="C526" s="66"/>
      <c r="F526" s="120"/>
      <c r="G526">
        <f t="shared" si="8"/>
        <v>0</v>
      </c>
    </row>
    <row r="527" spans="1:7" x14ac:dyDescent="0.35">
      <c r="A527" s="43" t="s">
        <v>919</v>
      </c>
      <c r="B527" s="66"/>
      <c r="C527" s="66"/>
      <c r="F527" s="120"/>
      <c r="G527">
        <f t="shared" si="8"/>
        <v>0</v>
      </c>
    </row>
    <row r="528" spans="1:7" x14ac:dyDescent="0.35">
      <c r="A528" s="43" t="s">
        <v>920</v>
      </c>
      <c r="B528" s="66"/>
      <c r="C528" s="66"/>
      <c r="F528" s="120"/>
      <c r="G528">
        <f t="shared" si="8"/>
        <v>0</v>
      </c>
    </row>
    <row r="529" spans="1:7" x14ac:dyDescent="0.35">
      <c r="A529" s="43" t="s">
        <v>921</v>
      </c>
      <c r="B529" s="66"/>
      <c r="C529" s="66"/>
      <c r="F529" s="120"/>
      <c r="G529">
        <f t="shared" si="8"/>
        <v>0</v>
      </c>
    </row>
    <row r="530" spans="1:7" x14ac:dyDescent="0.35">
      <c r="A530" s="43" t="s">
        <v>922</v>
      </c>
      <c r="B530" s="66"/>
      <c r="C530" s="66"/>
      <c r="F530" s="120"/>
      <c r="G530">
        <f t="shared" si="8"/>
        <v>0</v>
      </c>
    </row>
    <row r="531" spans="1:7" x14ac:dyDescent="0.35">
      <c r="A531" s="43" t="s">
        <v>923</v>
      </c>
      <c r="B531" s="66"/>
      <c r="C531" s="66"/>
      <c r="F531" s="120"/>
      <c r="G531">
        <f t="shared" si="8"/>
        <v>0</v>
      </c>
    </row>
    <row r="532" spans="1:7" x14ac:dyDescent="0.35">
      <c r="A532" s="43" t="s">
        <v>924</v>
      </c>
      <c r="B532" s="66"/>
      <c r="C532" s="66"/>
      <c r="F532" s="120"/>
      <c r="G532">
        <f t="shared" si="8"/>
        <v>0</v>
      </c>
    </row>
    <row r="533" spans="1:7" x14ac:dyDescent="0.35">
      <c r="A533" s="43" t="s">
        <v>925</v>
      </c>
      <c r="B533" s="66"/>
      <c r="C533" s="66"/>
      <c r="F533" s="120"/>
      <c r="G533">
        <f t="shared" si="8"/>
        <v>0</v>
      </c>
    </row>
    <row r="534" spans="1:7" x14ac:dyDescent="0.35">
      <c r="A534" s="43" t="s">
        <v>926</v>
      </c>
      <c r="B534" s="66"/>
      <c r="C534" s="66"/>
      <c r="F534" s="120"/>
      <c r="G534">
        <f t="shared" si="8"/>
        <v>0</v>
      </c>
    </row>
    <row r="535" spans="1:7" x14ac:dyDescent="0.35">
      <c r="A535" s="43" t="s">
        <v>927</v>
      </c>
      <c r="B535" s="66"/>
      <c r="C535" s="66"/>
      <c r="F535" s="120"/>
      <c r="G535">
        <f t="shared" si="8"/>
        <v>0</v>
      </c>
    </row>
    <row r="536" spans="1:7" x14ac:dyDescent="0.35">
      <c r="A536" s="43" t="s">
        <v>928</v>
      </c>
      <c r="B536" s="66"/>
      <c r="C536" s="66"/>
      <c r="F536" s="120"/>
      <c r="G536">
        <f t="shared" si="8"/>
        <v>0</v>
      </c>
    </row>
    <row r="537" spans="1:7" x14ac:dyDescent="0.35">
      <c r="A537" s="43" t="s">
        <v>929</v>
      </c>
      <c r="B537" s="66"/>
      <c r="C537" s="66"/>
      <c r="F537" s="120"/>
      <c r="G537">
        <f t="shared" si="8"/>
        <v>0</v>
      </c>
    </row>
    <row r="538" spans="1:7" x14ac:dyDescent="0.35">
      <c r="A538" s="43" t="s">
        <v>930</v>
      </c>
      <c r="B538" s="66"/>
      <c r="C538" s="66"/>
      <c r="F538" s="120"/>
      <c r="G538">
        <f t="shared" si="8"/>
        <v>0</v>
      </c>
    </row>
    <row r="539" spans="1:7" x14ac:dyDescent="0.35">
      <c r="A539" s="43" t="s">
        <v>931</v>
      </c>
      <c r="B539" s="66"/>
      <c r="C539" s="66"/>
      <c r="F539" s="120"/>
      <c r="G539">
        <f t="shared" si="8"/>
        <v>0</v>
      </c>
    </row>
    <row r="540" spans="1:7" x14ac:dyDescent="0.35">
      <c r="A540" s="43" t="s">
        <v>932</v>
      </c>
      <c r="B540" s="66"/>
      <c r="C540" s="66"/>
      <c r="F540" s="120"/>
      <c r="G540">
        <f t="shared" si="8"/>
        <v>0</v>
      </c>
    </row>
    <row r="541" spans="1:7" x14ac:dyDescent="0.35">
      <c r="A541" s="43" t="s">
        <v>933</v>
      </c>
      <c r="B541" s="66"/>
      <c r="C541" s="66"/>
      <c r="F541" s="120"/>
      <c r="G541">
        <f t="shared" si="8"/>
        <v>0</v>
      </c>
    </row>
    <row r="542" spans="1:7" x14ac:dyDescent="0.35">
      <c r="A542" s="43" t="s">
        <v>934</v>
      </c>
      <c r="B542" s="66"/>
      <c r="C542" s="66"/>
      <c r="F542" s="120"/>
      <c r="G542">
        <f t="shared" si="8"/>
        <v>0</v>
      </c>
    </row>
    <row r="543" spans="1:7" x14ac:dyDescent="0.35">
      <c r="A543" s="43" t="s">
        <v>935</v>
      </c>
      <c r="B543" s="66"/>
      <c r="C543" s="66"/>
      <c r="F543" s="120"/>
      <c r="G543">
        <f t="shared" si="8"/>
        <v>0</v>
      </c>
    </row>
    <row r="544" spans="1:7" x14ac:dyDescent="0.35">
      <c r="A544" s="43" t="s">
        <v>936</v>
      </c>
      <c r="B544" s="66"/>
      <c r="C544" s="66"/>
      <c r="F544" s="120"/>
      <c r="G544">
        <f t="shared" si="8"/>
        <v>0</v>
      </c>
    </row>
    <row r="545" spans="1:7" x14ac:dyDescent="0.35">
      <c r="A545" s="43" t="s">
        <v>937</v>
      </c>
      <c r="B545" s="66"/>
      <c r="C545" s="66"/>
      <c r="F545" s="120"/>
      <c r="G545">
        <f t="shared" si="8"/>
        <v>0</v>
      </c>
    </row>
    <row r="546" spans="1:7" x14ac:dyDescent="0.35">
      <c r="A546" s="43" t="s">
        <v>938</v>
      </c>
      <c r="B546" s="66"/>
      <c r="C546" s="66"/>
      <c r="F546" s="120"/>
      <c r="G546">
        <f t="shared" si="8"/>
        <v>0</v>
      </c>
    </row>
    <row r="547" spans="1:7" x14ac:dyDescent="0.35">
      <c r="A547" s="43" t="s">
        <v>939</v>
      </c>
      <c r="B547" s="66"/>
      <c r="C547" s="66"/>
      <c r="F547" s="120"/>
      <c r="G547">
        <f t="shared" si="8"/>
        <v>0</v>
      </c>
    </row>
    <row r="548" spans="1:7" x14ac:dyDescent="0.35">
      <c r="A548" s="43" t="s">
        <v>940</v>
      </c>
      <c r="B548" s="66"/>
      <c r="C548" s="66"/>
      <c r="F548" s="120"/>
      <c r="G548">
        <f t="shared" si="8"/>
        <v>0</v>
      </c>
    </row>
    <row r="549" spans="1:7" x14ac:dyDescent="0.35">
      <c r="A549" s="43" t="s">
        <v>941</v>
      </c>
      <c r="B549" s="66"/>
      <c r="C549" s="66"/>
      <c r="F549" s="120"/>
      <c r="G549">
        <f t="shared" si="8"/>
        <v>0</v>
      </c>
    </row>
    <row r="550" spans="1:7" x14ac:dyDescent="0.35">
      <c r="A550" s="43" t="s">
        <v>942</v>
      </c>
      <c r="B550" s="66"/>
      <c r="C550" s="66"/>
      <c r="F550" s="120"/>
      <c r="G550">
        <f t="shared" si="8"/>
        <v>0</v>
      </c>
    </row>
    <row r="551" spans="1:7" x14ac:dyDescent="0.35">
      <c r="A551" s="43" t="s">
        <v>943</v>
      </c>
      <c r="B551" s="66"/>
      <c r="C551" s="66"/>
      <c r="F551" s="120"/>
      <c r="G551">
        <f t="shared" si="8"/>
        <v>0</v>
      </c>
    </row>
    <row r="552" spans="1:7" x14ac:dyDescent="0.35">
      <c r="A552" s="43" t="s">
        <v>944</v>
      </c>
      <c r="B552" s="66"/>
      <c r="C552" s="66"/>
      <c r="F552" s="120"/>
      <c r="G552">
        <f t="shared" si="8"/>
        <v>0</v>
      </c>
    </row>
    <row r="553" spans="1:7" x14ac:dyDescent="0.35">
      <c r="A553" s="43" t="s">
        <v>945</v>
      </c>
      <c r="B553" s="66"/>
      <c r="C553" s="66"/>
      <c r="F553" s="120"/>
      <c r="G553">
        <f t="shared" si="8"/>
        <v>0</v>
      </c>
    </row>
    <row r="554" spans="1:7" x14ac:dyDescent="0.35">
      <c r="A554" s="43" t="s">
        <v>946</v>
      </c>
      <c r="B554" s="66"/>
      <c r="C554" s="66"/>
      <c r="F554" s="120"/>
      <c r="G554">
        <f t="shared" si="8"/>
        <v>0</v>
      </c>
    </row>
    <row r="555" spans="1:7" x14ac:dyDescent="0.35">
      <c r="A555" s="43" t="s">
        <v>947</v>
      </c>
      <c r="B555" s="66"/>
      <c r="C555" s="66"/>
      <c r="F555" s="120"/>
      <c r="G555">
        <f t="shared" si="8"/>
        <v>0</v>
      </c>
    </row>
    <row r="556" spans="1:7" x14ac:dyDescent="0.35">
      <c r="A556" s="43" t="s">
        <v>948</v>
      </c>
      <c r="B556" s="66"/>
      <c r="C556" s="66"/>
      <c r="F556" s="120"/>
      <c r="G556">
        <f t="shared" si="8"/>
        <v>0</v>
      </c>
    </row>
    <row r="557" spans="1:7" x14ac:dyDescent="0.35">
      <c r="A557" s="43" t="s">
        <v>949</v>
      </c>
      <c r="B557" s="66"/>
      <c r="C557" s="66"/>
      <c r="F557" s="120"/>
      <c r="G557">
        <f t="shared" si="8"/>
        <v>0</v>
      </c>
    </row>
    <row r="558" spans="1:7" x14ac:dyDescent="0.35">
      <c r="A558" s="43" t="s">
        <v>950</v>
      </c>
      <c r="B558" s="66"/>
      <c r="C558" s="66"/>
      <c r="F558" s="120"/>
      <c r="G558">
        <f t="shared" si="8"/>
        <v>0</v>
      </c>
    </row>
    <row r="559" spans="1:7" x14ac:dyDescent="0.35">
      <c r="A559" s="43" t="s">
        <v>951</v>
      </c>
      <c r="B559" s="66"/>
      <c r="C559" s="66"/>
      <c r="F559" s="120"/>
      <c r="G559">
        <f t="shared" si="8"/>
        <v>0</v>
      </c>
    </row>
    <row r="560" spans="1:7" x14ac:dyDescent="0.35">
      <c r="A560" s="43" t="s">
        <v>952</v>
      </c>
      <c r="B560" s="66"/>
      <c r="C560" s="66"/>
      <c r="F560" s="120"/>
      <c r="G560">
        <f t="shared" si="8"/>
        <v>0</v>
      </c>
    </row>
    <row r="561" spans="1:7" x14ac:dyDescent="0.35">
      <c r="A561" s="43" t="s">
        <v>953</v>
      </c>
      <c r="B561" s="66"/>
      <c r="C561" s="66"/>
      <c r="F561" s="120"/>
      <c r="G561">
        <f t="shared" si="8"/>
        <v>0</v>
      </c>
    </row>
    <row r="562" spans="1:7" x14ac:dyDescent="0.35">
      <c r="A562" s="43" t="s">
        <v>954</v>
      </c>
      <c r="B562" s="66"/>
      <c r="C562" s="66"/>
      <c r="F562" s="120"/>
      <c r="G562">
        <f t="shared" si="8"/>
        <v>0</v>
      </c>
    </row>
    <row r="563" spans="1:7" x14ac:dyDescent="0.35">
      <c r="A563" s="43" t="s">
        <v>955</v>
      </c>
      <c r="B563" s="66"/>
      <c r="C563" s="66"/>
      <c r="F563" s="120"/>
      <c r="G563">
        <f t="shared" si="8"/>
        <v>0</v>
      </c>
    </row>
    <row r="564" spans="1:7" x14ac:dyDescent="0.35">
      <c r="A564" s="43" t="s">
        <v>956</v>
      </c>
      <c r="B564" s="66"/>
      <c r="C564" s="66"/>
      <c r="F564" s="120"/>
      <c r="G564">
        <f t="shared" si="8"/>
        <v>0</v>
      </c>
    </row>
    <row r="565" spans="1:7" x14ac:dyDescent="0.35">
      <c r="A565" s="43" t="s">
        <v>957</v>
      </c>
      <c r="B565" s="66"/>
      <c r="C565" s="66"/>
      <c r="F565" s="120"/>
      <c r="G565">
        <f t="shared" si="8"/>
        <v>0</v>
      </c>
    </row>
    <row r="566" spans="1:7" x14ac:dyDescent="0.35">
      <c r="A566" s="43" t="s">
        <v>958</v>
      </c>
      <c r="B566" s="66"/>
      <c r="C566" s="66"/>
      <c r="F566" s="120"/>
      <c r="G566">
        <f t="shared" si="8"/>
        <v>0</v>
      </c>
    </row>
    <row r="567" spans="1:7" x14ac:dyDescent="0.35">
      <c r="A567" s="43" t="s">
        <v>959</v>
      </c>
      <c r="B567" s="66"/>
      <c r="C567" s="66"/>
      <c r="F567" s="120"/>
      <c r="G567">
        <f t="shared" si="8"/>
        <v>0</v>
      </c>
    </row>
    <row r="568" spans="1:7" x14ac:dyDescent="0.35">
      <c r="A568" s="43" t="s">
        <v>960</v>
      </c>
      <c r="B568" s="66"/>
      <c r="C568" s="66"/>
      <c r="F568" s="120"/>
      <c r="G568">
        <f t="shared" si="8"/>
        <v>0</v>
      </c>
    </row>
    <row r="569" spans="1:7" x14ac:dyDescent="0.35">
      <c r="A569" s="43" t="s">
        <v>961</v>
      </c>
      <c r="B569" s="66"/>
      <c r="C569" s="66"/>
      <c r="F569" s="120"/>
      <c r="G569">
        <f t="shared" si="8"/>
        <v>0</v>
      </c>
    </row>
    <row r="570" spans="1:7" x14ac:dyDescent="0.35">
      <c r="A570" s="43" t="s">
        <v>962</v>
      </c>
      <c r="B570" s="66"/>
      <c r="C570" s="66"/>
      <c r="F570" s="120"/>
      <c r="G570">
        <f t="shared" si="8"/>
        <v>0</v>
      </c>
    </row>
    <row r="571" spans="1:7" x14ac:dyDescent="0.35">
      <c r="A571" s="43" t="s">
        <v>963</v>
      </c>
      <c r="B571" s="66"/>
      <c r="C571" s="66"/>
      <c r="F571" s="120"/>
      <c r="G571">
        <f t="shared" si="8"/>
        <v>0</v>
      </c>
    </row>
    <row r="572" spans="1:7" x14ac:dyDescent="0.35">
      <c r="A572" s="43" t="s">
        <v>964</v>
      </c>
      <c r="B572" s="66"/>
      <c r="C572" s="66"/>
      <c r="F572" s="120"/>
      <c r="G572">
        <f t="shared" si="8"/>
        <v>0</v>
      </c>
    </row>
    <row r="573" spans="1:7" x14ac:dyDescent="0.35">
      <c r="A573" s="43" t="s">
        <v>965</v>
      </c>
      <c r="B573" s="66"/>
      <c r="C573" s="66"/>
      <c r="F573" s="120"/>
      <c r="G573">
        <f t="shared" si="8"/>
        <v>0</v>
      </c>
    </row>
    <row r="574" spans="1:7" x14ac:dyDescent="0.35">
      <c r="A574" s="43" t="s">
        <v>966</v>
      </c>
      <c r="B574" s="66"/>
      <c r="C574" s="66"/>
      <c r="F574" s="120"/>
      <c r="G574">
        <f t="shared" si="8"/>
        <v>0</v>
      </c>
    </row>
    <row r="575" spans="1:7" x14ac:dyDescent="0.35">
      <c r="A575" s="43" t="s">
        <v>967</v>
      </c>
      <c r="B575" s="66"/>
      <c r="C575" s="66"/>
      <c r="F575" s="120"/>
      <c r="G575">
        <f t="shared" si="8"/>
        <v>0</v>
      </c>
    </row>
    <row r="576" spans="1:7" x14ac:dyDescent="0.35">
      <c r="A576" s="43" t="s">
        <v>968</v>
      </c>
      <c r="B576" s="66"/>
      <c r="C576" s="66"/>
      <c r="F576" s="120"/>
      <c r="G576">
        <f t="shared" si="8"/>
        <v>0</v>
      </c>
    </row>
    <row r="577" spans="1:7" x14ac:dyDescent="0.35">
      <c r="A577" s="43" t="s">
        <v>969</v>
      </c>
      <c r="B577" s="66"/>
      <c r="C577" s="66"/>
      <c r="F577" s="120"/>
      <c r="G577">
        <f t="shared" si="8"/>
        <v>0</v>
      </c>
    </row>
    <row r="578" spans="1:7" x14ac:dyDescent="0.35">
      <c r="A578" s="43" t="s">
        <v>970</v>
      </c>
      <c r="B578" s="66"/>
      <c r="C578" s="66"/>
      <c r="F578" s="120"/>
      <c r="G578">
        <f t="shared" si="8"/>
        <v>0</v>
      </c>
    </row>
    <row r="579" spans="1:7" x14ac:dyDescent="0.35">
      <c r="A579" s="43" t="s">
        <v>971</v>
      </c>
      <c r="B579" s="66"/>
      <c r="C579" s="66"/>
      <c r="F579" s="120"/>
      <c r="G579">
        <f t="shared" si="8"/>
        <v>0</v>
      </c>
    </row>
    <row r="580" spans="1:7" x14ac:dyDescent="0.35">
      <c r="A580" s="43" t="s">
        <v>972</v>
      </c>
      <c r="B580" s="66"/>
      <c r="C580" s="66"/>
      <c r="F580" s="120"/>
      <c r="G580">
        <f t="shared" si="8"/>
        <v>0</v>
      </c>
    </row>
    <row r="581" spans="1:7" x14ac:dyDescent="0.35">
      <c r="A581" s="43" t="s">
        <v>973</v>
      </c>
      <c r="B581" s="66"/>
      <c r="C581" s="66"/>
      <c r="F581" s="120"/>
      <c r="G581">
        <f t="shared" si="8"/>
        <v>0</v>
      </c>
    </row>
    <row r="582" spans="1:7" x14ac:dyDescent="0.35">
      <c r="A582" s="43" t="s">
        <v>974</v>
      </c>
      <c r="B582" s="66"/>
      <c r="C582" s="66"/>
      <c r="F582" s="120"/>
      <c r="G582">
        <f t="shared" si="8"/>
        <v>0</v>
      </c>
    </row>
    <row r="583" spans="1:7" x14ac:dyDescent="0.35">
      <c r="A583" s="43" t="s">
        <v>975</v>
      </c>
      <c r="B583" s="66"/>
      <c r="C583" s="66"/>
      <c r="F583" s="120"/>
      <c r="G583">
        <f t="shared" si="8"/>
        <v>0</v>
      </c>
    </row>
    <row r="584" spans="1:7" x14ac:dyDescent="0.35">
      <c r="A584" s="43" t="s">
        <v>976</v>
      </c>
      <c r="B584" s="66"/>
      <c r="C584" s="66"/>
      <c r="F584" s="120"/>
      <c r="G584">
        <f t="shared" si="8"/>
        <v>0</v>
      </c>
    </row>
    <row r="585" spans="1:7" x14ac:dyDescent="0.35">
      <c r="A585" s="43" t="s">
        <v>977</v>
      </c>
      <c r="B585" s="66"/>
      <c r="C585" s="66"/>
      <c r="F585" s="120"/>
      <c r="G585">
        <f t="shared" ref="G585:G648" si="9">IF(OR($B585&lt;&gt;"",$C585&lt;&gt;"",$D585&lt;&gt;"",$E585&lt;&gt;"",$F585&lt;&gt;""), 1, 0)</f>
        <v>0</v>
      </c>
    </row>
    <row r="586" spans="1:7" x14ac:dyDescent="0.35">
      <c r="A586" s="43" t="s">
        <v>978</v>
      </c>
      <c r="B586" s="66"/>
      <c r="C586" s="66"/>
      <c r="F586" s="120"/>
      <c r="G586">
        <f t="shared" si="9"/>
        <v>0</v>
      </c>
    </row>
    <row r="587" spans="1:7" x14ac:dyDescent="0.35">
      <c r="A587" s="43" t="s">
        <v>979</v>
      </c>
      <c r="B587" s="66"/>
      <c r="C587" s="66"/>
      <c r="F587" s="120"/>
      <c r="G587">
        <f t="shared" si="9"/>
        <v>0</v>
      </c>
    </row>
    <row r="588" spans="1:7" x14ac:dyDescent="0.35">
      <c r="A588" s="43" t="s">
        <v>980</v>
      </c>
      <c r="B588" s="66"/>
      <c r="C588" s="66"/>
      <c r="F588" s="120"/>
      <c r="G588">
        <f t="shared" si="9"/>
        <v>0</v>
      </c>
    </row>
    <row r="589" spans="1:7" x14ac:dyDescent="0.35">
      <c r="A589" s="43" t="s">
        <v>981</v>
      </c>
      <c r="B589" s="66"/>
      <c r="C589" s="66"/>
      <c r="F589" s="120"/>
      <c r="G589">
        <f t="shared" si="9"/>
        <v>0</v>
      </c>
    </row>
    <row r="590" spans="1:7" x14ac:dyDescent="0.35">
      <c r="A590" s="43" t="s">
        <v>982</v>
      </c>
      <c r="B590" s="66"/>
      <c r="C590" s="66"/>
      <c r="F590" s="120"/>
      <c r="G590">
        <f t="shared" si="9"/>
        <v>0</v>
      </c>
    </row>
    <row r="591" spans="1:7" x14ac:dyDescent="0.35">
      <c r="A591" s="43" t="s">
        <v>983</v>
      </c>
      <c r="B591" s="66"/>
      <c r="C591" s="66"/>
      <c r="F591" s="120"/>
      <c r="G591">
        <f t="shared" si="9"/>
        <v>0</v>
      </c>
    </row>
    <row r="592" spans="1:7" x14ac:dyDescent="0.35">
      <c r="A592" s="43" t="s">
        <v>984</v>
      </c>
      <c r="B592" s="66"/>
      <c r="C592" s="66"/>
      <c r="F592" s="120"/>
      <c r="G592">
        <f t="shared" si="9"/>
        <v>0</v>
      </c>
    </row>
    <row r="593" spans="1:7" x14ac:dyDescent="0.35">
      <c r="A593" s="43" t="s">
        <v>985</v>
      </c>
      <c r="B593" s="66"/>
      <c r="C593" s="66"/>
      <c r="F593" s="120"/>
      <c r="G593">
        <f t="shared" si="9"/>
        <v>0</v>
      </c>
    </row>
    <row r="594" spans="1:7" x14ac:dyDescent="0.35">
      <c r="A594" s="43" t="s">
        <v>986</v>
      </c>
      <c r="B594" s="66"/>
      <c r="C594" s="66"/>
      <c r="F594" s="120"/>
      <c r="G594">
        <f t="shared" si="9"/>
        <v>0</v>
      </c>
    </row>
    <row r="595" spans="1:7" x14ac:dyDescent="0.35">
      <c r="A595" s="43" t="s">
        <v>987</v>
      </c>
      <c r="B595" s="66"/>
      <c r="C595" s="66"/>
      <c r="F595" s="120"/>
      <c r="G595">
        <f t="shared" si="9"/>
        <v>0</v>
      </c>
    </row>
    <row r="596" spans="1:7" x14ac:dyDescent="0.35">
      <c r="A596" s="43" t="s">
        <v>988</v>
      </c>
      <c r="B596" s="66"/>
      <c r="C596" s="66"/>
      <c r="F596" s="120"/>
      <c r="G596">
        <f t="shared" si="9"/>
        <v>0</v>
      </c>
    </row>
    <row r="597" spans="1:7" x14ac:dyDescent="0.35">
      <c r="A597" s="43" t="s">
        <v>989</v>
      </c>
      <c r="B597" s="66"/>
      <c r="C597" s="66"/>
      <c r="F597" s="120"/>
      <c r="G597">
        <f t="shared" si="9"/>
        <v>0</v>
      </c>
    </row>
    <row r="598" spans="1:7" x14ac:dyDescent="0.35">
      <c r="A598" s="43" t="s">
        <v>990</v>
      </c>
      <c r="B598" s="66"/>
      <c r="C598" s="66"/>
      <c r="F598" s="120"/>
      <c r="G598">
        <f t="shared" si="9"/>
        <v>0</v>
      </c>
    </row>
    <row r="599" spans="1:7" x14ac:dyDescent="0.35">
      <c r="A599" s="43" t="s">
        <v>991</v>
      </c>
      <c r="B599" s="66"/>
      <c r="C599" s="66"/>
      <c r="F599" s="120"/>
      <c r="G599">
        <f t="shared" si="9"/>
        <v>0</v>
      </c>
    </row>
    <row r="600" spans="1:7" x14ac:dyDescent="0.35">
      <c r="A600" s="43" t="s">
        <v>992</v>
      </c>
      <c r="B600" s="66"/>
      <c r="C600" s="66"/>
      <c r="F600" s="120"/>
      <c r="G600">
        <f t="shared" si="9"/>
        <v>0</v>
      </c>
    </row>
    <row r="601" spans="1:7" x14ac:dyDescent="0.35">
      <c r="A601" s="43" t="s">
        <v>993</v>
      </c>
      <c r="B601" s="66"/>
      <c r="C601" s="66"/>
      <c r="F601" s="120"/>
      <c r="G601">
        <f t="shared" si="9"/>
        <v>0</v>
      </c>
    </row>
    <row r="602" spans="1:7" x14ac:dyDescent="0.35">
      <c r="A602" s="43" t="s">
        <v>994</v>
      </c>
      <c r="B602" s="66"/>
      <c r="C602" s="66"/>
      <c r="F602" s="120"/>
      <c r="G602">
        <f t="shared" si="9"/>
        <v>0</v>
      </c>
    </row>
    <row r="603" spans="1:7" x14ac:dyDescent="0.35">
      <c r="A603" s="43" t="s">
        <v>995</v>
      </c>
      <c r="B603" s="66"/>
      <c r="C603" s="66"/>
      <c r="F603" s="120"/>
      <c r="G603">
        <f t="shared" si="9"/>
        <v>0</v>
      </c>
    </row>
    <row r="604" spans="1:7" x14ac:dyDescent="0.35">
      <c r="A604" s="43" t="s">
        <v>996</v>
      </c>
      <c r="B604" s="66"/>
      <c r="C604" s="66"/>
      <c r="F604" s="120"/>
      <c r="G604">
        <f t="shared" si="9"/>
        <v>0</v>
      </c>
    </row>
    <row r="605" spans="1:7" x14ac:dyDescent="0.35">
      <c r="A605" s="43" t="s">
        <v>997</v>
      </c>
      <c r="B605" s="66"/>
      <c r="C605" s="66"/>
      <c r="F605" s="120"/>
      <c r="G605">
        <f t="shared" si="9"/>
        <v>0</v>
      </c>
    </row>
    <row r="606" spans="1:7" x14ac:dyDescent="0.35">
      <c r="A606" s="43" t="s">
        <v>998</v>
      </c>
      <c r="B606" s="66"/>
      <c r="C606" s="66"/>
      <c r="F606" s="120"/>
      <c r="G606">
        <f t="shared" si="9"/>
        <v>0</v>
      </c>
    </row>
    <row r="607" spans="1:7" x14ac:dyDescent="0.35">
      <c r="A607" s="43" t="s">
        <v>999</v>
      </c>
      <c r="B607" s="66"/>
      <c r="C607" s="66"/>
      <c r="F607" s="120"/>
      <c r="G607">
        <f t="shared" si="9"/>
        <v>0</v>
      </c>
    </row>
    <row r="608" spans="1:7" x14ac:dyDescent="0.35">
      <c r="A608" s="43" t="s">
        <v>1000</v>
      </c>
      <c r="B608" s="66"/>
      <c r="C608" s="66"/>
      <c r="F608" s="120"/>
      <c r="G608">
        <f t="shared" si="9"/>
        <v>0</v>
      </c>
    </row>
    <row r="609" spans="1:7" x14ac:dyDescent="0.35">
      <c r="A609" s="43" t="s">
        <v>1001</v>
      </c>
      <c r="B609" s="66"/>
      <c r="C609" s="66"/>
      <c r="F609" s="120"/>
      <c r="G609">
        <f t="shared" si="9"/>
        <v>0</v>
      </c>
    </row>
    <row r="610" spans="1:7" x14ac:dyDescent="0.35">
      <c r="A610" s="43" t="s">
        <v>1002</v>
      </c>
      <c r="B610" s="66"/>
      <c r="C610" s="66"/>
      <c r="F610" s="120"/>
      <c r="G610">
        <f t="shared" si="9"/>
        <v>0</v>
      </c>
    </row>
    <row r="611" spans="1:7" x14ac:dyDescent="0.35">
      <c r="A611" s="43" t="s">
        <v>1003</v>
      </c>
      <c r="B611" s="66"/>
      <c r="C611" s="66"/>
      <c r="F611" s="120"/>
      <c r="G611">
        <f t="shared" si="9"/>
        <v>0</v>
      </c>
    </row>
    <row r="612" spans="1:7" x14ac:dyDescent="0.35">
      <c r="A612" s="43" t="s">
        <v>1004</v>
      </c>
      <c r="B612" s="66"/>
      <c r="C612" s="66"/>
      <c r="F612" s="120"/>
      <c r="G612">
        <f t="shared" si="9"/>
        <v>0</v>
      </c>
    </row>
    <row r="613" spans="1:7" x14ac:dyDescent="0.35">
      <c r="A613" s="43" t="s">
        <v>1005</v>
      </c>
      <c r="B613" s="66"/>
      <c r="C613" s="66"/>
      <c r="F613" s="120"/>
      <c r="G613">
        <f t="shared" si="9"/>
        <v>0</v>
      </c>
    </row>
    <row r="614" spans="1:7" x14ac:dyDescent="0.35">
      <c r="A614" s="43" t="s">
        <v>1006</v>
      </c>
      <c r="B614" s="66"/>
      <c r="C614" s="66"/>
      <c r="F614" s="120"/>
      <c r="G614">
        <f t="shared" si="9"/>
        <v>0</v>
      </c>
    </row>
    <row r="615" spans="1:7" x14ac:dyDescent="0.35">
      <c r="A615" s="43" t="s">
        <v>1007</v>
      </c>
      <c r="B615" s="66"/>
      <c r="C615" s="66"/>
      <c r="F615" s="120"/>
      <c r="G615">
        <f t="shared" si="9"/>
        <v>0</v>
      </c>
    </row>
    <row r="616" spans="1:7" x14ac:dyDescent="0.35">
      <c r="A616" s="43" t="s">
        <v>1008</v>
      </c>
      <c r="B616" s="66"/>
      <c r="C616" s="66"/>
      <c r="F616" s="120"/>
      <c r="G616">
        <f t="shared" si="9"/>
        <v>0</v>
      </c>
    </row>
    <row r="617" spans="1:7" x14ac:dyDescent="0.35">
      <c r="A617" s="43" t="s">
        <v>1009</v>
      </c>
      <c r="B617" s="66"/>
      <c r="C617" s="66"/>
      <c r="F617" s="120"/>
      <c r="G617">
        <f t="shared" si="9"/>
        <v>0</v>
      </c>
    </row>
    <row r="618" spans="1:7" x14ac:dyDescent="0.35">
      <c r="A618" s="43" t="s">
        <v>1010</v>
      </c>
      <c r="B618" s="66"/>
      <c r="C618" s="66"/>
      <c r="F618" s="120"/>
      <c r="G618">
        <f t="shared" si="9"/>
        <v>0</v>
      </c>
    </row>
    <row r="619" spans="1:7" x14ac:dyDescent="0.35">
      <c r="A619" s="43" t="s">
        <v>1011</v>
      </c>
      <c r="B619" s="66"/>
      <c r="C619" s="66"/>
      <c r="F619" s="120"/>
      <c r="G619">
        <f t="shared" si="9"/>
        <v>0</v>
      </c>
    </row>
    <row r="620" spans="1:7" x14ac:dyDescent="0.35">
      <c r="A620" s="43" t="s">
        <v>1012</v>
      </c>
      <c r="B620" s="66"/>
      <c r="C620" s="66"/>
      <c r="F620" s="120"/>
      <c r="G620">
        <f t="shared" si="9"/>
        <v>0</v>
      </c>
    </row>
    <row r="621" spans="1:7" x14ac:dyDescent="0.35">
      <c r="A621" s="43" t="s">
        <v>1013</v>
      </c>
      <c r="B621" s="66"/>
      <c r="C621" s="66"/>
      <c r="F621" s="120"/>
      <c r="G621">
        <f t="shared" si="9"/>
        <v>0</v>
      </c>
    </row>
    <row r="622" spans="1:7" x14ac:dyDescent="0.35">
      <c r="A622" s="43" t="s">
        <v>1014</v>
      </c>
      <c r="B622" s="66"/>
      <c r="C622" s="66"/>
      <c r="F622" s="120"/>
      <c r="G622">
        <f t="shared" si="9"/>
        <v>0</v>
      </c>
    </row>
    <row r="623" spans="1:7" x14ac:dyDescent="0.35">
      <c r="A623" s="43" t="s">
        <v>1015</v>
      </c>
      <c r="B623" s="66"/>
      <c r="C623" s="66"/>
      <c r="F623" s="120"/>
      <c r="G623">
        <f t="shared" si="9"/>
        <v>0</v>
      </c>
    </row>
    <row r="624" spans="1:7" x14ac:dyDescent="0.35">
      <c r="A624" s="43" t="s">
        <v>1016</v>
      </c>
      <c r="B624" s="66"/>
      <c r="C624" s="66"/>
      <c r="F624" s="120"/>
      <c r="G624">
        <f t="shared" si="9"/>
        <v>0</v>
      </c>
    </row>
    <row r="625" spans="1:7" x14ac:dyDescent="0.35">
      <c r="A625" s="43" t="s">
        <v>1017</v>
      </c>
      <c r="B625" s="66"/>
      <c r="C625" s="66"/>
      <c r="F625" s="120"/>
      <c r="G625">
        <f t="shared" si="9"/>
        <v>0</v>
      </c>
    </row>
    <row r="626" spans="1:7" x14ac:dyDescent="0.35">
      <c r="A626" s="43" t="s">
        <v>1018</v>
      </c>
      <c r="B626" s="66"/>
      <c r="C626" s="66"/>
      <c r="F626" s="120"/>
      <c r="G626">
        <f t="shared" si="9"/>
        <v>0</v>
      </c>
    </row>
    <row r="627" spans="1:7" x14ac:dyDescent="0.35">
      <c r="A627" s="43" t="s">
        <v>1019</v>
      </c>
      <c r="B627" s="66"/>
      <c r="C627" s="66"/>
      <c r="F627" s="120"/>
      <c r="G627">
        <f t="shared" si="9"/>
        <v>0</v>
      </c>
    </row>
    <row r="628" spans="1:7" x14ac:dyDescent="0.35">
      <c r="A628" s="43" t="s">
        <v>1020</v>
      </c>
      <c r="B628" s="66"/>
      <c r="C628" s="66"/>
      <c r="F628" s="120"/>
      <c r="G628">
        <f t="shared" si="9"/>
        <v>0</v>
      </c>
    </row>
    <row r="629" spans="1:7" x14ac:dyDescent="0.35">
      <c r="A629" s="43" t="s">
        <v>1021</v>
      </c>
      <c r="B629" s="66"/>
      <c r="C629" s="66"/>
      <c r="F629" s="120"/>
      <c r="G629">
        <f t="shared" si="9"/>
        <v>0</v>
      </c>
    </row>
    <row r="630" spans="1:7" x14ac:dyDescent="0.35">
      <c r="A630" s="43" t="s">
        <v>1022</v>
      </c>
      <c r="B630" s="66"/>
      <c r="C630" s="66"/>
      <c r="F630" s="120"/>
      <c r="G630">
        <f t="shared" si="9"/>
        <v>0</v>
      </c>
    </row>
    <row r="631" spans="1:7" x14ac:dyDescent="0.35">
      <c r="A631" s="43" t="s">
        <v>1023</v>
      </c>
      <c r="B631" s="66"/>
      <c r="C631" s="66"/>
      <c r="F631" s="120"/>
      <c r="G631">
        <f t="shared" si="9"/>
        <v>0</v>
      </c>
    </row>
    <row r="632" spans="1:7" x14ac:dyDescent="0.35">
      <c r="A632" s="43" t="s">
        <v>1024</v>
      </c>
      <c r="B632" s="66"/>
      <c r="C632" s="66"/>
      <c r="F632" s="120"/>
      <c r="G632">
        <f t="shared" si="9"/>
        <v>0</v>
      </c>
    </row>
    <row r="633" spans="1:7" x14ac:dyDescent="0.35">
      <c r="A633" s="43" t="s">
        <v>1025</v>
      </c>
      <c r="B633" s="66"/>
      <c r="C633" s="66"/>
      <c r="F633" s="120"/>
      <c r="G633">
        <f t="shared" si="9"/>
        <v>0</v>
      </c>
    </row>
    <row r="634" spans="1:7" x14ac:dyDescent="0.35">
      <c r="A634" s="43" t="s">
        <v>1026</v>
      </c>
      <c r="B634" s="66"/>
      <c r="C634" s="66"/>
      <c r="F634" s="120"/>
      <c r="G634">
        <f t="shared" si="9"/>
        <v>0</v>
      </c>
    </row>
    <row r="635" spans="1:7" x14ac:dyDescent="0.35">
      <c r="A635" s="43" t="s">
        <v>1027</v>
      </c>
      <c r="B635" s="66"/>
      <c r="C635" s="66"/>
      <c r="F635" s="120"/>
      <c r="G635">
        <f t="shared" si="9"/>
        <v>0</v>
      </c>
    </row>
    <row r="636" spans="1:7" x14ac:dyDescent="0.35">
      <c r="A636" s="43" t="s">
        <v>1028</v>
      </c>
      <c r="B636" s="66"/>
      <c r="C636" s="66"/>
      <c r="F636" s="120"/>
      <c r="G636">
        <f t="shared" si="9"/>
        <v>0</v>
      </c>
    </row>
    <row r="637" spans="1:7" x14ac:dyDescent="0.35">
      <c r="A637" s="43" t="s">
        <v>1029</v>
      </c>
      <c r="B637" s="66"/>
      <c r="C637" s="66"/>
      <c r="F637" s="120"/>
      <c r="G637">
        <f t="shared" si="9"/>
        <v>0</v>
      </c>
    </row>
    <row r="638" spans="1:7" x14ac:dyDescent="0.35">
      <c r="A638" s="43" t="s">
        <v>1030</v>
      </c>
      <c r="B638" s="66"/>
      <c r="C638" s="66"/>
      <c r="F638" s="120"/>
      <c r="G638">
        <f t="shared" si="9"/>
        <v>0</v>
      </c>
    </row>
    <row r="639" spans="1:7" x14ac:dyDescent="0.35">
      <c r="A639" s="43" t="s">
        <v>1031</v>
      </c>
      <c r="B639" s="66"/>
      <c r="C639" s="66"/>
      <c r="F639" s="120"/>
      <c r="G639">
        <f t="shared" si="9"/>
        <v>0</v>
      </c>
    </row>
    <row r="640" spans="1:7" x14ac:dyDescent="0.35">
      <c r="A640" s="43" t="s">
        <v>1032</v>
      </c>
      <c r="B640" s="66"/>
      <c r="C640" s="66"/>
      <c r="F640" s="120"/>
      <c r="G640">
        <f t="shared" si="9"/>
        <v>0</v>
      </c>
    </row>
    <row r="641" spans="1:7" x14ac:dyDescent="0.35">
      <c r="A641" s="43" t="s">
        <v>1033</v>
      </c>
      <c r="B641" s="66"/>
      <c r="C641" s="66"/>
      <c r="F641" s="120"/>
      <c r="G641">
        <f t="shared" si="9"/>
        <v>0</v>
      </c>
    </row>
    <row r="642" spans="1:7" x14ac:dyDescent="0.35">
      <c r="A642" s="43" t="s">
        <v>1034</v>
      </c>
      <c r="B642" s="66"/>
      <c r="C642" s="66"/>
      <c r="F642" s="120"/>
      <c r="G642">
        <f t="shared" si="9"/>
        <v>0</v>
      </c>
    </row>
    <row r="643" spans="1:7" x14ac:dyDescent="0.35">
      <c r="A643" s="43" t="s">
        <v>1035</v>
      </c>
      <c r="B643" s="66"/>
      <c r="C643" s="66"/>
      <c r="F643" s="120"/>
      <c r="G643">
        <f t="shared" si="9"/>
        <v>0</v>
      </c>
    </row>
    <row r="644" spans="1:7" x14ac:dyDescent="0.35">
      <c r="A644" s="43" t="s">
        <v>1036</v>
      </c>
      <c r="B644" s="66"/>
      <c r="C644" s="66"/>
      <c r="F644" s="120"/>
      <c r="G644">
        <f t="shared" si="9"/>
        <v>0</v>
      </c>
    </row>
    <row r="645" spans="1:7" x14ac:dyDescent="0.35">
      <c r="A645" s="43" t="s">
        <v>1037</v>
      </c>
      <c r="B645" s="66"/>
      <c r="C645" s="66"/>
      <c r="F645" s="120"/>
      <c r="G645">
        <f t="shared" si="9"/>
        <v>0</v>
      </c>
    </row>
    <row r="646" spans="1:7" x14ac:dyDescent="0.35">
      <c r="A646" s="43" t="s">
        <v>1038</v>
      </c>
      <c r="B646" s="66"/>
      <c r="C646" s="66"/>
      <c r="F646" s="120"/>
      <c r="G646">
        <f t="shared" si="9"/>
        <v>0</v>
      </c>
    </row>
    <row r="647" spans="1:7" x14ac:dyDescent="0.35">
      <c r="A647" s="43" t="s">
        <v>1039</v>
      </c>
      <c r="B647" s="66"/>
      <c r="C647" s="66"/>
      <c r="F647" s="120"/>
      <c r="G647">
        <f t="shared" si="9"/>
        <v>0</v>
      </c>
    </row>
    <row r="648" spans="1:7" x14ac:dyDescent="0.35">
      <c r="A648" s="43" t="s">
        <v>1040</v>
      </c>
      <c r="B648" s="66"/>
      <c r="C648" s="66"/>
      <c r="F648" s="120"/>
      <c r="G648">
        <f t="shared" si="9"/>
        <v>0</v>
      </c>
    </row>
    <row r="649" spans="1:7" x14ac:dyDescent="0.35">
      <c r="A649" s="43" t="s">
        <v>1041</v>
      </c>
      <c r="B649" s="66"/>
      <c r="C649" s="66"/>
      <c r="F649" s="120"/>
      <c r="G649">
        <f t="shared" ref="G649:G712" si="10">IF(OR($B649&lt;&gt;"",$C649&lt;&gt;"",$D649&lt;&gt;"",$E649&lt;&gt;"",$F649&lt;&gt;""), 1, 0)</f>
        <v>0</v>
      </c>
    </row>
    <row r="650" spans="1:7" x14ac:dyDescent="0.35">
      <c r="A650" s="43" t="s">
        <v>1042</v>
      </c>
      <c r="B650" s="66"/>
      <c r="C650" s="66"/>
      <c r="F650" s="120"/>
      <c r="G650">
        <f t="shared" si="10"/>
        <v>0</v>
      </c>
    </row>
    <row r="651" spans="1:7" x14ac:dyDescent="0.35">
      <c r="A651" s="43" t="s">
        <v>1043</v>
      </c>
      <c r="B651" s="66"/>
      <c r="C651" s="66"/>
      <c r="F651" s="120"/>
      <c r="G651">
        <f t="shared" si="10"/>
        <v>0</v>
      </c>
    </row>
    <row r="652" spans="1:7" x14ac:dyDescent="0.35">
      <c r="A652" s="43" t="s">
        <v>1044</v>
      </c>
      <c r="B652" s="66"/>
      <c r="C652" s="66"/>
      <c r="F652" s="120"/>
      <c r="G652">
        <f t="shared" si="10"/>
        <v>0</v>
      </c>
    </row>
    <row r="653" spans="1:7" x14ac:dyDescent="0.35">
      <c r="A653" s="43" t="s">
        <v>1045</v>
      </c>
      <c r="B653" s="66"/>
      <c r="C653" s="66"/>
      <c r="F653" s="120"/>
      <c r="G653">
        <f t="shared" si="10"/>
        <v>0</v>
      </c>
    </row>
    <row r="654" spans="1:7" x14ac:dyDescent="0.35">
      <c r="A654" s="43" t="s">
        <v>1046</v>
      </c>
      <c r="B654" s="66"/>
      <c r="C654" s="66"/>
      <c r="F654" s="120"/>
      <c r="G654">
        <f t="shared" si="10"/>
        <v>0</v>
      </c>
    </row>
    <row r="655" spans="1:7" x14ac:dyDescent="0.35">
      <c r="A655" s="43" t="s">
        <v>1047</v>
      </c>
      <c r="B655" s="66"/>
      <c r="C655" s="66"/>
      <c r="F655" s="120"/>
      <c r="G655">
        <f t="shared" si="10"/>
        <v>0</v>
      </c>
    </row>
    <row r="656" spans="1:7" x14ac:dyDescent="0.35">
      <c r="A656" s="43" t="s">
        <v>1048</v>
      </c>
      <c r="B656" s="66"/>
      <c r="C656" s="66"/>
      <c r="F656" s="120"/>
      <c r="G656">
        <f t="shared" si="10"/>
        <v>0</v>
      </c>
    </row>
    <row r="657" spans="1:7" x14ac:dyDescent="0.35">
      <c r="A657" s="43" t="s">
        <v>1049</v>
      </c>
      <c r="B657" s="66"/>
      <c r="C657" s="66"/>
      <c r="F657" s="120"/>
      <c r="G657">
        <f t="shared" si="10"/>
        <v>0</v>
      </c>
    </row>
    <row r="658" spans="1:7" x14ac:dyDescent="0.35">
      <c r="A658" s="43" t="s">
        <v>1050</v>
      </c>
      <c r="B658" s="66"/>
      <c r="C658" s="66"/>
      <c r="F658" s="120"/>
      <c r="G658">
        <f t="shared" si="10"/>
        <v>0</v>
      </c>
    </row>
    <row r="659" spans="1:7" x14ac:dyDescent="0.35">
      <c r="A659" s="43" t="s">
        <v>1051</v>
      </c>
      <c r="B659" s="66"/>
      <c r="C659" s="66"/>
      <c r="F659" s="120"/>
      <c r="G659">
        <f t="shared" si="10"/>
        <v>0</v>
      </c>
    </row>
    <row r="660" spans="1:7" x14ac:dyDescent="0.35">
      <c r="A660" s="43" t="s">
        <v>1052</v>
      </c>
      <c r="B660" s="66"/>
      <c r="C660" s="66"/>
      <c r="F660" s="120"/>
      <c r="G660">
        <f t="shared" si="10"/>
        <v>0</v>
      </c>
    </row>
    <row r="661" spans="1:7" x14ac:dyDescent="0.35">
      <c r="A661" s="43" t="s">
        <v>1053</v>
      </c>
      <c r="B661" s="66"/>
      <c r="C661" s="66"/>
      <c r="F661" s="120"/>
      <c r="G661">
        <f t="shared" si="10"/>
        <v>0</v>
      </c>
    </row>
    <row r="662" spans="1:7" x14ac:dyDescent="0.35">
      <c r="A662" s="43" t="s">
        <v>1054</v>
      </c>
      <c r="B662" s="66"/>
      <c r="C662" s="66"/>
      <c r="F662" s="120"/>
      <c r="G662">
        <f t="shared" si="10"/>
        <v>0</v>
      </c>
    </row>
    <row r="663" spans="1:7" x14ac:dyDescent="0.35">
      <c r="A663" s="43" t="s">
        <v>1055</v>
      </c>
      <c r="B663" s="66"/>
      <c r="C663" s="66"/>
      <c r="F663" s="120"/>
      <c r="G663">
        <f t="shared" si="10"/>
        <v>0</v>
      </c>
    </row>
    <row r="664" spans="1:7" x14ac:dyDescent="0.35">
      <c r="A664" s="43" t="s">
        <v>1056</v>
      </c>
      <c r="B664" s="66"/>
      <c r="C664" s="66"/>
      <c r="F664" s="120"/>
      <c r="G664">
        <f t="shared" si="10"/>
        <v>0</v>
      </c>
    </row>
    <row r="665" spans="1:7" x14ac:dyDescent="0.35">
      <c r="A665" s="43" t="s">
        <v>1057</v>
      </c>
      <c r="B665" s="66"/>
      <c r="C665" s="66"/>
      <c r="F665" s="120"/>
      <c r="G665">
        <f t="shared" si="10"/>
        <v>0</v>
      </c>
    </row>
    <row r="666" spans="1:7" x14ac:dyDescent="0.35">
      <c r="A666" s="43" t="s">
        <v>1058</v>
      </c>
      <c r="B666" s="66"/>
      <c r="C666" s="66"/>
      <c r="F666" s="120"/>
      <c r="G666">
        <f t="shared" si="10"/>
        <v>0</v>
      </c>
    </row>
    <row r="667" spans="1:7" x14ac:dyDescent="0.35">
      <c r="A667" s="43" t="s">
        <v>1059</v>
      </c>
      <c r="B667" s="66"/>
      <c r="C667" s="66"/>
      <c r="F667" s="120"/>
      <c r="G667">
        <f t="shared" si="10"/>
        <v>0</v>
      </c>
    </row>
    <row r="668" spans="1:7" x14ac:dyDescent="0.35">
      <c r="A668" s="43" t="s">
        <v>1060</v>
      </c>
      <c r="B668" s="66"/>
      <c r="C668" s="66"/>
      <c r="F668" s="120"/>
      <c r="G668">
        <f t="shared" si="10"/>
        <v>0</v>
      </c>
    </row>
    <row r="669" spans="1:7" x14ac:dyDescent="0.35">
      <c r="A669" s="43" t="s">
        <v>1061</v>
      </c>
      <c r="B669" s="66"/>
      <c r="C669" s="66"/>
      <c r="F669" s="120"/>
      <c r="G669">
        <f t="shared" si="10"/>
        <v>0</v>
      </c>
    </row>
    <row r="670" spans="1:7" x14ac:dyDescent="0.35">
      <c r="A670" s="43" t="s">
        <v>1062</v>
      </c>
      <c r="B670" s="66"/>
      <c r="C670" s="66"/>
      <c r="F670" s="120"/>
      <c r="G670">
        <f t="shared" si="10"/>
        <v>0</v>
      </c>
    </row>
    <row r="671" spans="1:7" x14ac:dyDescent="0.35">
      <c r="A671" s="43" t="s">
        <v>1063</v>
      </c>
      <c r="B671" s="66"/>
      <c r="C671" s="66"/>
      <c r="F671" s="120"/>
      <c r="G671">
        <f t="shared" si="10"/>
        <v>0</v>
      </c>
    </row>
    <row r="672" spans="1:7" x14ac:dyDescent="0.35">
      <c r="A672" s="43" t="s">
        <v>1064</v>
      </c>
      <c r="B672" s="66"/>
      <c r="C672" s="66"/>
      <c r="F672" s="120"/>
      <c r="G672">
        <f t="shared" si="10"/>
        <v>0</v>
      </c>
    </row>
    <row r="673" spans="1:7" x14ac:dyDescent="0.35">
      <c r="A673" s="43" t="s">
        <v>1065</v>
      </c>
      <c r="B673" s="66"/>
      <c r="C673" s="66"/>
      <c r="F673" s="120"/>
      <c r="G673">
        <f t="shared" si="10"/>
        <v>0</v>
      </c>
    </row>
    <row r="674" spans="1:7" x14ac:dyDescent="0.35">
      <c r="A674" s="43" t="s">
        <v>1066</v>
      </c>
      <c r="B674" s="66"/>
      <c r="C674" s="66"/>
      <c r="F674" s="120"/>
      <c r="G674">
        <f t="shared" si="10"/>
        <v>0</v>
      </c>
    </row>
    <row r="675" spans="1:7" x14ac:dyDescent="0.35">
      <c r="A675" s="43" t="s">
        <v>1067</v>
      </c>
      <c r="B675" s="66"/>
      <c r="C675" s="66"/>
      <c r="F675" s="120"/>
      <c r="G675">
        <f t="shared" si="10"/>
        <v>0</v>
      </c>
    </row>
    <row r="676" spans="1:7" x14ac:dyDescent="0.35">
      <c r="A676" s="43" t="s">
        <v>1068</v>
      </c>
      <c r="B676" s="66"/>
      <c r="C676" s="66"/>
      <c r="F676" s="120"/>
      <c r="G676">
        <f t="shared" si="10"/>
        <v>0</v>
      </c>
    </row>
    <row r="677" spans="1:7" x14ac:dyDescent="0.35">
      <c r="A677" s="43" t="s">
        <v>1069</v>
      </c>
      <c r="B677" s="66"/>
      <c r="C677" s="66"/>
      <c r="F677" s="120"/>
      <c r="G677">
        <f t="shared" si="10"/>
        <v>0</v>
      </c>
    </row>
    <row r="678" spans="1:7" x14ac:dyDescent="0.35">
      <c r="A678" s="43" t="s">
        <v>1070</v>
      </c>
      <c r="B678" s="66"/>
      <c r="C678" s="66"/>
      <c r="F678" s="120"/>
      <c r="G678">
        <f t="shared" si="10"/>
        <v>0</v>
      </c>
    </row>
    <row r="679" spans="1:7" x14ac:dyDescent="0.35">
      <c r="A679" s="43" t="s">
        <v>1071</v>
      </c>
      <c r="B679" s="66"/>
      <c r="C679" s="66"/>
      <c r="F679" s="120"/>
      <c r="G679">
        <f t="shared" si="10"/>
        <v>0</v>
      </c>
    </row>
    <row r="680" spans="1:7" x14ac:dyDescent="0.35">
      <c r="A680" s="43" t="s">
        <v>1072</v>
      </c>
      <c r="B680" s="66"/>
      <c r="C680" s="66"/>
      <c r="F680" s="120"/>
      <c r="G680">
        <f t="shared" si="10"/>
        <v>0</v>
      </c>
    </row>
    <row r="681" spans="1:7" x14ac:dyDescent="0.35">
      <c r="A681" s="43" t="s">
        <v>1073</v>
      </c>
      <c r="B681" s="66"/>
      <c r="C681" s="66"/>
      <c r="F681" s="120"/>
      <c r="G681">
        <f t="shared" si="10"/>
        <v>0</v>
      </c>
    </row>
    <row r="682" spans="1:7" x14ac:dyDescent="0.35">
      <c r="A682" s="43" t="s">
        <v>1074</v>
      </c>
      <c r="B682" s="66"/>
      <c r="C682" s="66"/>
      <c r="F682" s="120"/>
      <c r="G682">
        <f t="shared" si="10"/>
        <v>0</v>
      </c>
    </row>
    <row r="683" spans="1:7" x14ac:dyDescent="0.35">
      <c r="A683" s="43" t="s">
        <v>1075</v>
      </c>
      <c r="B683" s="66"/>
      <c r="C683" s="66"/>
      <c r="F683" s="120"/>
      <c r="G683">
        <f t="shared" si="10"/>
        <v>0</v>
      </c>
    </row>
    <row r="684" spans="1:7" x14ac:dyDescent="0.35">
      <c r="A684" s="43" t="s">
        <v>1076</v>
      </c>
      <c r="B684" s="66"/>
      <c r="C684" s="66"/>
      <c r="F684" s="120"/>
      <c r="G684">
        <f t="shared" si="10"/>
        <v>0</v>
      </c>
    </row>
    <row r="685" spans="1:7" x14ac:dyDescent="0.35">
      <c r="A685" s="43" t="s">
        <v>1077</v>
      </c>
      <c r="B685" s="66"/>
      <c r="C685" s="66"/>
      <c r="F685" s="120"/>
      <c r="G685">
        <f t="shared" si="10"/>
        <v>0</v>
      </c>
    </row>
    <row r="686" spans="1:7" x14ac:dyDescent="0.35">
      <c r="A686" s="43" t="s">
        <v>1078</v>
      </c>
      <c r="B686" s="66"/>
      <c r="C686" s="66"/>
      <c r="F686" s="120"/>
      <c r="G686">
        <f t="shared" si="10"/>
        <v>0</v>
      </c>
    </row>
    <row r="687" spans="1:7" x14ac:dyDescent="0.35">
      <c r="A687" s="43" t="s">
        <v>1079</v>
      </c>
      <c r="B687" s="66"/>
      <c r="C687" s="66"/>
      <c r="F687" s="120"/>
      <c r="G687">
        <f t="shared" si="10"/>
        <v>0</v>
      </c>
    </row>
    <row r="688" spans="1:7" x14ac:dyDescent="0.35">
      <c r="A688" s="43" t="s">
        <v>1080</v>
      </c>
      <c r="B688" s="66"/>
      <c r="C688" s="66"/>
      <c r="F688" s="120"/>
      <c r="G688">
        <f t="shared" si="10"/>
        <v>0</v>
      </c>
    </row>
    <row r="689" spans="1:7" x14ac:dyDescent="0.35">
      <c r="A689" s="43" t="s">
        <v>1081</v>
      </c>
      <c r="B689" s="66"/>
      <c r="C689" s="66"/>
      <c r="F689" s="120"/>
      <c r="G689">
        <f t="shared" si="10"/>
        <v>0</v>
      </c>
    </row>
    <row r="690" spans="1:7" x14ac:dyDescent="0.35">
      <c r="A690" s="43" t="s">
        <v>1082</v>
      </c>
      <c r="B690" s="66"/>
      <c r="C690" s="66"/>
      <c r="F690" s="120"/>
      <c r="G690">
        <f t="shared" si="10"/>
        <v>0</v>
      </c>
    </row>
    <row r="691" spans="1:7" x14ac:dyDescent="0.35">
      <c r="A691" s="43" t="s">
        <v>1083</v>
      </c>
      <c r="B691" s="66"/>
      <c r="C691" s="66"/>
      <c r="F691" s="120"/>
      <c r="G691">
        <f t="shared" si="10"/>
        <v>0</v>
      </c>
    </row>
    <row r="692" spans="1:7" x14ac:dyDescent="0.35">
      <c r="A692" s="43" t="s">
        <v>1084</v>
      </c>
      <c r="B692" s="66"/>
      <c r="C692" s="66"/>
      <c r="F692" s="120"/>
      <c r="G692">
        <f t="shared" si="10"/>
        <v>0</v>
      </c>
    </row>
    <row r="693" spans="1:7" x14ac:dyDescent="0.35">
      <c r="A693" s="43" t="s">
        <v>1085</v>
      </c>
      <c r="B693" s="66"/>
      <c r="C693" s="66"/>
      <c r="F693" s="120"/>
      <c r="G693">
        <f t="shared" si="10"/>
        <v>0</v>
      </c>
    </row>
    <row r="694" spans="1:7" x14ac:dyDescent="0.35">
      <c r="A694" s="43" t="s">
        <v>1086</v>
      </c>
      <c r="B694" s="66"/>
      <c r="C694" s="66"/>
      <c r="F694" s="120"/>
      <c r="G694">
        <f t="shared" si="10"/>
        <v>0</v>
      </c>
    </row>
    <row r="695" spans="1:7" x14ac:dyDescent="0.35">
      <c r="A695" s="43" t="s">
        <v>1087</v>
      </c>
      <c r="B695" s="66"/>
      <c r="C695" s="66"/>
      <c r="F695" s="120"/>
      <c r="G695">
        <f t="shared" si="10"/>
        <v>0</v>
      </c>
    </row>
    <row r="696" spans="1:7" x14ac:dyDescent="0.35">
      <c r="A696" s="43" t="s">
        <v>1088</v>
      </c>
      <c r="B696" s="66"/>
      <c r="C696" s="66"/>
      <c r="F696" s="120"/>
      <c r="G696">
        <f t="shared" si="10"/>
        <v>0</v>
      </c>
    </row>
    <row r="697" spans="1:7" x14ac:dyDescent="0.35">
      <c r="A697" s="43" t="s">
        <v>1089</v>
      </c>
      <c r="B697" s="66"/>
      <c r="C697" s="66"/>
      <c r="F697" s="120"/>
      <c r="G697">
        <f t="shared" si="10"/>
        <v>0</v>
      </c>
    </row>
    <row r="698" spans="1:7" x14ac:dyDescent="0.35">
      <c r="A698" s="43" t="s">
        <v>1090</v>
      </c>
      <c r="B698" s="66"/>
      <c r="C698" s="66"/>
      <c r="F698" s="120"/>
      <c r="G698">
        <f t="shared" si="10"/>
        <v>0</v>
      </c>
    </row>
    <row r="699" spans="1:7" x14ac:dyDescent="0.35">
      <c r="A699" s="43" t="s">
        <v>1091</v>
      </c>
      <c r="B699" s="66"/>
      <c r="C699" s="66"/>
      <c r="F699" s="120"/>
      <c r="G699">
        <f t="shared" si="10"/>
        <v>0</v>
      </c>
    </row>
    <row r="700" spans="1:7" x14ac:dyDescent="0.35">
      <c r="A700" s="43" t="s">
        <v>1092</v>
      </c>
      <c r="B700" s="66"/>
      <c r="C700" s="66"/>
      <c r="F700" s="120"/>
      <c r="G700">
        <f t="shared" si="10"/>
        <v>0</v>
      </c>
    </row>
    <row r="701" spans="1:7" x14ac:dyDescent="0.35">
      <c r="A701" s="43" t="s">
        <v>1093</v>
      </c>
      <c r="B701" s="66"/>
      <c r="C701" s="66"/>
      <c r="F701" s="120"/>
      <c r="G701">
        <f t="shared" si="10"/>
        <v>0</v>
      </c>
    </row>
    <row r="702" spans="1:7" x14ac:dyDescent="0.35">
      <c r="A702" s="43" t="s">
        <v>1094</v>
      </c>
      <c r="B702" s="66"/>
      <c r="C702" s="66"/>
      <c r="F702" s="120"/>
      <c r="G702">
        <f t="shared" si="10"/>
        <v>0</v>
      </c>
    </row>
    <row r="703" spans="1:7" x14ac:dyDescent="0.35">
      <c r="A703" s="43" t="s">
        <v>1095</v>
      </c>
      <c r="B703" s="66"/>
      <c r="C703" s="66"/>
      <c r="F703" s="120"/>
      <c r="G703">
        <f t="shared" si="10"/>
        <v>0</v>
      </c>
    </row>
    <row r="704" spans="1:7" x14ac:dyDescent="0.35">
      <c r="A704" s="43" t="s">
        <v>1096</v>
      </c>
      <c r="B704" s="66"/>
      <c r="C704" s="66"/>
      <c r="F704" s="120"/>
      <c r="G704">
        <f t="shared" si="10"/>
        <v>0</v>
      </c>
    </row>
    <row r="705" spans="1:7" x14ac:dyDescent="0.35">
      <c r="A705" s="43" t="s">
        <v>1097</v>
      </c>
      <c r="B705" s="66"/>
      <c r="C705" s="66"/>
      <c r="F705" s="120"/>
      <c r="G705">
        <f t="shared" si="10"/>
        <v>0</v>
      </c>
    </row>
    <row r="706" spans="1:7" x14ac:dyDescent="0.35">
      <c r="A706" s="43" t="s">
        <v>1098</v>
      </c>
      <c r="B706" s="66"/>
      <c r="C706" s="66"/>
      <c r="F706" s="120"/>
      <c r="G706">
        <f t="shared" si="10"/>
        <v>0</v>
      </c>
    </row>
    <row r="707" spans="1:7" x14ac:dyDescent="0.35">
      <c r="A707" s="43" t="s">
        <v>1099</v>
      </c>
      <c r="B707" s="66"/>
      <c r="C707" s="66"/>
      <c r="F707" s="120"/>
      <c r="G707">
        <f t="shared" si="10"/>
        <v>0</v>
      </c>
    </row>
    <row r="708" spans="1:7" x14ac:dyDescent="0.35">
      <c r="A708" s="43" t="s">
        <v>1100</v>
      </c>
      <c r="B708" s="66"/>
      <c r="C708" s="66"/>
      <c r="F708" s="120"/>
      <c r="G708">
        <f t="shared" si="10"/>
        <v>0</v>
      </c>
    </row>
    <row r="709" spans="1:7" x14ac:dyDescent="0.35">
      <c r="A709" s="43" t="s">
        <v>1101</v>
      </c>
      <c r="B709" s="66"/>
      <c r="C709" s="66"/>
      <c r="F709" s="120"/>
      <c r="G709">
        <f t="shared" si="10"/>
        <v>0</v>
      </c>
    </row>
    <row r="710" spans="1:7" x14ac:dyDescent="0.35">
      <c r="A710" s="43" t="s">
        <v>1102</v>
      </c>
      <c r="B710" s="66"/>
      <c r="C710" s="66"/>
      <c r="F710" s="120"/>
      <c r="G710">
        <f t="shared" si="10"/>
        <v>0</v>
      </c>
    </row>
    <row r="711" spans="1:7" x14ac:dyDescent="0.35">
      <c r="A711" s="43" t="s">
        <v>1103</v>
      </c>
      <c r="B711" s="66"/>
      <c r="C711" s="66"/>
      <c r="F711" s="120"/>
      <c r="G711">
        <f t="shared" si="10"/>
        <v>0</v>
      </c>
    </row>
    <row r="712" spans="1:7" x14ac:dyDescent="0.35">
      <c r="A712" s="43" t="s">
        <v>1104</v>
      </c>
      <c r="B712" s="66"/>
      <c r="C712" s="66"/>
      <c r="F712" s="120"/>
      <c r="G712">
        <f t="shared" si="10"/>
        <v>0</v>
      </c>
    </row>
    <row r="713" spans="1:7" x14ac:dyDescent="0.35">
      <c r="A713" s="43" t="s">
        <v>1105</v>
      </c>
      <c r="B713" s="66"/>
      <c r="C713" s="66"/>
      <c r="F713" s="120"/>
      <c r="G713">
        <f t="shared" ref="G713:G776" si="11">IF(OR($B713&lt;&gt;"",$C713&lt;&gt;"",$D713&lt;&gt;"",$E713&lt;&gt;"",$F713&lt;&gt;""), 1, 0)</f>
        <v>0</v>
      </c>
    </row>
    <row r="714" spans="1:7" x14ac:dyDescent="0.35">
      <c r="A714" s="43" t="s">
        <v>1106</v>
      </c>
      <c r="B714" s="66"/>
      <c r="C714" s="66"/>
      <c r="F714" s="120"/>
      <c r="G714">
        <f t="shared" si="11"/>
        <v>0</v>
      </c>
    </row>
    <row r="715" spans="1:7" x14ac:dyDescent="0.35">
      <c r="A715" s="43" t="s">
        <v>1107</v>
      </c>
      <c r="B715" s="66"/>
      <c r="C715" s="66"/>
      <c r="F715" s="120"/>
      <c r="G715">
        <f t="shared" si="11"/>
        <v>0</v>
      </c>
    </row>
    <row r="716" spans="1:7" x14ac:dyDescent="0.35">
      <c r="A716" s="43" t="s">
        <v>1108</v>
      </c>
      <c r="B716" s="66"/>
      <c r="C716" s="66"/>
      <c r="F716" s="120"/>
      <c r="G716">
        <f t="shared" si="11"/>
        <v>0</v>
      </c>
    </row>
    <row r="717" spans="1:7" x14ac:dyDescent="0.35">
      <c r="A717" s="43" t="s">
        <v>1109</v>
      </c>
      <c r="B717" s="66"/>
      <c r="C717" s="66"/>
      <c r="F717" s="120"/>
      <c r="G717">
        <f t="shared" si="11"/>
        <v>0</v>
      </c>
    </row>
    <row r="718" spans="1:7" x14ac:dyDescent="0.35">
      <c r="A718" s="43" t="s">
        <v>1110</v>
      </c>
      <c r="B718" s="66"/>
      <c r="C718" s="66"/>
      <c r="F718" s="120"/>
      <c r="G718">
        <f t="shared" si="11"/>
        <v>0</v>
      </c>
    </row>
    <row r="719" spans="1:7" x14ac:dyDescent="0.35">
      <c r="A719" s="43" t="s">
        <v>1111</v>
      </c>
      <c r="B719" s="66"/>
      <c r="C719" s="66"/>
      <c r="F719" s="120"/>
      <c r="G719">
        <f t="shared" si="11"/>
        <v>0</v>
      </c>
    </row>
    <row r="720" spans="1:7" x14ac:dyDescent="0.35">
      <c r="A720" s="43" t="s">
        <v>1112</v>
      </c>
      <c r="B720" s="66"/>
      <c r="C720" s="66"/>
      <c r="F720" s="120"/>
      <c r="G720">
        <f t="shared" si="11"/>
        <v>0</v>
      </c>
    </row>
    <row r="721" spans="1:7" x14ac:dyDescent="0.35">
      <c r="A721" s="43" t="s">
        <v>1113</v>
      </c>
      <c r="B721" s="66"/>
      <c r="C721" s="66"/>
      <c r="F721" s="120"/>
      <c r="G721">
        <f t="shared" si="11"/>
        <v>0</v>
      </c>
    </row>
    <row r="722" spans="1:7" x14ac:dyDescent="0.35">
      <c r="A722" s="43" t="s">
        <v>1114</v>
      </c>
      <c r="B722" s="66"/>
      <c r="C722" s="66"/>
      <c r="F722" s="120"/>
      <c r="G722">
        <f t="shared" si="11"/>
        <v>0</v>
      </c>
    </row>
    <row r="723" spans="1:7" x14ac:dyDescent="0.35">
      <c r="A723" s="43" t="s">
        <v>1115</v>
      </c>
      <c r="B723" s="66"/>
      <c r="C723" s="66"/>
      <c r="F723" s="120"/>
      <c r="G723">
        <f t="shared" si="11"/>
        <v>0</v>
      </c>
    </row>
    <row r="724" spans="1:7" x14ac:dyDescent="0.35">
      <c r="A724" s="43" t="s">
        <v>1116</v>
      </c>
      <c r="B724" s="66"/>
      <c r="C724" s="66"/>
      <c r="F724" s="120"/>
      <c r="G724">
        <f t="shared" si="11"/>
        <v>0</v>
      </c>
    </row>
    <row r="725" spans="1:7" x14ac:dyDescent="0.35">
      <c r="A725" s="43" t="s">
        <v>1117</v>
      </c>
      <c r="B725" s="66"/>
      <c r="C725" s="66"/>
      <c r="F725" s="120"/>
      <c r="G725">
        <f t="shared" si="11"/>
        <v>0</v>
      </c>
    </row>
    <row r="726" spans="1:7" x14ac:dyDescent="0.35">
      <c r="A726" s="43" t="s">
        <v>1118</v>
      </c>
      <c r="B726" s="66"/>
      <c r="C726" s="66"/>
      <c r="F726" s="120"/>
      <c r="G726">
        <f t="shared" si="11"/>
        <v>0</v>
      </c>
    </row>
    <row r="727" spans="1:7" x14ac:dyDescent="0.35">
      <c r="A727" s="43" t="s">
        <v>1119</v>
      </c>
      <c r="B727" s="66"/>
      <c r="C727" s="66"/>
      <c r="F727" s="120"/>
      <c r="G727">
        <f t="shared" si="11"/>
        <v>0</v>
      </c>
    </row>
    <row r="728" spans="1:7" x14ac:dyDescent="0.35">
      <c r="A728" s="43" t="s">
        <v>1120</v>
      </c>
      <c r="B728" s="66"/>
      <c r="C728" s="66"/>
      <c r="F728" s="120"/>
      <c r="G728">
        <f t="shared" si="11"/>
        <v>0</v>
      </c>
    </row>
    <row r="729" spans="1:7" x14ac:dyDescent="0.35">
      <c r="A729" s="43" t="s">
        <v>1121</v>
      </c>
      <c r="B729" s="66"/>
      <c r="C729" s="66"/>
      <c r="F729" s="120"/>
      <c r="G729">
        <f t="shared" si="11"/>
        <v>0</v>
      </c>
    </row>
    <row r="730" spans="1:7" x14ac:dyDescent="0.35">
      <c r="A730" s="43" t="s">
        <v>1122</v>
      </c>
      <c r="B730" s="66"/>
      <c r="C730" s="66"/>
      <c r="F730" s="120"/>
      <c r="G730">
        <f t="shared" si="11"/>
        <v>0</v>
      </c>
    </row>
    <row r="731" spans="1:7" x14ac:dyDescent="0.35">
      <c r="A731" s="43" t="s">
        <v>1123</v>
      </c>
      <c r="B731" s="66"/>
      <c r="C731" s="66"/>
      <c r="F731" s="120"/>
      <c r="G731">
        <f t="shared" si="11"/>
        <v>0</v>
      </c>
    </row>
    <row r="732" spans="1:7" x14ac:dyDescent="0.35">
      <c r="A732" s="43" t="s">
        <v>1124</v>
      </c>
      <c r="B732" s="66"/>
      <c r="C732" s="66"/>
      <c r="F732" s="120"/>
      <c r="G732">
        <f t="shared" si="11"/>
        <v>0</v>
      </c>
    </row>
    <row r="733" spans="1:7" x14ac:dyDescent="0.35">
      <c r="A733" s="43" t="s">
        <v>1125</v>
      </c>
      <c r="B733" s="66"/>
      <c r="C733" s="66"/>
      <c r="F733" s="120"/>
      <c r="G733">
        <f t="shared" si="11"/>
        <v>0</v>
      </c>
    </row>
    <row r="734" spans="1:7" x14ac:dyDescent="0.35">
      <c r="A734" s="43" t="s">
        <v>1126</v>
      </c>
      <c r="B734" s="66"/>
      <c r="C734" s="66"/>
      <c r="F734" s="120"/>
      <c r="G734">
        <f t="shared" si="11"/>
        <v>0</v>
      </c>
    </row>
    <row r="735" spans="1:7" x14ac:dyDescent="0.35">
      <c r="A735" s="43" t="s">
        <v>1127</v>
      </c>
      <c r="B735" s="66"/>
      <c r="C735" s="66"/>
      <c r="F735" s="120"/>
      <c r="G735">
        <f t="shared" si="11"/>
        <v>0</v>
      </c>
    </row>
    <row r="736" spans="1:7" x14ac:dyDescent="0.35">
      <c r="A736" s="43" t="s">
        <v>1128</v>
      </c>
      <c r="B736" s="66"/>
      <c r="C736" s="66"/>
      <c r="F736" s="120"/>
      <c r="G736">
        <f t="shared" si="11"/>
        <v>0</v>
      </c>
    </row>
    <row r="737" spans="1:7" x14ac:dyDescent="0.35">
      <c r="A737" s="43" t="s">
        <v>1129</v>
      </c>
      <c r="B737" s="66"/>
      <c r="C737" s="66"/>
      <c r="F737" s="120"/>
      <c r="G737">
        <f t="shared" si="11"/>
        <v>0</v>
      </c>
    </row>
    <row r="738" spans="1:7" x14ac:dyDescent="0.35">
      <c r="A738" s="43" t="s">
        <v>1130</v>
      </c>
      <c r="B738" s="66"/>
      <c r="C738" s="66"/>
      <c r="F738" s="120"/>
      <c r="G738">
        <f t="shared" si="11"/>
        <v>0</v>
      </c>
    </row>
    <row r="739" spans="1:7" x14ac:dyDescent="0.35">
      <c r="A739" s="43" t="s">
        <v>1131</v>
      </c>
      <c r="B739" s="66"/>
      <c r="C739" s="66"/>
      <c r="F739" s="120"/>
      <c r="G739">
        <f t="shared" si="11"/>
        <v>0</v>
      </c>
    </row>
    <row r="740" spans="1:7" x14ac:dyDescent="0.35">
      <c r="A740" s="43" t="s">
        <v>1132</v>
      </c>
      <c r="B740" s="66"/>
      <c r="C740" s="66"/>
      <c r="F740" s="120"/>
      <c r="G740">
        <f t="shared" si="11"/>
        <v>0</v>
      </c>
    </row>
    <row r="741" spans="1:7" x14ac:dyDescent="0.35">
      <c r="A741" s="43" t="s">
        <v>1133</v>
      </c>
      <c r="B741" s="66"/>
      <c r="C741" s="66"/>
      <c r="F741" s="120"/>
      <c r="G741">
        <f t="shared" si="11"/>
        <v>0</v>
      </c>
    </row>
    <row r="742" spans="1:7" x14ac:dyDescent="0.35">
      <c r="A742" s="43" t="s">
        <v>1134</v>
      </c>
      <c r="B742" s="66"/>
      <c r="C742" s="66"/>
      <c r="F742" s="120"/>
      <c r="G742">
        <f t="shared" si="11"/>
        <v>0</v>
      </c>
    </row>
    <row r="743" spans="1:7" x14ac:dyDescent="0.35">
      <c r="A743" s="43" t="s">
        <v>1135</v>
      </c>
      <c r="B743" s="66"/>
      <c r="C743" s="66"/>
      <c r="F743" s="120"/>
      <c r="G743">
        <f t="shared" si="11"/>
        <v>0</v>
      </c>
    </row>
    <row r="744" spans="1:7" x14ac:dyDescent="0.35">
      <c r="A744" s="43" t="s">
        <v>1136</v>
      </c>
      <c r="B744" s="66"/>
      <c r="C744" s="66"/>
      <c r="F744" s="120"/>
      <c r="G744">
        <f t="shared" si="11"/>
        <v>0</v>
      </c>
    </row>
    <row r="745" spans="1:7" x14ac:dyDescent="0.35">
      <c r="A745" s="43" t="s">
        <v>1137</v>
      </c>
      <c r="B745" s="66"/>
      <c r="C745" s="66"/>
      <c r="F745" s="120"/>
      <c r="G745">
        <f t="shared" si="11"/>
        <v>0</v>
      </c>
    </row>
    <row r="746" spans="1:7" x14ac:dyDescent="0.35">
      <c r="A746" s="43" t="s">
        <v>1138</v>
      </c>
      <c r="B746" s="66"/>
      <c r="C746" s="66"/>
      <c r="F746" s="120"/>
      <c r="G746">
        <f t="shared" si="11"/>
        <v>0</v>
      </c>
    </row>
    <row r="747" spans="1:7" x14ac:dyDescent="0.35">
      <c r="A747" s="43" t="s">
        <v>1139</v>
      </c>
      <c r="B747" s="66"/>
      <c r="C747" s="66"/>
      <c r="F747" s="120"/>
      <c r="G747">
        <f t="shared" si="11"/>
        <v>0</v>
      </c>
    </row>
    <row r="748" spans="1:7" x14ac:dyDescent="0.35">
      <c r="A748" s="43" t="s">
        <v>1140</v>
      </c>
      <c r="B748" s="66"/>
      <c r="C748" s="66"/>
      <c r="F748" s="120"/>
      <c r="G748">
        <f t="shared" si="11"/>
        <v>0</v>
      </c>
    </row>
    <row r="749" spans="1:7" x14ac:dyDescent="0.35">
      <c r="A749" s="43" t="s">
        <v>1141</v>
      </c>
      <c r="B749" s="66"/>
      <c r="C749" s="66"/>
      <c r="F749" s="120"/>
      <c r="G749">
        <f t="shared" si="11"/>
        <v>0</v>
      </c>
    </row>
    <row r="750" spans="1:7" x14ac:dyDescent="0.35">
      <c r="A750" s="43" t="s">
        <v>1142</v>
      </c>
      <c r="B750" s="66"/>
      <c r="C750" s="66"/>
      <c r="F750" s="120"/>
      <c r="G750">
        <f t="shared" si="11"/>
        <v>0</v>
      </c>
    </row>
    <row r="751" spans="1:7" x14ac:dyDescent="0.35">
      <c r="A751" s="43" t="s">
        <v>1143</v>
      </c>
      <c r="B751" s="66"/>
      <c r="C751" s="66"/>
      <c r="F751" s="120"/>
      <c r="G751">
        <f t="shared" si="11"/>
        <v>0</v>
      </c>
    </row>
    <row r="752" spans="1:7" x14ac:dyDescent="0.35">
      <c r="A752" s="43" t="s">
        <v>1144</v>
      </c>
      <c r="B752" s="66"/>
      <c r="C752" s="66"/>
      <c r="F752" s="120"/>
      <c r="G752">
        <f t="shared" si="11"/>
        <v>0</v>
      </c>
    </row>
    <row r="753" spans="1:7" x14ac:dyDescent="0.35">
      <c r="A753" s="43" t="s">
        <v>1145</v>
      </c>
      <c r="B753" s="66"/>
      <c r="C753" s="66"/>
      <c r="F753" s="120"/>
      <c r="G753">
        <f t="shared" si="11"/>
        <v>0</v>
      </c>
    </row>
    <row r="754" spans="1:7" x14ac:dyDescent="0.35">
      <c r="A754" s="43" t="s">
        <v>1146</v>
      </c>
      <c r="B754" s="66"/>
      <c r="C754" s="66"/>
      <c r="F754" s="120"/>
      <c r="G754">
        <f t="shared" si="11"/>
        <v>0</v>
      </c>
    </row>
    <row r="755" spans="1:7" x14ac:dyDescent="0.35">
      <c r="A755" s="43" t="s">
        <v>1147</v>
      </c>
      <c r="B755" s="66"/>
      <c r="C755" s="66"/>
      <c r="F755" s="120"/>
      <c r="G755">
        <f t="shared" si="11"/>
        <v>0</v>
      </c>
    </row>
    <row r="756" spans="1:7" x14ac:dyDescent="0.35">
      <c r="A756" s="43" t="s">
        <v>1148</v>
      </c>
      <c r="B756" s="66"/>
      <c r="C756" s="66"/>
      <c r="F756" s="120"/>
      <c r="G756">
        <f t="shared" si="11"/>
        <v>0</v>
      </c>
    </row>
    <row r="757" spans="1:7" x14ac:dyDescent="0.35">
      <c r="A757" s="43" t="s">
        <v>1149</v>
      </c>
      <c r="B757" s="66"/>
      <c r="C757" s="66"/>
      <c r="F757" s="120"/>
      <c r="G757">
        <f t="shared" si="11"/>
        <v>0</v>
      </c>
    </row>
    <row r="758" spans="1:7" x14ac:dyDescent="0.35">
      <c r="A758" s="43" t="s">
        <v>1150</v>
      </c>
      <c r="B758" s="66"/>
      <c r="C758" s="66"/>
      <c r="F758" s="120"/>
      <c r="G758">
        <f t="shared" si="11"/>
        <v>0</v>
      </c>
    </row>
    <row r="759" spans="1:7" x14ac:dyDescent="0.35">
      <c r="A759" s="43" t="s">
        <v>1151</v>
      </c>
      <c r="B759" s="66"/>
      <c r="C759" s="66"/>
      <c r="F759" s="120"/>
      <c r="G759">
        <f t="shared" si="11"/>
        <v>0</v>
      </c>
    </row>
    <row r="760" spans="1:7" x14ac:dyDescent="0.35">
      <c r="A760" s="43" t="s">
        <v>1152</v>
      </c>
      <c r="B760" s="66"/>
      <c r="C760" s="66"/>
      <c r="F760" s="120"/>
      <c r="G760">
        <f t="shared" si="11"/>
        <v>0</v>
      </c>
    </row>
    <row r="761" spans="1:7" x14ac:dyDescent="0.35">
      <c r="A761" s="43" t="s">
        <v>1153</v>
      </c>
      <c r="B761" s="66"/>
      <c r="C761" s="66"/>
      <c r="F761" s="120"/>
      <c r="G761">
        <f t="shared" si="11"/>
        <v>0</v>
      </c>
    </row>
    <row r="762" spans="1:7" x14ac:dyDescent="0.35">
      <c r="A762" s="43" t="s">
        <v>1154</v>
      </c>
      <c r="B762" s="66"/>
      <c r="C762" s="66"/>
      <c r="F762" s="120"/>
      <c r="G762">
        <f t="shared" si="11"/>
        <v>0</v>
      </c>
    </row>
    <row r="763" spans="1:7" x14ac:dyDescent="0.35">
      <c r="A763" s="43" t="s">
        <v>1155</v>
      </c>
      <c r="B763" s="66"/>
      <c r="C763" s="66"/>
      <c r="F763" s="120"/>
      <c r="G763">
        <f t="shared" si="11"/>
        <v>0</v>
      </c>
    </row>
    <row r="764" spans="1:7" x14ac:dyDescent="0.35">
      <c r="A764" s="43" t="s">
        <v>1156</v>
      </c>
      <c r="B764" s="66"/>
      <c r="C764" s="66"/>
      <c r="F764" s="120"/>
      <c r="G764">
        <f t="shared" si="11"/>
        <v>0</v>
      </c>
    </row>
    <row r="765" spans="1:7" x14ac:dyDescent="0.35">
      <c r="A765" s="43" t="s">
        <v>1157</v>
      </c>
      <c r="B765" s="66"/>
      <c r="C765" s="66"/>
      <c r="F765" s="120"/>
      <c r="G765">
        <f t="shared" si="11"/>
        <v>0</v>
      </c>
    </row>
    <row r="766" spans="1:7" x14ac:dyDescent="0.35">
      <c r="A766" s="43" t="s">
        <v>1158</v>
      </c>
      <c r="B766" s="66"/>
      <c r="C766" s="66"/>
      <c r="F766" s="120"/>
      <c r="G766">
        <f t="shared" si="11"/>
        <v>0</v>
      </c>
    </row>
    <row r="767" spans="1:7" x14ac:dyDescent="0.35">
      <c r="A767" s="43" t="s">
        <v>1159</v>
      </c>
      <c r="B767" s="66"/>
      <c r="C767" s="66"/>
      <c r="F767" s="120"/>
      <c r="G767">
        <f t="shared" si="11"/>
        <v>0</v>
      </c>
    </row>
    <row r="768" spans="1:7" x14ac:dyDescent="0.35">
      <c r="A768" s="43" t="s">
        <v>1160</v>
      </c>
      <c r="B768" s="66"/>
      <c r="C768" s="66"/>
      <c r="F768" s="120"/>
      <c r="G768">
        <f t="shared" si="11"/>
        <v>0</v>
      </c>
    </row>
    <row r="769" spans="1:7" x14ac:dyDescent="0.35">
      <c r="A769" s="43" t="s">
        <v>1161</v>
      </c>
      <c r="B769" s="66"/>
      <c r="C769" s="66"/>
      <c r="F769" s="120"/>
      <c r="G769">
        <f t="shared" si="11"/>
        <v>0</v>
      </c>
    </row>
    <row r="770" spans="1:7" x14ac:dyDescent="0.35">
      <c r="A770" s="43" t="s">
        <v>1162</v>
      </c>
      <c r="B770" s="66"/>
      <c r="C770" s="66"/>
      <c r="F770" s="120"/>
      <c r="G770">
        <f t="shared" si="11"/>
        <v>0</v>
      </c>
    </row>
    <row r="771" spans="1:7" x14ac:dyDescent="0.35">
      <c r="A771" s="43" t="s">
        <v>1163</v>
      </c>
      <c r="B771" s="66"/>
      <c r="C771" s="66"/>
      <c r="F771" s="120"/>
      <c r="G771">
        <f t="shared" si="11"/>
        <v>0</v>
      </c>
    </row>
    <row r="772" spans="1:7" x14ac:dyDescent="0.35">
      <c r="A772" s="43" t="s">
        <v>1164</v>
      </c>
      <c r="B772" s="66"/>
      <c r="C772" s="66"/>
      <c r="F772" s="120"/>
      <c r="G772">
        <f t="shared" si="11"/>
        <v>0</v>
      </c>
    </row>
    <row r="773" spans="1:7" x14ac:dyDescent="0.35">
      <c r="A773" s="43" t="s">
        <v>1165</v>
      </c>
      <c r="B773" s="66"/>
      <c r="C773" s="66"/>
      <c r="F773" s="120"/>
      <c r="G773">
        <f t="shared" si="11"/>
        <v>0</v>
      </c>
    </row>
    <row r="774" spans="1:7" x14ac:dyDescent="0.35">
      <c r="A774" s="43" t="s">
        <v>1166</v>
      </c>
      <c r="B774" s="66"/>
      <c r="C774" s="66"/>
      <c r="F774" s="120"/>
      <c r="G774">
        <f t="shared" si="11"/>
        <v>0</v>
      </c>
    </row>
    <row r="775" spans="1:7" x14ac:dyDescent="0.35">
      <c r="A775" s="43" t="s">
        <v>1167</v>
      </c>
      <c r="B775" s="66"/>
      <c r="C775" s="66"/>
      <c r="F775" s="120"/>
      <c r="G775">
        <f t="shared" si="11"/>
        <v>0</v>
      </c>
    </row>
    <row r="776" spans="1:7" x14ac:dyDescent="0.35">
      <c r="A776" s="43" t="s">
        <v>1168</v>
      </c>
      <c r="B776" s="66"/>
      <c r="C776" s="66"/>
      <c r="F776" s="120"/>
      <c r="G776">
        <f t="shared" si="11"/>
        <v>0</v>
      </c>
    </row>
    <row r="777" spans="1:7" x14ac:dyDescent="0.35">
      <c r="A777" s="43" t="s">
        <v>1169</v>
      </c>
      <c r="B777" s="66"/>
      <c r="C777" s="66"/>
      <c r="F777" s="120"/>
      <c r="G777">
        <f t="shared" ref="G777:G840" si="12">IF(OR($B777&lt;&gt;"",$C777&lt;&gt;"",$D777&lt;&gt;"",$E777&lt;&gt;"",$F777&lt;&gt;""), 1, 0)</f>
        <v>0</v>
      </c>
    </row>
    <row r="778" spans="1:7" x14ac:dyDescent="0.35">
      <c r="A778" s="43" t="s">
        <v>1170</v>
      </c>
      <c r="B778" s="66"/>
      <c r="C778" s="66"/>
      <c r="F778" s="120"/>
      <c r="G778">
        <f t="shared" si="12"/>
        <v>0</v>
      </c>
    </row>
    <row r="779" spans="1:7" x14ac:dyDescent="0.35">
      <c r="A779" s="43" t="s">
        <v>1171</v>
      </c>
      <c r="B779" s="66"/>
      <c r="C779" s="66"/>
      <c r="F779" s="120"/>
      <c r="G779">
        <f t="shared" si="12"/>
        <v>0</v>
      </c>
    </row>
    <row r="780" spans="1:7" x14ac:dyDescent="0.35">
      <c r="A780" s="43" t="s">
        <v>1172</v>
      </c>
      <c r="B780" s="66"/>
      <c r="C780" s="66"/>
      <c r="F780" s="120"/>
      <c r="G780">
        <f t="shared" si="12"/>
        <v>0</v>
      </c>
    </row>
    <row r="781" spans="1:7" x14ac:dyDescent="0.35">
      <c r="A781" s="43" t="s">
        <v>1173</v>
      </c>
      <c r="B781" s="66"/>
      <c r="C781" s="66"/>
      <c r="F781" s="120"/>
      <c r="G781">
        <f t="shared" si="12"/>
        <v>0</v>
      </c>
    </row>
    <row r="782" spans="1:7" x14ac:dyDescent="0.35">
      <c r="A782" s="43" t="s">
        <v>1174</v>
      </c>
      <c r="B782" s="66"/>
      <c r="C782" s="66"/>
      <c r="F782" s="120"/>
      <c r="G782">
        <f t="shared" si="12"/>
        <v>0</v>
      </c>
    </row>
    <row r="783" spans="1:7" x14ac:dyDescent="0.35">
      <c r="A783" s="43" t="s">
        <v>1175</v>
      </c>
      <c r="B783" s="66"/>
      <c r="C783" s="66"/>
      <c r="F783" s="120"/>
      <c r="G783">
        <f t="shared" si="12"/>
        <v>0</v>
      </c>
    </row>
    <row r="784" spans="1:7" x14ac:dyDescent="0.35">
      <c r="A784" s="43" t="s">
        <v>1176</v>
      </c>
      <c r="B784" s="66"/>
      <c r="C784" s="66"/>
      <c r="F784" s="120"/>
      <c r="G784">
        <f t="shared" si="12"/>
        <v>0</v>
      </c>
    </row>
    <row r="785" spans="1:7" x14ac:dyDescent="0.35">
      <c r="A785" s="43" t="s">
        <v>1177</v>
      </c>
      <c r="B785" s="66"/>
      <c r="C785" s="66"/>
      <c r="F785" s="120"/>
      <c r="G785">
        <f t="shared" si="12"/>
        <v>0</v>
      </c>
    </row>
    <row r="786" spans="1:7" x14ac:dyDescent="0.35">
      <c r="A786" s="43" t="s">
        <v>1178</v>
      </c>
      <c r="B786" s="66"/>
      <c r="C786" s="66"/>
      <c r="F786" s="120"/>
      <c r="G786">
        <f t="shared" si="12"/>
        <v>0</v>
      </c>
    </row>
    <row r="787" spans="1:7" x14ac:dyDescent="0.35">
      <c r="A787" s="43" t="s">
        <v>1179</v>
      </c>
      <c r="B787" s="66"/>
      <c r="C787" s="66"/>
      <c r="F787" s="120"/>
      <c r="G787">
        <f t="shared" si="12"/>
        <v>0</v>
      </c>
    </row>
    <row r="788" spans="1:7" x14ac:dyDescent="0.35">
      <c r="A788" s="43" t="s">
        <v>1180</v>
      </c>
      <c r="B788" s="66"/>
      <c r="C788" s="66"/>
      <c r="F788" s="120"/>
      <c r="G788">
        <f t="shared" si="12"/>
        <v>0</v>
      </c>
    </row>
    <row r="789" spans="1:7" x14ac:dyDescent="0.35">
      <c r="A789" s="43" t="s">
        <v>1181</v>
      </c>
      <c r="B789" s="66"/>
      <c r="C789" s="66"/>
      <c r="F789" s="120"/>
      <c r="G789">
        <f t="shared" si="12"/>
        <v>0</v>
      </c>
    </row>
    <row r="790" spans="1:7" x14ac:dyDescent="0.35">
      <c r="A790" s="43" t="s">
        <v>1182</v>
      </c>
      <c r="B790" s="66"/>
      <c r="C790" s="66"/>
      <c r="F790" s="120"/>
      <c r="G790">
        <f t="shared" si="12"/>
        <v>0</v>
      </c>
    </row>
    <row r="791" spans="1:7" x14ac:dyDescent="0.35">
      <c r="A791" s="43" t="s">
        <v>1183</v>
      </c>
      <c r="B791" s="66"/>
      <c r="C791" s="66"/>
      <c r="F791" s="120"/>
      <c r="G791">
        <f t="shared" si="12"/>
        <v>0</v>
      </c>
    </row>
    <row r="792" spans="1:7" x14ac:dyDescent="0.35">
      <c r="A792" s="43" t="s">
        <v>1184</v>
      </c>
      <c r="B792" s="66"/>
      <c r="C792" s="66"/>
      <c r="F792" s="120"/>
      <c r="G792">
        <f t="shared" si="12"/>
        <v>0</v>
      </c>
    </row>
    <row r="793" spans="1:7" x14ac:dyDescent="0.35">
      <c r="A793" s="43" t="s">
        <v>1185</v>
      </c>
      <c r="B793" s="66"/>
      <c r="C793" s="66"/>
      <c r="F793" s="120"/>
      <c r="G793">
        <f t="shared" si="12"/>
        <v>0</v>
      </c>
    </row>
    <row r="794" spans="1:7" x14ac:dyDescent="0.35">
      <c r="A794" s="43" t="s">
        <v>1186</v>
      </c>
      <c r="B794" s="66"/>
      <c r="C794" s="66"/>
      <c r="F794" s="120"/>
      <c r="G794">
        <f t="shared" si="12"/>
        <v>0</v>
      </c>
    </row>
    <row r="795" spans="1:7" x14ac:dyDescent="0.35">
      <c r="A795" s="43" t="s">
        <v>1187</v>
      </c>
      <c r="B795" s="66"/>
      <c r="C795" s="66"/>
      <c r="F795" s="120"/>
      <c r="G795">
        <f t="shared" si="12"/>
        <v>0</v>
      </c>
    </row>
    <row r="796" spans="1:7" x14ac:dyDescent="0.35">
      <c r="A796" s="43" t="s">
        <v>1188</v>
      </c>
      <c r="B796" s="66"/>
      <c r="C796" s="66"/>
      <c r="F796" s="120"/>
      <c r="G796">
        <f t="shared" si="12"/>
        <v>0</v>
      </c>
    </row>
    <row r="797" spans="1:7" x14ac:dyDescent="0.35">
      <c r="A797" s="43" t="s">
        <v>1189</v>
      </c>
      <c r="B797" s="66"/>
      <c r="C797" s="66"/>
      <c r="F797" s="120"/>
      <c r="G797">
        <f t="shared" si="12"/>
        <v>0</v>
      </c>
    </row>
    <row r="798" spans="1:7" x14ac:dyDescent="0.35">
      <c r="A798" s="43" t="s">
        <v>1190</v>
      </c>
      <c r="B798" s="66"/>
      <c r="C798" s="66"/>
      <c r="F798" s="120"/>
      <c r="G798">
        <f t="shared" si="12"/>
        <v>0</v>
      </c>
    </row>
    <row r="799" spans="1:7" x14ac:dyDescent="0.35">
      <c r="A799" s="43" t="s">
        <v>1191</v>
      </c>
      <c r="B799" s="66"/>
      <c r="C799" s="66"/>
      <c r="F799" s="120"/>
      <c r="G799">
        <f t="shared" si="12"/>
        <v>0</v>
      </c>
    </row>
    <row r="800" spans="1:7" x14ac:dyDescent="0.35">
      <c r="A800" s="43" t="s">
        <v>1192</v>
      </c>
      <c r="B800" s="66"/>
      <c r="C800" s="66"/>
      <c r="F800" s="120"/>
      <c r="G800">
        <f t="shared" si="12"/>
        <v>0</v>
      </c>
    </row>
    <row r="801" spans="1:7" x14ac:dyDescent="0.35">
      <c r="A801" s="43" t="s">
        <v>1193</v>
      </c>
      <c r="B801" s="66"/>
      <c r="C801" s="66"/>
      <c r="F801" s="120"/>
      <c r="G801">
        <f t="shared" si="12"/>
        <v>0</v>
      </c>
    </row>
    <row r="802" spans="1:7" x14ac:dyDescent="0.35">
      <c r="A802" s="43" t="s">
        <v>1194</v>
      </c>
      <c r="B802" s="66"/>
      <c r="C802" s="66"/>
      <c r="F802" s="120"/>
      <c r="G802">
        <f t="shared" si="12"/>
        <v>0</v>
      </c>
    </row>
    <row r="803" spans="1:7" x14ac:dyDescent="0.35">
      <c r="A803" s="43" t="s">
        <v>1195</v>
      </c>
      <c r="B803" s="66"/>
      <c r="C803" s="66"/>
      <c r="F803" s="120"/>
      <c r="G803">
        <f t="shared" si="12"/>
        <v>0</v>
      </c>
    </row>
    <row r="804" spans="1:7" x14ac:dyDescent="0.35">
      <c r="A804" s="43" t="s">
        <v>1196</v>
      </c>
      <c r="B804" s="66"/>
      <c r="C804" s="66"/>
      <c r="F804" s="120"/>
      <c r="G804">
        <f t="shared" si="12"/>
        <v>0</v>
      </c>
    </row>
    <row r="805" spans="1:7" x14ac:dyDescent="0.35">
      <c r="A805" s="43" t="s">
        <v>1197</v>
      </c>
      <c r="B805" s="66"/>
      <c r="C805" s="66"/>
      <c r="F805" s="120"/>
      <c r="G805">
        <f t="shared" si="12"/>
        <v>0</v>
      </c>
    </row>
    <row r="806" spans="1:7" x14ac:dyDescent="0.35">
      <c r="A806" s="43" t="s">
        <v>1198</v>
      </c>
      <c r="B806" s="66"/>
      <c r="C806" s="66"/>
      <c r="F806" s="120"/>
      <c r="G806">
        <f t="shared" si="12"/>
        <v>0</v>
      </c>
    </row>
    <row r="807" spans="1:7" x14ac:dyDescent="0.35">
      <c r="A807" s="43" t="s">
        <v>1199</v>
      </c>
      <c r="B807" s="66"/>
      <c r="C807" s="66"/>
      <c r="F807" s="120"/>
      <c r="G807">
        <f t="shared" si="12"/>
        <v>0</v>
      </c>
    </row>
    <row r="808" spans="1:7" x14ac:dyDescent="0.35">
      <c r="A808" s="43" t="s">
        <v>1200</v>
      </c>
      <c r="B808" s="66"/>
      <c r="C808" s="66"/>
      <c r="F808" s="120"/>
      <c r="G808">
        <f t="shared" si="12"/>
        <v>0</v>
      </c>
    </row>
    <row r="809" spans="1:7" x14ac:dyDescent="0.35">
      <c r="A809" s="43" t="s">
        <v>1201</v>
      </c>
      <c r="B809" s="66"/>
      <c r="C809" s="66"/>
      <c r="F809" s="120"/>
      <c r="G809">
        <f t="shared" si="12"/>
        <v>0</v>
      </c>
    </row>
    <row r="810" spans="1:7" x14ac:dyDescent="0.35">
      <c r="A810" s="43" t="s">
        <v>1202</v>
      </c>
      <c r="B810" s="66"/>
      <c r="C810" s="66"/>
      <c r="F810" s="120"/>
      <c r="G810">
        <f t="shared" si="12"/>
        <v>0</v>
      </c>
    </row>
    <row r="811" spans="1:7" x14ac:dyDescent="0.35">
      <c r="A811" s="43" t="s">
        <v>1203</v>
      </c>
      <c r="B811" s="66"/>
      <c r="C811" s="66"/>
      <c r="F811" s="120"/>
      <c r="G811">
        <f t="shared" si="12"/>
        <v>0</v>
      </c>
    </row>
    <row r="812" spans="1:7" x14ac:dyDescent="0.35">
      <c r="A812" s="43" t="s">
        <v>1204</v>
      </c>
      <c r="B812" s="66"/>
      <c r="C812" s="66"/>
      <c r="F812" s="120"/>
      <c r="G812">
        <f t="shared" si="12"/>
        <v>0</v>
      </c>
    </row>
    <row r="813" spans="1:7" x14ac:dyDescent="0.35">
      <c r="A813" s="43" t="s">
        <v>1205</v>
      </c>
      <c r="B813" s="66"/>
      <c r="C813" s="66"/>
      <c r="F813" s="120"/>
      <c r="G813">
        <f t="shared" si="12"/>
        <v>0</v>
      </c>
    </row>
    <row r="814" spans="1:7" x14ac:dyDescent="0.35">
      <c r="A814" s="43" t="s">
        <v>1206</v>
      </c>
      <c r="B814" s="66"/>
      <c r="C814" s="66"/>
      <c r="F814" s="120"/>
      <c r="G814">
        <f t="shared" si="12"/>
        <v>0</v>
      </c>
    </row>
    <row r="815" spans="1:7" x14ac:dyDescent="0.35">
      <c r="A815" s="43" t="s">
        <v>1207</v>
      </c>
      <c r="B815" s="66"/>
      <c r="C815" s="66"/>
      <c r="F815" s="120"/>
      <c r="G815">
        <f t="shared" si="12"/>
        <v>0</v>
      </c>
    </row>
    <row r="816" spans="1:7" x14ac:dyDescent="0.35">
      <c r="A816" s="43" t="s">
        <v>1208</v>
      </c>
      <c r="B816" s="66"/>
      <c r="C816" s="66"/>
      <c r="F816" s="120"/>
      <c r="G816">
        <f t="shared" si="12"/>
        <v>0</v>
      </c>
    </row>
    <row r="817" spans="1:7" x14ac:dyDescent="0.35">
      <c r="A817" s="43" t="s">
        <v>1209</v>
      </c>
      <c r="B817" s="66"/>
      <c r="C817" s="66"/>
      <c r="F817" s="120"/>
      <c r="G817">
        <f t="shared" si="12"/>
        <v>0</v>
      </c>
    </row>
    <row r="818" spans="1:7" x14ac:dyDescent="0.35">
      <c r="A818" s="43" t="s">
        <v>1210</v>
      </c>
      <c r="B818" s="66"/>
      <c r="C818" s="66"/>
      <c r="F818" s="120"/>
      <c r="G818">
        <f t="shared" si="12"/>
        <v>0</v>
      </c>
    </row>
    <row r="819" spans="1:7" x14ac:dyDescent="0.35">
      <c r="A819" s="43" t="s">
        <v>1211</v>
      </c>
      <c r="B819" s="66"/>
      <c r="C819" s="66"/>
      <c r="F819" s="120"/>
      <c r="G819">
        <f t="shared" si="12"/>
        <v>0</v>
      </c>
    </row>
    <row r="820" spans="1:7" x14ac:dyDescent="0.35">
      <c r="A820" s="43" t="s">
        <v>1212</v>
      </c>
      <c r="B820" s="66"/>
      <c r="C820" s="66"/>
      <c r="F820" s="120"/>
      <c r="G820">
        <f t="shared" si="12"/>
        <v>0</v>
      </c>
    </row>
    <row r="821" spans="1:7" x14ac:dyDescent="0.35">
      <c r="A821" s="43" t="s">
        <v>1213</v>
      </c>
      <c r="B821" s="66"/>
      <c r="C821" s="66"/>
      <c r="F821" s="120"/>
      <c r="G821">
        <f t="shared" si="12"/>
        <v>0</v>
      </c>
    </row>
    <row r="822" spans="1:7" x14ac:dyDescent="0.35">
      <c r="A822" s="43" t="s">
        <v>1214</v>
      </c>
      <c r="B822" s="66"/>
      <c r="C822" s="66"/>
      <c r="F822" s="120"/>
      <c r="G822">
        <f t="shared" si="12"/>
        <v>0</v>
      </c>
    </row>
    <row r="823" spans="1:7" x14ac:dyDescent="0.35">
      <c r="A823" s="43" t="s">
        <v>1215</v>
      </c>
      <c r="B823" s="66"/>
      <c r="C823" s="66"/>
      <c r="F823" s="120"/>
      <c r="G823">
        <f t="shared" si="12"/>
        <v>0</v>
      </c>
    </row>
    <row r="824" spans="1:7" x14ac:dyDescent="0.35">
      <c r="A824" s="43" t="s">
        <v>1216</v>
      </c>
      <c r="B824" s="66"/>
      <c r="C824" s="66"/>
      <c r="F824" s="120"/>
      <c r="G824">
        <f t="shared" si="12"/>
        <v>0</v>
      </c>
    </row>
    <row r="825" spans="1:7" x14ac:dyDescent="0.35">
      <c r="A825" s="43" t="s">
        <v>1217</v>
      </c>
      <c r="B825" s="66"/>
      <c r="C825" s="66"/>
      <c r="F825" s="120"/>
      <c r="G825">
        <f t="shared" si="12"/>
        <v>0</v>
      </c>
    </row>
    <row r="826" spans="1:7" x14ac:dyDescent="0.35">
      <c r="A826" s="43" t="s">
        <v>1218</v>
      </c>
      <c r="B826" s="66"/>
      <c r="C826" s="66"/>
      <c r="F826" s="120"/>
      <c r="G826">
        <f t="shared" si="12"/>
        <v>0</v>
      </c>
    </row>
    <row r="827" spans="1:7" x14ac:dyDescent="0.35">
      <c r="A827" s="43" t="s">
        <v>1219</v>
      </c>
      <c r="B827" s="66"/>
      <c r="C827" s="66"/>
      <c r="F827" s="120"/>
      <c r="G827">
        <f t="shared" si="12"/>
        <v>0</v>
      </c>
    </row>
    <row r="828" spans="1:7" x14ac:dyDescent="0.35">
      <c r="A828" s="43" t="s">
        <v>1220</v>
      </c>
      <c r="B828" s="66"/>
      <c r="C828" s="66"/>
      <c r="F828" s="120"/>
      <c r="G828">
        <f t="shared" si="12"/>
        <v>0</v>
      </c>
    </row>
    <row r="829" spans="1:7" x14ac:dyDescent="0.35">
      <c r="A829" s="43" t="s">
        <v>1221</v>
      </c>
      <c r="B829" s="66"/>
      <c r="C829" s="66"/>
      <c r="F829" s="120"/>
      <c r="G829">
        <f t="shared" si="12"/>
        <v>0</v>
      </c>
    </row>
    <row r="830" spans="1:7" x14ac:dyDescent="0.35">
      <c r="A830" s="43" t="s">
        <v>1222</v>
      </c>
      <c r="B830" s="66"/>
      <c r="C830" s="66"/>
      <c r="F830" s="120"/>
      <c r="G830">
        <f t="shared" si="12"/>
        <v>0</v>
      </c>
    </row>
    <row r="831" spans="1:7" x14ac:dyDescent="0.35">
      <c r="A831" s="43" t="s">
        <v>1223</v>
      </c>
      <c r="B831" s="66"/>
      <c r="C831" s="66"/>
      <c r="F831" s="120"/>
      <c r="G831">
        <f t="shared" si="12"/>
        <v>0</v>
      </c>
    </row>
    <row r="832" spans="1:7" x14ac:dyDescent="0.35">
      <c r="A832" s="43" t="s">
        <v>1224</v>
      </c>
      <c r="B832" s="66"/>
      <c r="C832" s="66"/>
      <c r="F832" s="120"/>
      <c r="G832">
        <f t="shared" si="12"/>
        <v>0</v>
      </c>
    </row>
    <row r="833" spans="1:7" x14ac:dyDescent="0.35">
      <c r="A833" s="43" t="s">
        <v>1225</v>
      </c>
      <c r="B833" s="66"/>
      <c r="C833" s="66"/>
      <c r="F833" s="120"/>
      <c r="G833">
        <f t="shared" si="12"/>
        <v>0</v>
      </c>
    </row>
    <row r="834" spans="1:7" x14ac:dyDescent="0.35">
      <c r="A834" s="43" t="s">
        <v>1226</v>
      </c>
      <c r="B834" s="66"/>
      <c r="C834" s="66"/>
      <c r="F834" s="120"/>
      <c r="G834">
        <f t="shared" si="12"/>
        <v>0</v>
      </c>
    </row>
    <row r="835" spans="1:7" x14ac:dyDescent="0.35">
      <c r="A835" s="43" t="s">
        <v>1227</v>
      </c>
      <c r="B835" s="66"/>
      <c r="C835" s="66"/>
      <c r="F835" s="120"/>
      <c r="G835">
        <f t="shared" si="12"/>
        <v>0</v>
      </c>
    </row>
    <row r="836" spans="1:7" x14ac:dyDescent="0.35">
      <c r="A836" s="43" t="s">
        <v>1228</v>
      </c>
      <c r="B836" s="66"/>
      <c r="C836" s="66"/>
      <c r="F836" s="120"/>
      <c r="G836">
        <f t="shared" si="12"/>
        <v>0</v>
      </c>
    </row>
    <row r="837" spans="1:7" x14ac:dyDescent="0.35">
      <c r="A837" s="43" t="s">
        <v>1229</v>
      </c>
      <c r="B837" s="66"/>
      <c r="C837" s="66"/>
      <c r="F837" s="120"/>
      <c r="G837">
        <f t="shared" si="12"/>
        <v>0</v>
      </c>
    </row>
    <row r="838" spans="1:7" x14ac:dyDescent="0.35">
      <c r="A838" s="43" t="s">
        <v>1230</v>
      </c>
      <c r="B838" s="66"/>
      <c r="C838" s="66"/>
      <c r="F838" s="120"/>
      <c r="G838">
        <f t="shared" si="12"/>
        <v>0</v>
      </c>
    </row>
    <row r="839" spans="1:7" x14ac:dyDescent="0.35">
      <c r="A839" s="43" t="s">
        <v>1231</v>
      </c>
      <c r="B839" s="66"/>
      <c r="C839" s="66"/>
      <c r="F839" s="120"/>
      <c r="G839">
        <f t="shared" si="12"/>
        <v>0</v>
      </c>
    </row>
    <row r="840" spans="1:7" x14ac:dyDescent="0.35">
      <c r="A840" s="43" t="s">
        <v>1232</v>
      </c>
      <c r="B840" s="66"/>
      <c r="C840" s="66"/>
      <c r="F840" s="120"/>
      <c r="G840">
        <f t="shared" si="12"/>
        <v>0</v>
      </c>
    </row>
    <row r="841" spans="1:7" x14ac:dyDescent="0.35">
      <c r="A841" s="43" t="s">
        <v>1233</v>
      </c>
      <c r="B841" s="66"/>
      <c r="C841" s="66"/>
      <c r="F841" s="120"/>
      <c r="G841">
        <f t="shared" ref="G841:G904" si="13">IF(OR($B841&lt;&gt;"",$C841&lt;&gt;"",$D841&lt;&gt;"",$E841&lt;&gt;"",$F841&lt;&gt;""), 1, 0)</f>
        <v>0</v>
      </c>
    </row>
    <row r="842" spans="1:7" x14ac:dyDescent="0.35">
      <c r="A842" s="43" t="s">
        <v>1234</v>
      </c>
      <c r="B842" s="66"/>
      <c r="C842" s="66"/>
      <c r="F842" s="120"/>
      <c r="G842">
        <f t="shared" si="13"/>
        <v>0</v>
      </c>
    </row>
    <row r="843" spans="1:7" x14ac:dyDescent="0.35">
      <c r="A843" s="43" t="s">
        <v>1235</v>
      </c>
      <c r="B843" s="66"/>
      <c r="C843" s="66"/>
      <c r="F843" s="120"/>
      <c r="G843">
        <f t="shared" si="13"/>
        <v>0</v>
      </c>
    </row>
    <row r="844" spans="1:7" x14ac:dyDescent="0.35">
      <c r="A844" s="43" t="s">
        <v>1236</v>
      </c>
      <c r="B844" s="66"/>
      <c r="C844" s="66"/>
      <c r="F844" s="120"/>
      <c r="G844">
        <f t="shared" si="13"/>
        <v>0</v>
      </c>
    </row>
    <row r="845" spans="1:7" x14ac:dyDescent="0.35">
      <c r="A845" s="43" t="s">
        <v>1237</v>
      </c>
      <c r="B845" s="66"/>
      <c r="C845" s="66"/>
      <c r="F845" s="120"/>
      <c r="G845">
        <f t="shared" si="13"/>
        <v>0</v>
      </c>
    </row>
    <row r="846" spans="1:7" x14ac:dyDescent="0.35">
      <c r="A846" s="43" t="s">
        <v>1238</v>
      </c>
      <c r="B846" s="66"/>
      <c r="C846" s="66"/>
      <c r="F846" s="120"/>
      <c r="G846">
        <f t="shared" si="13"/>
        <v>0</v>
      </c>
    </row>
    <row r="847" spans="1:7" x14ac:dyDescent="0.35">
      <c r="A847" s="43" t="s">
        <v>1239</v>
      </c>
      <c r="B847" s="66"/>
      <c r="C847" s="66"/>
      <c r="F847" s="120"/>
      <c r="G847">
        <f t="shared" si="13"/>
        <v>0</v>
      </c>
    </row>
    <row r="848" spans="1:7" x14ac:dyDescent="0.35">
      <c r="A848" s="43" t="s">
        <v>1240</v>
      </c>
      <c r="B848" s="66"/>
      <c r="C848" s="66"/>
      <c r="F848" s="120"/>
      <c r="G848">
        <f t="shared" si="13"/>
        <v>0</v>
      </c>
    </row>
    <row r="849" spans="1:7" x14ac:dyDescent="0.35">
      <c r="A849" s="43" t="s">
        <v>1241</v>
      </c>
      <c r="B849" s="66"/>
      <c r="C849" s="66"/>
      <c r="F849" s="120"/>
      <c r="G849">
        <f t="shared" si="13"/>
        <v>0</v>
      </c>
    </row>
    <row r="850" spans="1:7" x14ac:dyDescent="0.35">
      <c r="A850" s="43" t="s">
        <v>1242</v>
      </c>
      <c r="B850" s="66"/>
      <c r="C850" s="66"/>
      <c r="F850" s="120"/>
      <c r="G850">
        <f t="shared" si="13"/>
        <v>0</v>
      </c>
    </row>
    <row r="851" spans="1:7" x14ac:dyDescent="0.35">
      <c r="A851" s="43" t="s">
        <v>1243</v>
      </c>
      <c r="B851" s="66"/>
      <c r="C851" s="66"/>
      <c r="F851" s="120"/>
      <c r="G851">
        <f t="shared" si="13"/>
        <v>0</v>
      </c>
    </row>
    <row r="852" spans="1:7" x14ac:dyDescent="0.35">
      <c r="A852" s="43" t="s">
        <v>1244</v>
      </c>
      <c r="B852" s="66"/>
      <c r="C852" s="66"/>
      <c r="F852" s="120"/>
      <c r="G852">
        <f t="shared" si="13"/>
        <v>0</v>
      </c>
    </row>
    <row r="853" spans="1:7" x14ac:dyDescent="0.35">
      <c r="A853" s="43" t="s">
        <v>1245</v>
      </c>
      <c r="B853" s="66"/>
      <c r="C853" s="66"/>
      <c r="F853" s="120"/>
      <c r="G853">
        <f t="shared" si="13"/>
        <v>0</v>
      </c>
    </row>
    <row r="854" spans="1:7" x14ac:dyDescent="0.35">
      <c r="A854" s="43" t="s">
        <v>1246</v>
      </c>
      <c r="B854" s="66"/>
      <c r="C854" s="66"/>
      <c r="F854" s="120"/>
      <c r="G854">
        <f t="shared" si="13"/>
        <v>0</v>
      </c>
    </row>
    <row r="855" spans="1:7" x14ac:dyDescent="0.35">
      <c r="A855" s="43" t="s">
        <v>1247</v>
      </c>
      <c r="B855" s="66"/>
      <c r="C855" s="66"/>
      <c r="F855" s="120"/>
      <c r="G855">
        <f t="shared" si="13"/>
        <v>0</v>
      </c>
    </row>
    <row r="856" spans="1:7" x14ac:dyDescent="0.35">
      <c r="A856" s="43" t="s">
        <v>1248</v>
      </c>
      <c r="B856" s="66"/>
      <c r="C856" s="66"/>
      <c r="F856" s="120"/>
      <c r="G856">
        <f t="shared" si="13"/>
        <v>0</v>
      </c>
    </row>
    <row r="857" spans="1:7" x14ac:dyDescent="0.35">
      <c r="A857" s="43" t="s">
        <v>1249</v>
      </c>
      <c r="B857" s="66"/>
      <c r="C857" s="66"/>
      <c r="F857" s="120"/>
      <c r="G857">
        <f t="shared" si="13"/>
        <v>0</v>
      </c>
    </row>
    <row r="858" spans="1:7" x14ac:dyDescent="0.35">
      <c r="A858" s="43" t="s">
        <v>1250</v>
      </c>
      <c r="B858" s="66"/>
      <c r="C858" s="66"/>
      <c r="F858" s="120"/>
      <c r="G858">
        <f t="shared" si="13"/>
        <v>0</v>
      </c>
    </row>
    <row r="859" spans="1:7" x14ac:dyDescent="0.35">
      <c r="A859" s="43" t="s">
        <v>1251</v>
      </c>
      <c r="B859" s="66"/>
      <c r="C859" s="66"/>
      <c r="F859" s="120"/>
      <c r="G859">
        <f t="shared" si="13"/>
        <v>0</v>
      </c>
    </row>
    <row r="860" spans="1:7" x14ac:dyDescent="0.35">
      <c r="A860" s="43" t="s">
        <v>1252</v>
      </c>
      <c r="B860" s="66"/>
      <c r="C860" s="66"/>
      <c r="F860" s="120"/>
      <c r="G860">
        <f t="shared" si="13"/>
        <v>0</v>
      </c>
    </row>
    <row r="861" spans="1:7" x14ac:dyDescent="0.35">
      <c r="A861" s="43" t="s">
        <v>1253</v>
      </c>
      <c r="B861" s="66"/>
      <c r="C861" s="66"/>
      <c r="F861" s="120"/>
      <c r="G861">
        <f t="shared" si="13"/>
        <v>0</v>
      </c>
    </row>
    <row r="862" spans="1:7" x14ac:dyDescent="0.35">
      <c r="A862" s="43" t="s">
        <v>1254</v>
      </c>
      <c r="B862" s="66"/>
      <c r="C862" s="66"/>
      <c r="F862" s="120"/>
      <c r="G862">
        <f t="shared" si="13"/>
        <v>0</v>
      </c>
    </row>
    <row r="863" spans="1:7" x14ac:dyDescent="0.35">
      <c r="A863" s="43" t="s">
        <v>1255</v>
      </c>
      <c r="B863" s="66"/>
      <c r="C863" s="66"/>
      <c r="F863" s="120"/>
      <c r="G863">
        <f t="shared" si="13"/>
        <v>0</v>
      </c>
    </row>
    <row r="864" spans="1:7" x14ac:dyDescent="0.35">
      <c r="A864" s="43" t="s">
        <v>1256</v>
      </c>
      <c r="B864" s="66"/>
      <c r="C864" s="66"/>
      <c r="F864" s="120"/>
      <c r="G864">
        <f t="shared" si="13"/>
        <v>0</v>
      </c>
    </row>
    <row r="865" spans="1:7" x14ac:dyDescent="0.35">
      <c r="A865" s="43" t="s">
        <v>1257</v>
      </c>
      <c r="B865" s="66"/>
      <c r="C865" s="66"/>
      <c r="F865" s="120"/>
      <c r="G865">
        <f t="shared" si="13"/>
        <v>0</v>
      </c>
    </row>
    <row r="866" spans="1:7" x14ac:dyDescent="0.35">
      <c r="A866" s="43" t="s">
        <v>1258</v>
      </c>
      <c r="B866" s="66"/>
      <c r="C866" s="66"/>
      <c r="F866" s="120"/>
      <c r="G866">
        <f t="shared" si="13"/>
        <v>0</v>
      </c>
    </row>
    <row r="867" spans="1:7" x14ac:dyDescent="0.35">
      <c r="A867" s="43" t="s">
        <v>1259</v>
      </c>
      <c r="B867" s="66"/>
      <c r="C867" s="66"/>
      <c r="F867" s="120"/>
      <c r="G867">
        <f t="shared" si="13"/>
        <v>0</v>
      </c>
    </row>
    <row r="868" spans="1:7" x14ac:dyDescent="0.35">
      <c r="A868" s="43" t="s">
        <v>1260</v>
      </c>
      <c r="B868" s="66"/>
      <c r="C868" s="66"/>
      <c r="F868" s="120"/>
      <c r="G868">
        <f t="shared" si="13"/>
        <v>0</v>
      </c>
    </row>
    <row r="869" spans="1:7" x14ac:dyDescent="0.35">
      <c r="A869" s="43" t="s">
        <v>1261</v>
      </c>
      <c r="B869" s="66"/>
      <c r="C869" s="66"/>
      <c r="F869" s="120"/>
      <c r="G869">
        <f t="shared" si="13"/>
        <v>0</v>
      </c>
    </row>
    <row r="870" spans="1:7" x14ac:dyDescent="0.35">
      <c r="A870" s="43" t="s">
        <v>1262</v>
      </c>
      <c r="B870" s="66"/>
      <c r="C870" s="66"/>
      <c r="F870" s="120"/>
      <c r="G870">
        <f t="shared" si="13"/>
        <v>0</v>
      </c>
    </row>
    <row r="871" spans="1:7" x14ac:dyDescent="0.35">
      <c r="A871" s="43" t="s">
        <v>1263</v>
      </c>
      <c r="B871" s="66"/>
      <c r="C871" s="66"/>
      <c r="F871" s="120"/>
      <c r="G871">
        <f t="shared" si="13"/>
        <v>0</v>
      </c>
    </row>
    <row r="872" spans="1:7" x14ac:dyDescent="0.35">
      <c r="A872" s="43" t="s">
        <v>1264</v>
      </c>
      <c r="B872" s="66"/>
      <c r="C872" s="66"/>
      <c r="F872" s="120"/>
      <c r="G872">
        <f t="shared" si="13"/>
        <v>0</v>
      </c>
    </row>
    <row r="873" spans="1:7" x14ac:dyDescent="0.35">
      <c r="A873" s="43" t="s">
        <v>1265</v>
      </c>
      <c r="B873" s="66"/>
      <c r="C873" s="66"/>
      <c r="F873" s="120"/>
      <c r="G873">
        <f t="shared" si="13"/>
        <v>0</v>
      </c>
    </row>
    <row r="874" spans="1:7" x14ac:dyDescent="0.35">
      <c r="A874" s="43" t="s">
        <v>1266</v>
      </c>
      <c r="B874" s="66"/>
      <c r="C874" s="66"/>
      <c r="F874" s="120"/>
      <c r="G874">
        <f t="shared" si="13"/>
        <v>0</v>
      </c>
    </row>
    <row r="875" spans="1:7" x14ac:dyDescent="0.35">
      <c r="A875" s="43" t="s">
        <v>1267</v>
      </c>
      <c r="B875" s="66"/>
      <c r="C875" s="66"/>
      <c r="F875" s="120"/>
      <c r="G875">
        <f t="shared" si="13"/>
        <v>0</v>
      </c>
    </row>
    <row r="876" spans="1:7" x14ac:dyDescent="0.35">
      <c r="A876" s="43" t="s">
        <v>1268</v>
      </c>
      <c r="B876" s="66"/>
      <c r="C876" s="66"/>
      <c r="F876" s="120"/>
      <c r="G876">
        <f t="shared" si="13"/>
        <v>0</v>
      </c>
    </row>
    <row r="877" spans="1:7" x14ac:dyDescent="0.35">
      <c r="A877" s="43" t="s">
        <v>1269</v>
      </c>
      <c r="B877" s="66"/>
      <c r="C877" s="66"/>
      <c r="F877" s="120"/>
      <c r="G877">
        <f t="shared" si="13"/>
        <v>0</v>
      </c>
    </row>
    <row r="878" spans="1:7" x14ac:dyDescent="0.35">
      <c r="A878" s="43" t="s">
        <v>1270</v>
      </c>
      <c r="B878" s="66"/>
      <c r="C878" s="66"/>
      <c r="F878" s="120"/>
      <c r="G878">
        <f t="shared" si="13"/>
        <v>0</v>
      </c>
    </row>
    <row r="879" spans="1:7" x14ac:dyDescent="0.35">
      <c r="A879" s="43" t="s">
        <v>1271</v>
      </c>
      <c r="B879" s="66"/>
      <c r="C879" s="66"/>
      <c r="F879" s="120"/>
      <c r="G879">
        <f t="shared" si="13"/>
        <v>0</v>
      </c>
    </row>
    <row r="880" spans="1:7" x14ac:dyDescent="0.35">
      <c r="A880" s="43" t="s">
        <v>1272</v>
      </c>
      <c r="B880" s="66"/>
      <c r="C880" s="66"/>
      <c r="F880" s="120"/>
      <c r="G880">
        <f t="shared" si="13"/>
        <v>0</v>
      </c>
    </row>
    <row r="881" spans="1:7" x14ac:dyDescent="0.35">
      <c r="A881" s="43" t="s">
        <v>1273</v>
      </c>
      <c r="B881" s="66"/>
      <c r="C881" s="66"/>
      <c r="F881" s="120"/>
      <c r="G881">
        <f t="shared" si="13"/>
        <v>0</v>
      </c>
    </row>
    <row r="882" spans="1:7" x14ac:dyDescent="0.35">
      <c r="A882" s="43" t="s">
        <v>1274</v>
      </c>
      <c r="B882" s="66"/>
      <c r="C882" s="66"/>
      <c r="F882" s="120"/>
      <c r="G882">
        <f t="shared" si="13"/>
        <v>0</v>
      </c>
    </row>
    <row r="883" spans="1:7" x14ac:dyDescent="0.35">
      <c r="A883" s="43" t="s">
        <v>1275</v>
      </c>
      <c r="B883" s="66"/>
      <c r="C883" s="66"/>
      <c r="F883" s="120"/>
      <c r="G883">
        <f t="shared" si="13"/>
        <v>0</v>
      </c>
    </row>
    <row r="884" spans="1:7" x14ac:dyDescent="0.35">
      <c r="A884" s="43" t="s">
        <v>1276</v>
      </c>
      <c r="B884" s="66"/>
      <c r="C884" s="66"/>
      <c r="F884" s="120"/>
      <c r="G884">
        <f t="shared" si="13"/>
        <v>0</v>
      </c>
    </row>
    <row r="885" spans="1:7" x14ac:dyDescent="0.35">
      <c r="A885" s="43" t="s">
        <v>1277</v>
      </c>
      <c r="B885" s="66"/>
      <c r="C885" s="66"/>
      <c r="F885" s="120"/>
      <c r="G885">
        <f t="shared" si="13"/>
        <v>0</v>
      </c>
    </row>
    <row r="886" spans="1:7" x14ac:dyDescent="0.35">
      <c r="A886" s="43" t="s">
        <v>1278</v>
      </c>
      <c r="B886" s="66"/>
      <c r="C886" s="66"/>
      <c r="F886" s="120"/>
      <c r="G886">
        <f t="shared" si="13"/>
        <v>0</v>
      </c>
    </row>
    <row r="887" spans="1:7" x14ac:dyDescent="0.35">
      <c r="A887" s="43" t="s">
        <v>1279</v>
      </c>
      <c r="B887" s="66"/>
      <c r="C887" s="66"/>
      <c r="F887" s="120"/>
      <c r="G887">
        <f t="shared" si="13"/>
        <v>0</v>
      </c>
    </row>
    <row r="888" spans="1:7" x14ac:dyDescent="0.35">
      <c r="A888" s="43" t="s">
        <v>1280</v>
      </c>
      <c r="B888" s="66"/>
      <c r="C888" s="66"/>
      <c r="F888" s="120"/>
      <c r="G888">
        <f t="shared" si="13"/>
        <v>0</v>
      </c>
    </row>
    <row r="889" spans="1:7" x14ac:dyDescent="0.35">
      <c r="A889" s="43" t="s">
        <v>1281</v>
      </c>
      <c r="B889" s="66"/>
      <c r="C889" s="66"/>
      <c r="F889" s="120"/>
      <c r="G889">
        <f t="shared" si="13"/>
        <v>0</v>
      </c>
    </row>
    <row r="890" spans="1:7" x14ac:dyDescent="0.35">
      <c r="A890" s="43" t="s">
        <v>1282</v>
      </c>
      <c r="B890" s="66"/>
      <c r="C890" s="66"/>
      <c r="F890" s="120"/>
      <c r="G890">
        <f t="shared" si="13"/>
        <v>0</v>
      </c>
    </row>
    <row r="891" spans="1:7" x14ac:dyDescent="0.35">
      <c r="A891" s="43" t="s">
        <v>1283</v>
      </c>
      <c r="B891" s="66"/>
      <c r="C891" s="66"/>
      <c r="F891" s="120"/>
      <c r="G891">
        <f t="shared" si="13"/>
        <v>0</v>
      </c>
    </row>
    <row r="892" spans="1:7" x14ac:dyDescent="0.35">
      <c r="A892" s="43" t="s">
        <v>1284</v>
      </c>
      <c r="B892" s="66"/>
      <c r="C892" s="66"/>
      <c r="F892" s="120"/>
      <c r="G892">
        <f t="shared" si="13"/>
        <v>0</v>
      </c>
    </row>
    <row r="893" spans="1:7" x14ac:dyDescent="0.35">
      <c r="A893" s="43" t="s">
        <v>1285</v>
      </c>
      <c r="B893" s="66"/>
      <c r="C893" s="66"/>
      <c r="F893" s="120"/>
      <c r="G893">
        <f t="shared" si="13"/>
        <v>0</v>
      </c>
    </row>
    <row r="894" spans="1:7" x14ac:dyDescent="0.35">
      <c r="A894" s="43" t="s">
        <v>1286</v>
      </c>
      <c r="B894" s="66"/>
      <c r="C894" s="66"/>
      <c r="F894" s="120"/>
      <c r="G894">
        <f t="shared" si="13"/>
        <v>0</v>
      </c>
    </row>
    <row r="895" spans="1:7" x14ac:dyDescent="0.35">
      <c r="A895" s="43" t="s">
        <v>1287</v>
      </c>
      <c r="B895" s="66"/>
      <c r="C895" s="66"/>
      <c r="F895" s="120"/>
      <c r="G895">
        <f t="shared" si="13"/>
        <v>0</v>
      </c>
    </row>
    <row r="896" spans="1:7" x14ac:dyDescent="0.35">
      <c r="A896" s="43" t="s">
        <v>1288</v>
      </c>
      <c r="B896" s="66"/>
      <c r="C896" s="66"/>
      <c r="F896" s="120"/>
      <c r="G896">
        <f t="shared" si="13"/>
        <v>0</v>
      </c>
    </row>
    <row r="897" spans="1:7" x14ac:dyDescent="0.35">
      <c r="A897" s="43" t="s">
        <v>1289</v>
      </c>
      <c r="B897" s="66"/>
      <c r="C897" s="66"/>
      <c r="F897" s="120"/>
      <c r="G897">
        <f t="shared" si="13"/>
        <v>0</v>
      </c>
    </row>
    <row r="898" spans="1:7" x14ac:dyDescent="0.35">
      <c r="A898" s="43" t="s">
        <v>1290</v>
      </c>
      <c r="B898" s="66"/>
      <c r="C898" s="66"/>
      <c r="F898" s="120"/>
      <c r="G898">
        <f t="shared" si="13"/>
        <v>0</v>
      </c>
    </row>
    <row r="899" spans="1:7" x14ac:dyDescent="0.35">
      <c r="A899" s="43" t="s">
        <v>1291</v>
      </c>
      <c r="B899" s="66"/>
      <c r="C899" s="66"/>
      <c r="F899" s="120"/>
      <c r="G899">
        <f t="shared" si="13"/>
        <v>0</v>
      </c>
    </row>
    <row r="900" spans="1:7" x14ac:dyDescent="0.35">
      <c r="A900" s="43" t="s">
        <v>1292</v>
      </c>
      <c r="B900" s="66"/>
      <c r="C900" s="66"/>
      <c r="F900" s="120"/>
      <c r="G900">
        <f t="shared" si="13"/>
        <v>0</v>
      </c>
    </row>
    <row r="901" spans="1:7" x14ac:dyDescent="0.35">
      <c r="A901" s="43" t="s">
        <v>1293</v>
      </c>
      <c r="B901" s="66"/>
      <c r="C901" s="66"/>
      <c r="F901" s="120"/>
      <c r="G901">
        <f t="shared" si="13"/>
        <v>0</v>
      </c>
    </row>
    <row r="902" spans="1:7" x14ac:dyDescent="0.35">
      <c r="A902" s="43" t="s">
        <v>1294</v>
      </c>
      <c r="B902" s="66"/>
      <c r="C902" s="66"/>
      <c r="F902" s="120"/>
      <c r="G902">
        <f t="shared" si="13"/>
        <v>0</v>
      </c>
    </row>
    <row r="903" spans="1:7" x14ac:dyDescent="0.35">
      <c r="A903" s="43" t="s">
        <v>1295</v>
      </c>
      <c r="B903" s="66"/>
      <c r="C903" s="66"/>
      <c r="F903" s="120"/>
      <c r="G903">
        <f t="shared" si="13"/>
        <v>0</v>
      </c>
    </row>
    <row r="904" spans="1:7" x14ac:dyDescent="0.35">
      <c r="A904" s="43" t="s">
        <v>1296</v>
      </c>
      <c r="B904" s="66"/>
      <c r="C904" s="66"/>
      <c r="F904" s="120"/>
      <c r="G904">
        <f t="shared" si="13"/>
        <v>0</v>
      </c>
    </row>
    <row r="905" spans="1:7" x14ac:dyDescent="0.35">
      <c r="A905" s="43" t="s">
        <v>1297</v>
      </c>
      <c r="B905" s="66"/>
      <c r="C905" s="66"/>
      <c r="F905" s="120"/>
      <c r="G905">
        <f t="shared" ref="G905:G968" si="14">IF(OR($B905&lt;&gt;"",$C905&lt;&gt;"",$D905&lt;&gt;"",$E905&lt;&gt;"",$F905&lt;&gt;""), 1, 0)</f>
        <v>0</v>
      </c>
    </row>
    <row r="906" spans="1:7" x14ac:dyDescent="0.35">
      <c r="A906" s="43" t="s">
        <v>1298</v>
      </c>
      <c r="B906" s="66"/>
      <c r="C906" s="66"/>
      <c r="F906" s="120"/>
      <c r="G906">
        <f t="shared" si="14"/>
        <v>0</v>
      </c>
    </row>
    <row r="907" spans="1:7" x14ac:dyDescent="0.35">
      <c r="A907" s="43" t="s">
        <v>1299</v>
      </c>
      <c r="B907" s="66"/>
      <c r="C907" s="66"/>
      <c r="F907" s="120"/>
      <c r="G907">
        <f t="shared" si="14"/>
        <v>0</v>
      </c>
    </row>
    <row r="908" spans="1:7" x14ac:dyDescent="0.35">
      <c r="A908" s="43" t="s">
        <v>1300</v>
      </c>
      <c r="B908" s="66"/>
      <c r="C908" s="66"/>
      <c r="F908" s="120"/>
      <c r="G908">
        <f t="shared" si="14"/>
        <v>0</v>
      </c>
    </row>
    <row r="909" spans="1:7" x14ac:dyDescent="0.35">
      <c r="A909" s="43" t="s">
        <v>1301</v>
      </c>
      <c r="B909" s="66"/>
      <c r="C909" s="66"/>
      <c r="F909" s="120"/>
      <c r="G909">
        <f t="shared" si="14"/>
        <v>0</v>
      </c>
    </row>
    <row r="910" spans="1:7" x14ac:dyDescent="0.35">
      <c r="A910" s="43" t="s">
        <v>1302</v>
      </c>
      <c r="B910" s="66"/>
      <c r="C910" s="66"/>
      <c r="F910" s="120"/>
      <c r="G910">
        <f t="shared" si="14"/>
        <v>0</v>
      </c>
    </row>
    <row r="911" spans="1:7" x14ac:dyDescent="0.35">
      <c r="A911" s="43" t="s">
        <v>1303</v>
      </c>
      <c r="B911" s="66"/>
      <c r="C911" s="66"/>
      <c r="F911" s="120"/>
      <c r="G911">
        <f t="shared" si="14"/>
        <v>0</v>
      </c>
    </row>
    <row r="912" spans="1:7" x14ac:dyDescent="0.35">
      <c r="A912" s="43" t="s">
        <v>1304</v>
      </c>
      <c r="B912" s="66"/>
      <c r="C912" s="66"/>
      <c r="F912" s="120"/>
      <c r="G912">
        <f t="shared" si="14"/>
        <v>0</v>
      </c>
    </row>
    <row r="913" spans="1:7" x14ac:dyDescent="0.35">
      <c r="A913" s="43" t="s">
        <v>1305</v>
      </c>
      <c r="B913" s="66"/>
      <c r="C913" s="66"/>
      <c r="F913" s="120"/>
      <c r="G913">
        <f t="shared" si="14"/>
        <v>0</v>
      </c>
    </row>
    <row r="914" spans="1:7" x14ac:dyDescent="0.35">
      <c r="A914" s="43" t="s">
        <v>1306</v>
      </c>
      <c r="B914" s="66"/>
      <c r="C914" s="66"/>
      <c r="F914" s="120"/>
      <c r="G914">
        <f t="shared" si="14"/>
        <v>0</v>
      </c>
    </row>
    <row r="915" spans="1:7" x14ac:dyDescent="0.35">
      <c r="A915" s="43" t="s">
        <v>1307</v>
      </c>
      <c r="B915" s="66"/>
      <c r="C915" s="66"/>
      <c r="F915" s="120"/>
      <c r="G915">
        <f t="shared" si="14"/>
        <v>0</v>
      </c>
    </row>
    <row r="916" spans="1:7" x14ac:dyDescent="0.35">
      <c r="A916" s="43" t="s">
        <v>1308</v>
      </c>
      <c r="B916" s="66"/>
      <c r="C916" s="66"/>
      <c r="F916" s="120"/>
      <c r="G916">
        <f t="shared" si="14"/>
        <v>0</v>
      </c>
    </row>
    <row r="917" spans="1:7" x14ac:dyDescent="0.35">
      <c r="A917" s="43" t="s">
        <v>1309</v>
      </c>
      <c r="B917" s="66"/>
      <c r="C917" s="66"/>
      <c r="F917" s="120"/>
      <c r="G917">
        <f t="shared" si="14"/>
        <v>0</v>
      </c>
    </row>
    <row r="918" spans="1:7" x14ac:dyDescent="0.35">
      <c r="A918" s="43" t="s">
        <v>1310</v>
      </c>
      <c r="B918" s="66"/>
      <c r="C918" s="66"/>
      <c r="F918" s="120"/>
      <c r="G918">
        <f t="shared" si="14"/>
        <v>0</v>
      </c>
    </row>
    <row r="919" spans="1:7" x14ac:dyDescent="0.35">
      <c r="A919" s="43" t="s">
        <v>1311</v>
      </c>
      <c r="B919" s="66"/>
      <c r="C919" s="66"/>
      <c r="F919" s="120"/>
      <c r="G919">
        <f t="shared" si="14"/>
        <v>0</v>
      </c>
    </row>
    <row r="920" spans="1:7" x14ac:dyDescent="0.35">
      <c r="A920" s="43" t="s">
        <v>1312</v>
      </c>
      <c r="B920" s="66"/>
      <c r="C920" s="66"/>
      <c r="F920" s="120"/>
      <c r="G920">
        <f t="shared" si="14"/>
        <v>0</v>
      </c>
    </row>
    <row r="921" spans="1:7" x14ac:dyDescent="0.35">
      <c r="A921" s="43" t="s">
        <v>1313</v>
      </c>
      <c r="B921" s="66"/>
      <c r="C921" s="66"/>
      <c r="F921" s="120"/>
      <c r="G921">
        <f t="shared" si="14"/>
        <v>0</v>
      </c>
    </row>
    <row r="922" spans="1:7" x14ac:dyDescent="0.35">
      <c r="A922" s="43" t="s">
        <v>1314</v>
      </c>
      <c r="B922" s="66"/>
      <c r="C922" s="66"/>
      <c r="F922" s="120"/>
      <c r="G922">
        <f t="shared" si="14"/>
        <v>0</v>
      </c>
    </row>
    <row r="923" spans="1:7" x14ac:dyDescent="0.35">
      <c r="A923" s="43" t="s">
        <v>1315</v>
      </c>
      <c r="B923" s="66"/>
      <c r="C923" s="66"/>
      <c r="F923" s="120"/>
      <c r="G923">
        <f t="shared" si="14"/>
        <v>0</v>
      </c>
    </row>
    <row r="924" spans="1:7" x14ac:dyDescent="0.35">
      <c r="A924" s="43" t="s">
        <v>1316</v>
      </c>
      <c r="B924" s="66"/>
      <c r="C924" s="66"/>
      <c r="F924" s="120"/>
      <c r="G924">
        <f t="shared" si="14"/>
        <v>0</v>
      </c>
    </row>
    <row r="925" spans="1:7" x14ac:dyDescent="0.35">
      <c r="A925" s="43" t="s">
        <v>1317</v>
      </c>
      <c r="B925" s="66"/>
      <c r="C925" s="66"/>
      <c r="F925" s="120"/>
      <c r="G925">
        <f t="shared" si="14"/>
        <v>0</v>
      </c>
    </row>
    <row r="926" spans="1:7" x14ac:dyDescent="0.35">
      <c r="A926" s="43" t="s">
        <v>1318</v>
      </c>
      <c r="B926" s="66"/>
      <c r="C926" s="66"/>
      <c r="F926" s="120"/>
      <c r="G926">
        <f t="shared" si="14"/>
        <v>0</v>
      </c>
    </row>
    <row r="927" spans="1:7" x14ac:dyDescent="0.35">
      <c r="A927" s="43" t="s">
        <v>1319</v>
      </c>
      <c r="B927" s="66"/>
      <c r="C927" s="66"/>
      <c r="F927" s="120"/>
      <c r="G927">
        <f t="shared" si="14"/>
        <v>0</v>
      </c>
    </row>
    <row r="928" spans="1:7" x14ac:dyDescent="0.35">
      <c r="A928" s="43" t="s">
        <v>1320</v>
      </c>
      <c r="B928" s="66"/>
      <c r="C928" s="66"/>
      <c r="F928" s="120"/>
      <c r="G928">
        <f t="shared" si="14"/>
        <v>0</v>
      </c>
    </row>
    <row r="929" spans="1:7" x14ac:dyDescent="0.35">
      <c r="A929" s="43" t="s">
        <v>1321</v>
      </c>
      <c r="B929" s="66"/>
      <c r="C929" s="66"/>
      <c r="F929" s="120"/>
      <c r="G929">
        <f t="shared" si="14"/>
        <v>0</v>
      </c>
    </row>
    <row r="930" spans="1:7" x14ac:dyDescent="0.35">
      <c r="A930" s="43" t="s">
        <v>1322</v>
      </c>
      <c r="B930" s="66"/>
      <c r="C930" s="66"/>
      <c r="F930" s="120"/>
      <c r="G930">
        <f t="shared" si="14"/>
        <v>0</v>
      </c>
    </row>
    <row r="931" spans="1:7" x14ac:dyDescent="0.35">
      <c r="A931" s="43" t="s">
        <v>1323</v>
      </c>
      <c r="B931" s="66"/>
      <c r="C931" s="66"/>
      <c r="F931" s="120"/>
      <c r="G931">
        <f t="shared" si="14"/>
        <v>0</v>
      </c>
    </row>
    <row r="932" spans="1:7" x14ac:dyDescent="0.35">
      <c r="A932" s="43" t="s">
        <v>1324</v>
      </c>
      <c r="B932" s="66"/>
      <c r="C932" s="66"/>
      <c r="F932" s="120"/>
      <c r="G932">
        <f t="shared" si="14"/>
        <v>0</v>
      </c>
    </row>
    <row r="933" spans="1:7" x14ac:dyDescent="0.35">
      <c r="A933" s="43" t="s">
        <v>1325</v>
      </c>
      <c r="B933" s="66"/>
      <c r="C933" s="66"/>
      <c r="F933" s="120"/>
      <c r="G933">
        <f t="shared" si="14"/>
        <v>0</v>
      </c>
    </row>
    <row r="934" spans="1:7" x14ac:dyDescent="0.35">
      <c r="A934" s="43" t="s">
        <v>1326</v>
      </c>
      <c r="B934" s="66"/>
      <c r="C934" s="66"/>
      <c r="F934" s="120"/>
      <c r="G934">
        <f t="shared" si="14"/>
        <v>0</v>
      </c>
    </row>
    <row r="935" spans="1:7" x14ac:dyDescent="0.35">
      <c r="A935" s="43" t="s">
        <v>1327</v>
      </c>
      <c r="B935" s="66"/>
      <c r="C935" s="66"/>
      <c r="F935" s="120"/>
      <c r="G935">
        <f t="shared" si="14"/>
        <v>0</v>
      </c>
    </row>
    <row r="936" spans="1:7" x14ac:dyDescent="0.35">
      <c r="A936" s="43" t="s">
        <v>1328</v>
      </c>
      <c r="B936" s="66"/>
      <c r="C936" s="66"/>
      <c r="F936" s="120"/>
      <c r="G936">
        <f t="shared" si="14"/>
        <v>0</v>
      </c>
    </row>
    <row r="937" spans="1:7" x14ac:dyDescent="0.35">
      <c r="A937" s="43" t="s">
        <v>1329</v>
      </c>
      <c r="B937" s="66"/>
      <c r="C937" s="66"/>
      <c r="F937" s="120"/>
      <c r="G937">
        <f t="shared" si="14"/>
        <v>0</v>
      </c>
    </row>
    <row r="938" spans="1:7" x14ac:dyDescent="0.35">
      <c r="A938" s="43" t="s">
        <v>1330</v>
      </c>
      <c r="B938" s="66"/>
      <c r="C938" s="66"/>
      <c r="F938" s="120"/>
      <c r="G938">
        <f t="shared" si="14"/>
        <v>0</v>
      </c>
    </row>
    <row r="939" spans="1:7" x14ac:dyDescent="0.35">
      <c r="A939" s="43" t="s">
        <v>1331</v>
      </c>
      <c r="B939" s="66"/>
      <c r="C939" s="66"/>
      <c r="F939" s="120"/>
      <c r="G939">
        <f t="shared" si="14"/>
        <v>0</v>
      </c>
    </row>
    <row r="940" spans="1:7" x14ac:dyDescent="0.35">
      <c r="A940" s="43" t="s">
        <v>1332</v>
      </c>
      <c r="B940" s="66"/>
      <c r="C940" s="66"/>
      <c r="F940" s="120"/>
      <c r="G940">
        <f t="shared" si="14"/>
        <v>0</v>
      </c>
    </row>
    <row r="941" spans="1:7" x14ac:dyDescent="0.35">
      <c r="A941" s="43" t="s">
        <v>1333</v>
      </c>
      <c r="B941" s="66"/>
      <c r="C941" s="66"/>
      <c r="F941" s="120"/>
      <c r="G941">
        <f t="shared" si="14"/>
        <v>0</v>
      </c>
    </row>
    <row r="942" spans="1:7" x14ac:dyDescent="0.35">
      <c r="A942" s="43" t="s">
        <v>1334</v>
      </c>
      <c r="B942" s="66"/>
      <c r="C942" s="66"/>
      <c r="F942" s="120"/>
      <c r="G942">
        <f t="shared" si="14"/>
        <v>0</v>
      </c>
    </row>
    <row r="943" spans="1:7" x14ac:dyDescent="0.35">
      <c r="A943" s="43" t="s">
        <v>1335</v>
      </c>
      <c r="B943" s="66"/>
      <c r="C943" s="66"/>
      <c r="F943" s="120"/>
      <c r="G943">
        <f t="shared" si="14"/>
        <v>0</v>
      </c>
    </row>
    <row r="944" spans="1:7" x14ac:dyDescent="0.35">
      <c r="A944" s="43" t="s">
        <v>1336</v>
      </c>
      <c r="B944" s="66"/>
      <c r="C944" s="66"/>
      <c r="F944" s="120"/>
      <c r="G944">
        <f t="shared" si="14"/>
        <v>0</v>
      </c>
    </row>
    <row r="945" spans="1:7" x14ac:dyDescent="0.35">
      <c r="A945" s="43" t="s">
        <v>1337</v>
      </c>
      <c r="B945" s="66"/>
      <c r="C945" s="66"/>
      <c r="F945" s="120"/>
      <c r="G945">
        <f t="shared" si="14"/>
        <v>0</v>
      </c>
    </row>
    <row r="946" spans="1:7" x14ac:dyDescent="0.35">
      <c r="A946" s="43" t="s">
        <v>1338</v>
      </c>
      <c r="B946" s="66"/>
      <c r="C946" s="66"/>
      <c r="F946" s="120"/>
      <c r="G946">
        <f t="shared" si="14"/>
        <v>0</v>
      </c>
    </row>
    <row r="947" spans="1:7" x14ac:dyDescent="0.35">
      <c r="A947" s="43" t="s">
        <v>1339</v>
      </c>
      <c r="B947" s="66"/>
      <c r="C947" s="66"/>
      <c r="F947" s="120"/>
      <c r="G947">
        <f t="shared" si="14"/>
        <v>0</v>
      </c>
    </row>
    <row r="948" spans="1:7" x14ac:dyDescent="0.35">
      <c r="A948" s="43" t="s">
        <v>1340</v>
      </c>
      <c r="B948" s="66"/>
      <c r="C948" s="66"/>
      <c r="F948" s="120"/>
      <c r="G948">
        <f t="shared" si="14"/>
        <v>0</v>
      </c>
    </row>
    <row r="949" spans="1:7" x14ac:dyDescent="0.35">
      <c r="A949" s="43" t="s">
        <v>1341</v>
      </c>
      <c r="B949" s="66"/>
      <c r="C949" s="66"/>
      <c r="F949" s="120"/>
      <c r="G949">
        <f t="shared" si="14"/>
        <v>0</v>
      </c>
    </row>
    <row r="950" spans="1:7" x14ac:dyDescent="0.35">
      <c r="A950" s="43" t="s">
        <v>1342</v>
      </c>
      <c r="B950" s="66"/>
      <c r="C950" s="66"/>
      <c r="F950" s="120"/>
      <c r="G950">
        <f t="shared" si="14"/>
        <v>0</v>
      </c>
    </row>
    <row r="951" spans="1:7" x14ac:dyDescent="0.35">
      <c r="A951" s="43" t="s">
        <v>1343</v>
      </c>
      <c r="B951" s="66"/>
      <c r="C951" s="66"/>
      <c r="F951" s="120"/>
      <c r="G951">
        <f t="shared" si="14"/>
        <v>0</v>
      </c>
    </row>
    <row r="952" spans="1:7" x14ac:dyDescent="0.35">
      <c r="A952" s="43" t="s">
        <v>1344</v>
      </c>
      <c r="B952" s="66"/>
      <c r="C952" s="66"/>
      <c r="F952" s="120"/>
      <c r="G952">
        <f t="shared" si="14"/>
        <v>0</v>
      </c>
    </row>
    <row r="953" spans="1:7" x14ac:dyDescent="0.35">
      <c r="A953" s="43" t="s">
        <v>1345</v>
      </c>
      <c r="B953" s="66"/>
      <c r="C953" s="66"/>
      <c r="F953" s="120"/>
      <c r="G953">
        <f t="shared" si="14"/>
        <v>0</v>
      </c>
    </row>
    <row r="954" spans="1:7" x14ac:dyDescent="0.35">
      <c r="A954" s="43" t="s">
        <v>1346</v>
      </c>
      <c r="B954" s="66"/>
      <c r="C954" s="66"/>
      <c r="F954" s="120"/>
      <c r="G954">
        <f t="shared" si="14"/>
        <v>0</v>
      </c>
    </row>
    <row r="955" spans="1:7" x14ac:dyDescent="0.35">
      <c r="A955" s="43" t="s">
        <v>1347</v>
      </c>
      <c r="B955" s="66"/>
      <c r="C955" s="66"/>
      <c r="F955" s="120"/>
      <c r="G955">
        <f t="shared" si="14"/>
        <v>0</v>
      </c>
    </row>
    <row r="956" spans="1:7" x14ac:dyDescent="0.35">
      <c r="A956" s="43" t="s">
        <v>1348</v>
      </c>
      <c r="B956" s="66"/>
      <c r="C956" s="66"/>
      <c r="F956" s="120"/>
      <c r="G956">
        <f t="shared" si="14"/>
        <v>0</v>
      </c>
    </row>
    <row r="957" spans="1:7" x14ac:dyDescent="0.35">
      <c r="A957" s="43" t="s">
        <v>1349</v>
      </c>
      <c r="B957" s="66"/>
      <c r="C957" s="66"/>
      <c r="F957" s="120"/>
      <c r="G957">
        <f t="shared" si="14"/>
        <v>0</v>
      </c>
    </row>
    <row r="958" spans="1:7" x14ac:dyDescent="0.35">
      <c r="A958" s="43" t="s">
        <v>1350</v>
      </c>
      <c r="B958" s="66"/>
      <c r="C958" s="66"/>
      <c r="F958" s="120"/>
      <c r="G958">
        <f t="shared" si="14"/>
        <v>0</v>
      </c>
    </row>
    <row r="959" spans="1:7" x14ac:dyDescent="0.35">
      <c r="A959" s="43" t="s">
        <v>1351</v>
      </c>
      <c r="B959" s="66"/>
      <c r="C959" s="66"/>
      <c r="F959" s="120"/>
      <c r="G959">
        <f t="shared" si="14"/>
        <v>0</v>
      </c>
    </row>
    <row r="960" spans="1:7" x14ac:dyDescent="0.35">
      <c r="A960" s="43" t="s">
        <v>1352</v>
      </c>
      <c r="B960" s="66"/>
      <c r="C960" s="66"/>
      <c r="F960" s="120"/>
      <c r="G960">
        <f t="shared" si="14"/>
        <v>0</v>
      </c>
    </row>
    <row r="961" spans="1:7" x14ac:dyDescent="0.35">
      <c r="A961" s="43" t="s">
        <v>1353</v>
      </c>
      <c r="B961" s="66"/>
      <c r="C961" s="66"/>
      <c r="F961" s="120"/>
      <c r="G961">
        <f t="shared" si="14"/>
        <v>0</v>
      </c>
    </row>
    <row r="962" spans="1:7" x14ac:dyDescent="0.35">
      <c r="A962" s="43" t="s">
        <v>1354</v>
      </c>
      <c r="B962" s="66"/>
      <c r="C962" s="66"/>
      <c r="F962" s="120"/>
      <c r="G962">
        <f t="shared" si="14"/>
        <v>0</v>
      </c>
    </row>
    <row r="963" spans="1:7" x14ac:dyDescent="0.35">
      <c r="A963" s="43" t="s">
        <v>1355</v>
      </c>
      <c r="B963" s="66"/>
      <c r="C963" s="66"/>
      <c r="F963" s="120"/>
      <c r="G963">
        <f t="shared" si="14"/>
        <v>0</v>
      </c>
    </row>
    <row r="964" spans="1:7" x14ac:dyDescent="0.35">
      <c r="A964" s="43" t="s">
        <v>1356</v>
      </c>
      <c r="B964" s="66"/>
      <c r="C964" s="66"/>
      <c r="F964" s="120"/>
      <c r="G964">
        <f t="shared" si="14"/>
        <v>0</v>
      </c>
    </row>
    <row r="965" spans="1:7" x14ac:dyDescent="0.35">
      <c r="A965" s="43" t="s">
        <v>1357</v>
      </c>
      <c r="B965" s="66"/>
      <c r="C965" s="66"/>
      <c r="F965" s="120"/>
      <c r="G965">
        <f t="shared" si="14"/>
        <v>0</v>
      </c>
    </row>
    <row r="966" spans="1:7" x14ac:dyDescent="0.35">
      <c r="A966" s="43" t="s">
        <v>1358</v>
      </c>
      <c r="B966" s="66"/>
      <c r="C966" s="66"/>
      <c r="F966" s="120"/>
      <c r="G966">
        <f t="shared" si="14"/>
        <v>0</v>
      </c>
    </row>
    <row r="967" spans="1:7" x14ac:dyDescent="0.35">
      <c r="A967" s="43" t="s">
        <v>1359</v>
      </c>
      <c r="B967" s="66"/>
      <c r="C967" s="66"/>
      <c r="F967" s="120"/>
      <c r="G967">
        <f t="shared" si="14"/>
        <v>0</v>
      </c>
    </row>
    <row r="968" spans="1:7" x14ac:dyDescent="0.35">
      <c r="A968" s="43" t="s">
        <v>1360</v>
      </c>
      <c r="B968" s="66"/>
      <c r="C968" s="66"/>
      <c r="F968" s="120"/>
      <c r="G968">
        <f t="shared" si="14"/>
        <v>0</v>
      </c>
    </row>
    <row r="969" spans="1:7" x14ac:dyDescent="0.35">
      <c r="A969" s="43" t="s">
        <v>1361</v>
      </c>
      <c r="B969" s="66"/>
      <c r="C969" s="66"/>
      <c r="F969" s="120"/>
      <c r="G969">
        <f t="shared" ref="G969:G1007" si="15">IF(OR($B969&lt;&gt;"",$C969&lt;&gt;"",$D969&lt;&gt;"",$E969&lt;&gt;"",$F969&lt;&gt;""), 1, 0)</f>
        <v>0</v>
      </c>
    </row>
    <row r="970" spans="1:7" x14ac:dyDescent="0.35">
      <c r="A970" s="43" t="s">
        <v>1362</v>
      </c>
      <c r="B970" s="66"/>
      <c r="C970" s="66"/>
      <c r="F970" s="120"/>
      <c r="G970">
        <f t="shared" si="15"/>
        <v>0</v>
      </c>
    </row>
    <row r="971" spans="1:7" x14ac:dyDescent="0.35">
      <c r="A971" s="43" t="s">
        <v>1363</v>
      </c>
      <c r="B971" s="66"/>
      <c r="C971" s="66"/>
      <c r="F971" s="120"/>
      <c r="G971">
        <f t="shared" si="15"/>
        <v>0</v>
      </c>
    </row>
    <row r="972" spans="1:7" x14ac:dyDescent="0.35">
      <c r="A972" s="43" t="s">
        <v>1364</v>
      </c>
      <c r="B972" s="66"/>
      <c r="C972" s="66"/>
      <c r="F972" s="120"/>
      <c r="G972">
        <f t="shared" si="15"/>
        <v>0</v>
      </c>
    </row>
    <row r="973" spans="1:7" x14ac:dyDescent="0.35">
      <c r="A973" s="43" t="s">
        <v>1365</v>
      </c>
      <c r="B973" s="66"/>
      <c r="C973" s="66"/>
      <c r="F973" s="120"/>
      <c r="G973">
        <f t="shared" si="15"/>
        <v>0</v>
      </c>
    </row>
    <row r="974" spans="1:7" x14ac:dyDescent="0.35">
      <c r="A974" s="43" t="s">
        <v>1366</v>
      </c>
      <c r="B974" s="66"/>
      <c r="C974" s="66"/>
      <c r="F974" s="120"/>
      <c r="G974">
        <f t="shared" si="15"/>
        <v>0</v>
      </c>
    </row>
    <row r="975" spans="1:7" x14ac:dyDescent="0.35">
      <c r="A975" s="43" t="s">
        <v>1367</v>
      </c>
      <c r="B975" s="66"/>
      <c r="C975" s="66"/>
      <c r="F975" s="120"/>
      <c r="G975">
        <f t="shared" si="15"/>
        <v>0</v>
      </c>
    </row>
    <row r="976" spans="1:7" x14ac:dyDescent="0.35">
      <c r="A976" s="43" t="s">
        <v>1368</v>
      </c>
      <c r="B976" s="66"/>
      <c r="C976" s="66"/>
      <c r="F976" s="120"/>
      <c r="G976">
        <f t="shared" si="15"/>
        <v>0</v>
      </c>
    </row>
    <row r="977" spans="1:7" x14ac:dyDescent="0.35">
      <c r="A977" s="43" t="s">
        <v>1369</v>
      </c>
      <c r="B977" s="66"/>
      <c r="C977" s="66"/>
      <c r="F977" s="120"/>
      <c r="G977">
        <f t="shared" si="15"/>
        <v>0</v>
      </c>
    </row>
    <row r="978" spans="1:7" x14ac:dyDescent="0.35">
      <c r="A978" s="43" t="s">
        <v>1370</v>
      </c>
      <c r="B978" s="66"/>
      <c r="C978" s="66"/>
      <c r="F978" s="120"/>
      <c r="G978">
        <f t="shared" si="15"/>
        <v>0</v>
      </c>
    </row>
    <row r="979" spans="1:7" x14ac:dyDescent="0.35">
      <c r="A979" s="43" t="s">
        <v>1371</v>
      </c>
      <c r="B979" s="66"/>
      <c r="C979" s="66"/>
      <c r="F979" s="120"/>
      <c r="G979">
        <f t="shared" si="15"/>
        <v>0</v>
      </c>
    </row>
    <row r="980" spans="1:7" x14ac:dyDescent="0.35">
      <c r="A980" s="43" t="s">
        <v>1372</v>
      </c>
      <c r="B980" s="66"/>
      <c r="C980" s="66"/>
      <c r="F980" s="120"/>
      <c r="G980">
        <f t="shared" si="15"/>
        <v>0</v>
      </c>
    </row>
    <row r="981" spans="1:7" x14ac:dyDescent="0.35">
      <c r="A981" s="43" t="s">
        <v>1373</v>
      </c>
      <c r="B981" s="66"/>
      <c r="C981" s="66"/>
      <c r="F981" s="120"/>
      <c r="G981">
        <f t="shared" si="15"/>
        <v>0</v>
      </c>
    </row>
    <row r="982" spans="1:7" x14ac:dyDescent="0.35">
      <c r="A982" s="43" t="s">
        <v>1374</v>
      </c>
      <c r="B982" s="66"/>
      <c r="C982" s="66"/>
      <c r="F982" s="120"/>
      <c r="G982">
        <f t="shared" si="15"/>
        <v>0</v>
      </c>
    </row>
    <row r="983" spans="1:7" x14ac:dyDescent="0.35">
      <c r="A983" s="43" t="s">
        <v>1375</v>
      </c>
      <c r="B983" s="66"/>
      <c r="C983" s="66"/>
      <c r="F983" s="120"/>
      <c r="G983">
        <f t="shared" si="15"/>
        <v>0</v>
      </c>
    </row>
    <row r="984" spans="1:7" x14ac:dyDescent="0.35">
      <c r="A984" s="43" t="s">
        <v>1376</v>
      </c>
      <c r="B984" s="66"/>
      <c r="C984" s="66"/>
      <c r="F984" s="120"/>
      <c r="G984">
        <f t="shared" si="15"/>
        <v>0</v>
      </c>
    </row>
    <row r="985" spans="1:7" x14ac:dyDescent="0.35">
      <c r="A985" s="43" t="s">
        <v>1377</v>
      </c>
      <c r="B985" s="66"/>
      <c r="C985" s="66"/>
      <c r="F985" s="120"/>
      <c r="G985">
        <f t="shared" si="15"/>
        <v>0</v>
      </c>
    </row>
    <row r="986" spans="1:7" x14ac:dyDescent="0.35">
      <c r="A986" s="43" t="s">
        <v>1378</v>
      </c>
      <c r="B986" s="66"/>
      <c r="C986" s="66"/>
      <c r="F986" s="120"/>
      <c r="G986">
        <f t="shared" si="15"/>
        <v>0</v>
      </c>
    </row>
    <row r="987" spans="1:7" x14ac:dyDescent="0.35">
      <c r="A987" s="43" t="s">
        <v>1379</v>
      </c>
      <c r="B987" s="66"/>
      <c r="C987" s="66"/>
      <c r="F987" s="120"/>
      <c r="G987">
        <f t="shared" si="15"/>
        <v>0</v>
      </c>
    </row>
    <row r="988" spans="1:7" x14ac:dyDescent="0.35">
      <c r="A988" s="43" t="s">
        <v>1380</v>
      </c>
      <c r="B988" s="66"/>
      <c r="C988" s="66"/>
      <c r="F988" s="120"/>
      <c r="G988">
        <f t="shared" si="15"/>
        <v>0</v>
      </c>
    </row>
    <row r="989" spans="1:7" x14ac:dyDescent="0.35">
      <c r="A989" s="43" t="s">
        <v>1381</v>
      </c>
      <c r="B989" s="66"/>
      <c r="C989" s="66"/>
      <c r="F989" s="120"/>
      <c r="G989">
        <f t="shared" si="15"/>
        <v>0</v>
      </c>
    </row>
    <row r="990" spans="1:7" x14ac:dyDescent="0.35">
      <c r="A990" s="43" t="s">
        <v>1382</v>
      </c>
      <c r="B990" s="66"/>
      <c r="C990" s="66"/>
      <c r="F990" s="120"/>
      <c r="G990">
        <f t="shared" si="15"/>
        <v>0</v>
      </c>
    </row>
    <row r="991" spans="1:7" x14ac:dyDescent="0.35">
      <c r="A991" s="43" t="s">
        <v>1383</v>
      </c>
      <c r="B991" s="66"/>
      <c r="C991" s="66"/>
      <c r="F991" s="120"/>
      <c r="G991">
        <f t="shared" si="15"/>
        <v>0</v>
      </c>
    </row>
    <row r="992" spans="1:7" x14ac:dyDescent="0.35">
      <c r="A992" s="43" t="s">
        <v>1384</v>
      </c>
      <c r="B992" s="66"/>
      <c r="C992" s="66"/>
      <c r="F992" s="120"/>
      <c r="G992">
        <f t="shared" si="15"/>
        <v>0</v>
      </c>
    </row>
    <row r="993" spans="1:7" x14ac:dyDescent="0.35">
      <c r="A993" s="43" t="s">
        <v>1385</v>
      </c>
      <c r="B993" s="66"/>
      <c r="C993" s="66"/>
      <c r="F993" s="120"/>
      <c r="G993">
        <f t="shared" si="15"/>
        <v>0</v>
      </c>
    </row>
    <row r="994" spans="1:7" x14ac:dyDescent="0.35">
      <c r="A994" s="43" t="s">
        <v>1386</v>
      </c>
      <c r="B994" s="66"/>
      <c r="C994" s="66"/>
      <c r="F994" s="120"/>
      <c r="G994">
        <f t="shared" si="15"/>
        <v>0</v>
      </c>
    </row>
    <row r="995" spans="1:7" x14ac:dyDescent="0.35">
      <c r="A995" s="43" t="s">
        <v>1387</v>
      </c>
      <c r="B995" s="66"/>
      <c r="C995" s="66"/>
      <c r="F995" s="120"/>
      <c r="G995">
        <f t="shared" si="15"/>
        <v>0</v>
      </c>
    </row>
    <row r="996" spans="1:7" x14ac:dyDescent="0.35">
      <c r="A996" s="43" t="s">
        <v>1388</v>
      </c>
      <c r="B996" s="66"/>
      <c r="C996" s="66"/>
      <c r="F996" s="120"/>
      <c r="G996">
        <f t="shared" si="15"/>
        <v>0</v>
      </c>
    </row>
    <row r="997" spans="1:7" x14ac:dyDescent="0.35">
      <c r="A997" s="43" t="s">
        <v>1389</v>
      </c>
      <c r="B997" s="66"/>
      <c r="C997" s="66"/>
      <c r="F997" s="120"/>
      <c r="G997">
        <f t="shared" si="15"/>
        <v>0</v>
      </c>
    </row>
    <row r="998" spans="1:7" x14ac:dyDescent="0.35">
      <c r="A998" s="43" t="s">
        <v>1390</v>
      </c>
      <c r="B998" s="66"/>
      <c r="C998" s="66"/>
      <c r="F998" s="120"/>
      <c r="G998">
        <f t="shared" si="15"/>
        <v>0</v>
      </c>
    </row>
    <row r="999" spans="1:7" x14ac:dyDescent="0.35">
      <c r="A999" s="43" t="s">
        <v>1391</v>
      </c>
      <c r="B999" s="66"/>
      <c r="C999" s="66"/>
      <c r="F999" s="120"/>
      <c r="G999">
        <f t="shared" si="15"/>
        <v>0</v>
      </c>
    </row>
    <row r="1000" spans="1:7" x14ac:dyDescent="0.35">
      <c r="A1000" s="43" t="s">
        <v>1392</v>
      </c>
      <c r="B1000" s="66"/>
      <c r="C1000" s="66"/>
      <c r="F1000" s="120"/>
      <c r="G1000">
        <f t="shared" si="15"/>
        <v>0</v>
      </c>
    </row>
    <row r="1001" spans="1:7" x14ac:dyDescent="0.35">
      <c r="A1001" s="43" t="s">
        <v>1393</v>
      </c>
      <c r="B1001" s="66"/>
      <c r="C1001" s="66"/>
      <c r="F1001" s="120"/>
      <c r="G1001">
        <f t="shared" si="15"/>
        <v>0</v>
      </c>
    </row>
    <row r="1002" spans="1:7" x14ac:dyDescent="0.35">
      <c r="A1002" s="43" t="s">
        <v>1394</v>
      </c>
      <c r="B1002" s="66"/>
      <c r="C1002" s="66"/>
      <c r="F1002" s="120"/>
      <c r="G1002">
        <f t="shared" si="15"/>
        <v>0</v>
      </c>
    </row>
    <row r="1003" spans="1:7" x14ac:dyDescent="0.35">
      <c r="A1003" s="43" t="s">
        <v>1395</v>
      </c>
      <c r="B1003" s="66"/>
      <c r="C1003" s="66"/>
      <c r="F1003" s="120"/>
      <c r="G1003">
        <f t="shared" si="15"/>
        <v>0</v>
      </c>
    </row>
    <row r="1004" spans="1:7" x14ac:dyDescent="0.35">
      <c r="A1004" s="43" t="s">
        <v>1396</v>
      </c>
      <c r="B1004" s="66"/>
      <c r="C1004" s="66"/>
      <c r="F1004" s="120"/>
      <c r="G1004">
        <f t="shared" si="15"/>
        <v>0</v>
      </c>
    </row>
    <row r="1005" spans="1:7" x14ac:dyDescent="0.35">
      <c r="A1005" s="43" t="s">
        <v>1397</v>
      </c>
      <c r="B1005" s="66"/>
      <c r="C1005" s="66"/>
      <c r="F1005" s="120"/>
      <c r="G1005">
        <f t="shared" si="15"/>
        <v>0</v>
      </c>
    </row>
    <row r="1006" spans="1:7" x14ac:dyDescent="0.35">
      <c r="A1006" s="43" t="s">
        <v>1398</v>
      </c>
      <c r="B1006" s="66"/>
      <c r="C1006" s="66"/>
      <c r="F1006" s="120"/>
      <c r="G1006">
        <f t="shared" si="15"/>
        <v>0</v>
      </c>
    </row>
    <row r="1007" spans="1:7" x14ac:dyDescent="0.35">
      <c r="A1007" s="43" t="s">
        <v>1399</v>
      </c>
      <c r="B1007" s="66"/>
      <c r="C1007" s="66"/>
      <c r="F1007" s="120"/>
      <c r="G1007">
        <f t="shared" si="15"/>
        <v>0</v>
      </c>
    </row>
    <row r="1008" spans="1:7" hidden="1" x14ac:dyDescent="0.35"/>
  </sheetData>
  <sheetProtection sheet="1" objects="1" scenarios="1"/>
  <protectedRanges>
    <protectedRange sqref="D8:D1007" name="CRE type"/>
    <protectedRange sqref="B8:B1007" name="Value at cost"/>
    <protectedRange sqref="C8:C1007" name="Estimated value upon completion"/>
    <protectedRange sqref="D8:D1007" name="Planning file reference number"/>
    <protectedRange sqref="E8:E1007" name="Held by related parties"/>
    <protectedRange sqref="F8:F1007" name="Identity number of related party"/>
  </protectedRanges>
  <mergeCells count="8">
    <mergeCell ref="E5:F5"/>
    <mergeCell ref="B4:F4"/>
    <mergeCell ref="D5:D6"/>
    <mergeCell ref="A1:C1"/>
    <mergeCell ref="C2:D2"/>
    <mergeCell ref="B5:B6"/>
    <mergeCell ref="A5:A6"/>
    <mergeCell ref="C5:C6"/>
  </mergeCells>
  <conditionalFormatting sqref="F8:F1007">
    <cfRule type="expression" dxfId="13" priority="1">
      <formula>$E8="Yes"</formula>
    </cfRule>
  </conditionalFormatting>
  <conditionalFormatting sqref="C2">
    <cfRule type="expression" dxfId="12" priority="2">
      <formula>$C$2="Sheet is valid"</formula>
    </cfRule>
    <cfRule type="expression" dxfId="11" priority="3">
      <formula>$C$2="Sheet is not valid"</formula>
    </cfRule>
  </conditionalFormatting>
  <dataValidations count="3">
    <dataValidation type="decimal" operator="greaterThanOrEqual" allowBlank="1" showInputMessage="1" showErrorMessage="1" errorTitle="Invalid development value" error="The value upon completion should be greater than zero." sqref="C8:C1008">
      <formula1>0</formula1>
    </dataValidation>
    <dataValidation type="decimal" operator="greaterThanOrEqual" allowBlank="1" showInputMessage="1" showErrorMessage="1" errorTitle="Invalid development value" error="The value at cost should be greater than zero." sqref="B8:B1008">
      <formula1>0</formula1>
    </dataValidation>
    <dataValidation type="textLength" operator="greaterThanOrEqual" allowBlank="1" showInputMessage="1" showErrorMessage="1" errorTitle="Invalid reference number" error="The planning reference number needs to be the full 6-digit code provided by the local authority." sqref="D1008">
      <formula1>6</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Must be one of the values in the drop-down menu.">
          <x14:formula1>
            <xm:f>codelists!$D$2:$D$3</xm:f>
          </x14:formula1>
          <xm:sqref>E8:E1007</xm:sqref>
        </x14:dataValidation>
        <x14:dataValidation type="list" allowBlank="1" showInputMessage="1" showErrorMessage="1" errorTitle="Invalid value" error="Must be one of the values in the drop-down menu.">
          <x14:formula1>
            <xm:f>'4a Indirect CRE exposure'!$E$7:$E$1006</xm:f>
          </x14:formula1>
          <xm:sqref>F8:F1007</xm:sqref>
        </x14:dataValidation>
        <x14:dataValidation type="list" operator="greaterThanOrEqual" allowBlank="1" showInputMessage="1" showErrorMessage="1" errorTitle="Invalid value" error="Must be one of the values in the drop-down menu.">
          <x14:formula1>
            <xm:f>codelists!$E$2:$E$6</xm:f>
          </x14:formula1>
          <xm:sqref>D8:D1007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1007"/>
  <sheetViews>
    <sheetView workbookViewId="0">
      <selection sqref="A1:C1"/>
    </sheetView>
  </sheetViews>
  <sheetFormatPr defaultColWidth="0" defaultRowHeight="14.5" zeroHeight="1" x14ac:dyDescent="0.35"/>
  <cols>
    <col min="1" max="1" width="10.7265625" customWidth="1"/>
    <col min="2" max="8" width="15.7265625" customWidth="1"/>
    <col min="9" max="16384" width="9.1796875" hidden="1"/>
  </cols>
  <sheetData>
    <row r="1" spans="1:9" x14ac:dyDescent="0.35">
      <c r="A1" s="199" t="s">
        <v>315</v>
      </c>
      <c r="B1" s="199"/>
      <c r="C1" s="199"/>
      <c r="D1" s="50" t="s">
        <v>3428</v>
      </c>
      <c r="E1" s="200" t="str">
        <f>IF(Validation!F105=0,"Sheet is valid","Sheet is not valid")</f>
        <v>Sheet is valid</v>
      </c>
      <c r="F1" s="200"/>
      <c r="I1" s="43" t="s">
        <v>3662</v>
      </c>
    </row>
    <row r="2" spans="1:9" x14ac:dyDescent="0.35">
      <c r="B2" s="7">
        <v>7.1</v>
      </c>
      <c r="C2" s="7" t="s">
        <v>16</v>
      </c>
      <c r="D2" s="7" t="s">
        <v>17</v>
      </c>
      <c r="E2" s="7" t="s">
        <v>314</v>
      </c>
      <c r="F2" s="7" t="s">
        <v>330</v>
      </c>
      <c r="G2" s="7" t="s">
        <v>3649</v>
      </c>
      <c r="H2" s="7" t="s">
        <v>3650</v>
      </c>
    </row>
    <row r="3" spans="1:9" ht="45" customHeight="1" x14ac:dyDescent="0.35">
      <c r="A3" s="47"/>
      <c r="B3" s="204" t="s">
        <v>333</v>
      </c>
      <c r="C3" s="204"/>
      <c r="D3" s="204"/>
      <c r="E3" s="204"/>
      <c r="F3" s="204"/>
      <c r="G3" s="204"/>
      <c r="H3" s="204"/>
    </row>
    <row r="4" spans="1:9" ht="45" customHeight="1" thickBot="1" x14ac:dyDescent="0.4">
      <c r="A4" s="193"/>
      <c r="B4" s="205"/>
      <c r="C4" s="169" t="s">
        <v>356</v>
      </c>
      <c r="D4" s="213" t="s">
        <v>3536</v>
      </c>
      <c r="E4" s="213" t="s">
        <v>331</v>
      </c>
      <c r="F4" s="213" t="s">
        <v>342</v>
      </c>
      <c r="G4" s="209" t="s">
        <v>3663</v>
      </c>
      <c r="H4" s="211"/>
    </row>
    <row r="5" spans="1:9" ht="45" customHeight="1" thickTop="1" thickBot="1" x14ac:dyDescent="0.4">
      <c r="A5" s="193"/>
      <c r="B5" s="206"/>
      <c r="C5" s="28"/>
      <c r="D5" s="214"/>
      <c r="E5" s="214"/>
      <c r="F5" s="214"/>
      <c r="G5" s="80"/>
      <c r="H5" s="81" t="s">
        <v>3664</v>
      </c>
    </row>
    <row r="6" spans="1:9" ht="15.5" thickTop="1" thickBot="1" x14ac:dyDescent="0.4">
      <c r="B6" s="65">
        <f>IF(SUMIF($B$7:$B$1007,"&lt;0")&lt;0,"ERROR: Cannot be negative or empty",IF(SUM($B$7:$B$1006)-SUMIF($G$7:$G$1006,"Yes",$B$7:$B$1006)&gt;'2 Non-property A-L'!$D$6,"ERROR: Sum of loans cannot be greater than the total non-equity liabilities",SUM($B$7:$B$1007)))</f>
        <v>0</v>
      </c>
      <c r="C6" s="4" t="str">
        <f>IF(SUMPRODUCT(--EXACT($C$7:$C$1006,UPPER($C$7:$C$1006)))&lt;1000, "ERROR: One or more values not capitalised", IF(SUMPRODUCT(COUNTIF($C$7:$C$1006, Sector))=COUNTA($C$7:$C$1006), IF(COUNTA($C$7:$C$1006)=COUNTA($B$7:$B$1006), "", "ERROR: One of more values do not have an accompanying monetary value"), "ERROR: All values must be in the drop-down list"))</f>
        <v/>
      </c>
      <c r="D6" s="104" t="str">
        <f>IF(COUNTIF($D$7:$D$1007, "&gt;="&amp;'1 Register'!$G$6)&gt;0, "ERROR: Date of issuance is in the future", "")</f>
        <v/>
      </c>
      <c r="E6" s="104" t="str">
        <f>IF(COUNTIF($E$7:$E$1007, "=&lt;"&amp;'1 Register'!$G$6)&gt;0, "ERROR: Maturity date is in the past", "")</f>
        <v/>
      </c>
      <c r="F6" s="4" t="str">
        <f>IF(SUMPRODUCT(--EXACT($F$7:$F$1006,UPPER($F$7:$F$1006)))&lt;1000, "ERROR: One or more values not capitalised", IF(SUMPRODUCT(COUNTIF($F$7:$F$1006, Countries))=COUNTA($F$7:$F$1006), IF(COUNTA($F$7:$F$1006)=COUNTA($B$7:$B$1006), "", "ERROR: One of more values do not have an accompanying monetary value"), "ERROR: All values must be in the drop-down list"))</f>
        <v/>
      </c>
      <c r="G6" s="13" t="str">
        <f>IF(SUMPRODUCT(--($B$7:$B$1006&gt;0), --($G$7:$G$1006="")), "ERROR: Indication of development loan belonging to the fund or related party missing for 1 or more development loan", IF(OR(SUMPRODUCT(--EXACT(LEFT($G$7:$G$1006, 1), UPPER(LEFT($G$7:$G$1006, 1))))&lt; 1000, SUMPRODUCT(--EXACT(MID($G$7:$G$1006,2,99), LOWER(MID($G$7:$G$1006, 2, 99))))&lt;1000), "ERROR: One of more values have no or misplaced capital letters", IF(SUMPRODUCT(COUNTIF($G$7:$G$1006, YesNo))=COUNTA($G$7:$G$1006), IF(COUNTA($G$7:$G$1006)=COUNTA($B$7:$B$1006), "", "ERROR: One of more values do not have an accompanying monetary value"), "ERROR: All values must be in the drop-down list")))</f>
        <v/>
      </c>
      <c r="H6" s="13" t="str">
        <f>IF(SUMPRODUCT(--($G$7:$G$1006="Yes"), --($H$7:$H$1006="")), "ERROR: Not all related party numbers have been filed", IF(SUMPRODUCT(COUNTIF($H$7:$H$1006, '4a Indirect CRE exposure'!$E$7:$E$1006))=COUNTA($H$7:$H$1006), "", "ERROR: All values must be in the drop-down list"))</f>
        <v/>
      </c>
    </row>
    <row r="7" spans="1:9" ht="15" thickTop="1" x14ac:dyDescent="0.35">
      <c r="A7" s="43" t="s">
        <v>1400</v>
      </c>
      <c r="B7" s="66"/>
      <c r="C7" s="69"/>
      <c r="D7" s="173"/>
      <c r="E7" s="17"/>
      <c r="H7" s="121"/>
      <c r="I7">
        <f>IF(OR($B7&lt;&gt;"",$C7&lt;&gt;"",$D7&lt;&gt;"",$E7&lt;&gt;"",$F7&lt;&gt;"",$G7&lt;&gt;"",$H7&lt;&gt;""), 1, 0)</f>
        <v>0</v>
      </c>
    </row>
    <row r="8" spans="1:9" x14ac:dyDescent="0.35">
      <c r="A8" s="43" t="s">
        <v>1401</v>
      </c>
      <c r="B8" s="66"/>
      <c r="D8" s="17"/>
      <c r="E8" s="17"/>
      <c r="H8" s="120"/>
      <c r="I8">
        <f t="shared" ref="I8:I71" si="0">IF(OR($B8&lt;&gt;"",$C8&lt;&gt;"",$D8&lt;&gt;"",$E8&lt;&gt;"",$F8&lt;&gt;"",$G8&lt;&gt;"",$H8&lt;&gt;""), 1, 0)</f>
        <v>0</v>
      </c>
    </row>
    <row r="9" spans="1:9" x14ac:dyDescent="0.35">
      <c r="A9" s="43" t="s">
        <v>1402</v>
      </c>
      <c r="B9" s="66"/>
      <c r="D9" s="17"/>
      <c r="E9" s="17"/>
      <c r="H9" s="120"/>
      <c r="I9">
        <f t="shared" si="0"/>
        <v>0</v>
      </c>
    </row>
    <row r="10" spans="1:9" x14ac:dyDescent="0.35">
      <c r="A10" s="43" t="s">
        <v>1403</v>
      </c>
      <c r="B10" s="66"/>
      <c r="D10" s="17"/>
      <c r="E10" s="17"/>
      <c r="H10" s="120"/>
      <c r="I10">
        <f t="shared" si="0"/>
        <v>0</v>
      </c>
    </row>
    <row r="11" spans="1:9" x14ac:dyDescent="0.35">
      <c r="A11" s="43" t="s">
        <v>1404</v>
      </c>
      <c r="B11" s="66"/>
      <c r="D11" s="17"/>
      <c r="E11" s="17"/>
      <c r="H11" s="120"/>
      <c r="I11">
        <f t="shared" si="0"/>
        <v>0</v>
      </c>
    </row>
    <row r="12" spans="1:9" x14ac:dyDescent="0.35">
      <c r="A12" s="43" t="s">
        <v>1405</v>
      </c>
      <c r="B12" s="66"/>
      <c r="D12" s="17"/>
      <c r="E12" s="17"/>
      <c r="H12" s="120"/>
      <c r="I12">
        <f t="shared" si="0"/>
        <v>0</v>
      </c>
    </row>
    <row r="13" spans="1:9" x14ac:dyDescent="0.35">
      <c r="A13" s="43" t="s">
        <v>1406</v>
      </c>
      <c r="B13" s="66"/>
      <c r="D13" s="17"/>
      <c r="E13" s="17"/>
      <c r="H13" s="120"/>
      <c r="I13">
        <f t="shared" si="0"/>
        <v>0</v>
      </c>
    </row>
    <row r="14" spans="1:9" x14ac:dyDescent="0.35">
      <c r="A14" s="43" t="s">
        <v>1407</v>
      </c>
      <c r="B14" s="66"/>
      <c r="D14" s="17"/>
      <c r="E14" s="17"/>
      <c r="H14" s="120"/>
      <c r="I14">
        <f t="shared" si="0"/>
        <v>0</v>
      </c>
    </row>
    <row r="15" spans="1:9" x14ac:dyDescent="0.35">
      <c r="A15" s="43" t="s">
        <v>1408</v>
      </c>
      <c r="B15" s="66"/>
      <c r="D15" s="17"/>
      <c r="E15" s="17"/>
      <c r="H15" s="120"/>
      <c r="I15">
        <f t="shared" si="0"/>
        <v>0</v>
      </c>
    </row>
    <row r="16" spans="1:9" x14ac:dyDescent="0.35">
      <c r="A16" s="43" t="s">
        <v>1409</v>
      </c>
      <c r="B16" s="66"/>
      <c r="D16" s="17"/>
      <c r="E16" s="17"/>
      <c r="H16" s="120"/>
      <c r="I16">
        <f t="shared" si="0"/>
        <v>0</v>
      </c>
    </row>
    <row r="17" spans="1:9" x14ac:dyDescent="0.35">
      <c r="A17" s="43" t="s">
        <v>1410</v>
      </c>
      <c r="B17" s="66"/>
      <c r="D17" s="17"/>
      <c r="E17" s="17"/>
      <c r="H17" s="120"/>
      <c r="I17">
        <f t="shared" si="0"/>
        <v>0</v>
      </c>
    </row>
    <row r="18" spans="1:9" x14ac:dyDescent="0.35">
      <c r="A18" s="43" t="s">
        <v>1411</v>
      </c>
      <c r="B18" s="66"/>
      <c r="D18" s="17"/>
      <c r="E18" s="17"/>
      <c r="H18" s="120"/>
      <c r="I18">
        <f t="shared" si="0"/>
        <v>0</v>
      </c>
    </row>
    <row r="19" spans="1:9" x14ac:dyDescent="0.35">
      <c r="A19" s="43" t="s">
        <v>1412</v>
      </c>
      <c r="B19" s="66"/>
      <c r="D19" s="17"/>
      <c r="E19" s="17"/>
      <c r="H19" s="120"/>
      <c r="I19">
        <f t="shared" si="0"/>
        <v>0</v>
      </c>
    </row>
    <row r="20" spans="1:9" x14ac:dyDescent="0.35">
      <c r="A20" s="43" t="s">
        <v>1413</v>
      </c>
      <c r="B20" s="66"/>
      <c r="D20" s="17"/>
      <c r="E20" s="17"/>
      <c r="H20" s="120"/>
      <c r="I20">
        <f t="shared" si="0"/>
        <v>0</v>
      </c>
    </row>
    <row r="21" spans="1:9" x14ac:dyDescent="0.35">
      <c r="A21" s="43" t="s">
        <v>1414</v>
      </c>
      <c r="B21" s="66"/>
      <c r="D21" s="17"/>
      <c r="E21" s="17"/>
      <c r="H21" s="120"/>
      <c r="I21">
        <f t="shared" si="0"/>
        <v>0</v>
      </c>
    </row>
    <row r="22" spans="1:9" x14ac:dyDescent="0.35">
      <c r="A22" s="43" t="s">
        <v>1415</v>
      </c>
      <c r="B22" s="66"/>
      <c r="D22" s="17"/>
      <c r="E22" s="17"/>
      <c r="H22" s="120"/>
      <c r="I22">
        <f t="shared" si="0"/>
        <v>0</v>
      </c>
    </row>
    <row r="23" spans="1:9" x14ac:dyDescent="0.35">
      <c r="A23" s="43" t="s">
        <v>1416</v>
      </c>
      <c r="B23" s="66"/>
      <c r="D23" s="17"/>
      <c r="E23" s="17"/>
      <c r="H23" s="120"/>
      <c r="I23">
        <f t="shared" si="0"/>
        <v>0</v>
      </c>
    </row>
    <row r="24" spans="1:9" x14ac:dyDescent="0.35">
      <c r="A24" s="43" t="s">
        <v>1417</v>
      </c>
      <c r="B24" s="66"/>
      <c r="D24" s="17"/>
      <c r="E24" s="17"/>
      <c r="H24" s="120"/>
      <c r="I24">
        <f t="shared" si="0"/>
        <v>0</v>
      </c>
    </row>
    <row r="25" spans="1:9" x14ac:dyDescent="0.35">
      <c r="A25" s="43" t="s">
        <v>1418</v>
      </c>
      <c r="B25" s="66"/>
      <c r="D25" s="17"/>
      <c r="E25" s="17"/>
      <c r="H25" s="120"/>
      <c r="I25">
        <f t="shared" si="0"/>
        <v>0</v>
      </c>
    </row>
    <row r="26" spans="1:9" x14ac:dyDescent="0.35">
      <c r="A26" s="43" t="s">
        <v>1419</v>
      </c>
      <c r="B26" s="66"/>
      <c r="D26" s="17"/>
      <c r="E26" s="17"/>
      <c r="H26" s="120"/>
      <c r="I26">
        <f t="shared" si="0"/>
        <v>0</v>
      </c>
    </row>
    <row r="27" spans="1:9" x14ac:dyDescent="0.35">
      <c r="A27" s="43" t="s">
        <v>1420</v>
      </c>
      <c r="B27" s="66"/>
      <c r="D27" s="17"/>
      <c r="E27" s="17"/>
      <c r="H27" s="120"/>
      <c r="I27">
        <f t="shared" si="0"/>
        <v>0</v>
      </c>
    </row>
    <row r="28" spans="1:9" x14ac:dyDescent="0.35">
      <c r="A28" s="43" t="s">
        <v>1421</v>
      </c>
      <c r="B28" s="66"/>
      <c r="D28" s="17"/>
      <c r="E28" s="17"/>
      <c r="H28" s="120"/>
      <c r="I28">
        <f t="shared" si="0"/>
        <v>0</v>
      </c>
    </row>
    <row r="29" spans="1:9" x14ac:dyDescent="0.35">
      <c r="A29" s="43" t="s">
        <v>1422</v>
      </c>
      <c r="B29" s="66"/>
      <c r="D29" s="17"/>
      <c r="E29" s="17"/>
      <c r="H29" s="120"/>
      <c r="I29">
        <f t="shared" si="0"/>
        <v>0</v>
      </c>
    </row>
    <row r="30" spans="1:9" x14ac:dyDescent="0.35">
      <c r="A30" s="43" t="s">
        <v>1423</v>
      </c>
      <c r="B30" s="66"/>
      <c r="D30" s="17"/>
      <c r="E30" s="17"/>
      <c r="H30" s="120"/>
      <c r="I30">
        <f t="shared" si="0"/>
        <v>0</v>
      </c>
    </row>
    <row r="31" spans="1:9" x14ac:dyDescent="0.35">
      <c r="A31" s="43" t="s">
        <v>1424</v>
      </c>
      <c r="B31" s="66"/>
      <c r="D31" s="17"/>
      <c r="E31" s="17"/>
      <c r="H31" s="120"/>
      <c r="I31">
        <f t="shared" si="0"/>
        <v>0</v>
      </c>
    </row>
    <row r="32" spans="1:9" x14ac:dyDescent="0.35">
      <c r="A32" s="43" t="s">
        <v>1425</v>
      </c>
      <c r="B32" s="66"/>
      <c r="D32" s="17"/>
      <c r="E32" s="17"/>
      <c r="H32" s="120"/>
      <c r="I32">
        <f t="shared" si="0"/>
        <v>0</v>
      </c>
    </row>
    <row r="33" spans="1:9" x14ac:dyDescent="0.35">
      <c r="A33" s="43" t="s">
        <v>1426</v>
      </c>
      <c r="B33" s="66"/>
      <c r="D33" s="17"/>
      <c r="E33" s="17"/>
      <c r="H33" s="120"/>
      <c r="I33">
        <f t="shared" si="0"/>
        <v>0</v>
      </c>
    </row>
    <row r="34" spans="1:9" x14ac:dyDescent="0.35">
      <c r="A34" s="43" t="s">
        <v>1427</v>
      </c>
      <c r="B34" s="66"/>
      <c r="D34" s="17"/>
      <c r="E34" s="17"/>
      <c r="H34" s="120"/>
      <c r="I34">
        <f t="shared" si="0"/>
        <v>0</v>
      </c>
    </row>
    <row r="35" spans="1:9" x14ac:dyDescent="0.35">
      <c r="A35" s="43" t="s">
        <v>1428</v>
      </c>
      <c r="B35" s="66"/>
      <c r="D35" s="17"/>
      <c r="E35" s="17"/>
      <c r="H35" s="120"/>
      <c r="I35">
        <f t="shared" si="0"/>
        <v>0</v>
      </c>
    </row>
    <row r="36" spans="1:9" x14ac:dyDescent="0.35">
      <c r="A36" s="43" t="s">
        <v>1429</v>
      </c>
      <c r="B36" s="66"/>
      <c r="D36" s="17"/>
      <c r="E36" s="17"/>
      <c r="H36" s="120"/>
      <c r="I36">
        <f t="shared" si="0"/>
        <v>0</v>
      </c>
    </row>
    <row r="37" spans="1:9" x14ac:dyDescent="0.35">
      <c r="A37" s="43" t="s">
        <v>1430</v>
      </c>
      <c r="B37" s="66"/>
      <c r="D37" s="17"/>
      <c r="E37" s="17"/>
      <c r="H37" s="120"/>
      <c r="I37">
        <f t="shared" si="0"/>
        <v>0</v>
      </c>
    </row>
    <row r="38" spans="1:9" x14ac:dyDescent="0.35">
      <c r="A38" s="43" t="s">
        <v>1431</v>
      </c>
      <c r="B38" s="66"/>
      <c r="D38" s="17"/>
      <c r="E38" s="17"/>
      <c r="H38" s="120"/>
      <c r="I38">
        <f t="shared" si="0"/>
        <v>0</v>
      </c>
    </row>
    <row r="39" spans="1:9" x14ac:dyDescent="0.35">
      <c r="A39" s="43" t="s">
        <v>1432</v>
      </c>
      <c r="B39" s="66"/>
      <c r="D39" s="17"/>
      <c r="E39" s="17"/>
      <c r="H39" s="120"/>
      <c r="I39">
        <f t="shared" si="0"/>
        <v>0</v>
      </c>
    </row>
    <row r="40" spans="1:9" x14ac:dyDescent="0.35">
      <c r="A40" s="43" t="s">
        <v>1433</v>
      </c>
      <c r="B40" s="66"/>
      <c r="D40" s="17"/>
      <c r="E40" s="17"/>
      <c r="H40" s="120"/>
      <c r="I40">
        <f t="shared" si="0"/>
        <v>0</v>
      </c>
    </row>
    <row r="41" spans="1:9" x14ac:dyDescent="0.35">
      <c r="A41" s="43" t="s">
        <v>1434</v>
      </c>
      <c r="B41" s="66"/>
      <c r="D41" s="17"/>
      <c r="E41" s="17"/>
      <c r="H41" s="120"/>
      <c r="I41">
        <f t="shared" si="0"/>
        <v>0</v>
      </c>
    </row>
    <row r="42" spans="1:9" x14ac:dyDescent="0.35">
      <c r="A42" s="43" t="s">
        <v>1435</v>
      </c>
      <c r="B42" s="66"/>
      <c r="D42" s="17"/>
      <c r="E42" s="17"/>
      <c r="H42" s="120"/>
      <c r="I42">
        <f t="shared" si="0"/>
        <v>0</v>
      </c>
    </row>
    <row r="43" spans="1:9" x14ac:dyDescent="0.35">
      <c r="A43" s="43" t="s">
        <v>1436</v>
      </c>
      <c r="B43" s="66"/>
      <c r="D43" s="17"/>
      <c r="E43" s="17"/>
      <c r="H43" s="120"/>
      <c r="I43">
        <f t="shared" si="0"/>
        <v>0</v>
      </c>
    </row>
    <row r="44" spans="1:9" x14ac:dyDescent="0.35">
      <c r="A44" s="43" t="s">
        <v>1437</v>
      </c>
      <c r="B44" s="66"/>
      <c r="D44" s="17"/>
      <c r="E44" s="17"/>
      <c r="H44" s="120"/>
      <c r="I44">
        <f t="shared" si="0"/>
        <v>0</v>
      </c>
    </row>
    <row r="45" spans="1:9" x14ac:dyDescent="0.35">
      <c r="A45" s="43" t="s">
        <v>1438</v>
      </c>
      <c r="B45" s="66"/>
      <c r="D45" s="17"/>
      <c r="E45" s="17"/>
      <c r="H45" s="120"/>
      <c r="I45">
        <f t="shared" si="0"/>
        <v>0</v>
      </c>
    </row>
    <row r="46" spans="1:9" x14ac:dyDescent="0.35">
      <c r="A46" s="43" t="s">
        <v>1439</v>
      </c>
      <c r="B46" s="66"/>
      <c r="D46" s="17"/>
      <c r="E46" s="17"/>
      <c r="H46" s="120"/>
      <c r="I46">
        <f t="shared" si="0"/>
        <v>0</v>
      </c>
    </row>
    <row r="47" spans="1:9" x14ac:dyDescent="0.35">
      <c r="A47" s="43" t="s">
        <v>1440</v>
      </c>
      <c r="B47" s="66"/>
      <c r="D47" s="17"/>
      <c r="E47" s="17"/>
      <c r="H47" s="120"/>
      <c r="I47">
        <f t="shared" si="0"/>
        <v>0</v>
      </c>
    </row>
    <row r="48" spans="1:9" x14ac:dyDescent="0.35">
      <c r="A48" s="43" t="s">
        <v>1441</v>
      </c>
      <c r="B48" s="66"/>
      <c r="D48" s="17"/>
      <c r="E48" s="17"/>
      <c r="H48" s="120"/>
      <c r="I48">
        <f t="shared" si="0"/>
        <v>0</v>
      </c>
    </row>
    <row r="49" spans="1:9" x14ac:dyDescent="0.35">
      <c r="A49" s="43" t="s">
        <v>1442</v>
      </c>
      <c r="B49" s="66"/>
      <c r="D49" s="17"/>
      <c r="E49" s="17"/>
      <c r="H49" s="120"/>
      <c r="I49">
        <f t="shared" si="0"/>
        <v>0</v>
      </c>
    </row>
    <row r="50" spans="1:9" x14ac:dyDescent="0.35">
      <c r="A50" s="43" t="s">
        <v>1443</v>
      </c>
      <c r="B50" s="66"/>
      <c r="D50" s="17"/>
      <c r="E50" s="17"/>
      <c r="H50" s="120"/>
      <c r="I50">
        <f t="shared" si="0"/>
        <v>0</v>
      </c>
    </row>
    <row r="51" spans="1:9" x14ac:dyDescent="0.35">
      <c r="A51" s="43" t="s">
        <v>1444</v>
      </c>
      <c r="B51" s="66"/>
      <c r="D51" s="17"/>
      <c r="E51" s="17"/>
      <c r="H51" s="120"/>
      <c r="I51">
        <f t="shared" si="0"/>
        <v>0</v>
      </c>
    </row>
    <row r="52" spans="1:9" x14ac:dyDescent="0.35">
      <c r="A52" s="43" t="s">
        <v>1445</v>
      </c>
      <c r="B52" s="66"/>
      <c r="D52" s="17"/>
      <c r="E52" s="17"/>
      <c r="H52" s="120"/>
      <c r="I52">
        <f t="shared" si="0"/>
        <v>0</v>
      </c>
    </row>
    <row r="53" spans="1:9" x14ac:dyDescent="0.35">
      <c r="A53" s="43" t="s">
        <v>1446</v>
      </c>
      <c r="B53" s="66"/>
      <c r="D53" s="17"/>
      <c r="E53" s="17"/>
      <c r="H53" s="120"/>
      <c r="I53">
        <f t="shared" si="0"/>
        <v>0</v>
      </c>
    </row>
    <row r="54" spans="1:9" x14ac:dyDescent="0.35">
      <c r="A54" s="43" t="s">
        <v>1447</v>
      </c>
      <c r="B54" s="66"/>
      <c r="D54" s="17"/>
      <c r="E54" s="17"/>
      <c r="H54" s="120"/>
      <c r="I54">
        <f t="shared" si="0"/>
        <v>0</v>
      </c>
    </row>
    <row r="55" spans="1:9" x14ac:dyDescent="0.35">
      <c r="A55" s="43" t="s">
        <v>1448</v>
      </c>
      <c r="B55" s="66"/>
      <c r="D55" s="17"/>
      <c r="E55" s="17"/>
      <c r="H55" s="120"/>
      <c r="I55">
        <f t="shared" si="0"/>
        <v>0</v>
      </c>
    </row>
    <row r="56" spans="1:9" x14ac:dyDescent="0.35">
      <c r="A56" s="43" t="s">
        <v>1449</v>
      </c>
      <c r="B56" s="66"/>
      <c r="D56" s="17"/>
      <c r="E56" s="17"/>
      <c r="H56" s="120"/>
      <c r="I56">
        <f t="shared" si="0"/>
        <v>0</v>
      </c>
    </row>
    <row r="57" spans="1:9" x14ac:dyDescent="0.35">
      <c r="A57" s="43" t="s">
        <v>1450</v>
      </c>
      <c r="B57" s="66"/>
      <c r="D57" s="17"/>
      <c r="E57" s="17"/>
      <c r="H57" s="120"/>
      <c r="I57">
        <f t="shared" si="0"/>
        <v>0</v>
      </c>
    </row>
    <row r="58" spans="1:9" x14ac:dyDescent="0.35">
      <c r="A58" s="43" t="s">
        <v>1451</v>
      </c>
      <c r="B58" s="66"/>
      <c r="D58" s="17"/>
      <c r="E58" s="17"/>
      <c r="H58" s="120"/>
      <c r="I58">
        <f t="shared" si="0"/>
        <v>0</v>
      </c>
    </row>
    <row r="59" spans="1:9" x14ac:dyDescent="0.35">
      <c r="A59" s="43" t="s">
        <v>1452</v>
      </c>
      <c r="B59" s="66"/>
      <c r="D59" s="17"/>
      <c r="E59" s="17"/>
      <c r="H59" s="120"/>
      <c r="I59">
        <f t="shared" si="0"/>
        <v>0</v>
      </c>
    </row>
    <row r="60" spans="1:9" x14ac:dyDescent="0.35">
      <c r="A60" s="43" t="s">
        <v>1453</v>
      </c>
      <c r="B60" s="66"/>
      <c r="D60" s="17"/>
      <c r="E60" s="17"/>
      <c r="H60" s="120"/>
      <c r="I60">
        <f t="shared" si="0"/>
        <v>0</v>
      </c>
    </row>
    <row r="61" spans="1:9" x14ac:dyDescent="0.35">
      <c r="A61" s="43" t="s">
        <v>1454</v>
      </c>
      <c r="B61" s="66"/>
      <c r="D61" s="17"/>
      <c r="E61" s="17"/>
      <c r="H61" s="120"/>
      <c r="I61">
        <f t="shared" si="0"/>
        <v>0</v>
      </c>
    </row>
    <row r="62" spans="1:9" x14ac:dyDescent="0.35">
      <c r="A62" s="43" t="s">
        <v>1455</v>
      </c>
      <c r="B62" s="66"/>
      <c r="D62" s="17"/>
      <c r="E62" s="17"/>
      <c r="H62" s="120"/>
      <c r="I62">
        <f t="shared" si="0"/>
        <v>0</v>
      </c>
    </row>
    <row r="63" spans="1:9" x14ac:dyDescent="0.35">
      <c r="A63" s="43" t="s">
        <v>1456</v>
      </c>
      <c r="B63" s="66"/>
      <c r="D63" s="17"/>
      <c r="E63" s="17"/>
      <c r="H63" s="120"/>
      <c r="I63">
        <f t="shared" si="0"/>
        <v>0</v>
      </c>
    </row>
    <row r="64" spans="1:9" x14ac:dyDescent="0.35">
      <c r="A64" s="43" t="s">
        <v>1457</v>
      </c>
      <c r="B64" s="66"/>
      <c r="D64" s="17"/>
      <c r="E64" s="17"/>
      <c r="H64" s="120"/>
      <c r="I64">
        <f t="shared" si="0"/>
        <v>0</v>
      </c>
    </row>
    <row r="65" spans="1:9" x14ac:dyDescent="0.35">
      <c r="A65" s="43" t="s">
        <v>1458</v>
      </c>
      <c r="B65" s="66"/>
      <c r="D65" s="17"/>
      <c r="E65" s="17"/>
      <c r="H65" s="120"/>
      <c r="I65">
        <f t="shared" si="0"/>
        <v>0</v>
      </c>
    </row>
    <row r="66" spans="1:9" x14ac:dyDescent="0.35">
      <c r="A66" s="43" t="s">
        <v>1459</v>
      </c>
      <c r="B66" s="66"/>
      <c r="D66" s="17"/>
      <c r="E66" s="17"/>
      <c r="H66" s="120"/>
      <c r="I66">
        <f t="shared" si="0"/>
        <v>0</v>
      </c>
    </row>
    <row r="67" spans="1:9" x14ac:dyDescent="0.35">
      <c r="A67" s="43" t="s">
        <v>1460</v>
      </c>
      <c r="B67" s="66"/>
      <c r="D67" s="17"/>
      <c r="E67" s="17"/>
      <c r="H67" s="120"/>
      <c r="I67">
        <f t="shared" si="0"/>
        <v>0</v>
      </c>
    </row>
    <row r="68" spans="1:9" x14ac:dyDescent="0.35">
      <c r="A68" s="43" t="s">
        <v>1461</v>
      </c>
      <c r="B68" s="66"/>
      <c r="D68" s="17"/>
      <c r="E68" s="17"/>
      <c r="H68" s="120"/>
      <c r="I68">
        <f t="shared" si="0"/>
        <v>0</v>
      </c>
    </row>
    <row r="69" spans="1:9" x14ac:dyDescent="0.35">
      <c r="A69" s="43" t="s">
        <v>1462</v>
      </c>
      <c r="B69" s="66"/>
      <c r="D69" s="17"/>
      <c r="E69" s="17"/>
      <c r="H69" s="120"/>
      <c r="I69">
        <f t="shared" si="0"/>
        <v>0</v>
      </c>
    </row>
    <row r="70" spans="1:9" x14ac:dyDescent="0.35">
      <c r="A70" s="43" t="s">
        <v>1463</v>
      </c>
      <c r="B70" s="66"/>
      <c r="D70" s="17"/>
      <c r="E70" s="17"/>
      <c r="H70" s="120"/>
      <c r="I70">
        <f t="shared" si="0"/>
        <v>0</v>
      </c>
    </row>
    <row r="71" spans="1:9" x14ac:dyDescent="0.35">
      <c r="A71" s="43" t="s">
        <v>1464</v>
      </c>
      <c r="B71" s="66"/>
      <c r="D71" s="17"/>
      <c r="E71" s="17"/>
      <c r="H71" s="120"/>
      <c r="I71">
        <f t="shared" si="0"/>
        <v>0</v>
      </c>
    </row>
    <row r="72" spans="1:9" x14ac:dyDescent="0.35">
      <c r="A72" s="43" t="s">
        <v>1465</v>
      </c>
      <c r="B72" s="66"/>
      <c r="D72" s="17"/>
      <c r="E72" s="17"/>
      <c r="H72" s="120"/>
      <c r="I72">
        <f t="shared" ref="I72:I135" si="1">IF(OR($B72&lt;&gt;"",$C72&lt;&gt;"",$D72&lt;&gt;"",$E72&lt;&gt;"",$F72&lt;&gt;"",$G72&lt;&gt;"",$H72&lt;&gt;""), 1, 0)</f>
        <v>0</v>
      </c>
    </row>
    <row r="73" spans="1:9" x14ac:dyDescent="0.35">
      <c r="A73" s="43" t="s">
        <v>1466</v>
      </c>
      <c r="B73" s="66"/>
      <c r="D73" s="17"/>
      <c r="E73" s="17"/>
      <c r="H73" s="120"/>
      <c r="I73">
        <f t="shared" si="1"/>
        <v>0</v>
      </c>
    </row>
    <row r="74" spans="1:9" x14ac:dyDescent="0.35">
      <c r="A74" s="43" t="s">
        <v>1467</v>
      </c>
      <c r="B74" s="66"/>
      <c r="D74" s="17"/>
      <c r="E74" s="17"/>
      <c r="H74" s="120"/>
      <c r="I74">
        <f t="shared" si="1"/>
        <v>0</v>
      </c>
    </row>
    <row r="75" spans="1:9" x14ac:dyDescent="0.35">
      <c r="A75" s="43" t="s">
        <v>1468</v>
      </c>
      <c r="B75" s="66"/>
      <c r="D75" s="17"/>
      <c r="E75" s="17"/>
      <c r="H75" s="120"/>
      <c r="I75">
        <f t="shared" si="1"/>
        <v>0</v>
      </c>
    </row>
    <row r="76" spans="1:9" x14ac:dyDescent="0.35">
      <c r="A76" s="43" t="s">
        <v>1469</v>
      </c>
      <c r="B76" s="66"/>
      <c r="D76" s="17"/>
      <c r="E76" s="17"/>
      <c r="H76" s="120"/>
      <c r="I76">
        <f t="shared" si="1"/>
        <v>0</v>
      </c>
    </row>
    <row r="77" spans="1:9" x14ac:dyDescent="0.35">
      <c r="A77" s="43" t="s">
        <v>1470</v>
      </c>
      <c r="B77" s="66"/>
      <c r="D77" s="17"/>
      <c r="E77" s="17"/>
      <c r="H77" s="120"/>
      <c r="I77">
        <f t="shared" si="1"/>
        <v>0</v>
      </c>
    </row>
    <row r="78" spans="1:9" x14ac:dyDescent="0.35">
      <c r="A78" s="43" t="s">
        <v>1471</v>
      </c>
      <c r="B78" s="66"/>
      <c r="D78" s="17"/>
      <c r="E78" s="17"/>
      <c r="H78" s="120"/>
      <c r="I78">
        <f t="shared" si="1"/>
        <v>0</v>
      </c>
    </row>
    <row r="79" spans="1:9" x14ac:dyDescent="0.35">
      <c r="A79" s="43" t="s">
        <v>1472</v>
      </c>
      <c r="B79" s="66"/>
      <c r="D79" s="17"/>
      <c r="E79" s="17"/>
      <c r="H79" s="120"/>
      <c r="I79">
        <f t="shared" si="1"/>
        <v>0</v>
      </c>
    </row>
    <row r="80" spans="1:9" x14ac:dyDescent="0.35">
      <c r="A80" s="43" t="s">
        <v>1473</v>
      </c>
      <c r="B80" s="66"/>
      <c r="D80" s="17"/>
      <c r="E80" s="17"/>
      <c r="H80" s="120"/>
      <c r="I80">
        <f t="shared" si="1"/>
        <v>0</v>
      </c>
    </row>
    <row r="81" spans="1:9" x14ac:dyDescent="0.35">
      <c r="A81" s="43" t="s">
        <v>1474</v>
      </c>
      <c r="B81" s="66"/>
      <c r="D81" s="17"/>
      <c r="E81" s="17"/>
      <c r="H81" s="120"/>
      <c r="I81">
        <f t="shared" si="1"/>
        <v>0</v>
      </c>
    </row>
    <row r="82" spans="1:9" x14ac:dyDescent="0.35">
      <c r="A82" s="43" t="s">
        <v>1475</v>
      </c>
      <c r="B82" s="66"/>
      <c r="D82" s="17"/>
      <c r="E82" s="17"/>
      <c r="H82" s="120"/>
      <c r="I82">
        <f t="shared" si="1"/>
        <v>0</v>
      </c>
    </row>
    <row r="83" spans="1:9" x14ac:dyDescent="0.35">
      <c r="A83" s="43" t="s">
        <v>1476</v>
      </c>
      <c r="B83" s="66"/>
      <c r="D83" s="17"/>
      <c r="E83" s="17"/>
      <c r="H83" s="120"/>
      <c r="I83">
        <f t="shared" si="1"/>
        <v>0</v>
      </c>
    </row>
    <row r="84" spans="1:9" x14ac:dyDescent="0.35">
      <c r="A84" s="43" t="s">
        <v>1477</v>
      </c>
      <c r="B84" s="66"/>
      <c r="D84" s="17"/>
      <c r="E84" s="17"/>
      <c r="H84" s="120"/>
      <c r="I84">
        <f t="shared" si="1"/>
        <v>0</v>
      </c>
    </row>
    <row r="85" spans="1:9" x14ac:dyDescent="0.35">
      <c r="A85" s="43" t="s">
        <v>1478</v>
      </c>
      <c r="B85" s="66"/>
      <c r="D85" s="17"/>
      <c r="E85" s="17"/>
      <c r="H85" s="120"/>
      <c r="I85">
        <f t="shared" si="1"/>
        <v>0</v>
      </c>
    </row>
    <row r="86" spans="1:9" x14ac:dyDescent="0.35">
      <c r="A86" s="43" t="s">
        <v>1479</v>
      </c>
      <c r="B86" s="66"/>
      <c r="D86" s="17"/>
      <c r="E86" s="17"/>
      <c r="H86" s="120"/>
      <c r="I86">
        <f t="shared" si="1"/>
        <v>0</v>
      </c>
    </row>
    <row r="87" spans="1:9" x14ac:dyDescent="0.35">
      <c r="A87" s="43" t="s">
        <v>1480</v>
      </c>
      <c r="B87" s="66"/>
      <c r="D87" s="17"/>
      <c r="E87" s="17"/>
      <c r="H87" s="120"/>
      <c r="I87">
        <f t="shared" si="1"/>
        <v>0</v>
      </c>
    </row>
    <row r="88" spans="1:9" x14ac:dyDescent="0.35">
      <c r="A88" s="43" t="s">
        <v>1481</v>
      </c>
      <c r="B88" s="66"/>
      <c r="D88" s="17"/>
      <c r="E88" s="17"/>
      <c r="H88" s="120"/>
      <c r="I88">
        <f t="shared" si="1"/>
        <v>0</v>
      </c>
    </row>
    <row r="89" spans="1:9" x14ac:dyDescent="0.35">
      <c r="A89" s="43" t="s">
        <v>1482</v>
      </c>
      <c r="B89" s="66"/>
      <c r="D89" s="17"/>
      <c r="E89" s="17"/>
      <c r="H89" s="120"/>
      <c r="I89">
        <f t="shared" si="1"/>
        <v>0</v>
      </c>
    </row>
    <row r="90" spans="1:9" x14ac:dyDescent="0.35">
      <c r="A90" s="43" t="s">
        <v>1483</v>
      </c>
      <c r="B90" s="66"/>
      <c r="D90" s="17"/>
      <c r="E90" s="17"/>
      <c r="H90" s="120"/>
      <c r="I90">
        <f t="shared" si="1"/>
        <v>0</v>
      </c>
    </row>
    <row r="91" spans="1:9" x14ac:dyDescent="0.35">
      <c r="A91" s="43" t="s">
        <v>1484</v>
      </c>
      <c r="B91" s="66"/>
      <c r="D91" s="17"/>
      <c r="E91" s="17"/>
      <c r="H91" s="120"/>
      <c r="I91">
        <f t="shared" si="1"/>
        <v>0</v>
      </c>
    </row>
    <row r="92" spans="1:9" x14ac:dyDescent="0.35">
      <c r="A92" s="43" t="s">
        <v>1485</v>
      </c>
      <c r="B92" s="66"/>
      <c r="D92" s="17"/>
      <c r="E92" s="17"/>
      <c r="H92" s="120"/>
      <c r="I92">
        <f t="shared" si="1"/>
        <v>0</v>
      </c>
    </row>
    <row r="93" spans="1:9" x14ac:dyDescent="0.35">
      <c r="A93" s="43" t="s">
        <v>1486</v>
      </c>
      <c r="B93" s="66"/>
      <c r="D93" s="17"/>
      <c r="E93" s="17"/>
      <c r="H93" s="120"/>
      <c r="I93">
        <f t="shared" si="1"/>
        <v>0</v>
      </c>
    </row>
    <row r="94" spans="1:9" x14ac:dyDescent="0.35">
      <c r="A94" s="43" t="s">
        <v>1487</v>
      </c>
      <c r="B94" s="66"/>
      <c r="D94" s="17"/>
      <c r="E94" s="17"/>
      <c r="H94" s="120"/>
      <c r="I94">
        <f t="shared" si="1"/>
        <v>0</v>
      </c>
    </row>
    <row r="95" spans="1:9" x14ac:dyDescent="0.35">
      <c r="A95" s="43" t="s">
        <v>1488</v>
      </c>
      <c r="B95" s="66"/>
      <c r="D95" s="17"/>
      <c r="E95" s="17"/>
      <c r="H95" s="120"/>
      <c r="I95">
        <f t="shared" si="1"/>
        <v>0</v>
      </c>
    </row>
    <row r="96" spans="1:9" x14ac:dyDescent="0.35">
      <c r="A96" s="43" t="s">
        <v>1489</v>
      </c>
      <c r="B96" s="66"/>
      <c r="D96" s="17"/>
      <c r="E96" s="17"/>
      <c r="H96" s="120"/>
      <c r="I96">
        <f t="shared" si="1"/>
        <v>0</v>
      </c>
    </row>
    <row r="97" spans="1:9" x14ac:dyDescent="0.35">
      <c r="A97" s="43" t="s">
        <v>1490</v>
      </c>
      <c r="B97" s="66"/>
      <c r="D97" s="17"/>
      <c r="E97" s="17"/>
      <c r="H97" s="120"/>
      <c r="I97">
        <f t="shared" si="1"/>
        <v>0</v>
      </c>
    </row>
    <row r="98" spans="1:9" x14ac:dyDescent="0.35">
      <c r="A98" s="43" t="s">
        <v>1491</v>
      </c>
      <c r="B98" s="66"/>
      <c r="D98" s="17"/>
      <c r="E98" s="17"/>
      <c r="H98" s="120"/>
      <c r="I98">
        <f t="shared" si="1"/>
        <v>0</v>
      </c>
    </row>
    <row r="99" spans="1:9" x14ac:dyDescent="0.35">
      <c r="A99" s="43" t="s">
        <v>1492</v>
      </c>
      <c r="B99" s="66"/>
      <c r="D99" s="17"/>
      <c r="E99" s="17"/>
      <c r="H99" s="120"/>
      <c r="I99">
        <f t="shared" si="1"/>
        <v>0</v>
      </c>
    </row>
    <row r="100" spans="1:9" x14ac:dyDescent="0.35">
      <c r="A100" s="43" t="s">
        <v>1493</v>
      </c>
      <c r="B100" s="66"/>
      <c r="D100" s="17"/>
      <c r="E100" s="17"/>
      <c r="H100" s="120"/>
      <c r="I100">
        <f t="shared" si="1"/>
        <v>0</v>
      </c>
    </row>
    <row r="101" spans="1:9" x14ac:dyDescent="0.35">
      <c r="A101" s="43" t="s">
        <v>1494</v>
      </c>
      <c r="B101" s="66"/>
      <c r="D101" s="17"/>
      <c r="E101" s="17"/>
      <c r="H101" s="120"/>
      <c r="I101">
        <f t="shared" si="1"/>
        <v>0</v>
      </c>
    </row>
    <row r="102" spans="1:9" x14ac:dyDescent="0.35">
      <c r="A102" s="43" t="s">
        <v>1495</v>
      </c>
      <c r="B102" s="66"/>
      <c r="D102" s="17"/>
      <c r="E102" s="17"/>
      <c r="H102" s="120"/>
      <c r="I102">
        <f t="shared" si="1"/>
        <v>0</v>
      </c>
    </row>
    <row r="103" spans="1:9" x14ac:dyDescent="0.35">
      <c r="A103" s="43" t="s">
        <v>1496</v>
      </c>
      <c r="B103" s="66"/>
      <c r="D103" s="17"/>
      <c r="E103" s="17"/>
      <c r="H103" s="120"/>
      <c r="I103">
        <f t="shared" si="1"/>
        <v>0</v>
      </c>
    </row>
    <row r="104" spans="1:9" x14ac:dyDescent="0.35">
      <c r="A104" s="43" t="s">
        <v>1497</v>
      </c>
      <c r="B104" s="66"/>
      <c r="D104" s="17"/>
      <c r="E104" s="17"/>
      <c r="H104" s="120"/>
      <c r="I104">
        <f t="shared" si="1"/>
        <v>0</v>
      </c>
    </row>
    <row r="105" spans="1:9" x14ac:dyDescent="0.35">
      <c r="A105" s="43" t="s">
        <v>1498</v>
      </c>
      <c r="B105" s="66"/>
      <c r="D105" s="17"/>
      <c r="E105" s="17"/>
      <c r="H105" s="120"/>
      <c r="I105">
        <f t="shared" si="1"/>
        <v>0</v>
      </c>
    </row>
    <row r="106" spans="1:9" x14ac:dyDescent="0.35">
      <c r="A106" s="43" t="s">
        <v>1499</v>
      </c>
      <c r="B106" s="66"/>
      <c r="D106" s="17"/>
      <c r="E106" s="17"/>
      <c r="H106" s="120"/>
      <c r="I106">
        <f t="shared" si="1"/>
        <v>0</v>
      </c>
    </row>
    <row r="107" spans="1:9" x14ac:dyDescent="0.35">
      <c r="A107" s="43" t="s">
        <v>1500</v>
      </c>
      <c r="B107" s="66"/>
      <c r="D107" s="17"/>
      <c r="E107" s="17"/>
      <c r="H107" s="120"/>
      <c r="I107">
        <f t="shared" si="1"/>
        <v>0</v>
      </c>
    </row>
    <row r="108" spans="1:9" x14ac:dyDescent="0.35">
      <c r="A108" s="43" t="s">
        <v>1501</v>
      </c>
      <c r="B108" s="66"/>
      <c r="D108" s="17"/>
      <c r="E108" s="17"/>
      <c r="H108" s="120"/>
      <c r="I108">
        <f t="shared" si="1"/>
        <v>0</v>
      </c>
    </row>
    <row r="109" spans="1:9" x14ac:dyDescent="0.35">
      <c r="A109" s="43" t="s">
        <v>1502</v>
      </c>
      <c r="B109" s="66"/>
      <c r="D109" s="17"/>
      <c r="E109" s="17"/>
      <c r="H109" s="120"/>
      <c r="I109">
        <f t="shared" si="1"/>
        <v>0</v>
      </c>
    </row>
    <row r="110" spans="1:9" x14ac:dyDescent="0.35">
      <c r="A110" s="43" t="s">
        <v>1503</v>
      </c>
      <c r="B110" s="66"/>
      <c r="D110" s="17"/>
      <c r="E110" s="17"/>
      <c r="H110" s="120"/>
      <c r="I110">
        <f t="shared" si="1"/>
        <v>0</v>
      </c>
    </row>
    <row r="111" spans="1:9" x14ac:dyDescent="0.35">
      <c r="A111" s="43" t="s">
        <v>1504</v>
      </c>
      <c r="B111" s="66"/>
      <c r="D111" s="17"/>
      <c r="E111" s="17"/>
      <c r="H111" s="120"/>
      <c r="I111">
        <f t="shared" si="1"/>
        <v>0</v>
      </c>
    </row>
    <row r="112" spans="1:9" x14ac:dyDescent="0.35">
      <c r="A112" s="43" t="s">
        <v>1505</v>
      </c>
      <c r="B112" s="66"/>
      <c r="D112" s="17"/>
      <c r="E112" s="17"/>
      <c r="H112" s="120"/>
      <c r="I112">
        <f t="shared" si="1"/>
        <v>0</v>
      </c>
    </row>
    <row r="113" spans="1:9" x14ac:dyDescent="0.35">
      <c r="A113" s="43" t="s">
        <v>1506</v>
      </c>
      <c r="B113" s="66"/>
      <c r="D113" s="17"/>
      <c r="E113" s="17"/>
      <c r="H113" s="120"/>
      <c r="I113">
        <f t="shared" si="1"/>
        <v>0</v>
      </c>
    </row>
    <row r="114" spans="1:9" x14ac:dyDescent="0.35">
      <c r="A114" s="43" t="s">
        <v>1507</v>
      </c>
      <c r="B114" s="66"/>
      <c r="D114" s="17"/>
      <c r="E114" s="17"/>
      <c r="H114" s="120"/>
      <c r="I114">
        <f t="shared" si="1"/>
        <v>0</v>
      </c>
    </row>
    <row r="115" spans="1:9" x14ac:dyDescent="0.35">
      <c r="A115" s="43" t="s">
        <v>1508</v>
      </c>
      <c r="B115" s="66"/>
      <c r="D115" s="17"/>
      <c r="E115" s="17"/>
      <c r="H115" s="120"/>
      <c r="I115">
        <f t="shared" si="1"/>
        <v>0</v>
      </c>
    </row>
    <row r="116" spans="1:9" x14ac:dyDescent="0.35">
      <c r="A116" s="43" t="s">
        <v>1509</v>
      </c>
      <c r="B116" s="66"/>
      <c r="D116" s="17"/>
      <c r="E116" s="17"/>
      <c r="H116" s="120"/>
      <c r="I116">
        <f t="shared" si="1"/>
        <v>0</v>
      </c>
    </row>
    <row r="117" spans="1:9" x14ac:dyDescent="0.35">
      <c r="A117" s="43" t="s">
        <v>1510</v>
      </c>
      <c r="B117" s="66"/>
      <c r="D117" s="17"/>
      <c r="E117" s="17"/>
      <c r="H117" s="120"/>
      <c r="I117">
        <f t="shared" si="1"/>
        <v>0</v>
      </c>
    </row>
    <row r="118" spans="1:9" x14ac:dyDescent="0.35">
      <c r="A118" s="43" t="s">
        <v>1511</v>
      </c>
      <c r="B118" s="66"/>
      <c r="D118" s="17"/>
      <c r="E118" s="17"/>
      <c r="H118" s="120"/>
      <c r="I118">
        <f t="shared" si="1"/>
        <v>0</v>
      </c>
    </row>
    <row r="119" spans="1:9" x14ac:dyDescent="0.35">
      <c r="A119" s="43" t="s">
        <v>1512</v>
      </c>
      <c r="B119" s="66"/>
      <c r="D119" s="17"/>
      <c r="E119" s="17"/>
      <c r="H119" s="120"/>
      <c r="I119">
        <f t="shared" si="1"/>
        <v>0</v>
      </c>
    </row>
    <row r="120" spans="1:9" x14ac:dyDescent="0.35">
      <c r="A120" s="43" t="s">
        <v>1513</v>
      </c>
      <c r="B120" s="66"/>
      <c r="D120" s="17"/>
      <c r="E120" s="17"/>
      <c r="H120" s="120"/>
      <c r="I120">
        <f t="shared" si="1"/>
        <v>0</v>
      </c>
    </row>
    <row r="121" spans="1:9" x14ac:dyDescent="0.35">
      <c r="A121" s="43" t="s">
        <v>1514</v>
      </c>
      <c r="B121" s="66"/>
      <c r="D121" s="17"/>
      <c r="E121" s="17"/>
      <c r="H121" s="120"/>
      <c r="I121">
        <f t="shared" si="1"/>
        <v>0</v>
      </c>
    </row>
    <row r="122" spans="1:9" x14ac:dyDescent="0.35">
      <c r="A122" s="43" t="s">
        <v>1515</v>
      </c>
      <c r="B122" s="66"/>
      <c r="D122" s="17"/>
      <c r="E122" s="17"/>
      <c r="H122" s="120"/>
      <c r="I122">
        <f t="shared" si="1"/>
        <v>0</v>
      </c>
    </row>
    <row r="123" spans="1:9" x14ac:dyDescent="0.35">
      <c r="A123" s="43" t="s">
        <v>1516</v>
      </c>
      <c r="B123" s="66"/>
      <c r="D123" s="17"/>
      <c r="E123" s="17"/>
      <c r="H123" s="120"/>
      <c r="I123">
        <f t="shared" si="1"/>
        <v>0</v>
      </c>
    </row>
    <row r="124" spans="1:9" x14ac:dyDescent="0.35">
      <c r="A124" s="43" t="s">
        <v>1517</v>
      </c>
      <c r="B124" s="66"/>
      <c r="D124" s="17"/>
      <c r="E124" s="17"/>
      <c r="H124" s="120"/>
      <c r="I124">
        <f t="shared" si="1"/>
        <v>0</v>
      </c>
    </row>
    <row r="125" spans="1:9" x14ac:dyDescent="0.35">
      <c r="A125" s="43" t="s">
        <v>1518</v>
      </c>
      <c r="B125" s="66"/>
      <c r="D125" s="17"/>
      <c r="E125" s="17"/>
      <c r="H125" s="120"/>
      <c r="I125">
        <f t="shared" si="1"/>
        <v>0</v>
      </c>
    </row>
    <row r="126" spans="1:9" x14ac:dyDescent="0.35">
      <c r="A126" s="43" t="s">
        <v>1519</v>
      </c>
      <c r="B126" s="66"/>
      <c r="D126" s="17"/>
      <c r="E126" s="17"/>
      <c r="H126" s="120"/>
      <c r="I126">
        <f t="shared" si="1"/>
        <v>0</v>
      </c>
    </row>
    <row r="127" spans="1:9" x14ac:dyDescent="0.35">
      <c r="A127" s="43" t="s">
        <v>1520</v>
      </c>
      <c r="B127" s="66"/>
      <c r="D127" s="17"/>
      <c r="E127" s="17"/>
      <c r="H127" s="120"/>
      <c r="I127">
        <f t="shared" si="1"/>
        <v>0</v>
      </c>
    </row>
    <row r="128" spans="1:9" x14ac:dyDescent="0.35">
      <c r="A128" s="43" t="s">
        <v>1521</v>
      </c>
      <c r="B128" s="66"/>
      <c r="D128" s="17"/>
      <c r="E128" s="17"/>
      <c r="H128" s="120"/>
      <c r="I128">
        <f t="shared" si="1"/>
        <v>0</v>
      </c>
    </row>
    <row r="129" spans="1:9" x14ac:dyDescent="0.35">
      <c r="A129" s="43" t="s">
        <v>1522</v>
      </c>
      <c r="B129" s="66"/>
      <c r="D129" s="17"/>
      <c r="E129" s="17"/>
      <c r="H129" s="120"/>
      <c r="I129">
        <f t="shared" si="1"/>
        <v>0</v>
      </c>
    </row>
    <row r="130" spans="1:9" x14ac:dyDescent="0.35">
      <c r="A130" s="43" t="s">
        <v>1523</v>
      </c>
      <c r="B130" s="66"/>
      <c r="D130" s="17"/>
      <c r="E130" s="17"/>
      <c r="H130" s="120"/>
      <c r="I130">
        <f t="shared" si="1"/>
        <v>0</v>
      </c>
    </row>
    <row r="131" spans="1:9" x14ac:dyDescent="0.35">
      <c r="A131" s="43" t="s">
        <v>1524</v>
      </c>
      <c r="B131" s="66"/>
      <c r="D131" s="17"/>
      <c r="E131" s="17"/>
      <c r="H131" s="120"/>
      <c r="I131">
        <f t="shared" si="1"/>
        <v>0</v>
      </c>
    </row>
    <row r="132" spans="1:9" x14ac:dyDescent="0.35">
      <c r="A132" s="43" t="s">
        <v>1525</v>
      </c>
      <c r="B132" s="66"/>
      <c r="D132" s="17"/>
      <c r="E132" s="17"/>
      <c r="H132" s="120"/>
      <c r="I132">
        <f t="shared" si="1"/>
        <v>0</v>
      </c>
    </row>
    <row r="133" spans="1:9" x14ac:dyDescent="0.35">
      <c r="A133" s="43" t="s">
        <v>1526</v>
      </c>
      <c r="B133" s="66"/>
      <c r="D133" s="17"/>
      <c r="E133" s="17"/>
      <c r="H133" s="120"/>
      <c r="I133">
        <f t="shared" si="1"/>
        <v>0</v>
      </c>
    </row>
    <row r="134" spans="1:9" x14ac:dyDescent="0.35">
      <c r="A134" s="43" t="s">
        <v>1527</v>
      </c>
      <c r="B134" s="66"/>
      <c r="D134" s="17"/>
      <c r="E134" s="17"/>
      <c r="H134" s="120"/>
      <c r="I134">
        <f t="shared" si="1"/>
        <v>0</v>
      </c>
    </row>
    <row r="135" spans="1:9" x14ac:dyDescent="0.35">
      <c r="A135" s="43" t="s">
        <v>1528</v>
      </c>
      <c r="B135" s="66"/>
      <c r="D135" s="17"/>
      <c r="E135" s="17"/>
      <c r="H135" s="120"/>
      <c r="I135">
        <f t="shared" si="1"/>
        <v>0</v>
      </c>
    </row>
    <row r="136" spans="1:9" x14ac:dyDescent="0.35">
      <c r="A136" s="43" t="s">
        <v>1529</v>
      </c>
      <c r="B136" s="66"/>
      <c r="D136" s="17"/>
      <c r="E136" s="17"/>
      <c r="H136" s="120"/>
      <c r="I136">
        <f t="shared" ref="I136:I199" si="2">IF(OR($B136&lt;&gt;"",$C136&lt;&gt;"",$D136&lt;&gt;"",$E136&lt;&gt;"",$F136&lt;&gt;"",$G136&lt;&gt;"",$H136&lt;&gt;""), 1, 0)</f>
        <v>0</v>
      </c>
    </row>
    <row r="137" spans="1:9" x14ac:dyDescent="0.35">
      <c r="A137" s="43" t="s">
        <v>1530</v>
      </c>
      <c r="B137" s="66"/>
      <c r="D137" s="17"/>
      <c r="E137" s="17"/>
      <c r="H137" s="120"/>
      <c r="I137">
        <f t="shared" si="2"/>
        <v>0</v>
      </c>
    </row>
    <row r="138" spans="1:9" x14ac:dyDescent="0.35">
      <c r="A138" s="43" t="s">
        <v>1531</v>
      </c>
      <c r="B138" s="66"/>
      <c r="D138" s="17"/>
      <c r="E138" s="17"/>
      <c r="H138" s="120"/>
      <c r="I138">
        <f t="shared" si="2"/>
        <v>0</v>
      </c>
    </row>
    <row r="139" spans="1:9" x14ac:dyDescent="0.35">
      <c r="A139" s="43" t="s">
        <v>1532</v>
      </c>
      <c r="B139" s="66"/>
      <c r="D139" s="17"/>
      <c r="E139" s="17"/>
      <c r="H139" s="120"/>
      <c r="I139">
        <f t="shared" si="2"/>
        <v>0</v>
      </c>
    </row>
    <row r="140" spans="1:9" x14ac:dyDescent="0.35">
      <c r="A140" s="43" t="s">
        <v>1533</v>
      </c>
      <c r="B140" s="66"/>
      <c r="D140" s="17"/>
      <c r="E140" s="17"/>
      <c r="H140" s="120"/>
      <c r="I140">
        <f t="shared" si="2"/>
        <v>0</v>
      </c>
    </row>
    <row r="141" spans="1:9" x14ac:dyDescent="0.35">
      <c r="A141" s="43" t="s">
        <v>1534</v>
      </c>
      <c r="B141" s="66"/>
      <c r="D141" s="17"/>
      <c r="E141" s="17"/>
      <c r="H141" s="120"/>
      <c r="I141">
        <f t="shared" si="2"/>
        <v>0</v>
      </c>
    </row>
    <row r="142" spans="1:9" x14ac:dyDescent="0.35">
      <c r="A142" s="43" t="s">
        <v>1535</v>
      </c>
      <c r="B142" s="66"/>
      <c r="D142" s="17"/>
      <c r="E142" s="17"/>
      <c r="H142" s="120"/>
      <c r="I142">
        <f t="shared" si="2"/>
        <v>0</v>
      </c>
    </row>
    <row r="143" spans="1:9" x14ac:dyDescent="0.35">
      <c r="A143" s="43" t="s">
        <v>1536</v>
      </c>
      <c r="B143" s="66"/>
      <c r="D143" s="17"/>
      <c r="E143" s="17"/>
      <c r="H143" s="120"/>
      <c r="I143">
        <f t="shared" si="2"/>
        <v>0</v>
      </c>
    </row>
    <row r="144" spans="1:9" x14ac:dyDescent="0.35">
      <c r="A144" s="43" t="s">
        <v>1537</v>
      </c>
      <c r="B144" s="66"/>
      <c r="D144" s="17"/>
      <c r="E144" s="17"/>
      <c r="H144" s="120"/>
      <c r="I144">
        <f t="shared" si="2"/>
        <v>0</v>
      </c>
    </row>
    <row r="145" spans="1:9" x14ac:dyDescent="0.35">
      <c r="A145" s="43" t="s">
        <v>1538</v>
      </c>
      <c r="B145" s="66"/>
      <c r="D145" s="17"/>
      <c r="E145" s="17"/>
      <c r="H145" s="120"/>
      <c r="I145">
        <f t="shared" si="2"/>
        <v>0</v>
      </c>
    </row>
    <row r="146" spans="1:9" x14ac:dyDescent="0.35">
      <c r="A146" s="43" t="s">
        <v>1539</v>
      </c>
      <c r="B146" s="66"/>
      <c r="D146" s="17"/>
      <c r="E146" s="17"/>
      <c r="H146" s="120"/>
      <c r="I146">
        <f t="shared" si="2"/>
        <v>0</v>
      </c>
    </row>
    <row r="147" spans="1:9" x14ac:dyDescent="0.35">
      <c r="A147" s="43" t="s">
        <v>1540</v>
      </c>
      <c r="B147" s="66"/>
      <c r="D147" s="17"/>
      <c r="E147" s="17"/>
      <c r="H147" s="120"/>
      <c r="I147">
        <f t="shared" si="2"/>
        <v>0</v>
      </c>
    </row>
    <row r="148" spans="1:9" x14ac:dyDescent="0.35">
      <c r="A148" s="43" t="s">
        <v>1541</v>
      </c>
      <c r="B148" s="66"/>
      <c r="D148" s="17"/>
      <c r="E148" s="17"/>
      <c r="H148" s="120"/>
      <c r="I148">
        <f t="shared" si="2"/>
        <v>0</v>
      </c>
    </row>
    <row r="149" spans="1:9" x14ac:dyDescent="0.35">
      <c r="A149" s="43" t="s">
        <v>1542</v>
      </c>
      <c r="B149" s="66"/>
      <c r="D149" s="17"/>
      <c r="E149" s="17"/>
      <c r="H149" s="120"/>
      <c r="I149">
        <f t="shared" si="2"/>
        <v>0</v>
      </c>
    </row>
    <row r="150" spans="1:9" x14ac:dyDescent="0.35">
      <c r="A150" s="43" t="s">
        <v>1543</v>
      </c>
      <c r="B150" s="66"/>
      <c r="D150" s="17"/>
      <c r="E150" s="17"/>
      <c r="H150" s="120"/>
      <c r="I150">
        <f t="shared" si="2"/>
        <v>0</v>
      </c>
    </row>
    <row r="151" spans="1:9" x14ac:dyDescent="0.35">
      <c r="A151" s="43" t="s">
        <v>1544</v>
      </c>
      <c r="B151" s="66"/>
      <c r="D151" s="17"/>
      <c r="E151" s="17"/>
      <c r="H151" s="120"/>
      <c r="I151">
        <f t="shared" si="2"/>
        <v>0</v>
      </c>
    </row>
    <row r="152" spans="1:9" x14ac:dyDescent="0.35">
      <c r="A152" s="43" t="s">
        <v>1545</v>
      </c>
      <c r="B152" s="66"/>
      <c r="D152" s="17"/>
      <c r="E152" s="17"/>
      <c r="H152" s="120"/>
      <c r="I152">
        <f t="shared" si="2"/>
        <v>0</v>
      </c>
    </row>
    <row r="153" spans="1:9" x14ac:dyDescent="0.35">
      <c r="A153" s="43" t="s">
        <v>1546</v>
      </c>
      <c r="B153" s="66"/>
      <c r="D153" s="17"/>
      <c r="E153" s="17"/>
      <c r="H153" s="120"/>
      <c r="I153">
        <f t="shared" si="2"/>
        <v>0</v>
      </c>
    </row>
    <row r="154" spans="1:9" x14ac:dyDescent="0.35">
      <c r="A154" s="43" t="s">
        <v>1547</v>
      </c>
      <c r="B154" s="66"/>
      <c r="D154" s="17"/>
      <c r="E154" s="17"/>
      <c r="H154" s="120"/>
      <c r="I154">
        <f t="shared" si="2"/>
        <v>0</v>
      </c>
    </row>
    <row r="155" spans="1:9" x14ac:dyDescent="0.35">
      <c r="A155" s="43" t="s">
        <v>1548</v>
      </c>
      <c r="B155" s="66"/>
      <c r="D155" s="17"/>
      <c r="E155" s="17"/>
      <c r="H155" s="120"/>
      <c r="I155">
        <f t="shared" si="2"/>
        <v>0</v>
      </c>
    </row>
    <row r="156" spans="1:9" x14ac:dyDescent="0.35">
      <c r="A156" s="43" t="s">
        <v>1549</v>
      </c>
      <c r="B156" s="66"/>
      <c r="D156" s="17"/>
      <c r="E156" s="17"/>
      <c r="H156" s="120"/>
      <c r="I156">
        <f t="shared" si="2"/>
        <v>0</v>
      </c>
    </row>
    <row r="157" spans="1:9" x14ac:dyDescent="0.35">
      <c r="A157" s="43" t="s">
        <v>1550</v>
      </c>
      <c r="B157" s="66"/>
      <c r="D157" s="17"/>
      <c r="E157" s="17"/>
      <c r="H157" s="120"/>
      <c r="I157">
        <f t="shared" si="2"/>
        <v>0</v>
      </c>
    </row>
    <row r="158" spans="1:9" x14ac:dyDescent="0.35">
      <c r="A158" s="43" t="s">
        <v>1551</v>
      </c>
      <c r="B158" s="66"/>
      <c r="D158" s="17"/>
      <c r="E158" s="17"/>
      <c r="H158" s="120"/>
      <c r="I158">
        <f t="shared" si="2"/>
        <v>0</v>
      </c>
    </row>
    <row r="159" spans="1:9" x14ac:dyDescent="0.35">
      <c r="A159" s="43" t="s">
        <v>1552</v>
      </c>
      <c r="B159" s="66"/>
      <c r="D159" s="17"/>
      <c r="E159" s="17"/>
      <c r="H159" s="120"/>
      <c r="I159">
        <f t="shared" si="2"/>
        <v>0</v>
      </c>
    </row>
    <row r="160" spans="1:9" x14ac:dyDescent="0.35">
      <c r="A160" s="43" t="s">
        <v>1553</v>
      </c>
      <c r="B160" s="66"/>
      <c r="D160" s="17"/>
      <c r="E160" s="17"/>
      <c r="H160" s="120"/>
      <c r="I160">
        <f t="shared" si="2"/>
        <v>0</v>
      </c>
    </row>
    <row r="161" spans="1:9" x14ac:dyDescent="0.35">
      <c r="A161" s="43" t="s">
        <v>1554</v>
      </c>
      <c r="B161" s="66"/>
      <c r="D161" s="17"/>
      <c r="E161" s="17"/>
      <c r="H161" s="120"/>
      <c r="I161">
        <f t="shared" si="2"/>
        <v>0</v>
      </c>
    </row>
    <row r="162" spans="1:9" x14ac:dyDescent="0.35">
      <c r="A162" s="43" t="s">
        <v>1555</v>
      </c>
      <c r="B162" s="66"/>
      <c r="D162" s="17"/>
      <c r="E162" s="17"/>
      <c r="H162" s="120"/>
      <c r="I162">
        <f t="shared" si="2"/>
        <v>0</v>
      </c>
    </row>
    <row r="163" spans="1:9" x14ac:dyDescent="0.35">
      <c r="A163" s="43" t="s">
        <v>1556</v>
      </c>
      <c r="B163" s="66"/>
      <c r="D163" s="17"/>
      <c r="E163" s="17"/>
      <c r="H163" s="120"/>
      <c r="I163">
        <f t="shared" si="2"/>
        <v>0</v>
      </c>
    </row>
    <row r="164" spans="1:9" x14ac:dyDescent="0.35">
      <c r="A164" s="43" t="s">
        <v>1557</v>
      </c>
      <c r="B164" s="66"/>
      <c r="D164" s="17"/>
      <c r="E164" s="17"/>
      <c r="H164" s="120"/>
      <c r="I164">
        <f t="shared" si="2"/>
        <v>0</v>
      </c>
    </row>
    <row r="165" spans="1:9" x14ac:dyDescent="0.35">
      <c r="A165" s="43" t="s">
        <v>1558</v>
      </c>
      <c r="B165" s="66"/>
      <c r="D165" s="17"/>
      <c r="E165" s="17"/>
      <c r="H165" s="120"/>
      <c r="I165">
        <f t="shared" si="2"/>
        <v>0</v>
      </c>
    </row>
    <row r="166" spans="1:9" x14ac:dyDescent="0.35">
      <c r="A166" s="43" t="s">
        <v>1559</v>
      </c>
      <c r="B166" s="66"/>
      <c r="D166" s="17"/>
      <c r="E166" s="17"/>
      <c r="H166" s="120"/>
      <c r="I166">
        <f t="shared" si="2"/>
        <v>0</v>
      </c>
    </row>
    <row r="167" spans="1:9" x14ac:dyDescent="0.35">
      <c r="A167" s="43" t="s">
        <v>1560</v>
      </c>
      <c r="B167" s="66"/>
      <c r="D167" s="17"/>
      <c r="E167" s="17"/>
      <c r="H167" s="120"/>
      <c r="I167">
        <f t="shared" si="2"/>
        <v>0</v>
      </c>
    </row>
    <row r="168" spans="1:9" x14ac:dyDescent="0.35">
      <c r="A168" s="43" t="s">
        <v>1561</v>
      </c>
      <c r="B168" s="66"/>
      <c r="D168" s="17"/>
      <c r="E168" s="17"/>
      <c r="H168" s="120"/>
      <c r="I168">
        <f t="shared" si="2"/>
        <v>0</v>
      </c>
    </row>
    <row r="169" spans="1:9" x14ac:dyDescent="0.35">
      <c r="A169" s="43" t="s">
        <v>1562</v>
      </c>
      <c r="B169" s="66"/>
      <c r="D169" s="17"/>
      <c r="E169" s="17"/>
      <c r="H169" s="120"/>
      <c r="I169">
        <f t="shared" si="2"/>
        <v>0</v>
      </c>
    </row>
    <row r="170" spans="1:9" x14ac:dyDescent="0.35">
      <c r="A170" s="43" t="s">
        <v>1563</v>
      </c>
      <c r="B170" s="66"/>
      <c r="D170" s="17"/>
      <c r="E170" s="17"/>
      <c r="H170" s="120"/>
      <c r="I170">
        <f t="shared" si="2"/>
        <v>0</v>
      </c>
    </row>
    <row r="171" spans="1:9" x14ac:dyDescent="0.35">
      <c r="A171" s="43" t="s">
        <v>1564</v>
      </c>
      <c r="B171" s="66"/>
      <c r="D171" s="17"/>
      <c r="E171" s="17"/>
      <c r="H171" s="120"/>
      <c r="I171">
        <f t="shared" si="2"/>
        <v>0</v>
      </c>
    </row>
    <row r="172" spans="1:9" x14ac:dyDescent="0.35">
      <c r="A172" s="43" t="s">
        <v>1565</v>
      </c>
      <c r="B172" s="66"/>
      <c r="D172" s="17"/>
      <c r="E172" s="17"/>
      <c r="H172" s="120"/>
      <c r="I172">
        <f t="shared" si="2"/>
        <v>0</v>
      </c>
    </row>
    <row r="173" spans="1:9" x14ac:dyDescent="0.35">
      <c r="A173" s="43" t="s">
        <v>1566</v>
      </c>
      <c r="B173" s="66"/>
      <c r="D173" s="17"/>
      <c r="E173" s="17"/>
      <c r="H173" s="120"/>
      <c r="I173">
        <f t="shared" si="2"/>
        <v>0</v>
      </c>
    </row>
    <row r="174" spans="1:9" x14ac:dyDescent="0.35">
      <c r="A174" s="43" t="s">
        <v>1567</v>
      </c>
      <c r="B174" s="66"/>
      <c r="D174" s="17"/>
      <c r="E174" s="17"/>
      <c r="H174" s="120"/>
      <c r="I174">
        <f t="shared" si="2"/>
        <v>0</v>
      </c>
    </row>
    <row r="175" spans="1:9" x14ac:dyDescent="0.35">
      <c r="A175" s="43" t="s">
        <v>1568</v>
      </c>
      <c r="B175" s="66"/>
      <c r="D175" s="17"/>
      <c r="E175" s="17"/>
      <c r="H175" s="120"/>
      <c r="I175">
        <f t="shared" si="2"/>
        <v>0</v>
      </c>
    </row>
    <row r="176" spans="1:9" x14ac:dyDescent="0.35">
      <c r="A176" s="43" t="s">
        <v>1569</v>
      </c>
      <c r="B176" s="66"/>
      <c r="D176" s="17"/>
      <c r="E176" s="17"/>
      <c r="H176" s="120"/>
      <c r="I176">
        <f t="shared" si="2"/>
        <v>0</v>
      </c>
    </row>
    <row r="177" spans="1:9" x14ac:dyDescent="0.35">
      <c r="A177" s="43" t="s">
        <v>1570</v>
      </c>
      <c r="B177" s="66"/>
      <c r="D177" s="17"/>
      <c r="E177" s="17"/>
      <c r="H177" s="120"/>
      <c r="I177">
        <f t="shared" si="2"/>
        <v>0</v>
      </c>
    </row>
    <row r="178" spans="1:9" x14ac:dyDescent="0.35">
      <c r="A178" s="43" t="s">
        <v>1571</v>
      </c>
      <c r="B178" s="66"/>
      <c r="D178" s="17"/>
      <c r="E178" s="17"/>
      <c r="H178" s="120"/>
      <c r="I178">
        <f t="shared" si="2"/>
        <v>0</v>
      </c>
    </row>
    <row r="179" spans="1:9" x14ac:dyDescent="0.35">
      <c r="A179" s="43" t="s">
        <v>1572</v>
      </c>
      <c r="B179" s="66"/>
      <c r="D179" s="17"/>
      <c r="E179" s="17"/>
      <c r="H179" s="120"/>
      <c r="I179">
        <f t="shared" si="2"/>
        <v>0</v>
      </c>
    </row>
    <row r="180" spans="1:9" x14ac:dyDescent="0.35">
      <c r="A180" s="43" t="s">
        <v>1573</v>
      </c>
      <c r="B180" s="66"/>
      <c r="D180" s="17"/>
      <c r="E180" s="17"/>
      <c r="H180" s="120"/>
      <c r="I180">
        <f t="shared" si="2"/>
        <v>0</v>
      </c>
    </row>
    <row r="181" spans="1:9" x14ac:dyDescent="0.35">
      <c r="A181" s="43" t="s">
        <v>1574</v>
      </c>
      <c r="B181" s="66"/>
      <c r="D181" s="17"/>
      <c r="E181" s="17"/>
      <c r="H181" s="120"/>
      <c r="I181">
        <f t="shared" si="2"/>
        <v>0</v>
      </c>
    </row>
    <row r="182" spans="1:9" x14ac:dyDescent="0.35">
      <c r="A182" s="43" t="s">
        <v>1575</v>
      </c>
      <c r="B182" s="66"/>
      <c r="D182" s="17"/>
      <c r="E182" s="17"/>
      <c r="H182" s="120"/>
      <c r="I182">
        <f t="shared" si="2"/>
        <v>0</v>
      </c>
    </row>
    <row r="183" spans="1:9" x14ac:dyDescent="0.35">
      <c r="A183" s="43" t="s">
        <v>1576</v>
      </c>
      <c r="B183" s="66"/>
      <c r="D183" s="17"/>
      <c r="E183" s="17"/>
      <c r="H183" s="120"/>
      <c r="I183">
        <f t="shared" si="2"/>
        <v>0</v>
      </c>
    </row>
    <row r="184" spans="1:9" x14ac:dyDescent="0.35">
      <c r="A184" s="43" t="s">
        <v>1577</v>
      </c>
      <c r="B184" s="66"/>
      <c r="D184" s="17"/>
      <c r="E184" s="17"/>
      <c r="H184" s="120"/>
      <c r="I184">
        <f t="shared" si="2"/>
        <v>0</v>
      </c>
    </row>
    <row r="185" spans="1:9" x14ac:dyDescent="0.35">
      <c r="A185" s="43" t="s">
        <v>1578</v>
      </c>
      <c r="B185" s="66"/>
      <c r="D185" s="17"/>
      <c r="E185" s="17"/>
      <c r="H185" s="120"/>
      <c r="I185">
        <f t="shared" si="2"/>
        <v>0</v>
      </c>
    </row>
    <row r="186" spans="1:9" x14ac:dyDescent="0.35">
      <c r="A186" s="43" t="s">
        <v>1579</v>
      </c>
      <c r="B186" s="66"/>
      <c r="D186" s="17"/>
      <c r="E186" s="17"/>
      <c r="H186" s="120"/>
      <c r="I186">
        <f t="shared" si="2"/>
        <v>0</v>
      </c>
    </row>
    <row r="187" spans="1:9" x14ac:dyDescent="0.35">
      <c r="A187" s="43" t="s">
        <v>1580</v>
      </c>
      <c r="B187" s="66"/>
      <c r="D187" s="17"/>
      <c r="E187" s="17"/>
      <c r="H187" s="120"/>
      <c r="I187">
        <f t="shared" si="2"/>
        <v>0</v>
      </c>
    </row>
    <row r="188" spans="1:9" x14ac:dyDescent="0.35">
      <c r="A188" s="43" t="s">
        <v>1581</v>
      </c>
      <c r="B188" s="66"/>
      <c r="D188" s="17"/>
      <c r="E188" s="17"/>
      <c r="H188" s="120"/>
      <c r="I188">
        <f t="shared" si="2"/>
        <v>0</v>
      </c>
    </row>
    <row r="189" spans="1:9" x14ac:dyDescent="0.35">
      <c r="A189" s="43" t="s">
        <v>1582</v>
      </c>
      <c r="B189" s="66"/>
      <c r="D189" s="17"/>
      <c r="E189" s="17"/>
      <c r="H189" s="120"/>
      <c r="I189">
        <f t="shared" si="2"/>
        <v>0</v>
      </c>
    </row>
    <row r="190" spans="1:9" x14ac:dyDescent="0.35">
      <c r="A190" s="43" t="s">
        <v>1583</v>
      </c>
      <c r="B190" s="66"/>
      <c r="D190" s="17"/>
      <c r="E190" s="17"/>
      <c r="H190" s="120"/>
      <c r="I190">
        <f t="shared" si="2"/>
        <v>0</v>
      </c>
    </row>
    <row r="191" spans="1:9" x14ac:dyDescent="0.35">
      <c r="A191" s="43" t="s">
        <v>1584</v>
      </c>
      <c r="B191" s="66"/>
      <c r="D191" s="17"/>
      <c r="E191" s="17"/>
      <c r="H191" s="120"/>
      <c r="I191">
        <f t="shared" si="2"/>
        <v>0</v>
      </c>
    </row>
    <row r="192" spans="1:9" x14ac:dyDescent="0.35">
      <c r="A192" s="43" t="s">
        <v>1585</v>
      </c>
      <c r="B192" s="66"/>
      <c r="D192" s="17"/>
      <c r="E192" s="17"/>
      <c r="H192" s="120"/>
      <c r="I192">
        <f t="shared" si="2"/>
        <v>0</v>
      </c>
    </row>
    <row r="193" spans="1:9" x14ac:dyDescent="0.35">
      <c r="A193" s="43" t="s">
        <v>1586</v>
      </c>
      <c r="B193" s="66"/>
      <c r="D193" s="17"/>
      <c r="E193" s="17"/>
      <c r="H193" s="120"/>
      <c r="I193">
        <f t="shared" si="2"/>
        <v>0</v>
      </c>
    </row>
    <row r="194" spans="1:9" x14ac:dyDescent="0.35">
      <c r="A194" s="43" t="s">
        <v>1587</v>
      </c>
      <c r="B194" s="66"/>
      <c r="D194" s="17"/>
      <c r="E194" s="17"/>
      <c r="H194" s="120"/>
      <c r="I194">
        <f t="shared" si="2"/>
        <v>0</v>
      </c>
    </row>
    <row r="195" spans="1:9" x14ac:dyDescent="0.35">
      <c r="A195" s="43" t="s">
        <v>1588</v>
      </c>
      <c r="B195" s="66"/>
      <c r="D195" s="17"/>
      <c r="E195" s="17"/>
      <c r="H195" s="120"/>
      <c r="I195">
        <f t="shared" si="2"/>
        <v>0</v>
      </c>
    </row>
    <row r="196" spans="1:9" x14ac:dyDescent="0.35">
      <c r="A196" s="43" t="s">
        <v>1589</v>
      </c>
      <c r="B196" s="66"/>
      <c r="D196" s="17"/>
      <c r="E196" s="17"/>
      <c r="H196" s="120"/>
      <c r="I196">
        <f t="shared" si="2"/>
        <v>0</v>
      </c>
    </row>
    <row r="197" spans="1:9" x14ac:dyDescent="0.35">
      <c r="A197" s="43" t="s">
        <v>1590</v>
      </c>
      <c r="B197" s="66"/>
      <c r="D197" s="17"/>
      <c r="E197" s="17"/>
      <c r="H197" s="120"/>
      <c r="I197">
        <f t="shared" si="2"/>
        <v>0</v>
      </c>
    </row>
    <row r="198" spans="1:9" x14ac:dyDescent="0.35">
      <c r="A198" s="43" t="s">
        <v>1591</v>
      </c>
      <c r="B198" s="66"/>
      <c r="D198" s="17"/>
      <c r="E198" s="17"/>
      <c r="H198" s="120"/>
      <c r="I198">
        <f t="shared" si="2"/>
        <v>0</v>
      </c>
    </row>
    <row r="199" spans="1:9" x14ac:dyDescent="0.35">
      <c r="A199" s="43" t="s">
        <v>1592</v>
      </c>
      <c r="B199" s="66"/>
      <c r="D199" s="17"/>
      <c r="E199" s="17"/>
      <c r="H199" s="120"/>
      <c r="I199">
        <f t="shared" si="2"/>
        <v>0</v>
      </c>
    </row>
    <row r="200" spans="1:9" x14ac:dyDescent="0.35">
      <c r="A200" s="43" t="s">
        <v>1593</v>
      </c>
      <c r="B200" s="66"/>
      <c r="D200" s="17"/>
      <c r="E200" s="17"/>
      <c r="H200" s="120"/>
      <c r="I200">
        <f t="shared" ref="I200:I263" si="3">IF(OR($B200&lt;&gt;"",$C200&lt;&gt;"",$D200&lt;&gt;"",$E200&lt;&gt;"",$F200&lt;&gt;"",$G200&lt;&gt;"",$H200&lt;&gt;""), 1, 0)</f>
        <v>0</v>
      </c>
    </row>
    <row r="201" spans="1:9" x14ac:dyDescent="0.35">
      <c r="A201" s="43" t="s">
        <v>1594</v>
      </c>
      <c r="B201" s="66"/>
      <c r="D201" s="17"/>
      <c r="E201" s="17"/>
      <c r="H201" s="120"/>
      <c r="I201">
        <f t="shared" si="3"/>
        <v>0</v>
      </c>
    </row>
    <row r="202" spans="1:9" x14ac:dyDescent="0.35">
      <c r="A202" s="43" t="s">
        <v>1595</v>
      </c>
      <c r="B202" s="66"/>
      <c r="D202" s="17"/>
      <c r="E202" s="17"/>
      <c r="H202" s="120"/>
      <c r="I202">
        <f t="shared" si="3"/>
        <v>0</v>
      </c>
    </row>
    <row r="203" spans="1:9" x14ac:dyDescent="0.35">
      <c r="A203" s="43" t="s">
        <v>1596</v>
      </c>
      <c r="B203" s="66"/>
      <c r="D203" s="17"/>
      <c r="E203" s="17"/>
      <c r="H203" s="120"/>
      <c r="I203">
        <f t="shared" si="3"/>
        <v>0</v>
      </c>
    </row>
    <row r="204" spans="1:9" x14ac:dyDescent="0.35">
      <c r="A204" s="43" t="s">
        <v>1597</v>
      </c>
      <c r="B204" s="66"/>
      <c r="D204" s="17"/>
      <c r="E204" s="17"/>
      <c r="H204" s="120"/>
      <c r="I204">
        <f t="shared" si="3"/>
        <v>0</v>
      </c>
    </row>
    <row r="205" spans="1:9" x14ac:dyDescent="0.35">
      <c r="A205" s="43" t="s">
        <v>1598</v>
      </c>
      <c r="B205" s="66"/>
      <c r="D205" s="17"/>
      <c r="E205" s="17"/>
      <c r="H205" s="120"/>
      <c r="I205">
        <f t="shared" si="3"/>
        <v>0</v>
      </c>
    </row>
    <row r="206" spans="1:9" x14ac:dyDescent="0.35">
      <c r="A206" s="43" t="s">
        <v>1599</v>
      </c>
      <c r="B206" s="66"/>
      <c r="D206" s="17"/>
      <c r="E206" s="17"/>
      <c r="H206" s="120"/>
      <c r="I206">
        <f t="shared" si="3"/>
        <v>0</v>
      </c>
    </row>
    <row r="207" spans="1:9" x14ac:dyDescent="0.35">
      <c r="A207" s="43" t="s">
        <v>1600</v>
      </c>
      <c r="B207" s="66"/>
      <c r="D207" s="17"/>
      <c r="E207" s="17"/>
      <c r="H207" s="120"/>
      <c r="I207">
        <f t="shared" si="3"/>
        <v>0</v>
      </c>
    </row>
    <row r="208" spans="1:9" x14ac:dyDescent="0.35">
      <c r="A208" s="43" t="s">
        <v>1601</v>
      </c>
      <c r="B208" s="66"/>
      <c r="D208" s="17"/>
      <c r="E208" s="17"/>
      <c r="H208" s="120"/>
      <c r="I208">
        <f t="shared" si="3"/>
        <v>0</v>
      </c>
    </row>
    <row r="209" spans="1:9" x14ac:dyDescent="0.35">
      <c r="A209" s="43" t="s">
        <v>1602</v>
      </c>
      <c r="B209" s="66"/>
      <c r="D209" s="17"/>
      <c r="E209" s="17"/>
      <c r="H209" s="120"/>
      <c r="I209">
        <f t="shared" si="3"/>
        <v>0</v>
      </c>
    </row>
    <row r="210" spans="1:9" x14ac:dyDescent="0.35">
      <c r="A210" s="43" t="s">
        <v>1603</v>
      </c>
      <c r="B210" s="66"/>
      <c r="D210" s="17"/>
      <c r="E210" s="17"/>
      <c r="H210" s="120"/>
      <c r="I210">
        <f t="shared" si="3"/>
        <v>0</v>
      </c>
    </row>
    <row r="211" spans="1:9" x14ac:dyDescent="0.35">
      <c r="A211" s="43" t="s">
        <v>1604</v>
      </c>
      <c r="B211" s="66"/>
      <c r="D211" s="17"/>
      <c r="E211" s="17"/>
      <c r="H211" s="120"/>
      <c r="I211">
        <f t="shared" si="3"/>
        <v>0</v>
      </c>
    </row>
    <row r="212" spans="1:9" x14ac:dyDescent="0.35">
      <c r="A212" s="43" t="s">
        <v>1605</v>
      </c>
      <c r="B212" s="66"/>
      <c r="D212" s="17"/>
      <c r="E212" s="17"/>
      <c r="H212" s="120"/>
      <c r="I212">
        <f t="shared" si="3"/>
        <v>0</v>
      </c>
    </row>
    <row r="213" spans="1:9" x14ac:dyDescent="0.35">
      <c r="A213" s="43" t="s">
        <v>1606</v>
      </c>
      <c r="B213" s="66"/>
      <c r="D213" s="17"/>
      <c r="E213" s="17"/>
      <c r="H213" s="120"/>
      <c r="I213">
        <f t="shared" si="3"/>
        <v>0</v>
      </c>
    </row>
    <row r="214" spans="1:9" x14ac:dyDescent="0.35">
      <c r="A214" s="43" t="s">
        <v>1607</v>
      </c>
      <c r="B214" s="66"/>
      <c r="D214" s="17"/>
      <c r="E214" s="17"/>
      <c r="H214" s="120"/>
      <c r="I214">
        <f t="shared" si="3"/>
        <v>0</v>
      </c>
    </row>
    <row r="215" spans="1:9" x14ac:dyDescent="0.35">
      <c r="A215" s="43" t="s">
        <v>1608</v>
      </c>
      <c r="B215" s="66"/>
      <c r="D215" s="17"/>
      <c r="E215" s="17"/>
      <c r="H215" s="120"/>
      <c r="I215">
        <f t="shared" si="3"/>
        <v>0</v>
      </c>
    </row>
    <row r="216" spans="1:9" x14ac:dyDescent="0.35">
      <c r="A216" s="43" t="s">
        <v>1609</v>
      </c>
      <c r="B216" s="66"/>
      <c r="D216" s="17"/>
      <c r="E216" s="17"/>
      <c r="H216" s="120"/>
      <c r="I216">
        <f t="shared" si="3"/>
        <v>0</v>
      </c>
    </row>
    <row r="217" spans="1:9" x14ac:dyDescent="0.35">
      <c r="A217" s="43" t="s">
        <v>1610</v>
      </c>
      <c r="B217" s="66"/>
      <c r="D217" s="17"/>
      <c r="E217" s="17"/>
      <c r="H217" s="120"/>
      <c r="I217">
        <f t="shared" si="3"/>
        <v>0</v>
      </c>
    </row>
    <row r="218" spans="1:9" x14ac:dyDescent="0.35">
      <c r="A218" s="43" t="s">
        <v>1611</v>
      </c>
      <c r="B218" s="66"/>
      <c r="D218" s="17"/>
      <c r="E218" s="17"/>
      <c r="H218" s="120"/>
      <c r="I218">
        <f t="shared" si="3"/>
        <v>0</v>
      </c>
    </row>
    <row r="219" spans="1:9" x14ac:dyDescent="0.35">
      <c r="A219" s="43" t="s">
        <v>1612</v>
      </c>
      <c r="B219" s="66"/>
      <c r="D219" s="17"/>
      <c r="E219" s="17"/>
      <c r="H219" s="120"/>
      <c r="I219">
        <f t="shared" si="3"/>
        <v>0</v>
      </c>
    </row>
    <row r="220" spans="1:9" x14ac:dyDescent="0.35">
      <c r="A220" s="43" t="s">
        <v>1613</v>
      </c>
      <c r="B220" s="66"/>
      <c r="D220" s="17"/>
      <c r="E220" s="17"/>
      <c r="H220" s="120"/>
      <c r="I220">
        <f t="shared" si="3"/>
        <v>0</v>
      </c>
    </row>
    <row r="221" spans="1:9" x14ac:dyDescent="0.35">
      <c r="A221" s="43" t="s">
        <v>1614</v>
      </c>
      <c r="B221" s="66"/>
      <c r="D221" s="17"/>
      <c r="E221" s="17"/>
      <c r="H221" s="120"/>
      <c r="I221">
        <f t="shared" si="3"/>
        <v>0</v>
      </c>
    </row>
    <row r="222" spans="1:9" x14ac:dyDescent="0.35">
      <c r="A222" s="43" t="s">
        <v>1615</v>
      </c>
      <c r="B222" s="66"/>
      <c r="D222" s="17"/>
      <c r="E222" s="17"/>
      <c r="H222" s="120"/>
      <c r="I222">
        <f t="shared" si="3"/>
        <v>0</v>
      </c>
    </row>
    <row r="223" spans="1:9" x14ac:dyDescent="0.35">
      <c r="A223" s="43" t="s">
        <v>1616</v>
      </c>
      <c r="B223" s="66"/>
      <c r="D223" s="17"/>
      <c r="E223" s="17"/>
      <c r="H223" s="120"/>
      <c r="I223">
        <f t="shared" si="3"/>
        <v>0</v>
      </c>
    </row>
    <row r="224" spans="1:9" x14ac:dyDescent="0.35">
      <c r="A224" s="43" t="s">
        <v>1617</v>
      </c>
      <c r="B224" s="66"/>
      <c r="D224" s="17"/>
      <c r="E224" s="17"/>
      <c r="H224" s="120"/>
      <c r="I224">
        <f t="shared" si="3"/>
        <v>0</v>
      </c>
    </row>
    <row r="225" spans="1:9" x14ac:dyDescent="0.35">
      <c r="A225" s="43" t="s">
        <v>1618</v>
      </c>
      <c r="B225" s="66"/>
      <c r="D225" s="17"/>
      <c r="E225" s="17"/>
      <c r="H225" s="120"/>
      <c r="I225">
        <f t="shared" si="3"/>
        <v>0</v>
      </c>
    </row>
    <row r="226" spans="1:9" x14ac:dyDescent="0.35">
      <c r="A226" s="43" t="s">
        <v>1619</v>
      </c>
      <c r="B226" s="66"/>
      <c r="D226" s="17"/>
      <c r="E226" s="17"/>
      <c r="H226" s="120"/>
      <c r="I226">
        <f t="shared" si="3"/>
        <v>0</v>
      </c>
    </row>
    <row r="227" spans="1:9" x14ac:dyDescent="0.35">
      <c r="A227" s="43" t="s">
        <v>1620</v>
      </c>
      <c r="B227" s="66"/>
      <c r="D227" s="17"/>
      <c r="E227" s="17"/>
      <c r="H227" s="120"/>
      <c r="I227">
        <f t="shared" si="3"/>
        <v>0</v>
      </c>
    </row>
    <row r="228" spans="1:9" x14ac:dyDescent="0.35">
      <c r="A228" s="43" t="s">
        <v>1621</v>
      </c>
      <c r="B228" s="66"/>
      <c r="D228" s="17"/>
      <c r="E228" s="17"/>
      <c r="H228" s="120"/>
      <c r="I228">
        <f t="shared" si="3"/>
        <v>0</v>
      </c>
    </row>
    <row r="229" spans="1:9" x14ac:dyDescent="0.35">
      <c r="A229" s="43" t="s">
        <v>1622</v>
      </c>
      <c r="B229" s="66"/>
      <c r="D229" s="17"/>
      <c r="E229" s="17"/>
      <c r="H229" s="120"/>
      <c r="I229">
        <f t="shared" si="3"/>
        <v>0</v>
      </c>
    </row>
    <row r="230" spans="1:9" x14ac:dyDescent="0.35">
      <c r="A230" s="43" t="s">
        <v>1623</v>
      </c>
      <c r="B230" s="66"/>
      <c r="D230" s="17"/>
      <c r="E230" s="17"/>
      <c r="H230" s="120"/>
      <c r="I230">
        <f t="shared" si="3"/>
        <v>0</v>
      </c>
    </row>
    <row r="231" spans="1:9" x14ac:dyDescent="0.35">
      <c r="A231" s="43" t="s">
        <v>1624</v>
      </c>
      <c r="B231" s="66"/>
      <c r="D231" s="17"/>
      <c r="E231" s="17"/>
      <c r="H231" s="120"/>
      <c r="I231">
        <f t="shared" si="3"/>
        <v>0</v>
      </c>
    </row>
    <row r="232" spans="1:9" x14ac:dyDescent="0.35">
      <c r="A232" s="43" t="s">
        <v>1625</v>
      </c>
      <c r="B232" s="66"/>
      <c r="D232" s="17"/>
      <c r="E232" s="17"/>
      <c r="H232" s="120"/>
      <c r="I232">
        <f t="shared" si="3"/>
        <v>0</v>
      </c>
    </row>
    <row r="233" spans="1:9" x14ac:dyDescent="0.35">
      <c r="A233" s="43" t="s">
        <v>1626</v>
      </c>
      <c r="B233" s="66"/>
      <c r="D233" s="17"/>
      <c r="E233" s="17"/>
      <c r="H233" s="120"/>
      <c r="I233">
        <f t="shared" si="3"/>
        <v>0</v>
      </c>
    </row>
    <row r="234" spans="1:9" x14ac:dyDescent="0.35">
      <c r="A234" s="43" t="s">
        <v>1627</v>
      </c>
      <c r="B234" s="66"/>
      <c r="D234" s="17"/>
      <c r="E234" s="17"/>
      <c r="H234" s="120"/>
      <c r="I234">
        <f t="shared" si="3"/>
        <v>0</v>
      </c>
    </row>
    <row r="235" spans="1:9" x14ac:dyDescent="0.35">
      <c r="A235" s="43" t="s">
        <v>1628</v>
      </c>
      <c r="B235" s="66"/>
      <c r="D235" s="17"/>
      <c r="E235" s="17"/>
      <c r="H235" s="120"/>
      <c r="I235">
        <f t="shared" si="3"/>
        <v>0</v>
      </c>
    </row>
    <row r="236" spans="1:9" x14ac:dyDescent="0.35">
      <c r="A236" s="43" t="s">
        <v>1629</v>
      </c>
      <c r="B236" s="66"/>
      <c r="D236" s="17"/>
      <c r="E236" s="17"/>
      <c r="H236" s="120"/>
      <c r="I236">
        <f t="shared" si="3"/>
        <v>0</v>
      </c>
    </row>
    <row r="237" spans="1:9" x14ac:dyDescent="0.35">
      <c r="A237" s="43" t="s">
        <v>1630</v>
      </c>
      <c r="B237" s="66"/>
      <c r="D237" s="17"/>
      <c r="E237" s="17"/>
      <c r="H237" s="120"/>
      <c r="I237">
        <f t="shared" si="3"/>
        <v>0</v>
      </c>
    </row>
    <row r="238" spans="1:9" x14ac:dyDescent="0.35">
      <c r="A238" s="43" t="s">
        <v>1631</v>
      </c>
      <c r="B238" s="66"/>
      <c r="D238" s="17"/>
      <c r="E238" s="17"/>
      <c r="H238" s="120"/>
      <c r="I238">
        <f t="shared" si="3"/>
        <v>0</v>
      </c>
    </row>
    <row r="239" spans="1:9" x14ac:dyDescent="0.35">
      <c r="A239" s="43" t="s">
        <v>1632</v>
      </c>
      <c r="B239" s="66"/>
      <c r="D239" s="17"/>
      <c r="E239" s="17"/>
      <c r="H239" s="120"/>
      <c r="I239">
        <f t="shared" si="3"/>
        <v>0</v>
      </c>
    </row>
    <row r="240" spans="1:9" x14ac:dyDescent="0.35">
      <c r="A240" s="43" t="s">
        <v>1633</v>
      </c>
      <c r="B240" s="66"/>
      <c r="D240" s="17"/>
      <c r="E240" s="17"/>
      <c r="H240" s="120"/>
      <c r="I240">
        <f t="shared" si="3"/>
        <v>0</v>
      </c>
    </row>
    <row r="241" spans="1:9" x14ac:dyDescent="0.35">
      <c r="A241" s="43" t="s">
        <v>1634</v>
      </c>
      <c r="B241" s="66"/>
      <c r="D241" s="17"/>
      <c r="E241" s="17"/>
      <c r="H241" s="120"/>
      <c r="I241">
        <f t="shared" si="3"/>
        <v>0</v>
      </c>
    </row>
    <row r="242" spans="1:9" x14ac:dyDescent="0.35">
      <c r="A242" s="43" t="s">
        <v>1635</v>
      </c>
      <c r="B242" s="66"/>
      <c r="D242" s="17"/>
      <c r="E242" s="17"/>
      <c r="H242" s="120"/>
      <c r="I242">
        <f t="shared" si="3"/>
        <v>0</v>
      </c>
    </row>
    <row r="243" spans="1:9" x14ac:dyDescent="0.35">
      <c r="A243" s="43" t="s">
        <v>1636</v>
      </c>
      <c r="B243" s="66"/>
      <c r="D243" s="17"/>
      <c r="E243" s="17"/>
      <c r="H243" s="120"/>
      <c r="I243">
        <f t="shared" si="3"/>
        <v>0</v>
      </c>
    </row>
    <row r="244" spans="1:9" x14ac:dyDescent="0.35">
      <c r="A244" s="43" t="s">
        <v>1637</v>
      </c>
      <c r="B244" s="66"/>
      <c r="D244" s="17"/>
      <c r="E244" s="17"/>
      <c r="H244" s="120"/>
      <c r="I244">
        <f t="shared" si="3"/>
        <v>0</v>
      </c>
    </row>
    <row r="245" spans="1:9" x14ac:dyDescent="0.35">
      <c r="A245" s="43" t="s">
        <v>1638</v>
      </c>
      <c r="B245" s="66"/>
      <c r="D245" s="17"/>
      <c r="E245" s="17"/>
      <c r="H245" s="120"/>
      <c r="I245">
        <f t="shared" si="3"/>
        <v>0</v>
      </c>
    </row>
    <row r="246" spans="1:9" x14ac:dyDescent="0.35">
      <c r="A246" s="43" t="s">
        <v>1639</v>
      </c>
      <c r="B246" s="66"/>
      <c r="D246" s="17"/>
      <c r="E246" s="17"/>
      <c r="H246" s="120"/>
      <c r="I246">
        <f t="shared" si="3"/>
        <v>0</v>
      </c>
    </row>
    <row r="247" spans="1:9" x14ac:dyDescent="0.35">
      <c r="A247" s="43" t="s">
        <v>1640</v>
      </c>
      <c r="B247" s="66"/>
      <c r="D247" s="17"/>
      <c r="E247" s="17"/>
      <c r="H247" s="120"/>
      <c r="I247">
        <f t="shared" si="3"/>
        <v>0</v>
      </c>
    </row>
    <row r="248" spans="1:9" x14ac:dyDescent="0.35">
      <c r="A248" s="43" t="s">
        <v>1641</v>
      </c>
      <c r="B248" s="66"/>
      <c r="D248" s="17"/>
      <c r="E248" s="17"/>
      <c r="H248" s="120"/>
      <c r="I248">
        <f t="shared" si="3"/>
        <v>0</v>
      </c>
    </row>
    <row r="249" spans="1:9" x14ac:dyDescent="0.35">
      <c r="A249" s="43" t="s">
        <v>1642</v>
      </c>
      <c r="B249" s="66"/>
      <c r="D249" s="17"/>
      <c r="E249" s="17"/>
      <c r="H249" s="120"/>
      <c r="I249">
        <f t="shared" si="3"/>
        <v>0</v>
      </c>
    </row>
    <row r="250" spans="1:9" x14ac:dyDescent="0.35">
      <c r="A250" s="43" t="s">
        <v>1643</v>
      </c>
      <c r="B250" s="66"/>
      <c r="D250" s="17"/>
      <c r="E250" s="17"/>
      <c r="H250" s="120"/>
      <c r="I250">
        <f t="shared" si="3"/>
        <v>0</v>
      </c>
    </row>
    <row r="251" spans="1:9" x14ac:dyDescent="0.35">
      <c r="A251" s="43" t="s">
        <v>1644</v>
      </c>
      <c r="B251" s="66"/>
      <c r="D251" s="17"/>
      <c r="E251" s="17"/>
      <c r="H251" s="120"/>
      <c r="I251">
        <f t="shared" si="3"/>
        <v>0</v>
      </c>
    </row>
    <row r="252" spans="1:9" x14ac:dyDescent="0.35">
      <c r="A252" s="43" t="s">
        <v>1645</v>
      </c>
      <c r="B252" s="66"/>
      <c r="D252" s="17"/>
      <c r="E252" s="17"/>
      <c r="H252" s="120"/>
      <c r="I252">
        <f t="shared" si="3"/>
        <v>0</v>
      </c>
    </row>
    <row r="253" spans="1:9" x14ac:dyDescent="0.35">
      <c r="A253" s="43" t="s">
        <v>1646</v>
      </c>
      <c r="B253" s="66"/>
      <c r="D253" s="17"/>
      <c r="E253" s="17"/>
      <c r="H253" s="120"/>
      <c r="I253">
        <f t="shared" si="3"/>
        <v>0</v>
      </c>
    </row>
    <row r="254" spans="1:9" x14ac:dyDescent="0.35">
      <c r="A254" s="43" t="s">
        <v>1647</v>
      </c>
      <c r="B254" s="66"/>
      <c r="D254" s="17"/>
      <c r="E254" s="17"/>
      <c r="H254" s="120"/>
      <c r="I254">
        <f t="shared" si="3"/>
        <v>0</v>
      </c>
    </row>
    <row r="255" spans="1:9" x14ac:dyDescent="0.35">
      <c r="A255" s="43" t="s">
        <v>1648</v>
      </c>
      <c r="B255" s="66"/>
      <c r="D255" s="17"/>
      <c r="E255" s="17"/>
      <c r="H255" s="120"/>
      <c r="I255">
        <f t="shared" si="3"/>
        <v>0</v>
      </c>
    </row>
    <row r="256" spans="1:9" x14ac:dyDescent="0.35">
      <c r="A256" s="43" t="s">
        <v>1649</v>
      </c>
      <c r="B256" s="66"/>
      <c r="D256" s="17"/>
      <c r="E256" s="17"/>
      <c r="H256" s="120"/>
      <c r="I256">
        <f t="shared" si="3"/>
        <v>0</v>
      </c>
    </row>
    <row r="257" spans="1:9" x14ac:dyDescent="0.35">
      <c r="A257" s="43" t="s">
        <v>1650</v>
      </c>
      <c r="B257" s="66"/>
      <c r="D257" s="17"/>
      <c r="E257" s="17"/>
      <c r="H257" s="120"/>
      <c r="I257">
        <f t="shared" si="3"/>
        <v>0</v>
      </c>
    </row>
    <row r="258" spans="1:9" x14ac:dyDescent="0.35">
      <c r="A258" s="43" t="s">
        <v>1651</v>
      </c>
      <c r="B258" s="66"/>
      <c r="D258" s="17"/>
      <c r="E258" s="17"/>
      <c r="H258" s="120"/>
      <c r="I258">
        <f t="shared" si="3"/>
        <v>0</v>
      </c>
    </row>
    <row r="259" spans="1:9" x14ac:dyDescent="0.35">
      <c r="A259" s="43" t="s">
        <v>1652</v>
      </c>
      <c r="B259" s="66"/>
      <c r="D259" s="17"/>
      <c r="E259" s="17"/>
      <c r="H259" s="120"/>
      <c r="I259">
        <f t="shared" si="3"/>
        <v>0</v>
      </c>
    </row>
    <row r="260" spans="1:9" x14ac:dyDescent="0.35">
      <c r="A260" s="43" t="s">
        <v>1653</v>
      </c>
      <c r="B260" s="66"/>
      <c r="D260" s="17"/>
      <c r="E260" s="17"/>
      <c r="H260" s="120"/>
      <c r="I260">
        <f t="shared" si="3"/>
        <v>0</v>
      </c>
    </row>
    <row r="261" spans="1:9" x14ac:dyDescent="0.35">
      <c r="A261" s="43" t="s">
        <v>1654</v>
      </c>
      <c r="B261" s="66"/>
      <c r="D261" s="17"/>
      <c r="E261" s="17"/>
      <c r="H261" s="120"/>
      <c r="I261">
        <f t="shared" si="3"/>
        <v>0</v>
      </c>
    </row>
    <row r="262" spans="1:9" x14ac:dyDescent="0.35">
      <c r="A262" s="43" t="s">
        <v>1655</v>
      </c>
      <c r="B262" s="66"/>
      <c r="D262" s="17"/>
      <c r="E262" s="17"/>
      <c r="H262" s="120"/>
      <c r="I262">
        <f t="shared" si="3"/>
        <v>0</v>
      </c>
    </row>
    <row r="263" spans="1:9" x14ac:dyDescent="0.35">
      <c r="A263" s="43" t="s">
        <v>1656</v>
      </c>
      <c r="B263" s="66"/>
      <c r="D263" s="17"/>
      <c r="E263" s="17"/>
      <c r="H263" s="120"/>
      <c r="I263">
        <f t="shared" si="3"/>
        <v>0</v>
      </c>
    </row>
    <row r="264" spans="1:9" x14ac:dyDescent="0.35">
      <c r="A264" s="43" t="s">
        <v>1657</v>
      </c>
      <c r="B264" s="66"/>
      <c r="D264" s="17"/>
      <c r="E264" s="17"/>
      <c r="H264" s="120"/>
      <c r="I264">
        <f t="shared" ref="I264:I327" si="4">IF(OR($B264&lt;&gt;"",$C264&lt;&gt;"",$D264&lt;&gt;"",$E264&lt;&gt;"",$F264&lt;&gt;"",$G264&lt;&gt;"",$H264&lt;&gt;""), 1, 0)</f>
        <v>0</v>
      </c>
    </row>
    <row r="265" spans="1:9" x14ac:dyDescent="0.35">
      <c r="A265" s="43" t="s">
        <v>1658</v>
      </c>
      <c r="B265" s="66"/>
      <c r="D265" s="17"/>
      <c r="E265" s="17"/>
      <c r="H265" s="120"/>
      <c r="I265">
        <f t="shared" si="4"/>
        <v>0</v>
      </c>
    </row>
    <row r="266" spans="1:9" x14ac:dyDescent="0.35">
      <c r="A266" s="43" t="s">
        <v>1659</v>
      </c>
      <c r="B266" s="66"/>
      <c r="D266" s="17"/>
      <c r="E266" s="17"/>
      <c r="H266" s="120"/>
      <c r="I266">
        <f t="shared" si="4"/>
        <v>0</v>
      </c>
    </row>
    <row r="267" spans="1:9" x14ac:dyDescent="0.35">
      <c r="A267" s="43" t="s">
        <v>1660</v>
      </c>
      <c r="B267" s="66"/>
      <c r="D267" s="17"/>
      <c r="E267" s="17"/>
      <c r="H267" s="120"/>
      <c r="I267">
        <f t="shared" si="4"/>
        <v>0</v>
      </c>
    </row>
    <row r="268" spans="1:9" x14ac:dyDescent="0.35">
      <c r="A268" s="43" t="s">
        <v>1661</v>
      </c>
      <c r="B268" s="66"/>
      <c r="D268" s="17"/>
      <c r="E268" s="17"/>
      <c r="H268" s="120"/>
      <c r="I268">
        <f t="shared" si="4"/>
        <v>0</v>
      </c>
    </row>
    <row r="269" spans="1:9" x14ac:dyDescent="0.35">
      <c r="A269" s="43" t="s">
        <v>1662</v>
      </c>
      <c r="B269" s="66"/>
      <c r="D269" s="17"/>
      <c r="E269" s="17"/>
      <c r="H269" s="120"/>
      <c r="I269">
        <f t="shared" si="4"/>
        <v>0</v>
      </c>
    </row>
    <row r="270" spans="1:9" x14ac:dyDescent="0.35">
      <c r="A270" s="43" t="s">
        <v>1663</v>
      </c>
      <c r="B270" s="66"/>
      <c r="D270" s="17"/>
      <c r="E270" s="17"/>
      <c r="H270" s="120"/>
      <c r="I270">
        <f t="shared" si="4"/>
        <v>0</v>
      </c>
    </row>
    <row r="271" spans="1:9" x14ac:dyDescent="0.35">
      <c r="A271" s="43" t="s">
        <v>1664</v>
      </c>
      <c r="B271" s="66"/>
      <c r="D271" s="17"/>
      <c r="E271" s="17"/>
      <c r="H271" s="120"/>
      <c r="I271">
        <f t="shared" si="4"/>
        <v>0</v>
      </c>
    </row>
    <row r="272" spans="1:9" x14ac:dyDescent="0.35">
      <c r="A272" s="43" t="s">
        <v>1665</v>
      </c>
      <c r="B272" s="66"/>
      <c r="D272" s="17"/>
      <c r="E272" s="17"/>
      <c r="H272" s="120"/>
      <c r="I272">
        <f t="shared" si="4"/>
        <v>0</v>
      </c>
    </row>
    <row r="273" spans="1:9" x14ac:dyDescent="0.35">
      <c r="A273" s="43" t="s">
        <v>1666</v>
      </c>
      <c r="B273" s="66"/>
      <c r="D273" s="17"/>
      <c r="E273" s="17"/>
      <c r="H273" s="120"/>
      <c r="I273">
        <f t="shared" si="4"/>
        <v>0</v>
      </c>
    </row>
    <row r="274" spans="1:9" x14ac:dyDescent="0.35">
      <c r="A274" s="43" t="s">
        <v>1667</v>
      </c>
      <c r="B274" s="66"/>
      <c r="D274" s="17"/>
      <c r="E274" s="17"/>
      <c r="H274" s="120"/>
      <c r="I274">
        <f t="shared" si="4"/>
        <v>0</v>
      </c>
    </row>
    <row r="275" spans="1:9" x14ac:dyDescent="0.35">
      <c r="A275" s="43" t="s">
        <v>1668</v>
      </c>
      <c r="B275" s="66"/>
      <c r="D275" s="17"/>
      <c r="E275" s="17"/>
      <c r="H275" s="120"/>
      <c r="I275">
        <f t="shared" si="4"/>
        <v>0</v>
      </c>
    </row>
    <row r="276" spans="1:9" x14ac:dyDescent="0.35">
      <c r="A276" s="43" t="s">
        <v>1669</v>
      </c>
      <c r="B276" s="66"/>
      <c r="D276" s="17"/>
      <c r="E276" s="17"/>
      <c r="H276" s="120"/>
      <c r="I276">
        <f t="shared" si="4"/>
        <v>0</v>
      </c>
    </row>
    <row r="277" spans="1:9" x14ac:dyDescent="0.35">
      <c r="A277" s="43" t="s">
        <v>1670</v>
      </c>
      <c r="B277" s="66"/>
      <c r="D277" s="17"/>
      <c r="E277" s="17"/>
      <c r="H277" s="120"/>
      <c r="I277">
        <f t="shared" si="4"/>
        <v>0</v>
      </c>
    </row>
    <row r="278" spans="1:9" x14ac:dyDescent="0.35">
      <c r="A278" s="43" t="s">
        <v>1671</v>
      </c>
      <c r="B278" s="66"/>
      <c r="D278" s="17"/>
      <c r="E278" s="17"/>
      <c r="H278" s="120"/>
      <c r="I278">
        <f t="shared" si="4"/>
        <v>0</v>
      </c>
    </row>
    <row r="279" spans="1:9" x14ac:dyDescent="0.35">
      <c r="A279" s="43" t="s">
        <v>1672</v>
      </c>
      <c r="B279" s="66"/>
      <c r="D279" s="17"/>
      <c r="E279" s="17"/>
      <c r="H279" s="120"/>
      <c r="I279">
        <f t="shared" si="4"/>
        <v>0</v>
      </c>
    </row>
    <row r="280" spans="1:9" x14ac:dyDescent="0.35">
      <c r="A280" s="43" t="s">
        <v>1673</v>
      </c>
      <c r="B280" s="66"/>
      <c r="D280" s="17"/>
      <c r="E280" s="17"/>
      <c r="H280" s="120"/>
      <c r="I280">
        <f t="shared" si="4"/>
        <v>0</v>
      </c>
    </row>
    <row r="281" spans="1:9" x14ac:dyDescent="0.35">
      <c r="A281" s="43" t="s">
        <v>1674</v>
      </c>
      <c r="B281" s="66"/>
      <c r="D281" s="17"/>
      <c r="E281" s="17"/>
      <c r="H281" s="120"/>
      <c r="I281">
        <f t="shared" si="4"/>
        <v>0</v>
      </c>
    </row>
    <row r="282" spans="1:9" x14ac:dyDescent="0.35">
      <c r="A282" s="43" t="s">
        <v>1675</v>
      </c>
      <c r="B282" s="66"/>
      <c r="D282" s="17"/>
      <c r="E282" s="17"/>
      <c r="H282" s="120"/>
      <c r="I282">
        <f t="shared" si="4"/>
        <v>0</v>
      </c>
    </row>
    <row r="283" spans="1:9" x14ac:dyDescent="0.35">
      <c r="A283" s="43" t="s">
        <v>1676</v>
      </c>
      <c r="B283" s="66"/>
      <c r="D283" s="17"/>
      <c r="E283" s="17"/>
      <c r="H283" s="120"/>
      <c r="I283">
        <f t="shared" si="4"/>
        <v>0</v>
      </c>
    </row>
    <row r="284" spans="1:9" x14ac:dyDescent="0.35">
      <c r="A284" s="43" t="s">
        <v>1677</v>
      </c>
      <c r="B284" s="66"/>
      <c r="D284" s="17"/>
      <c r="E284" s="17"/>
      <c r="H284" s="120"/>
      <c r="I284">
        <f t="shared" si="4"/>
        <v>0</v>
      </c>
    </row>
    <row r="285" spans="1:9" x14ac:dyDescent="0.35">
      <c r="A285" s="43" t="s">
        <v>1678</v>
      </c>
      <c r="B285" s="66"/>
      <c r="D285" s="17"/>
      <c r="E285" s="17"/>
      <c r="H285" s="120"/>
      <c r="I285">
        <f t="shared" si="4"/>
        <v>0</v>
      </c>
    </row>
    <row r="286" spans="1:9" x14ac:dyDescent="0.35">
      <c r="A286" s="43" t="s">
        <v>1679</v>
      </c>
      <c r="B286" s="66"/>
      <c r="D286" s="17"/>
      <c r="E286" s="17"/>
      <c r="H286" s="120"/>
      <c r="I286">
        <f t="shared" si="4"/>
        <v>0</v>
      </c>
    </row>
    <row r="287" spans="1:9" x14ac:dyDescent="0.35">
      <c r="A287" s="43" t="s">
        <v>1680</v>
      </c>
      <c r="B287" s="66"/>
      <c r="D287" s="17"/>
      <c r="E287" s="17"/>
      <c r="H287" s="120"/>
      <c r="I287">
        <f t="shared" si="4"/>
        <v>0</v>
      </c>
    </row>
    <row r="288" spans="1:9" x14ac:dyDescent="0.35">
      <c r="A288" s="43" t="s">
        <v>1681</v>
      </c>
      <c r="B288" s="66"/>
      <c r="D288" s="17"/>
      <c r="E288" s="17"/>
      <c r="H288" s="120"/>
      <c r="I288">
        <f t="shared" si="4"/>
        <v>0</v>
      </c>
    </row>
    <row r="289" spans="1:9" x14ac:dyDescent="0.35">
      <c r="A289" s="43" t="s">
        <v>1682</v>
      </c>
      <c r="B289" s="66"/>
      <c r="D289" s="17"/>
      <c r="E289" s="17"/>
      <c r="H289" s="120"/>
      <c r="I289">
        <f t="shared" si="4"/>
        <v>0</v>
      </c>
    </row>
    <row r="290" spans="1:9" x14ac:dyDescent="0.35">
      <c r="A290" s="43" t="s">
        <v>1683</v>
      </c>
      <c r="B290" s="66"/>
      <c r="D290" s="17"/>
      <c r="E290" s="17"/>
      <c r="H290" s="120"/>
      <c r="I290">
        <f t="shared" si="4"/>
        <v>0</v>
      </c>
    </row>
    <row r="291" spans="1:9" x14ac:dyDescent="0.35">
      <c r="A291" s="43" t="s">
        <v>1684</v>
      </c>
      <c r="B291" s="66"/>
      <c r="D291" s="17"/>
      <c r="E291" s="17"/>
      <c r="H291" s="120"/>
      <c r="I291">
        <f t="shared" si="4"/>
        <v>0</v>
      </c>
    </row>
    <row r="292" spans="1:9" x14ac:dyDescent="0.35">
      <c r="A292" s="43" t="s">
        <v>1685</v>
      </c>
      <c r="B292" s="66"/>
      <c r="D292" s="17"/>
      <c r="E292" s="17"/>
      <c r="H292" s="120"/>
      <c r="I292">
        <f t="shared" si="4"/>
        <v>0</v>
      </c>
    </row>
    <row r="293" spans="1:9" x14ac:dyDescent="0.35">
      <c r="A293" s="43" t="s">
        <v>1686</v>
      </c>
      <c r="B293" s="66"/>
      <c r="D293" s="17"/>
      <c r="E293" s="17"/>
      <c r="H293" s="120"/>
      <c r="I293">
        <f t="shared" si="4"/>
        <v>0</v>
      </c>
    </row>
    <row r="294" spans="1:9" x14ac:dyDescent="0.35">
      <c r="A294" s="43" t="s">
        <v>1687</v>
      </c>
      <c r="B294" s="66"/>
      <c r="D294" s="17"/>
      <c r="E294" s="17"/>
      <c r="H294" s="120"/>
      <c r="I294">
        <f t="shared" si="4"/>
        <v>0</v>
      </c>
    </row>
    <row r="295" spans="1:9" x14ac:dyDescent="0.35">
      <c r="A295" s="43" t="s">
        <v>1688</v>
      </c>
      <c r="B295" s="66"/>
      <c r="D295" s="17"/>
      <c r="E295" s="17"/>
      <c r="H295" s="120"/>
      <c r="I295">
        <f t="shared" si="4"/>
        <v>0</v>
      </c>
    </row>
    <row r="296" spans="1:9" x14ac:dyDescent="0.35">
      <c r="A296" s="43" t="s">
        <v>1689</v>
      </c>
      <c r="B296" s="66"/>
      <c r="D296" s="17"/>
      <c r="E296" s="17"/>
      <c r="H296" s="120"/>
      <c r="I296">
        <f t="shared" si="4"/>
        <v>0</v>
      </c>
    </row>
    <row r="297" spans="1:9" x14ac:dyDescent="0.35">
      <c r="A297" s="43" t="s">
        <v>1690</v>
      </c>
      <c r="B297" s="66"/>
      <c r="D297" s="17"/>
      <c r="E297" s="17"/>
      <c r="H297" s="120"/>
      <c r="I297">
        <f t="shared" si="4"/>
        <v>0</v>
      </c>
    </row>
    <row r="298" spans="1:9" x14ac:dyDescent="0.35">
      <c r="A298" s="43" t="s">
        <v>1691</v>
      </c>
      <c r="B298" s="66"/>
      <c r="D298" s="17"/>
      <c r="E298" s="17"/>
      <c r="H298" s="120"/>
      <c r="I298">
        <f t="shared" si="4"/>
        <v>0</v>
      </c>
    </row>
    <row r="299" spans="1:9" x14ac:dyDescent="0.35">
      <c r="A299" s="43" t="s">
        <v>1692</v>
      </c>
      <c r="B299" s="66"/>
      <c r="D299" s="17"/>
      <c r="E299" s="17"/>
      <c r="H299" s="120"/>
      <c r="I299">
        <f t="shared" si="4"/>
        <v>0</v>
      </c>
    </row>
    <row r="300" spans="1:9" x14ac:dyDescent="0.35">
      <c r="A300" s="43" t="s">
        <v>1693</v>
      </c>
      <c r="B300" s="66"/>
      <c r="D300" s="17"/>
      <c r="E300" s="17"/>
      <c r="H300" s="120"/>
      <c r="I300">
        <f t="shared" si="4"/>
        <v>0</v>
      </c>
    </row>
    <row r="301" spans="1:9" x14ac:dyDescent="0.35">
      <c r="A301" s="43" t="s">
        <v>1694</v>
      </c>
      <c r="B301" s="66"/>
      <c r="D301" s="17"/>
      <c r="E301" s="17"/>
      <c r="H301" s="120"/>
      <c r="I301">
        <f t="shared" si="4"/>
        <v>0</v>
      </c>
    </row>
    <row r="302" spans="1:9" x14ac:dyDescent="0.35">
      <c r="A302" s="43" t="s">
        <v>1695</v>
      </c>
      <c r="B302" s="66"/>
      <c r="D302" s="17"/>
      <c r="E302" s="17"/>
      <c r="H302" s="120"/>
      <c r="I302">
        <f t="shared" si="4"/>
        <v>0</v>
      </c>
    </row>
    <row r="303" spans="1:9" x14ac:dyDescent="0.35">
      <c r="A303" s="43" t="s">
        <v>1696</v>
      </c>
      <c r="B303" s="66"/>
      <c r="D303" s="17"/>
      <c r="E303" s="17"/>
      <c r="H303" s="120"/>
      <c r="I303">
        <f t="shared" si="4"/>
        <v>0</v>
      </c>
    </row>
    <row r="304" spans="1:9" x14ac:dyDescent="0.35">
      <c r="A304" s="43" t="s">
        <v>1697</v>
      </c>
      <c r="B304" s="66"/>
      <c r="D304" s="17"/>
      <c r="E304" s="17"/>
      <c r="H304" s="120"/>
      <c r="I304">
        <f t="shared" si="4"/>
        <v>0</v>
      </c>
    </row>
    <row r="305" spans="1:9" x14ac:dyDescent="0.35">
      <c r="A305" s="43" t="s">
        <v>1698</v>
      </c>
      <c r="B305" s="66"/>
      <c r="D305" s="17"/>
      <c r="E305" s="17"/>
      <c r="H305" s="120"/>
      <c r="I305">
        <f t="shared" si="4"/>
        <v>0</v>
      </c>
    </row>
    <row r="306" spans="1:9" x14ac:dyDescent="0.35">
      <c r="A306" s="43" t="s">
        <v>1699</v>
      </c>
      <c r="B306" s="66"/>
      <c r="D306" s="17"/>
      <c r="E306" s="17"/>
      <c r="H306" s="120"/>
      <c r="I306">
        <f t="shared" si="4"/>
        <v>0</v>
      </c>
    </row>
    <row r="307" spans="1:9" x14ac:dyDescent="0.35">
      <c r="A307" s="43" t="s">
        <v>1700</v>
      </c>
      <c r="B307" s="66"/>
      <c r="D307" s="17"/>
      <c r="E307" s="17"/>
      <c r="H307" s="120"/>
      <c r="I307">
        <f t="shared" si="4"/>
        <v>0</v>
      </c>
    </row>
    <row r="308" spans="1:9" x14ac:dyDescent="0.35">
      <c r="A308" s="43" t="s">
        <v>1701</v>
      </c>
      <c r="B308" s="66"/>
      <c r="D308" s="17"/>
      <c r="E308" s="17"/>
      <c r="H308" s="120"/>
      <c r="I308">
        <f t="shared" si="4"/>
        <v>0</v>
      </c>
    </row>
    <row r="309" spans="1:9" x14ac:dyDescent="0.35">
      <c r="A309" s="43" t="s">
        <v>1702</v>
      </c>
      <c r="B309" s="66"/>
      <c r="D309" s="17"/>
      <c r="E309" s="17"/>
      <c r="H309" s="120"/>
      <c r="I309">
        <f t="shared" si="4"/>
        <v>0</v>
      </c>
    </row>
    <row r="310" spans="1:9" x14ac:dyDescent="0.35">
      <c r="A310" s="43" t="s">
        <v>1703</v>
      </c>
      <c r="B310" s="66"/>
      <c r="D310" s="17"/>
      <c r="E310" s="17"/>
      <c r="H310" s="120"/>
      <c r="I310">
        <f t="shared" si="4"/>
        <v>0</v>
      </c>
    </row>
    <row r="311" spans="1:9" x14ac:dyDescent="0.35">
      <c r="A311" s="43" t="s">
        <v>1704</v>
      </c>
      <c r="B311" s="66"/>
      <c r="D311" s="17"/>
      <c r="E311" s="17"/>
      <c r="H311" s="120"/>
      <c r="I311">
        <f t="shared" si="4"/>
        <v>0</v>
      </c>
    </row>
    <row r="312" spans="1:9" x14ac:dyDescent="0.35">
      <c r="A312" s="43" t="s">
        <v>1705</v>
      </c>
      <c r="B312" s="66"/>
      <c r="D312" s="17"/>
      <c r="E312" s="17"/>
      <c r="H312" s="120"/>
      <c r="I312">
        <f t="shared" si="4"/>
        <v>0</v>
      </c>
    </row>
    <row r="313" spans="1:9" x14ac:dyDescent="0.35">
      <c r="A313" s="43" t="s">
        <v>1706</v>
      </c>
      <c r="B313" s="66"/>
      <c r="D313" s="17"/>
      <c r="E313" s="17"/>
      <c r="H313" s="120"/>
      <c r="I313">
        <f t="shared" si="4"/>
        <v>0</v>
      </c>
    </row>
    <row r="314" spans="1:9" x14ac:dyDescent="0.35">
      <c r="A314" s="43" t="s">
        <v>1707</v>
      </c>
      <c r="B314" s="66"/>
      <c r="D314" s="17"/>
      <c r="E314" s="17"/>
      <c r="H314" s="120"/>
      <c r="I314">
        <f t="shared" si="4"/>
        <v>0</v>
      </c>
    </row>
    <row r="315" spans="1:9" x14ac:dyDescent="0.35">
      <c r="A315" s="43" t="s">
        <v>1708</v>
      </c>
      <c r="B315" s="66"/>
      <c r="D315" s="17"/>
      <c r="E315" s="17"/>
      <c r="H315" s="120"/>
      <c r="I315">
        <f t="shared" si="4"/>
        <v>0</v>
      </c>
    </row>
    <row r="316" spans="1:9" x14ac:dyDescent="0.35">
      <c r="A316" s="43" t="s">
        <v>1709</v>
      </c>
      <c r="B316" s="66"/>
      <c r="D316" s="17"/>
      <c r="E316" s="17"/>
      <c r="H316" s="120"/>
      <c r="I316">
        <f t="shared" si="4"/>
        <v>0</v>
      </c>
    </row>
    <row r="317" spans="1:9" x14ac:dyDescent="0.35">
      <c r="A317" s="43" t="s">
        <v>1710</v>
      </c>
      <c r="B317" s="66"/>
      <c r="D317" s="17"/>
      <c r="E317" s="17"/>
      <c r="H317" s="120"/>
      <c r="I317">
        <f t="shared" si="4"/>
        <v>0</v>
      </c>
    </row>
    <row r="318" spans="1:9" x14ac:dyDescent="0.35">
      <c r="A318" s="43" t="s">
        <v>1711</v>
      </c>
      <c r="B318" s="66"/>
      <c r="D318" s="17"/>
      <c r="E318" s="17"/>
      <c r="H318" s="120"/>
      <c r="I318">
        <f t="shared" si="4"/>
        <v>0</v>
      </c>
    </row>
    <row r="319" spans="1:9" x14ac:dyDescent="0.35">
      <c r="A319" s="43" t="s">
        <v>1712</v>
      </c>
      <c r="B319" s="66"/>
      <c r="D319" s="17"/>
      <c r="E319" s="17"/>
      <c r="H319" s="120"/>
      <c r="I319">
        <f t="shared" si="4"/>
        <v>0</v>
      </c>
    </row>
    <row r="320" spans="1:9" x14ac:dyDescent="0.35">
      <c r="A320" s="43" t="s">
        <v>1713</v>
      </c>
      <c r="B320" s="66"/>
      <c r="D320" s="17"/>
      <c r="E320" s="17"/>
      <c r="H320" s="120"/>
      <c r="I320">
        <f t="shared" si="4"/>
        <v>0</v>
      </c>
    </row>
    <row r="321" spans="1:9" x14ac:dyDescent="0.35">
      <c r="A321" s="43" t="s">
        <v>1714</v>
      </c>
      <c r="B321" s="66"/>
      <c r="D321" s="17"/>
      <c r="E321" s="17"/>
      <c r="H321" s="120"/>
      <c r="I321">
        <f t="shared" si="4"/>
        <v>0</v>
      </c>
    </row>
    <row r="322" spans="1:9" x14ac:dyDescent="0.35">
      <c r="A322" s="43" t="s">
        <v>1715</v>
      </c>
      <c r="B322" s="66"/>
      <c r="D322" s="17"/>
      <c r="E322" s="17"/>
      <c r="H322" s="120"/>
      <c r="I322">
        <f t="shared" si="4"/>
        <v>0</v>
      </c>
    </row>
    <row r="323" spans="1:9" x14ac:dyDescent="0.35">
      <c r="A323" s="43" t="s">
        <v>1716</v>
      </c>
      <c r="B323" s="66"/>
      <c r="D323" s="17"/>
      <c r="E323" s="17"/>
      <c r="H323" s="120"/>
      <c r="I323">
        <f t="shared" si="4"/>
        <v>0</v>
      </c>
    </row>
    <row r="324" spans="1:9" x14ac:dyDescent="0.35">
      <c r="A324" s="43" t="s">
        <v>1717</v>
      </c>
      <c r="B324" s="66"/>
      <c r="D324" s="17"/>
      <c r="E324" s="17"/>
      <c r="H324" s="120"/>
      <c r="I324">
        <f t="shared" si="4"/>
        <v>0</v>
      </c>
    </row>
    <row r="325" spans="1:9" x14ac:dyDescent="0.35">
      <c r="A325" s="43" t="s">
        <v>1718</v>
      </c>
      <c r="B325" s="66"/>
      <c r="D325" s="17"/>
      <c r="E325" s="17"/>
      <c r="H325" s="120"/>
      <c r="I325">
        <f t="shared" si="4"/>
        <v>0</v>
      </c>
    </row>
    <row r="326" spans="1:9" x14ac:dyDescent="0.35">
      <c r="A326" s="43" t="s">
        <v>1719</v>
      </c>
      <c r="B326" s="66"/>
      <c r="D326" s="17"/>
      <c r="E326" s="17"/>
      <c r="H326" s="120"/>
      <c r="I326">
        <f t="shared" si="4"/>
        <v>0</v>
      </c>
    </row>
    <row r="327" spans="1:9" x14ac:dyDescent="0.35">
      <c r="A327" s="43" t="s">
        <v>1720</v>
      </c>
      <c r="B327" s="66"/>
      <c r="D327" s="17"/>
      <c r="E327" s="17"/>
      <c r="H327" s="120"/>
      <c r="I327">
        <f t="shared" si="4"/>
        <v>0</v>
      </c>
    </row>
    <row r="328" spans="1:9" x14ac:dyDescent="0.35">
      <c r="A328" s="43" t="s">
        <v>1721</v>
      </c>
      <c r="B328" s="66"/>
      <c r="D328" s="17"/>
      <c r="E328" s="17"/>
      <c r="H328" s="120"/>
      <c r="I328">
        <f t="shared" ref="I328:I391" si="5">IF(OR($B328&lt;&gt;"",$C328&lt;&gt;"",$D328&lt;&gt;"",$E328&lt;&gt;"",$F328&lt;&gt;"",$G328&lt;&gt;"",$H328&lt;&gt;""), 1, 0)</f>
        <v>0</v>
      </c>
    </row>
    <row r="329" spans="1:9" x14ac:dyDescent="0.35">
      <c r="A329" s="43" t="s">
        <v>1722</v>
      </c>
      <c r="B329" s="66"/>
      <c r="D329" s="17"/>
      <c r="E329" s="17"/>
      <c r="H329" s="120"/>
      <c r="I329">
        <f t="shared" si="5"/>
        <v>0</v>
      </c>
    </row>
    <row r="330" spans="1:9" x14ac:dyDescent="0.35">
      <c r="A330" s="43" t="s">
        <v>1723</v>
      </c>
      <c r="B330" s="66"/>
      <c r="D330" s="17"/>
      <c r="E330" s="17"/>
      <c r="H330" s="120"/>
      <c r="I330">
        <f t="shared" si="5"/>
        <v>0</v>
      </c>
    </row>
    <row r="331" spans="1:9" x14ac:dyDescent="0.35">
      <c r="A331" s="43" t="s">
        <v>1724</v>
      </c>
      <c r="B331" s="66"/>
      <c r="D331" s="17"/>
      <c r="E331" s="17"/>
      <c r="H331" s="120"/>
      <c r="I331">
        <f t="shared" si="5"/>
        <v>0</v>
      </c>
    </row>
    <row r="332" spans="1:9" x14ac:dyDescent="0.35">
      <c r="A332" s="43" t="s">
        <v>1725</v>
      </c>
      <c r="B332" s="66"/>
      <c r="D332" s="17"/>
      <c r="E332" s="17"/>
      <c r="H332" s="120"/>
      <c r="I332">
        <f t="shared" si="5"/>
        <v>0</v>
      </c>
    </row>
    <row r="333" spans="1:9" x14ac:dyDescent="0.35">
      <c r="A333" s="43" t="s">
        <v>1726</v>
      </c>
      <c r="B333" s="66"/>
      <c r="D333" s="17"/>
      <c r="E333" s="17"/>
      <c r="H333" s="120"/>
      <c r="I333">
        <f t="shared" si="5"/>
        <v>0</v>
      </c>
    </row>
    <row r="334" spans="1:9" x14ac:dyDescent="0.35">
      <c r="A334" s="43" t="s">
        <v>1727</v>
      </c>
      <c r="B334" s="66"/>
      <c r="D334" s="17"/>
      <c r="E334" s="17"/>
      <c r="H334" s="120"/>
      <c r="I334">
        <f t="shared" si="5"/>
        <v>0</v>
      </c>
    </row>
    <row r="335" spans="1:9" x14ac:dyDescent="0.35">
      <c r="A335" s="43" t="s">
        <v>1728</v>
      </c>
      <c r="B335" s="66"/>
      <c r="D335" s="17"/>
      <c r="E335" s="17"/>
      <c r="H335" s="120"/>
      <c r="I335">
        <f t="shared" si="5"/>
        <v>0</v>
      </c>
    </row>
    <row r="336" spans="1:9" x14ac:dyDescent="0.35">
      <c r="A336" s="43" t="s">
        <v>1729</v>
      </c>
      <c r="B336" s="66"/>
      <c r="D336" s="17"/>
      <c r="E336" s="17"/>
      <c r="H336" s="120"/>
      <c r="I336">
        <f t="shared" si="5"/>
        <v>0</v>
      </c>
    </row>
    <row r="337" spans="1:9" x14ac:dyDescent="0.35">
      <c r="A337" s="43" t="s">
        <v>1730</v>
      </c>
      <c r="B337" s="66"/>
      <c r="D337" s="17"/>
      <c r="E337" s="17"/>
      <c r="H337" s="120"/>
      <c r="I337">
        <f t="shared" si="5"/>
        <v>0</v>
      </c>
    </row>
    <row r="338" spans="1:9" x14ac:dyDescent="0.35">
      <c r="A338" s="43" t="s">
        <v>1731</v>
      </c>
      <c r="B338" s="66"/>
      <c r="D338" s="17"/>
      <c r="E338" s="17"/>
      <c r="H338" s="120"/>
      <c r="I338">
        <f t="shared" si="5"/>
        <v>0</v>
      </c>
    </row>
    <row r="339" spans="1:9" x14ac:dyDescent="0.35">
      <c r="A339" s="43" t="s">
        <v>1732</v>
      </c>
      <c r="B339" s="66"/>
      <c r="D339" s="17"/>
      <c r="E339" s="17"/>
      <c r="H339" s="120"/>
      <c r="I339">
        <f t="shared" si="5"/>
        <v>0</v>
      </c>
    </row>
    <row r="340" spans="1:9" x14ac:dyDescent="0.35">
      <c r="A340" s="43" t="s">
        <v>1733</v>
      </c>
      <c r="B340" s="66"/>
      <c r="D340" s="17"/>
      <c r="E340" s="17"/>
      <c r="H340" s="120"/>
      <c r="I340">
        <f t="shared" si="5"/>
        <v>0</v>
      </c>
    </row>
    <row r="341" spans="1:9" x14ac:dyDescent="0.35">
      <c r="A341" s="43" t="s">
        <v>1734</v>
      </c>
      <c r="B341" s="66"/>
      <c r="D341" s="17"/>
      <c r="E341" s="17"/>
      <c r="H341" s="120"/>
      <c r="I341">
        <f t="shared" si="5"/>
        <v>0</v>
      </c>
    </row>
    <row r="342" spans="1:9" x14ac:dyDescent="0.35">
      <c r="A342" s="43" t="s">
        <v>1735</v>
      </c>
      <c r="B342" s="66"/>
      <c r="D342" s="17"/>
      <c r="E342" s="17"/>
      <c r="H342" s="120"/>
      <c r="I342">
        <f t="shared" si="5"/>
        <v>0</v>
      </c>
    </row>
    <row r="343" spans="1:9" x14ac:dyDescent="0.35">
      <c r="A343" s="43" t="s">
        <v>1736</v>
      </c>
      <c r="B343" s="66"/>
      <c r="D343" s="17"/>
      <c r="E343" s="17"/>
      <c r="H343" s="120"/>
      <c r="I343">
        <f t="shared" si="5"/>
        <v>0</v>
      </c>
    </row>
    <row r="344" spans="1:9" x14ac:dyDescent="0.35">
      <c r="A344" s="43" t="s">
        <v>1737</v>
      </c>
      <c r="B344" s="66"/>
      <c r="D344" s="17"/>
      <c r="E344" s="17"/>
      <c r="H344" s="120"/>
      <c r="I344">
        <f t="shared" si="5"/>
        <v>0</v>
      </c>
    </row>
    <row r="345" spans="1:9" x14ac:dyDescent="0.35">
      <c r="A345" s="43" t="s">
        <v>1738</v>
      </c>
      <c r="B345" s="66"/>
      <c r="D345" s="17"/>
      <c r="E345" s="17"/>
      <c r="H345" s="120"/>
      <c r="I345">
        <f t="shared" si="5"/>
        <v>0</v>
      </c>
    </row>
    <row r="346" spans="1:9" x14ac:dyDescent="0.35">
      <c r="A346" s="43" t="s">
        <v>1739</v>
      </c>
      <c r="B346" s="66"/>
      <c r="D346" s="17"/>
      <c r="E346" s="17"/>
      <c r="H346" s="120"/>
      <c r="I346">
        <f t="shared" si="5"/>
        <v>0</v>
      </c>
    </row>
    <row r="347" spans="1:9" x14ac:dyDescent="0.35">
      <c r="A347" s="43" t="s">
        <v>1740</v>
      </c>
      <c r="B347" s="66"/>
      <c r="D347" s="17"/>
      <c r="E347" s="17"/>
      <c r="H347" s="120"/>
      <c r="I347">
        <f t="shared" si="5"/>
        <v>0</v>
      </c>
    </row>
    <row r="348" spans="1:9" x14ac:dyDescent="0.35">
      <c r="A348" s="43" t="s">
        <v>1741</v>
      </c>
      <c r="B348" s="66"/>
      <c r="D348" s="17"/>
      <c r="E348" s="17"/>
      <c r="H348" s="120"/>
      <c r="I348">
        <f t="shared" si="5"/>
        <v>0</v>
      </c>
    </row>
    <row r="349" spans="1:9" x14ac:dyDescent="0.35">
      <c r="A349" s="43" t="s">
        <v>1742</v>
      </c>
      <c r="B349" s="66"/>
      <c r="D349" s="17"/>
      <c r="E349" s="17"/>
      <c r="H349" s="120"/>
      <c r="I349">
        <f t="shared" si="5"/>
        <v>0</v>
      </c>
    </row>
    <row r="350" spans="1:9" x14ac:dyDescent="0.35">
      <c r="A350" s="43" t="s">
        <v>1743</v>
      </c>
      <c r="B350" s="66"/>
      <c r="D350" s="17"/>
      <c r="E350" s="17"/>
      <c r="H350" s="120"/>
      <c r="I350">
        <f t="shared" si="5"/>
        <v>0</v>
      </c>
    </row>
    <row r="351" spans="1:9" x14ac:dyDescent="0.35">
      <c r="A351" s="43" t="s">
        <v>1744</v>
      </c>
      <c r="B351" s="66"/>
      <c r="D351" s="17"/>
      <c r="E351" s="17"/>
      <c r="H351" s="120"/>
      <c r="I351">
        <f t="shared" si="5"/>
        <v>0</v>
      </c>
    </row>
    <row r="352" spans="1:9" x14ac:dyDescent="0.35">
      <c r="A352" s="43" t="s">
        <v>1745</v>
      </c>
      <c r="B352" s="66"/>
      <c r="D352" s="17"/>
      <c r="E352" s="17"/>
      <c r="H352" s="120"/>
      <c r="I352">
        <f t="shared" si="5"/>
        <v>0</v>
      </c>
    </row>
    <row r="353" spans="1:9" x14ac:dyDescent="0.35">
      <c r="A353" s="43" t="s">
        <v>1746</v>
      </c>
      <c r="B353" s="66"/>
      <c r="D353" s="17"/>
      <c r="E353" s="17"/>
      <c r="H353" s="120"/>
      <c r="I353">
        <f t="shared" si="5"/>
        <v>0</v>
      </c>
    </row>
    <row r="354" spans="1:9" x14ac:dyDescent="0.35">
      <c r="A354" s="43" t="s">
        <v>1747</v>
      </c>
      <c r="B354" s="66"/>
      <c r="D354" s="17"/>
      <c r="E354" s="17"/>
      <c r="H354" s="120"/>
      <c r="I354">
        <f t="shared" si="5"/>
        <v>0</v>
      </c>
    </row>
    <row r="355" spans="1:9" x14ac:dyDescent="0.35">
      <c r="A355" s="43" t="s">
        <v>1748</v>
      </c>
      <c r="B355" s="66"/>
      <c r="D355" s="17"/>
      <c r="E355" s="17"/>
      <c r="H355" s="120"/>
      <c r="I355">
        <f t="shared" si="5"/>
        <v>0</v>
      </c>
    </row>
    <row r="356" spans="1:9" x14ac:dyDescent="0.35">
      <c r="A356" s="43" t="s">
        <v>1749</v>
      </c>
      <c r="B356" s="66"/>
      <c r="D356" s="17"/>
      <c r="E356" s="17"/>
      <c r="H356" s="120"/>
      <c r="I356">
        <f t="shared" si="5"/>
        <v>0</v>
      </c>
    </row>
    <row r="357" spans="1:9" x14ac:dyDescent="0.35">
      <c r="A357" s="43" t="s">
        <v>1750</v>
      </c>
      <c r="B357" s="66"/>
      <c r="D357" s="17"/>
      <c r="E357" s="17"/>
      <c r="H357" s="120"/>
      <c r="I357">
        <f t="shared" si="5"/>
        <v>0</v>
      </c>
    </row>
    <row r="358" spans="1:9" x14ac:dyDescent="0.35">
      <c r="A358" s="43" t="s">
        <v>1751</v>
      </c>
      <c r="B358" s="66"/>
      <c r="D358" s="17"/>
      <c r="E358" s="17"/>
      <c r="H358" s="120"/>
      <c r="I358">
        <f t="shared" si="5"/>
        <v>0</v>
      </c>
    </row>
    <row r="359" spans="1:9" x14ac:dyDescent="0.35">
      <c r="A359" s="43" t="s">
        <v>1752</v>
      </c>
      <c r="B359" s="66"/>
      <c r="D359" s="17"/>
      <c r="E359" s="17"/>
      <c r="H359" s="120"/>
      <c r="I359">
        <f t="shared" si="5"/>
        <v>0</v>
      </c>
    </row>
    <row r="360" spans="1:9" x14ac:dyDescent="0.35">
      <c r="A360" s="43" t="s">
        <v>1753</v>
      </c>
      <c r="B360" s="66"/>
      <c r="D360" s="17"/>
      <c r="E360" s="17"/>
      <c r="H360" s="120"/>
      <c r="I360">
        <f t="shared" si="5"/>
        <v>0</v>
      </c>
    </row>
    <row r="361" spans="1:9" x14ac:dyDescent="0.35">
      <c r="A361" s="43" t="s">
        <v>1754</v>
      </c>
      <c r="B361" s="66"/>
      <c r="D361" s="17"/>
      <c r="E361" s="17"/>
      <c r="H361" s="120"/>
      <c r="I361">
        <f t="shared" si="5"/>
        <v>0</v>
      </c>
    </row>
    <row r="362" spans="1:9" x14ac:dyDescent="0.35">
      <c r="A362" s="43" t="s">
        <v>1755</v>
      </c>
      <c r="B362" s="66"/>
      <c r="D362" s="17"/>
      <c r="E362" s="17"/>
      <c r="H362" s="120"/>
      <c r="I362">
        <f t="shared" si="5"/>
        <v>0</v>
      </c>
    </row>
    <row r="363" spans="1:9" x14ac:dyDescent="0.35">
      <c r="A363" s="43" t="s">
        <v>1756</v>
      </c>
      <c r="B363" s="66"/>
      <c r="D363" s="17"/>
      <c r="E363" s="17"/>
      <c r="H363" s="120"/>
      <c r="I363">
        <f t="shared" si="5"/>
        <v>0</v>
      </c>
    </row>
    <row r="364" spans="1:9" x14ac:dyDescent="0.35">
      <c r="A364" s="43" t="s">
        <v>1757</v>
      </c>
      <c r="B364" s="66"/>
      <c r="D364" s="17"/>
      <c r="E364" s="17"/>
      <c r="H364" s="120"/>
      <c r="I364">
        <f t="shared" si="5"/>
        <v>0</v>
      </c>
    </row>
    <row r="365" spans="1:9" x14ac:dyDescent="0.35">
      <c r="A365" s="43" t="s">
        <v>1758</v>
      </c>
      <c r="B365" s="66"/>
      <c r="D365" s="17"/>
      <c r="E365" s="17"/>
      <c r="H365" s="120"/>
      <c r="I365">
        <f t="shared" si="5"/>
        <v>0</v>
      </c>
    </row>
    <row r="366" spans="1:9" x14ac:dyDescent="0.35">
      <c r="A366" s="43" t="s">
        <v>1759</v>
      </c>
      <c r="B366" s="66"/>
      <c r="D366" s="17"/>
      <c r="E366" s="17"/>
      <c r="H366" s="120"/>
      <c r="I366">
        <f t="shared" si="5"/>
        <v>0</v>
      </c>
    </row>
    <row r="367" spans="1:9" x14ac:dyDescent="0.35">
      <c r="A367" s="43" t="s">
        <v>1760</v>
      </c>
      <c r="B367" s="66"/>
      <c r="D367" s="17"/>
      <c r="E367" s="17"/>
      <c r="H367" s="120"/>
      <c r="I367">
        <f t="shared" si="5"/>
        <v>0</v>
      </c>
    </row>
    <row r="368" spans="1:9" x14ac:dyDescent="0.35">
      <c r="A368" s="43" t="s">
        <v>1761</v>
      </c>
      <c r="B368" s="66"/>
      <c r="D368" s="17"/>
      <c r="E368" s="17"/>
      <c r="H368" s="120"/>
      <c r="I368">
        <f t="shared" si="5"/>
        <v>0</v>
      </c>
    </row>
    <row r="369" spans="1:9" x14ac:dyDescent="0.35">
      <c r="A369" s="43" t="s">
        <v>1762</v>
      </c>
      <c r="B369" s="66"/>
      <c r="D369" s="17"/>
      <c r="E369" s="17"/>
      <c r="H369" s="120"/>
      <c r="I369">
        <f t="shared" si="5"/>
        <v>0</v>
      </c>
    </row>
    <row r="370" spans="1:9" x14ac:dyDescent="0.35">
      <c r="A370" s="43" t="s">
        <v>1763</v>
      </c>
      <c r="B370" s="66"/>
      <c r="D370" s="17"/>
      <c r="E370" s="17"/>
      <c r="H370" s="120"/>
      <c r="I370">
        <f t="shared" si="5"/>
        <v>0</v>
      </c>
    </row>
    <row r="371" spans="1:9" x14ac:dyDescent="0.35">
      <c r="A371" s="43" t="s">
        <v>1764</v>
      </c>
      <c r="B371" s="66"/>
      <c r="D371" s="17"/>
      <c r="E371" s="17"/>
      <c r="H371" s="120"/>
      <c r="I371">
        <f t="shared" si="5"/>
        <v>0</v>
      </c>
    </row>
    <row r="372" spans="1:9" x14ac:dyDescent="0.35">
      <c r="A372" s="43" t="s">
        <v>1765</v>
      </c>
      <c r="B372" s="66"/>
      <c r="D372" s="17"/>
      <c r="E372" s="17"/>
      <c r="H372" s="120"/>
      <c r="I372">
        <f t="shared" si="5"/>
        <v>0</v>
      </c>
    </row>
    <row r="373" spans="1:9" x14ac:dyDescent="0.35">
      <c r="A373" s="43" t="s">
        <v>1766</v>
      </c>
      <c r="B373" s="66"/>
      <c r="D373" s="17"/>
      <c r="E373" s="17"/>
      <c r="H373" s="120"/>
      <c r="I373">
        <f t="shared" si="5"/>
        <v>0</v>
      </c>
    </row>
    <row r="374" spans="1:9" x14ac:dyDescent="0.35">
      <c r="A374" s="43" t="s">
        <v>1767</v>
      </c>
      <c r="B374" s="66"/>
      <c r="D374" s="17"/>
      <c r="E374" s="17"/>
      <c r="H374" s="120"/>
      <c r="I374">
        <f t="shared" si="5"/>
        <v>0</v>
      </c>
    </row>
    <row r="375" spans="1:9" x14ac:dyDescent="0.35">
      <c r="A375" s="43" t="s">
        <v>1768</v>
      </c>
      <c r="B375" s="66"/>
      <c r="D375" s="17"/>
      <c r="E375" s="17"/>
      <c r="H375" s="120"/>
      <c r="I375">
        <f t="shared" si="5"/>
        <v>0</v>
      </c>
    </row>
    <row r="376" spans="1:9" x14ac:dyDescent="0.35">
      <c r="A376" s="43" t="s">
        <v>1769</v>
      </c>
      <c r="B376" s="66"/>
      <c r="D376" s="17"/>
      <c r="E376" s="17"/>
      <c r="H376" s="120"/>
      <c r="I376">
        <f t="shared" si="5"/>
        <v>0</v>
      </c>
    </row>
    <row r="377" spans="1:9" x14ac:dyDescent="0.35">
      <c r="A377" s="43" t="s">
        <v>1770</v>
      </c>
      <c r="B377" s="66"/>
      <c r="D377" s="17"/>
      <c r="E377" s="17"/>
      <c r="H377" s="120"/>
      <c r="I377">
        <f t="shared" si="5"/>
        <v>0</v>
      </c>
    </row>
    <row r="378" spans="1:9" x14ac:dyDescent="0.35">
      <c r="A378" s="43" t="s">
        <v>1771</v>
      </c>
      <c r="B378" s="66"/>
      <c r="D378" s="17"/>
      <c r="E378" s="17"/>
      <c r="H378" s="120"/>
      <c r="I378">
        <f t="shared" si="5"/>
        <v>0</v>
      </c>
    </row>
    <row r="379" spans="1:9" x14ac:dyDescent="0.35">
      <c r="A379" s="43" t="s">
        <v>1772</v>
      </c>
      <c r="B379" s="66"/>
      <c r="D379" s="17"/>
      <c r="E379" s="17"/>
      <c r="H379" s="120"/>
      <c r="I379">
        <f t="shared" si="5"/>
        <v>0</v>
      </c>
    </row>
    <row r="380" spans="1:9" x14ac:dyDescent="0.35">
      <c r="A380" s="43" t="s">
        <v>1773</v>
      </c>
      <c r="B380" s="66"/>
      <c r="D380" s="17"/>
      <c r="E380" s="17"/>
      <c r="H380" s="120"/>
      <c r="I380">
        <f t="shared" si="5"/>
        <v>0</v>
      </c>
    </row>
    <row r="381" spans="1:9" x14ac:dyDescent="0.35">
      <c r="A381" s="43" t="s">
        <v>1774</v>
      </c>
      <c r="B381" s="66"/>
      <c r="D381" s="17"/>
      <c r="E381" s="17"/>
      <c r="H381" s="120"/>
      <c r="I381">
        <f t="shared" si="5"/>
        <v>0</v>
      </c>
    </row>
    <row r="382" spans="1:9" x14ac:dyDescent="0.35">
      <c r="A382" s="43" t="s">
        <v>1775</v>
      </c>
      <c r="B382" s="66"/>
      <c r="D382" s="17"/>
      <c r="E382" s="17"/>
      <c r="H382" s="120"/>
      <c r="I382">
        <f t="shared" si="5"/>
        <v>0</v>
      </c>
    </row>
    <row r="383" spans="1:9" x14ac:dyDescent="0.35">
      <c r="A383" s="43" t="s">
        <v>1776</v>
      </c>
      <c r="B383" s="66"/>
      <c r="D383" s="17"/>
      <c r="E383" s="17"/>
      <c r="H383" s="120"/>
      <c r="I383">
        <f t="shared" si="5"/>
        <v>0</v>
      </c>
    </row>
    <row r="384" spans="1:9" x14ac:dyDescent="0.35">
      <c r="A384" s="43" t="s">
        <v>1777</v>
      </c>
      <c r="B384" s="66"/>
      <c r="D384" s="17"/>
      <c r="E384" s="17"/>
      <c r="H384" s="120"/>
      <c r="I384">
        <f t="shared" si="5"/>
        <v>0</v>
      </c>
    </row>
    <row r="385" spans="1:9" x14ac:dyDescent="0.35">
      <c r="A385" s="43" t="s">
        <v>1778</v>
      </c>
      <c r="B385" s="66"/>
      <c r="D385" s="17"/>
      <c r="E385" s="17"/>
      <c r="H385" s="120"/>
      <c r="I385">
        <f t="shared" si="5"/>
        <v>0</v>
      </c>
    </row>
    <row r="386" spans="1:9" x14ac:dyDescent="0.35">
      <c r="A386" s="43" t="s">
        <v>1779</v>
      </c>
      <c r="B386" s="66"/>
      <c r="D386" s="17"/>
      <c r="E386" s="17"/>
      <c r="H386" s="120"/>
      <c r="I386">
        <f t="shared" si="5"/>
        <v>0</v>
      </c>
    </row>
    <row r="387" spans="1:9" x14ac:dyDescent="0.35">
      <c r="A387" s="43" t="s">
        <v>1780</v>
      </c>
      <c r="B387" s="66"/>
      <c r="D387" s="17"/>
      <c r="E387" s="17"/>
      <c r="H387" s="120"/>
      <c r="I387">
        <f t="shared" si="5"/>
        <v>0</v>
      </c>
    </row>
    <row r="388" spans="1:9" x14ac:dyDescent="0.35">
      <c r="A388" s="43" t="s">
        <v>1781</v>
      </c>
      <c r="B388" s="66"/>
      <c r="D388" s="17"/>
      <c r="E388" s="17"/>
      <c r="H388" s="120"/>
      <c r="I388">
        <f t="shared" si="5"/>
        <v>0</v>
      </c>
    </row>
    <row r="389" spans="1:9" x14ac:dyDescent="0.35">
      <c r="A389" s="43" t="s">
        <v>1782</v>
      </c>
      <c r="B389" s="66"/>
      <c r="D389" s="17"/>
      <c r="E389" s="17"/>
      <c r="H389" s="120"/>
      <c r="I389">
        <f t="shared" si="5"/>
        <v>0</v>
      </c>
    </row>
    <row r="390" spans="1:9" x14ac:dyDescent="0.35">
      <c r="A390" s="43" t="s">
        <v>1783</v>
      </c>
      <c r="B390" s="66"/>
      <c r="D390" s="17"/>
      <c r="E390" s="17"/>
      <c r="H390" s="120"/>
      <c r="I390">
        <f t="shared" si="5"/>
        <v>0</v>
      </c>
    </row>
    <row r="391" spans="1:9" x14ac:dyDescent="0.35">
      <c r="A391" s="43" t="s">
        <v>1784</v>
      </c>
      <c r="B391" s="66"/>
      <c r="D391" s="17"/>
      <c r="E391" s="17"/>
      <c r="H391" s="120"/>
      <c r="I391">
        <f t="shared" si="5"/>
        <v>0</v>
      </c>
    </row>
    <row r="392" spans="1:9" x14ac:dyDescent="0.35">
      <c r="A392" s="43" t="s">
        <v>1785</v>
      </c>
      <c r="B392" s="66"/>
      <c r="D392" s="17"/>
      <c r="E392" s="17"/>
      <c r="H392" s="120"/>
      <c r="I392">
        <f t="shared" ref="I392:I455" si="6">IF(OR($B392&lt;&gt;"",$C392&lt;&gt;"",$D392&lt;&gt;"",$E392&lt;&gt;"",$F392&lt;&gt;"",$G392&lt;&gt;"",$H392&lt;&gt;""), 1, 0)</f>
        <v>0</v>
      </c>
    </row>
    <row r="393" spans="1:9" x14ac:dyDescent="0.35">
      <c r="A393" s="43" t="s">
        <v>1786</v>
      </c>
      <c r="B393" s="66"/>
      <c r="D393" s="17"/>
      <c r="E393" s="17"/>
      <c r="H393" s="120"/>
      <c r="I393">
        <f t="shared" si="6"/>
        <v>0</v>
      </c>
    </row>
    <row r="394" spans="1:9" x14ac:dyDescent="0.35">
      <c r="A394" s="43" t="s">
        <v>1787</v>
      </c>
      <c r="B394" s="66"/>
      <c r="D394" s="17"/>
      <c r="E394" s="17"/>
      <c r="H394" s="120"/>
      <c r="I394">
        <f t="shared" si="6"/>
        <v>0</v>
      </c>
    </row>
    <row r="395" spans="1:9" x14ac:dyDescent="0.35">
      <c r="A395" s="43" t="s">
        <v>1788</v>
      </c>
      <c r="B395" s="66"/>
      <c r="D395" s="17"/>
      <c r="E395" s="17"/>
      <c r="H395" s="120"/>
      <c r="I395">
        <f t="shared" si="6"/>
        <v>0</v>
      </c>
    </row>
    <row r="396" spans="1:9" x14ac:dyDescent="0.35">
      <c r="A396" s="43" t="s">
        <v>1789</v>
      </c>
      <c r="B396" s="66"/>
      <c r="D396" s="17"/>
      <c r="E396" s="17"/>
      <c r="H396" s="120"/>
      <c r="I396">
        <f t="shared" si="6"/>
        <v>0</v>
      </c>
    </row>
    <row r="397" spans="1:9" x14ac:dyDescent="0.35">
      <c r="A397" s="43" t="s">
        <v>1790</v>
      </c>
      <c r="B397" s="66"/>
      <c r="D397" s="17"/>
      <c r="E397" s="17"/>
      <c r="H397" s="120"/>
      <c r="I397">
        <f t="shared" si="6"/>
        <v>0</v>
      </c>
    </row>
    <row r="398" spans="1:9" x14ac:dyDescent="0.35">
      <c r="A398" s="43" t="s">
        <v>1791</v>
      </c>
      <c r="B398" s="66"/>
      <c r="D398" s="17"/>
      <c r="E398" s="17"/>
      <c r="H398" s="120"/>
      <c r="I398">
        <f t="shared" si="6"/>
        <v>0</v>
      </c>
    </row>
    <row r="399" spans="1:9" x14ac:dyDescent="0.35">
      <c r="A399" s="43" t="s">
        <v>1792</v>
      </c>
      <c r="B399" s="66"/>
      <c r="D399" s="17"/>
      <c r="E399" s="17"/>
      <c r="H399" s="120"/>
      <c r="I399">
        <f t="shared" si="6"/>
        <v>0</v>
      </c>
    </row>
    <row r="400" spans="1:9" x14ac:dyDescent="0.35">
      <c r="A400" s="43" t="s">
        <v>1793</v>
      </c>
      <c r="B400" s="66"/>
      <c r="D400" s="17"/>
      <c r="E400" s="17"/>
      <c r="H400" s="120"/>
      <c r="I400">
        <f t="shared" si="6"/>
        <v>0</v>
      </c>
    </row>
    <row r="401" spans="1:9" x14ac:dyDescent="0.35">
      <c r="A401" s="43" t="s">
        <v>1794</v>
      </c>
      <c r="B401" s="66"/>
      <c r="D401" s="17"/>
      <c r="E401" s="17"/>
      <c r="H401" s="120"/>
      <c r="I401">
        <f t="shared" si="6"/>
        <v>0</v>
      </c>
    </row>
    <row r="402" spans="1:9" x14ac:dyDescent="0.35">
      <c r="A402" s="43" t="s">
        <v>1795</v>
      </c>
      <c r="B402" s="66"/>
      <c r="D402" s="17"/>
      <c r="E402" s="17"/>
      <c r="H402" s="120"/>
      <c r="I402">
        <f t="shared" si="6"/>
        <v>0</v>
      </c>
    </row>
    <row r="403" spans="1:9" x14ac:dyDescent="0.35">
      <c r="A403" s="43" t="s">
        <v>1796</v>
      </c>
      <c r="B403" s="66"/>
      <c r="D403" s="17"/>
      <c r="E403" s="17"/>
      <c r="H403" s="120"/>
      <c r="I403">
        <f t="shared" si="6"/>
        <v>0</v>
      </c>
    </row>
    <row r="404" spans="1:9" x14ac:dyDescent="0.35">
      <c r="A404" s="43" t="s">
        <v>1797</v>
      </c>
      <c r="B404" s="66"/>
      <c r="D404" s="17"/>
      <c r="E404" s="17"/>
      <c r="H404" s="120"/>
      <c r="I404">
        <f t="shared" si="6"/>
        <v>0</v>
      </c>
    </row>
    <row r="405" spans="1:9" x14ac:dyDescent="0.35">
      <c r="A405" s="43" t="s">
        <v>1798</v>
      </c>
      <c r="B405" s="66"/>
      <c r="D405" s="17"/>
      <c r="E405" s="17"/>
      <c r="H405" s="120"/>
      <c r="I405">
        <f t="shared" si="6"/>
        <v>0</v>
      </c>
    </row>
    <row r="406" spans="1:9" x14ac:dyDescent="0.35">
      <c r="A406" s="43" t="s">
        <v>1799</v>
      </c>
      <c r="B406" s="66"/>
      <c r="D406" s="17"/>
      <c r="E406" s="17"/>
      <c r="H406" s="120"/>
      <c r="I406">
        <f t="shared" si="6"/>
        <v>0</v>
      </c>
    </row>
    <row r="407" spans="1:9" x14ac:dyDescent="0.35">
      <c r="A407" s="43" t="s">
        <v>1800</v>
      </c>
      <c r="B407" s="66"/>
      <c r="D407" s="17"/>
      <c r="E407" s="17"/>
      <c r="H407" s="120"/>
      <c r="I407">
        <f t="shared" si="6"/>
        <v>0</v>
      </c>
    </row>
    <row r="408" spans="1:9" x14ac:dyDescent="0.35">
      <c r="A408" s="43" t="s">
        <v>1801</v>
      </c>
      <c r="B408" s="66"/>
      <c r="D408" s="17"/>
      <c r="E408" s="17"/>
      <c r="H408" s="120"/>
      <c r="I408">
        <f t="shared" si="6"/>
        <v>0</v>
      </c>
    </row>
    <row r="409" spans="1:9" x14ac:dyDescent="0.35">
      <c r="A409" s="43" t="s">
        <v>1802</v>
      </c>
      <c r="B409" s="66"/>
      <c r="D409" s="17"/>
      <c r="E409" s="17"/>
      <c r="H409" s="120"/>
      <c r="I409">
        <f t="shared" si="6"/>
        <v>0</v>
      </c>
    </row>
    <row r="410" spans="1:9" x14ac:dyDescent="0.35">
      <c r="A410" s="43" t="s">
        <v>1803</v>
      </c>
      <c r="B410" s="66"/>
      <c r="D410" s="17"/>
      <c r="E410" s="17"/>
      <c r="H410" s="120"/>
      <c r="I410">
        <f t="shared" si="6"/>
        <v>0</v>
      </c>
    </row>
    <row r="411" spans="1:9" x14ac:dyDescent="0.35">
      <c r="A411" s="43" t="s">
        <v>1804</v>
      </c>
      <c r="B411" s="66"/>
      <c r="D411" s="17"/>
      <c r="E411" s="17"/>
      <c r="H411" s="120"/>
      <c r="I411">
        <f t="shared" si="6"/>
        <v>0</v>
      </c>
    </row>
    <row r="412" spans="1:9" x14ac:dyDescent="0.35">
      <c r="A412" s="43" t="s">
        <v>1805</v>
      </c>
      <c r="B412" s="66"/>
      <c r="D412" s="17"/>
      <c r="E412" s="17"/>
      <c r="H412" s="120"/>
      <c r="I412">
        <f t="shared" si="6"/>
        <v>0</v>
      </c>
    </row>
    <row r="413" spans="1:9" x14ac:dyDescent="0.35">
      <c r="A413" s="43" t="s">
        <v>1806</v>
      </c>
      <c r="B413" s="66"/>
      <c r="D413" s="17"/>
      <c r="E413" s="17"/>
      <c r="H413" s="120"/>
      <c r="I413">
        <f t="shared" si="6"/>
        <v>0</v>
      </c>
    </row>
    <row r="414" spans="1:9" x14ac:dyDescent="0.35">
      <c r="A414" s="43" t="s">
        <v>1807</v>
      </c>
      <c r="B414" s="66"/>
      <c r="D414" s="17"/>
      <c r="E414" s="17"/>
      <c r="H414" s="120"/>
      <c r="I414">
        <f t="shared" si="6"/>
        <v>0</v>
      </c>
    </row>
    <row r="415" spans="1:9" x14ac:dyDescent="0.35">
      <c r="A415" s="43" t="s">
        <v>1808</v>
      </c>
      <c r="B415" s="66"/>
      <c r="D415" s="17"/>
      <c r="E415" s="17"/>
      <c r="H415" s="120"/>
      <c r="I415">
        <f t="shared" si="6"/>
        <v>0</v>
      </c>
    </row>
    <row r="416" spans="1:9" x14ac:dyDescent="0.35">
      <c r="A416" s="43" t="s">
        <v>1809</v>
      </c>
      <c r="B416" s="66"/>
      <c r="D416" s="17"/>
      <c r="E416" s="17"/>
      <c r="H416" s="120"/>
      <c r="I416">
        <f t="shared" si="6"/>
        <v>0</v>
      </c>
    </row>
    <row r="417" spans="1:9" x14ac:dyDescent="0.35">
      <c r="A417" s="43" t="s">
        <v>1810</v>
      </c>
      <c r="B417" s="66"/>
      <c r="D417" s="17"/>
      <c r="E417" s="17"/>
      <c r="H417" s="120"/>
      <c r="I417">
        <f t="shared" si="6"/>
        <v>0</v>
      </c>
    </row>
    <row r="418" spans="1:9" x14ac:dyDescent="0.35">
      <c r="A418" s="43" t="s">
        <v>1811</v>
      </c>
      <c r="B418" s="66"/>
      <c r="D418" s="17"/>
      <c r="E418" s="17"/>
      <c r="H418" s="120"/>
      <c r="I418">
        <f t="shared" si="6"/>
        <v>0</v>
      </c>
    </row>
    <row r="419" spans="1:9" x14ac:dyDescent="0.35">
      <c r="A419" s="43" t="s">
        <v>1812</v>
      </c>
      <c r="B419" s="66"/>
      <c r="D419" s="17"/>
      <c r="E419" s="17"/>
      <c r="H419" s="120"/>
      <c r="I419">
        <f t="shared" si="6"/>
        <v>0</v>
      </c>
    </row>
    <row r="420" spans="1:9" x14ac:dyDescent="0.35">
      <c r="A420" s="43" t="s">
        <v>1813</v>
      </c>
      <c r="B420" s="66"/>
      <c r="D420" s="17"/>
      <c r="E420" s="17"/>
      <c r="H420" s="120"/>
      <c r="I420">
        <f t="shared" si="6"/>
        <v>0</v>
      </c>
    </row>
    <row r="421" spans="1:9" x14ac:dyDescent="0.35">
      <c r="A421" s="43" t="s">
        <v>1814</v>
      </c>
      <c r="B421" s="66"/>
      <c r="D421" s="17"/>
      <c r="E421" s="17"/>
      <c r="H421" s="120"/>
      <c r="I421">
        <f t="shared" si="6"/>
        <v>0</v>
      </c>
    </row>
    <row r="422" spans="1:9" x14ac:dyDescent="0.35">
      <c r="A422" s="43" t="s">
        <v>1815</v>
      </c>
      <c r="B422" s="66"/>
      <c r="D422" s="17"/>
      <c r="E422" s="17"/>
      <c r="H422" s="120"/>
      <c r="I422">
        <f t="shared" si="6"/>
        <v>0</v>
      </c>
    </row>
    <row r="423" spans="1:9" x14ac:dyDescent="0.35">
      <c r="A423" s="43" t="s">
        <v>1816</v>
      </c>
      <c r="B423" s="66"/>
      <c r="D423" s="17"/>
      <c r="E423" s="17"/>
      <c r="H423" s="120"/>
      <c r="I423">
        <f t="shared" si="6"/>
        <v>0</v>
      </c>
    </row>
    <row r="424" spans="1:9" x14ac:dyDescent="0.35">
      <c r="A424" s="43" t="s">
        <v>1817</v>
      </c>
      <c r="B424" s="66"/>
      <c r="D424" s="17"/>
      <c r="E424" s="17"/>
      <c r="H424" s="120"/>
      <c r="I424">
        <f t="shared" si="6"/>
        <v>0</v>
      </c>
    </row>
    <row r="425" spans="1:9" x14ac:dyDescent="0.35">
      <c r="A425" s="43" t="s">
        <v>1818</v>
      </c>
      <c r="B425" s="66"/>
      <c r="D425" s="17"/>
      <c r="E425" s="17"/>
      <c r="H425" s="120"/>
      <c r="I425">
        <f t="shared" si="6"/>
        <v>0</v>
      </c>
    </row>
    <row r="426" spans="1:9" x14ac:dyDescent="0.35">
      <c r="A426" s="43" t="s">
        <v>1819</v>
      </c>
      <c r="B426" s="66"/>
      <c r="D426" s="17"/>
      <c r="E426" s="17"/>
      <c r="H426" s="120"/>
      <c r="I426">
        <f t="shared" si="6"/>
        <v>0</v>
      </c>
    </row>
    <row r="427" spans="1:9" x14ac:dyDescent="0.35">
      <c r="A427" s="43" t="s">
        <v>1820</v>
      </c>
      <c r="B427" s="66"/>
      <c r="D427" s="17"/>
      <c r="E427" s="17"/>
      <c r="H427" s="120"/>
      <c r="I427">
        <f t="shared" si="6"/>
        <v>0</v>
      </c>
    </row>
    <row r="428" spans="1:9" x14ac:dyDescent="0.35">
      <c r="A428" s="43" t="s">
        <v>1821</v>
      </c>
      <c r="B428" s="66"/>
      <c r="D428" s="17"/>
      <c r="E428" s="17"/>
      <c r="H428" s="120"/>
      <c r="I428">
        <f t="shared" si="6"/>
        <v>0</v>
      </c>
    </row>
    <row r="429" spans="1:9" x14ac:dyDescent="0.35">
      <c r="A429" s="43" t="s">
        <v>1822</v>
      </c>
      <c r="B429" s="66"/>
      <c r="D429" s="17"/>
      <c r="E429" s="17"/>
      <c r="H429" s="120"/>
      <c r="I429">
        <f t="shared" si="6"/>
        <v>0</v>
      </c>
    </row>
    <row r="430" spans="1:9" x14ac:dyDescent="0.35">
      <c r="A430" s="43" t="s">
        <v>1823</v>
      </c>
      <c r="B430" s="66"/>
      <c r="D430" s="17"/>
      <c r="E430" s="17"/>
      <c r="H430" s="120"/>
      <c r="I430">
        <f t="shared" si="6"/>
        <v>0</v>
      </c>
    </row>
    <row r="431" spans="1:9" x14ac:dyDescent="0.35">
      <c r="A431" s="43" t="s">
        <v>1824</v>
      </c>
      <c r="B431" s="66"/>
      <c r="D431" s="17"/>
      <c r="E431" s="17"/>
      <c r="H431" s="120"/>
      <c r="I431">
        <f t="shared" si="6"/>
        <v>0</v>
      </c>
    </row>
    <row r="432" spans="1:9" x14ac:dyDescent="0.35">
      <c r="A432" s="43" t="s">
        <v>1825</v>
      </c>
      <c r="B432" s="66"/>
      <c r="D432" s="17"/>
      <c r="E432" s="17"/>
      <c r="H432" s="120"/>
      <c r="I432">
        <f t="shared" si="6"/>
        <v>0</v>
      </c>
    </row>
    <row r="433" spans="1:9" x14ac:dyDescent="0.35">
      <c r="A433" s="43" t="s">
        <v>1826</v>
      </c>
      <c r="B433" s="66"/>
      <c r="D433" s="17"/>
      <c r="E433" s="17"/>
      <c r="H433" s="120"/>
      <c r="I433">
        <f t="shared" si="6"/>
        <v>0</v>
      </c>
    </row>
    <row r="434" spans="1:9" x14ac:dyDescent="0.35">
      <c r="A434" s="43" t="s">
        <v>1827</v>
      </c>
      <c r="B434" s="66"/>
      <c r="D434" s="17"/>
      <c r="E434" s="17"/>
      <c r="H434" s="120"/>
      <c r="I434">
        <f t="shared" si="6"/>
        <v>0</v>
      </c>
    </row>
    <row r="435" spans="1:9" x14ac:dyDescent="0.35">
      <c r="A435" s="43" t="s">
        <v>1828</v>
      </c>
      <c r="B435" s="66"/>
      <c r="D435" s="17"/>
      <c r="E435" s="17"/>
      <c r="H435" s="120"/>
      <c r="I435">
        <f t="shared" si="6"/>
        <v>0</v>
      </c>
    </row>
    <row r="436" spans="1:9" x14ac:dyDescent="0.35">
      <c r="A436" s="43" t="s">
        <v>1829</v>
      </c>
      <c r="B436" s="66"/>
      <c r="D436" s="17"/>
      <c r="E436" s="17"/>
      <c r="H436" s="120"/>
      <c r="I436">
        <f t="shared" si="6"/>
        <v>0</v>
      </c>
    </row>
    <row r="437" spans="1:9" x14ac:dyDescent="0.35">
      <c r="A437" s="43" t="s">
        <v>1830</v>
      </c>
      <c r="B437" s="66"/>
      <c r="D437" s="17"/>
      <c r="E437" s="17"/>
      <c r="H437" s="120"/>
      <c r="I437">
        <f t="shared" si="6"/>
        <v>0</v>
      </c>
    </row>
    <row r="438" spans="1:9" x14ac:dyDescent="0.35">
      <c r="A438" s="43" t="s">
        <v>1831</v>
      </c>
      <c r="B438" s="66"/>
      <c r="D438" s="17"/>
      <c r="E438" s="17"/>
      <c r="H438" s="120"/>
      <c r="I438">
        <f t="shared" si="6"/>
        <v>0</v>
      </c>
    </row>
    <row r="439" spans="1:9" x14ac:dyDescent="0.35">
      <c r="A439" s="43" t="s">
        <v>1832</v>
      </c>
      <c r="B439" s="66"/>
      <c r="D439" s="17"/>
      <c r="E439" s="17"/>
      <c r="H439" s="120"/>
      <c r="I439">
        <f t="shared" si="6"/>
        <v>0</v>
      </c>
    </row>
    <row r="440" spans="1:9" x14ac:dyDescent="0.35">
      <c r="A440" s="43" t="s">
        <v>1833</v>
      </c>
      <c r="B440" s="66"/>
      <c r="D440" s="17"/>
      <c r="E440" s="17"/>
      <c r="H440" s="120"/>
      <c r="I440">
        <f t="shared" si="6"/>
        <v>0</v>
      </c>
    </row>
    <row r="441" spans="1:9" x14ac:dyDescent="0.35">
      <c r="A441" s="43" t="s">
        <v>1834</v>
      </c>
      <c r="B441" s="66"/>
      <c r="D441" s="17"/>
      <c r="E441" s="17"/>
      <c r="H441" s="120"/>
      <c r="I441">
        <f t="shared" si="6"/>
        <v>0</v>
      </c>
    </row>
    <row r="442" spans="1:9" x14ac:dyDescent="0.35">
      <c r="A442" s="43" t="s">
        <v>1835</v>
      </c>
      <c r="B442" s="66"/>
      <c r="D442" s="17"/>
      <c r="E442" s="17"/>
      <c r="H442" s="120"/>
      <c r="I442">
        <f t="shared" si="6"/>
        <v>0</v>
      </c>
    </row>
    <row r="443" spans="1:9" x14ac:dyDescent="0.35">
      <c r="A443" s="43" t="s">
        <v>1836</v>
      </c>
      <c r="B443" s="66"/>
      <c r="D443" s="17"/>
      <c r="E443" s="17"/>
      <c r="H443" s="120"/>
      <c r="I443">
        <f t="shared" si="6"/>
        <v>0</v>
      </c>
    </row>
    <row r="444" spans="1:9" x14ac:dyDescent="0.35">
      <c r="A444" s="43" t="s">
        <v>1837</v>
      </c>
      <c r="B444" s="66"/>
      <c r="D444" s="17"/>
      <c r="E444" s="17"/>
      <c r="H444" s="120"/>
      <c r="I444">
        <f t="shared" si="6"/>
        <v>0</v>
      </c>
    </row>
    <row r="445" spans="1:9" x14ac:dyDescent="0.35">
      <c r="A445" s="43" t="s">
        <v>1838</v>
      </c>
      <c r="B445" s="66"/>
      <c r="D445" s="17"/>
      <c r="E445" s="17"/>
      <c r="H445" s="120"/>
      <c r="I445">
        <f t="shared" si="6"/>
        <v>0</v>
      </c>
    </row>
    <row r="446" spans="1:9" x14ac:dyDescent="0.35">
      <c r="A446" s="43" t="s">
        <v>1839</v>
      </c>
      <c r="B446" s="66"/>
      <c r="D446" s="17"/>
      <c r="E446" s="17"/>
      <c r="H446" s="120"/>
      <c r="I446">
        <f t="shared" si="6"/>
        <v>0</v>
      </c>
    </row>
    <row r="447" spans="1:9" x14ac:dyDescent="0.35">
      <c r="A447" s="43" t="s">
        <v>1840</v>
      </c>
      <c r="B447" s="66"/>
      <c r="D447" s="17"/>
      <c r="E447" s="17"/>
      <c r="H447" s="120"/>
      <c r="I447">
        <f t="shared" si="6"/>
        <v>0</v>
      </c>
    </row>
    <row r="448" spans="1:9" x14ac:dyDescent="0.35">
      <c r="A448" s="43" t="s">
        <v>1841</v>
      </c>
      <c r="B448" s="66"/>
      <c r="D448" s="17"/>
      <c r="E448" s="17"/>
      <c r="H448" s="120"/>
      <c r="I448">
        <f t="shared" si="6"/>
        <v>0</v>
      </c>
    </row>
    <row r="449" spans="1:9" x14ac:dyDescent="0.35">
      <c r="A449" s="43" t="s">
        <v>1842</v>
      </c>
      <c r="B449" s="66"/>
      <c r="D449" s="17"/>
      <c r="E449" s="17"/>
      <c r="H449" s="120"/>
      <c r="I449">
        <f t="shared" si="6"/>
        <v>0</v>
      </c>
    </row>
    <row r="450" spans="1:9" x14ac:dyDescent="0.35">
      <c r="A450" s="43" t="s">
        <v>1843</v>
      </c>
      <c r="B450" s="66"/>
      <c r="D450" s="17"/>
      <c r="E450" s="17"/>
      <c r="H450" s="120"/>
      <c r="I450">
        <f t="shared" si="6"/>
        <v>0</v>
      </c>
    </row>
    <row r="451" spans="1:9" x14ac:dyDescent="0.35">
      <c r="A451" s="43" t="s">
        <v>1844</v>
      </c>
      <c r="B451" s="66"/>
      <c r="D451" s="17"/>
      <c r="E451" s="17"/>
      <c r="H451" s="120"/>
      <c r="I451">
        <f t="shared" si="6"/>
        <v>0</v>
      </c>
    </row>
    <row r="452" spans="1:9" x14ac:dyDescent="0.35">
      <c r="A452" s="43" t="s">
        <v>1845</v>
      </c>
      <c r="B452" s="66"/>
      <c r="D452" s="17"/>
      <c r="E452" s="17"/>
      <c r="H452" s="120"/>
      <c r="I452">
        <f t="shared" si="6"/>
        <v>0</v>
      </c>
    </row>
    <row r="453" spans="1:9" x14ac:dyDescent="0.35">
      <c r="A453" s="43" t="s">
        <v>1846</v>
      </c>
      <c r="B453" s="66"/>
      <c r="D453" s="17"/>
      <c r="E453" s="17"/>
      <c r="H453" s="120"/>
      <c r="I453">
        <f t="shared" si="6"/>
        <v>0</v>
      </c>
    </row>
    <row r="454" spans="1:9" x14ac:dyDescent="0.35">
      <c r="A454" s="43" t="s">
        <v>1847</v>
      </c>
      <c r="B454" s="66"/>
      <c r="D454" s="17"/>
      <c r="E454" s="17"/>
      <c r="H454" s="120"/>
      <c r="I454">
        <f t="shared" si="6"/>
        <v>0</v>
      </c>
    </row>
    <row r="455" spans="1:9" x14ac:dyDescent="0.35">
      <c r="A455" s="43" t="s">
        <v>1848</v>
      </c>
      <c r="B455" s="66"/>
      <c r="D455" s="17"/>
      <c r="E455" s="17"/>
      <c r="H455" s="120"/>
      <c r="I455">
        <f t="shared" si="6"/>
        <v>0</v>
      </c>
    </row>
    <row r="456" spans="1:9" x14ac:dyDescent="0.35">
      <c r="A456" s="43" t="s">
        <v>1849</v>
      </c>
      <c r="B456" s="66"/>
      <c r="D456" s="17"/>
      <c r="E456" s="17"/>
      <c r="H456" s="120"/>
      <c r="I456">
        <f t="shared" ref="I456:I519" si="7">IF(OR($B456&lt;&gt;"",$C456&lt;&gt;"",$D456&lt;&gt;"",$E456&lt;&gt;"",$F456&lt;&gt;"",$G456&lt;&gt;"",$H456&lt;&gt;""), 1, 0)</f>
        <v>0</v>
      </c>
    </row>
    <row r="457" spans="1:9" x14ac:dyDescent="0.35">
      <c r="A457" s="43" t="s">
        <v>1850</v>
      </c>
      <c r="B457" s="66"/>
      <c r="D457" s="17"/>
      <c r="E457" s="17"/>
      <c r="H457" s="120"/>
      <c r="I457">
        <f t="shared" si="7"/>
        <v>0</v>
      </c>
    </row>
    <row r="458" spans="1:9" x14ac:dyDescent="0.35">
      <c r="A458" s="43" t="s">
        <v>1851</v>
      </c>
      <c r="B458" s="66"/>
      <c r="D458" s="17"/>
      <c r="E458" s="17"/>
      <c r="H458" s="120"/>
      <c r="I458">
        <f t="shared" si="7"/>
        <v>0</v>
      </c>
    </row>
    <row r="459" spans="1:9" x14ac:dyDescent="0.35">
      <c r="A459" s="43" t="s">
        <v>1852</v>
      </c>
      <c r="B459" s="66"/>
      <c r="D459" s="17"/>
      <c r="E459" s="17"/>
      <c r="H459" s="120"/>
      <c r="I459">
        <f t="shared" si="7"/>
        <v>0</v>
      </c>
    </row>
    <row r="460" spans="1:9" x14ac:dyDescent="0.35">
      <c r="A460" s="43" t="s">
        <v>1853</v>
      </c>
      <c r="B460" s="66"/>
      <c r="D460" s="17"/>
      <c r="E460" s="17"/>
      <c r="H460" s="120"/>
      <c r="I460">
        <f t="shared" si="7"/>
        <v>0</v>
      </c>
    </row>
    <row r="461" spans="1:9" x14ac:dyDescent="0.35">
      <c r="A461" s="43" t="s">
        <v>1854</v>
      </c>
      <c r="B461" s="66"/>
      <c r="D461" s="17"/>
      <c r="E461" s="17"/>
      <c r="H461" s="120"/>
      <c r="I461">
        <f t="shared" si="7"/>
        <v>0</v>
      </c>
    </row>
    <row r="462" spans="1:9" x14ac:dyDescent="0.35">
      <c r="A462" s="43" t="s">
        <v>1855</v>
      </c>
      <c r="B462" s="66"/>
      <c r="D462" s="17"/>
      <c r="E462" s="17"/>
      <c r="H462" s="120"/>
      <c r="I462">
        <f t="shared" si="7"/>
        <v>0</v>
      </c>
    </row>
    <row r="463" spans="1:9" x14ac:dyDescent="0.35">
      <c r="A463" s="43" t="s">
        <v>1856</v>
      </c>
      <c r="B463" s="66"/>
      <c r="D463" s="17"/>
      <c r="E463" s="17"/>
      <c r="H463" s="120"/>
      <c r="I463">
        <f t="shared" si="7"/>
        <v>0</v>
      </c>
    </row>
    <row r="464" spans="1:9" x14ac:dyDescent="0.35">
      <c r="A464" s="43" t="s">
        <v>1857</v>
      </c>
      <c r="B464" s="66"/>
      <c r="D464" s="17"/>
      <c r="E464" s="17"/>
      <c r="H464" s="120"/>
      <c r="I464">
        <f t="shared" si="7"/>
        <v>0</v>
      </c>
    </row>
    <row r="465" spans="1:9" x14ac:dyDescent="0.35">
      <c r="A465" s="43" t="s">
        <v>1858</v>
      </c>
      <c r="B465" s="66"/>
      <c r="D465" s="17"/>
      <c r="E465" s="17"/>
      <c r="H465" s="120"/>
      <c r="I465">
        <f t="shared" si="7"/>
        <v>0</v>
      </c>
    </row>
    <row r="466" spans="1:9" x14ac:dyDescent="0.35">
      <c r="A466" s="43" t="s">
        <v>1859</v>
      </c>
      <c r="B466" s="66"/>
      <c r="D466" s="17"/>
      <c r="E466" s="17"/>
      <c r="H466" s="120"/>
      <c r="I466">
        <f t="shared" si="7"/>
        <v>0</v>
      </c>
    </row>
    <row r="467" spans="1:9" x14ac:dyDescent="0.35">
      <c r="A467" s="43" t="s">
        <v>1860</v>
      </c>
      <c r="B467" s="66"/>
      <c r="D467" s="17"/>
      <c r="E467" s="17"/>
      <c r="H467" s="120"/>
      <c r="I467">
        <f t="shared" si="7"/>
        <v>0</v>
      </c>
    </row>
    <row r="468" spans="1:9" x14ac:dyDescent="0.35">
      <c r="A468" s="43" t="s">
        <v>1861</v>
      </c>
      <c r="B468" s="66"/>
      <c r="D468" s="17"/>
      <c r="E468" s="17"/>
      <c r="H468" s="120"/>
      <c r="I468">
        <f t="shared" si="7"/>
        <v>0</v>
      </c>
    </row>
    <row r="469" spans="1:9" x14ac:dyDescent="0.35">
      <c r="A469" s="43" t="s">
        <v>1862</v>
      </c>
      <c r="B469" s="66"/>
      <c r="D469" s="17"/>
      <c r="E469" s="17"/>
      <c r="H469" s="120"/>
      <c r="I469">
        <f t="shared" si="7"/>
        <v>0</v>
      </c>
    </row>
    <row r="470" spans="1:9" x14ac:dyDescent="0.35">
      <c r="A470" s="43" t="s">
        <v>1863</v>
      </c>
      <c r="B470" s="66"/>
      <c r="D470" s="17"/>
      <c r="E470" s="17"/>
      <c r="H470" s="120"/>
      <c r="I470">
        <f t="shared" si="7"/>
        <v>0</v>
      </c>
    </row>
    <row r="471" spans="1:9" x14ac:dyDescent="0.35">
      <c r="A471" s="43" t="s">
        <v>1864</v>
      </c>
      <c r="B471" s="66"/>
      <c r="D471" s="17"/>
      <c r="E471" s="17"/>
      <c r="H471" s="120"/>
      <c r="I471">
        <f t="shared" si="7"/>
        <v>0</v>
      </c>
    </row>
    <row r="472" spans="1:9" x14ac:dyDescent="0.35">
      <c r="A472" s="43" t="s">
        <v>1865</v>
      </c>
      <c r="B472" s="66"/>
      <c r="D472" s="17"/>
      <c r="E472" s="17"/>
      <c r="H472" s="120"/>
      <c r="I472">
        <f t="shared" si="7"/>
        <v>0</v>
      </c>
    </row>
    <row r="473" spans="1:9" x14ac:dyDescent="0.35">
      <c r="A473" s="43" t="s">
        <v>1866</v>
      </c>
      <c r="B473" s="66"/>
      <c r="D473" s="17"/>
      <c r="E473" s="17"/>
      <c r="H473" s="120"/>
      <c r="I473">
        <f t="shared" si="7"/>
        <v>0</v>
      </c>
    </row>
    <row r="474" spans="1:9" x14ac:dyDescent="0.35">
      <c r="A474" s="43" t="s">
        <v>1867</v>
      </c>
      <c r="B474" s="66"/>
      <c r="D474" s="17"/>
      <c r="E474" s="17"/>
      <c r="H474" s="120"/>
      <c r="I474">
        <f t="shared" si="7"/>
        <v>0</v>
      </c>
    </row>
    <row r="475" spans="1:9" x14ac:dyDescent="0.35">
      <c r="A475" s="43" t="s">
        <v>1868</v>
      </c>
      <c r="B475" s="66"/>
      <c r="D475" s="17"/>
      <c r="E475" s="17"/>
      <c r="H475" s="120"/>
      <c r="I475">
        <f t="shared" si="7"/>
        <v>0</v>
      </c>
    </row>
    <row r="476" spans="1:9" x14ac:dyDescent="0.35">
      <c r="A476" s="43" t="s">
        <v>1869</v>
      </c>
      <c r="B476" s="66"/>
      <c r="D476" s="17"/>
      <c r="E476" s="17"/>
      <c r="H476" s="120"/>
      <c r="I476">
        <f t="shared" si="7"/>
        <v>0</v>
      </c>
    </row>
    <row r="477" spans="1:9" x14ac:dyDescent="0.35">
      <c r="A477" s="43" t="s">
        <v>1870</v>
      </c>
      <c r="B477" s="66"/>
      <c r="D477" s="17"/>
      <c r="E477" s="17"/>
      <c r="H477" s="120"/>
      <c r="I477">
        <f t="shared" si="7"/>
        <v>0</v>
      </c>
    </row>
    <row r="478" spans="1:9" x14ac:dyDescent="0.35">
      <c r="A478" s="43" t="s">
        <v>1871</v>
      </c>
      <c r="B478" s="66"/>
      <c r="D478" s="17"/>
      <c r="E478" s="17"/>
      <c r="H478" s="120"/>
      <c r="I478">
        <f t="shared" si="7"/>
        <v>0</v>
      </c>
    </row>
    <row r="479" spans="1:9" x14ac:dyDescent="0.35">
      <c r="A479" s="43" t="s">
        <v>1872</v>
      </c>
      <c r="B479" s="66"/>
      <c r="D479" s="17"/>
      <c r="E479" s="17"/>
      <c r="H479" s="120"/>
      <c r="I479">
        <f t="shared" si="7"/>
        <v>0</v>
      </c>
    </row>
    <row r="480" spans="1:9" x14ac:dyDescent="0.35">
      <c r="A480" s="43" t="s">
        <v>1873</v>
      </c>
      <c r="B480" s="66"/>
      <c r="D480" s="17"/>
      <c r="E480" s="17"/>
      <c r="H480" s="120"/>
      <c r="I480">
        <f t="shared" si="7"/>
        <v>0</v>
      </c>
    </row>
    <row r="481" spans="1:9" x14ac:dyDescent="0.35">
      <c r="A481" s="43" t="s">
        <v>1874</v>
      </c>
      <c r="B481" s="66"/>
      <c r="D481" s="17"/>
      <c r="E481" s="17"/>
      <c r="H481" s="120"/>
      <c r="I481">
        <f t="shared" si="7"/>
        <v>0</v>
      </c>
    </row>
    <row r="482" spans="1:9" x14ac:dyDescent="0.35">
      <c r="A482" s="43" t="s">
        <v>1875</v>
      </c>
      <c r="B482" s="66"/>
      <c r="D482" s="17"/>
      <c r="E482" s="17"/>
      <c r="H482" s="120"/>
      <c r="I482">
        <f t="shared" si="7"/>
        <v>0</v>
      </c>
    </row>
    <row r="483" spans="1:9" x14ac:dyDescent="0.35">
      <c r="A483" s="43" t="s">
        <v>1876</v>
      </c>
      <c r="B483" s="66"/>
      <c r="D483" s="17"/>
      <c r="E483" s="17"/>
      <c r="H483" s="120"/>
      <c r="I483">
        <f t="shared" si="7"/>
        <v>0</v>
      </c>
    </row>
    <row r="484" spans="1:9" x14ac:dyDescent="0.35">
      <c r="A484" s="43" t="s">
        <v>1877</v>
      </c>
      <c r="B484" s="66"/>
      <c r="D484" s="17"/>
      <c r="E484" s="17"/>
      <c r="H484" s="120"/>
      <c r="I484">
        <f t="shared" si="7"/>
        <v>0</v>
      </c>
    </row>
    <row r="485" spans="1:9" x14ac:dyDescent="0.35">
      <c r="A485" s="43" t="s">
        <v>1878</v>
      </c>
      <c r="B485" s="66"/>
      <c r="D485" s="17"/>
      <c r="E485" s="17"/>
      <c r="H485" s="120"/>
      <c r="I485">
        <f t="shared" si="7"/>
        <v>0</v>
      </c>
    </row>
    <row r="486" spans="1:9" x14ac:dyDescent="0.35">
      <c r="A486" s="43" t="s">
        <v>1879</v>
      </c>
      <c r="B486" s="66"/>
      <c r="D486" s="17"/>
      <c r="E486" s="17"/>
      <c r="H486" s="120"/>
      <c r="I486">
        <f t="shared" si="7"/>
        <v>0</v>
      </c>
    </row>
    <row r="487" spans="1:9" x14ac:dyDescent="0.35">
      <c r="A487" s="43" t="s">
        <v>1880</v>
      </c>
      <c r="B487" s="66"/>
      <c r="D487" s="17"/>
      <c r="E487" s="17"/>
      <c r="H487" s="120"/>
      <c r="I487">
        <f t="shared" si="7"/>
        <v>0</v>
      </c>
    </row>
    <row r="488" spans="1:9" x14ac:dyDescent="0.35">
      <c r="A488" s="43" t="s">
        <v>1881</v>
      </c>
      <c r="B488" s="66"/>
      <c r="D488" s="17"/>
      <c r="E488" s="17"/>
      <c r="H488" s="120"/>
      <c r="I488">
        <f t="shared" si="7"/>
        <v>0</v>
      </c>
    </row>
    <row r="489" spans="1:9" x14ac:dyDescent="0.35">
      <c r="A489" s="43" t="s">
        <v>1882</v>
      </c>
      <c r="B489" s="66"/>
      <c r="D489" s="17"/>
      <c r="E489" s="17"/>
      <c r="H489" s="120"/>
      <c r="I489">
        <f t="shared" si="7"/>
        <v>0</v>
      </c>
    </row>
    <row r="490" spans="1:9" x14ac:dyDescent="0.35">
      <c r="A490" s="43" t="s">
        <v>1883</v>
      </c>
      <c r="B490" s="66"/>
      <c r="D490" s="17"/>
      <c r="E490" s="17"/>
      <c r="H490" s="120"/>
      <c r="I490">
        <f t="shared" si="7"/>
        <v>0</v>
      </c>
    </row>
    <row r="491" spans="1:9" x14ac:dyDescent="0.35">
      <c r="A491" s="43" t="s">
        <v>1884</v>
      </c>
      <c r="B491" s="66"/>
      <c r="D491" s="17"/>
      <c r="E491" s="17"/>
      <c r="H491" s="120"/>
      <c r="I491">
        <f t="shared" si="7"/>
        <v>0</v>
      </c>
    </row>
    <row r="492" spans="1:9" x14ac:dyDescent="0.35">
      <c r="A492" s="43" t="s">
        <v>1885</v>
      </c>
      <c r="B492" s="66"/>
      <c r="D492" s="17"/>
      <c r="E492" s="17"/>
      <c r="H492" s="120"/>
      <c r="I492">
        <f t="shared" si="7"/>
        <v>0</v>
      </c>
    </row>
    <row r="493" spans="1:9" x14ac:dyDescent="0.35">
      <c r="A493" s="43" t="s">
        <v>1886</v>
      </c>
      <c r="B493" s="66"/>
      <c r="D493" s="17"/>
      <c r="E493" s="17"/>
      <c r="H493" s="120"/>
      <c r="I493">
        <f t="shared" si="7"/>
        <v>0</v>
      </c>
    </row>
    <row r="494" spans="1:9" x14ac:dyDescent="0.35">
      <c r="A494" s="43" t="s">
        <v>1887</v>
      </c>
      <c r="B494" s="66"/>
      <c r="D494" s="17"/>
      <c r="E494" s="17"/>
      <c r="H494" s="120"/>
      <c r="I494">
        <f t="shared" si="7"/>
        <v>0</v>
      </c>
    </row>
    <row r="495" spans="1:9" x14ac:dyDescent="0.35">
      <c r="A495" s="43" t="s">
        <v>1888</v>
      </c>
      <c r="B495" s="66"/>
      <c r="D495" s="17"/>
      <c r="E495" s="17"/>
      <c r="H495" s="120"/>
      <c r="I495">
        <f t="shared" si="7"/>
        <v>0</v>
      </c>
    </row>
    <row r="496" spans="1:9" x14ac:dyDescent="0.35">
      <c r="A496" s="43" t="s">
        <v>1889</v>
      </c>
      <c r="B496" s="66"/>
      <c r="D496" s="17"/>
      <c r="E496" s="17"/>
      <c r="H496" s="120"/>
      <c r="I496">
        <f t="shared" si="7"/>
        <v>0</v>
      </c>
    </row>
    <row r="497" spans="1:9" x14ac:dyDescent="0.35">
      <c r="A497" s="43" t="s">
        <v>1890</v>
      </c>
      <c r="B497" s="66"/>
      <c r="D497" s="17"/>
      <c r="E497" s="17"/>
      <c r="H497" s="120"/>
      <c r="I497">
        <f t="shared" si="7"/>
        <v>0</v>
      </c>
    </row>
    <row r="498" spans="1:9" x14ac:dyDescent="0.35">
      <c r="A498" s="43" t="s">
        <v>1891</v>
      </c>
      <c r="B498" s="66"/>
      <c r="D498" s="17"/>
      <c r="E498" s="17"/>
      <c r="H498" s="120"/>
      <c r="I498">
        <f t="shared" si="7"/>
        <v>0</v>
      </c>
    </row>
    <row r="499" spans="1:9" x14ac:dyDescent="0.35">
      <c r="A499" s="43" t="s">
        <v>1892</v>
      </c>
      <c r="B499" s="66"/>
      <c r="D499" s="17"/>
      <c r="E499" s="17"/>
      <c r="H499" s="120"/>
      <c r="I499">
        <f t="shared" si="7"/>
        <v>0</v>
      </c>
    </row>
    <row r="500" spans="1:9" x14ac:dyDescent="0.35">
      <c r="A500" s="43" t="s">
        <v>1893</v>
      </c>
      <c r="B500" s="66"/>
      <c r="D500" s="17"/>
      <c r="E500" s="17"/>
      <c r="H500" s="120"/>
      <c r="I500">
        <f t="shared" si="7"/>
        <v>0</v>
      </c>
    </row>
    <row r="501" spans="1:9" x14ac:dyDescent="0.35">
      <c r="A501" s="43" t="s">
        <v>1894</v>
      </c>
      <c r="B501" s="66"/>
      <c r="D501" s="17"/>
      <c r="E501" s="17"/>
      <c r="H501" s="120"/>
      <c r="I501">
        <f t="shared" si="7"/>
        <v>0</v>
      </c>
    </row>
    <row r="502" spans="1:9" x14ac:dyDescent="0.35">
      <c r="A502" s="43" t="s">
        <v>1895</v>
      </c>
      <c r="B502" s="66"/>
      <c r="D502" s="17"/>
      <c r="E502" s="17"/>
      <c r="H502" s="120"/>
      <c r="I502">
        <f t="shared" si="7"/>
        <v>0</v>
      </c>
    </row>
    <row r="503" spans="1:9" x14ac:dyDescent="0.35">
      <c r="A503" s="43" t="s">
        <v>1896</v>
      </c>
      <c r="B503" s="66"/>
      <c r="D503" s="17"/>
      <c r="E503" s="17"/>
      <c r="H503" s="120"/>
      <c r="I503">
        <f t="shared" si="7"/>
        <v>0</v>
      </c>
    </row>
    <row r="504" spans="1:9" x14ac:dyDescent="0.35">
      <c r="A504" s="43" t="s">
        <v>1897</v>
      </c>
      <c r="B504" s="66"/>
      <c r="D504" s="17"/>
      <c r="E504" s="17"/>
      <c r="H504" s="120"/>
      <c r="I504">
        <f t="shared" si="7"/>
        <v>0</v>
      </c>
    </row>
    <row r="505" spans="1:9" x14ac:dyDescent="0.35">
      <c r="A505" s="43" t="s">
        <v>1898</v>
      </c>
      <c r="B505" s="66"/>
      <c r="D505" s="17"/>
      <c r="E505" s="17"/>
      <c r="H505" s="120"/>
      <c r="I505">
        <f t="shared" si="7"/>
        <v>0</v>
      </c>
    </row>
    <row r="506" spans="1:9" x14ac:dyDescent="0.35">
      <c r="A506" s="43" t="s">
        <v>1899</v>
      </c>
      <c r="B506" s="66"/>
      <c r="D506" s="17"/>
      <c r="E506" s="17"/>
      <c r="H506" s="120"/>
      <c r="I506">
        <f t="shared" si="7"/>
        <v>0</v>
      </c>
    </row>
    <row r="507" spans="1:9" x14ac:dyDescent="0.35">
      <c r="A507" s="43" t="s">
        <v>1900</v>
      </c>
      <c r="B507" s="66"/>
      <c r="D507" s="17"/>
      <c r="E507" s="17"/>
      <c r="H507" s="120"/>
      <c r="I507">
        <f t="shared" si="7"/>
        <v>0</v>
      </c>
    </row>
    <row r="508" spans="1:9" x14ac:dyDescent="0.35">
      <c r="A508" s="43" t="s">
        <v>1901</v>
      </c>
      <c r="B508" s="66"/>
      <c r="D508" s="17"/>
      <c r="E508" s="17"/>
      <c r="H508" s="120"/>
      <c r="I508">
        <f t="shared" si="7"/>
        <v>0</v>
      </c>
    </row>
    <row r="509" spans="1:9" x14ac:dyDescent="0.35">
      <c r="A509" s="43" t="s">
        <v>1902</v>
      </c>
      <c r="B509" s="66"/>
      <c r="D509" s="17"/>
      <c r="E509" s="17"/>
      <c r="H509" s="120"/>
      <c r="I509">
        <f t="shared" si="7"/>
        <v>0</v>
      </c>
    </row>
    <row r="510" spans="1:9" x14ac:dyDescent="0.35">
      <c r="A510" s="43" t="s">
        <v>1903</v>
      </c>
      <c r="B510" s="66"/>
      <c r="D510" s="17"/>
      <c r="E510" s="17"/>
      <c r="H510" s="120"/>
      <c r="I510">
        <f t="shared" si="7"/>
        <v>0</v>
      </c>
    </row>
    <row r="511" spans="1:9" x14ac:dyDescent="0.35">
      <c r="A511" s="43" t="s">
        <v>1904</v>
      </c>
      <c r="B511" s="66"/>
      <c r="D511" s="17"/>
      <c r="E511" s="17"/>
      <c r="H511" s="120"/>
      <c r="I511">
        <f t="shared" si="7"/>
        <v>0</v>
      </c>
    </row>
    <row r="512" spans="1:9" x14ac:dyDescent="0.35">
      <c r="A512" s="43" t="s">
        <v>1905</v>
      </c>
      <c r="B512" s="66"/>
      <c r="D512" s="17"/>
      <c r="E512" s="17"/>
      <c r="H512" s="120"/>
      <c r="I512">
        <f t="shared" si="7"/>
        <v>0</v>
      </c>
    </row>
    <row r="513" spans="1:9" x14ac:dyDescent="0.35">
      <c r="A513" s="43" t="s">
        <v>1906</v>
      </c>
      <c r="B513" s="66"/>
      <c r="D513" s="17"/>
      <c r="E513" s="17"/>
      <c r="H513" s="120"/>
      <c r="I513">
        <f t="shared" si="7"/>
        <v>0</v>
      </c>
    </row>
    <row r="514" spans="1:9" x14ac:dyDescent="0.35">
      <c r="A514" s="43" t="s">
        <v>1907</v>
      </c>
      <c r="B514" s="66"/>
      <c r="D514" s="17"/>
      <c r="E514" s="17"/>
      <c r="H514" s="120"/>
      <c r="I514">
        <f t="shared" si="7"/>
        <v>0</v>
      </c>
    </row>
    <row r="515" spans="1:9" x14ac:dyDescent="0.35">
      <c r="A515" s="43" t="s">
        <v>1908</v>
      </c>
      <c r="B515" s="66"/>
      <c r="D515" s="17"/>
      <c r="E515" s="17"/>
      <c r="H515" s="120"/>
      <c r="I515">
        <f t="shared" si="7"/>
        <v>0</v>
      </c>
    </row>
    <row r="516" spans="1:9" x14ac:dyDescent="0.35">
      <c r="A516" s="43" t="s">
        <v>1909</v>
      </c>
      <c r="B516" s="66"/>
      <c r="D516" s="17"/>
      <c r="E516" s="17"/>
      <c r="H516" s="120"/>
      <c r="I516">
        <f t="shared" si="7"/>
        <v>0</v>
      </c>
    </row>
    <row r="517" spans="1:9" x14ac:dyDescent="0.35">
      <c r="A517" s="43" t="s">
        <v>1910</v>
      </c>
      <c r="B517" s="66"/>
      <c r="D517" s="17"/>
      <c r="E517" s="17"/>
      <c r="H517" s="120"/>
      <c r="I517">
        <f t="shared" si="7"/>
        <v>0</v>
      </c>
    </row>
    <row r="518" spans="1:9" x14ac:dyDescent="0.35">
      <c r="A518" s="43" t="s">
        <v>1911</v>
      </c>
      <c r="B518" s="66"/>
      <c r="D518" s="17"/>
      <c r="E518" s="17"/>
      <c r="H518" s="120"/>
      <c r="I518">
        <f t="shared" si="7"/>
        <v>0</v>
      </c>
    </row>
    <row r="519" spans="1:9" x14ac:dyDescent="0.35">
      <c r="A519" s="43" t="s">
        <v>1912</v>
      </c>
      <c r="B519" s="66"/>
      <c r="D519" s="17"/>
      <c r="E519" s="17"/>
      <c r="H519" s="120"/>
      <c r="I519">
        <f t="shared" si="7"/>
        <v>0</v>
      </c>
    </row>
    <row r="520" spans="1:9" x14ac:dyDescent="0.35">
      <c r="A520" s="43" t="s">
        <v>1913</v>
      </c>
      <c r="B520" s="66"/>
      <c r="D520" s="17"/>
      <c r="E520" s="17"/>
      <c r="H520" s="120"/>
      <c r="I520">
        <f t="shared" ref="I520:I583" si="8">IF(OR($B520&lt;&gt;"",$C520&lt;&gt;"",$D520&lt;&gt;"",$E520&lt;&gt;"",$F520&lt;&gt;"",$G520&lt;&gt;"",$H520&lt;&gt;""), 1, 0)</f>
        <v>0</v>
      </c>
    </row>
    <row r="521" spans="1:9" x14ac:dyDescent="0.35">
      <c r="A521" s="43" t="s">
        <v>1914</v>
      </c>
      <c r="B521" s="66"/>
      <c r="D521" s="17"/>
      <c r="E521" s="17"/>
      <c r="H521" s="120"/>
      <c r="I521">
        <f t="shared" si="8"/>
        <v>0</v>
      </c>
    </row>
    <row r="522" spans="1:9" x14ac:dyDescent="0.35">
      <c r="A522" s="43" t="s">
        <v>1915</v>
      </c>
      <c r="B522" s="66"/>
      <c r="D522" s="17"/>
      <c r="E522" s="17"/>
      <c r="H522" s="120"/>
      <c r="I522">
        <f t="shared" si="8"/>
        <v>0</v>
      </c>
    </row>
    <row r="523" spans="1:9" x14ac:dyDescent="0.35">
      <c r="A523" s="43" t="s">
        <v>1916</v>
      </c>
      <c r="B523" s="66"/>
      <c r="D523" s="17"/>
      <c r="E523" s="17"/>
      <c r="H523" s="120"/>
      <c r="I523">
        <f t="shared" si="8"/>
        <v>0</v>
      </c>
    </row>
    <row r="524" spans="1:9" x14ac:dyDescent="0.35">
      <c r="A524" s="43" t="s">
        <v>1917</v>
      </c>
      <c r="B524" s="66"/>
      <c r="D524" s="17"/>
      <c r="E524" s="17"/>
      <c r="H524" s="120"/>
      <c r="I524">
        <f t="shared" si="8"/>
        <v>0</v>
      </c>
    </row>
    <row r="525" spans="1:9" x14ac:dyDescent="0.35">
      <c r="A525" s="43" t="s">
        <v>1918</v>
      </c>
      <c r="B525" s="66"/>
      <c r="D525" s="17"/>
      <c r="E525" s="17"/>
      <c r="H525" s="120"/>
      <c r="I525">
        <f t="shared" si="8"/>
        <v>0</v>
      </c>
    </row>
    <row r="526" spans="1:9" x14ac:dyDescent="0.35">
      <c r="A526" s="43" t="s">
        <v>1919</v>
      </c>
      <c r="B526" s="66"/>
      <c r="D526" s="17"/>
      <c r="E526" s="17"/>
      <c r="H526" s="120"/>
      <c r="I526">
        <f t="shared" si="8"/>
        <v>0</v>
      </c>
    </row>
    <row r="527" spans="1:9" x14ac:dyDescent="0.35">
      <c r="A527" s="43" t="s">
        <v>1920</v>
      </c>
      <c r="B527" s="66"/>
      <c r="D527" s="17"/>
      <c r="E527" s="17"/>
      <c r="H527" s="120"/>
      <c r="I527">
        <f t="shared" si="8"/>
        <v>0</v>
      </c>
    </row>
    <row r="528" spans="1:9" x14ac:dyDescent="0.35">
      <c r="A528" s="43" t="s">
        <v>1921</v>
      </c>
      <c r="B528" s="66"/>
      <c r="D528" s="17"/>
      <c r="E528" s="17"/>
      <c r="H528" s="120"/>
      <c r="I528">
        <f t="shared" si="8"/>
        <v>0</v>
      </c>
    </row>
    <row r="529" spans="1:9" x14ac:dyDescent="0.35">
      <c r="A529" s="43" t="s">
        <v>1922</v>
      </c>
      <c r="B529" s="66"/>
      <c r="D529" s="17"/>
      <c r="E529" s="17"/>
      <c r="H529" s="120"/>
      <c r="I529">
        <f t="shared" si="8"/>
        <v>0</v>
      </c>
    </row>
    <row r="530" spans="1:9" x14ac:dyDescent="0.35">
      <c r="A530" s="43" t="s">
        <v>1923</v>
      </c>
      <c r="B530" s="66"/>
      <c r="D530" s="17"/>
      <c r="E530" s="17"/>
      <c r="H530" s="120"/>
      <c r="I530">
        <f t="shared" si="8"/>
        <v>0</v>
      </c>
    </row>
    <row r="531" spans="1:9" x14ac:dyDescent="0.35">
      <c r="A531" s="43" t="s">
        <v>1924</v>
      </c>
      <c r="B531" s="66"/>
      <c r="D531" s="17"/>
      <c r="E531" s="17"/>
      <c r="H531" s="120"/>
      <c r="I531">
        <f t="shared" si="8"/>
        <v>0</v>
      </c>
    </row>
    <row r="532" spans="1:9" x14ac:dyDescent="0.35">
      <c r="A532" s="43" t="s">
        <v>1925</v>
      </c>
      <c r="B532" s="66"/>
      <c r="D532" s="17"/>
      <c r="E532" s="17"/>
      <c r="H532" s="120"/>
      <c r="I532">
        <f t="shared" si="8"/>
        <v>0</v>
      </c>
    </row>
    <row r="533" spans="1:9" x14ac:dyDescent="0.35">
      <c r="A533" s="43" t="s">
        <v>1926</v>
      </c>
      <c r="B533" s="66"/>
      <c r="D533" s="17"/>
      <c r="E533" s="17"/>
      <c r="H533" s="120"/>
      <c r="I533">
        <f t="shared" si="8"/>
        <v>0</v>
      </c>
    </row>
    <row r="534" spans="1:9" x14ac:dyDescent="0.35">
      <c r="A534" s="43" t="s">
        <v>1927</v>
      </c>
      <c r="B534" s="66"/>
      <c r="D534" s="17"/>
      <c r="E534" s="17"/>
      <c r="H534" s="120"/>
      <c r="I534">
        <f t="shared" si="8"/>
        <v>0</v>
      </c>
    </row>
    <row r="535" spans="1:9" x14ac:dyDescent="0.35">
      <c r="A535" s="43" t="s">
        <v>1928</v>
      </c>
      <c r="B535" s="66"/>
      <c r="D535" s="17"/>
      <c r="E535" s="17"/>
      <c r="H535" s="120"/>
      <c r="I535">
        <f t="shared" si="8"/>
        <v>0</v>
      </c>
    </row>
    <row r="536" spans="1:9" x14ac:dyDescent="0.35">
      <c r="A536" s="43" t="s">
        <v>1929</v>
      </c>
      <c r="B536" s="66"/>
      <c r="D536" s="17"/>
      <c r="E536" s="17"/>
      <c r="H536" s="120"/>
      <c r="I536">
        <f t="shared" si="8"/>
        <v>0</v>
      </c>
    </row>
    <row r="537" spans="1:9" x14ac:dyDescent="0.35">
      <c r="A537" s="43" t="s">
        <v>1930</v>
      </c>
      <c r="B537" s="66"/>
      <c r="D537" s="17"/>
      <c r="E537" s="17"/>
      <c r="H537" s="120"/>
      <c r="I537">
        <f t="shared" si="8"/>
        <v>0</v>
      </c>
    </row>
    <row r="538" spans="1:9" x14ac:dyDescent="0.35">
      <c r="A538" s="43" t="s">
        <v>1931</v>
      </c>
      <c r="B538" s="66"/>
      <c r="D538" s="17"/>
      <c r="E538" s="17"/>
      <c r="H538" s="120"/>
      <c r="I538">
        <f t="shared" si="8"/>
        <v>0</v>
      </c>
    </row>
    <row r="539" spans="1:9" x14ac:dyDescent="0.35">
      <c r="A539" s="43" t="s">
        <v>1932</v>
      </c>
      <c r="B539" s="66"/>
      <c r="D539" s="17"/>
      <c r="E539" s="17"/>
      <c r="H539" s="120"/>
      <c r="I539">
        <f t="shared" si="8"/>
        <v>0</v>
      </c>
    </row>
    <row r="540" spans="1:9" x14ac:dyDescent="0.35">
      <c r="A540" s="43" t="s">
        <v>1933</v>
      </c>
      <c r="B540" s="66"/>
      <c r="D540" s="17"/>
      <c r="E540" s="17"/>
      <c r="H540" s="120"/>
      <c r="I540">
        <f t="shared" si="8"/>
        <v>0</v>
      </c>
    </row>
    <row r="541" spans="1:9" x14ac:dyDescent="0.35">
      <c r="A541" s="43" t="s">
        <v>1934</v>
      </c>
      <c r="B541" s="66"/>
      <c r="D541" s="17"/>
      <c r="E541" s="17"/>
      <c r="H541" s="120"/>
      <c r="I541">
        <f t="shared" si="8"/>
        <v>0</v>
      </c>
    </row>
    <row r="542" spans="1:9" x14ac:dyDescent="0.35">
      <c r="A542" s="43" t="s">
        <v>1935</v>
      </c>
      <c r="B542" s="66"/>
      <c r="D542" s="17"/>
      <c r="E542" s="17"/>
      <c r="H542" s="120"/>
      <c r="I542">
        <f t="shared" si="8"/>
        <v>0</v>
      </c>
    </row>
    <row r="543" spans="1:9" x14ac:dyDescent="0.35">
      <c r="A543" s="43" t="s">
        <v>1936</v>
      </c>
      <c r="B543" s="66"/>
      <c r="D543" s="17"/>
      <c r="E543" s="17"/>
      <c r="H543" s="120"/>
      <c r="I543">
        <f t="shared" si="8"/>
        <v>0</v>
      </c>
    </row>
    <row r="544" spans="1:9" x14ac:dyDescent="0.35">
      <c r="A544" s="43" t="s">
        <v>1937</v>
      </c>
      <c r="B544" s="66"/>
      <c r="D544" s="17"/>
      <c r="E544" s="17"/>
      <c r="H544" s="120"/>
      <c r="I544">
        <f t="shared" si="8"/>
        <v>0</v>
      </c>
    </row>
    <row r="545" spans="1:9" x14ac:dyDescent="0.35">
      <c r="A545" s="43" t="s">
        <v>1938</v>
      </c>
      <c r="B545" s="66"/>
      <c r="D545" s="17"/>
      <c r="E545" s="17"/>
      <c r="H545" s="120"/>
      <c r="I545">
        <f t="shared" si="8"/>
        <v>0</v>
      </c>
    </row>
    <row r="546" spans="1:9" x14ac:dyDescent="0.35">
      <c r="A546" s="43" t="s">
        <v>1939</v>
      </c>
      <c r="B546" s="66"/>
      <c r="D546" s="17"/>
      <c r="E546" s="17"/>
      <c r="H546" s="120"/>
      <c r="I546">
        <f t="shared" si="8"/>
        <v>0</v>
      </c>
    </row>
    <row r="547" spans="1:9" x14ac:dyDescent="0.35">
      <c r="A547" s="43" t="s">
        <v>1940</v>
      </c>
      <c r="B547" s="66"/>
      <c r="D547" s="17"/>
      <c r="E547" s="17"/>
      <c r="H547" s="120"/>
      <c r="I547">
        <f t="shared" si="8"/>
        <v>0</v>
      </c>
    </row>
    <row r="548" spans="1:9" x14ac:dyDescent="0.35">
      <c r="A548" s="43" t="s">
        <v>1941</v>
      </c>
      <c r="B548" s="66"/>
      <c r="D548" s="17"/>
      <c r="E548" s="17"/>
      <c r="H548" s="120"/>
      <c r="I548">
        <f t="shared" si="8"/>
        <v>0</v>
      </c>
    </row>
    <row r="549" spans="1:9" x14ac:dyDescent="0.35">
      <c r="A549" s="43" t="s">
        <v>1942</v>
      </c>
      <c r="B549" s="66"/>
      <c r="D549" s="17"/>
      <c r="E549" s="17"/>
      <c r="H549" s="120"/>
      <c r="I549">
        <f t="shared" si="8"/>
        <v>0</v>
      </c>
    </row>
    <row r="550" spans="1:9" x14ac:dyDescent="0.35">
      <c r="A550" s="43" t="s">
        <v>1943</v>
      </c>
      <c r="B550" s="66"/>
      <c r="D550" s="17"/>
      <c r="E550" s="17"/>
      <c r="H550" s="120"/>
      <c r="I550">
        <f t="shared" si="8"/>
        <v>0</v>
      </c>
    </row>
    <row r="551" spans="1:9" x14ac:dyDescent="0.35">
      <c r="A551" s="43" t="s">
        <v>1944</v>
      </c>
      <c r="B551" s="66"/>
      <c r="D551" s="17"/>
      <c r="E551" s="17"/>
      <c r="H551" s="120"/>
      <c r="I551">
        <f t="shared" si="8"/>
        <v>0</v>
      </c>
    </row>
    <row r="552" spans="1:9" x14ac:dyDescent="0.35">
      <c r="A552" s="43" t="s">
        <v>1945</v>
      </c>
      <c r="B552" s="66"/>
      <c r="D552" s="17"/>
      <c r="E552" s="17"/>
      <c r="H552" s="120"/>
      <c r="I552">
        <f t="shared" si="8"/>
        <v>0</v>
      </c>
    </row>
    <row r="553" spans="1:9" x14ac:dyDescent="0.35">
      <c r="A553" s="43" t="s">
        <v>1946</v>
      </c>
      <c r="B553" s="66"/>
      <c r="D553" s="17"/>
      <c r="E553" s="17"/>
      <c r="H553" s="120"/>
      <c r="I553">
        <f t="shared" si="8"/>
        <v>0</v>
      </c>
    </row>
    <row r="554" spans="1:9" x14ac:dyDescent="0.35">
      <c r="A554" s="43" t="s">
        <v>1947</v>
      </c>
      <c r="B554" s="66"/>
      <c r="D554" s="17"/>
      <c r="E554" s="17"/>
      <c r="H554" s="120"/>
      <c r="I554">
        <f t="shared" si="8"/>
        <v>0</v>
      </c>
    </row>
    <row r="555" spans="1:9" x14ac:dyDescent="0.35">
      <c r="A555" s="43" t="s">
        <v>1948</v>
      </c>
      <c r="B555" s="66"/>
      <c r="D555" s="17"/>
      <c r="E555" s="17"/>
      <c r="H555" s="120"/>
      <c r="I555">
        <f t="shared" si="8"/>
        <v>0</v>
      </c>
    </row>
    <row r="556" spans="1:9" x14ac:dyDescent="0.35">
      <c r="A556" s="43" t="s">
        <v>1949</v>
      </c>
      <c r="B556" s="66"/>
      <c r="D556" s="17"/>
      <c r="E556" s="17"/>
      <c r="H556" s="120"/>
      <c r="I556">
        <f t="shared" si="8"/>
        <v>0</v>
      </c>
    </row>
    <row r="557" spans="1:9" x14ac:dyDescent="0.35">
      <c r="A557" s="43" t="s">
        <v>1950</v>
      </c>
      <c r="B557" s="66"/>
      <c r="D557" s="17"/>
      <c r="E557" s="17"/>
      <c r="H557" s="120"/>
      <c r="I557">
        <f t="shared" si="8"/>
        <v>0</v>
      </c>
    </row>
    <row r="558" spans="1:9" x14ac:dyDescent="0.35">
      <c r="A558" s="43" t="s">
        <v>1951</v>
      </c>
      <c r="B558" s="66"/>
      <c r="D558" s="17"/>
      <c r="E558" s="17"/>
      <c r="H558" s="120"/>
      <c r="I558">
        <f t="shared" si="8"/>
        <v>0</v>
      </c>
    </row>
    <row r="559" spans="1:9" x14ac:dyDescent="0.35">
      <c r="A559" s="43" t="s">
        <v>1952</v>
      </c>
      <c r="B559" s="66"/>
      <c r="D559" s="17"/>
      <c r="E559" s="17"/>
      <c r="H559" s="120"/>
      <c r="I559">
        <f t="shared" si="8"/>
        <v>0</v>
      </c>
    </row>
    <row r="560" spans="1:9" x14ac:dyDescent="0.35">
      <c r="A560" s="43" t="s">
        <v>1953</v>
      </c>
      <c r="B560" s="66"/>
      <c r="D560" s="17"/>
      <c r="E560" s="17"/>
      <c r="H560" s="120"/>
      <c r="I560">
        <f t="shared" si="8"/>
        <v>0</v>
      </c>
    </row>
    <row r="561" spans="1:9" x14ac:dyDescent="0.35">
      <c r="A561" s="43" t="s">
        <v>1954</v>
      </c>
      <c r="B561" s="66"/>
      <c r="D561" s="17"/>
      <c r="E561" s="17"/>
      <c r="H561" s="120"/>
      <c r="I561">
        <f t="shared" si="8"/>
        <v>0</v>
      </c>
    </row>
    <row r="562" spans="1:9" x14ac:dyDescent="0.35">
      <c r="A562" s="43" t="s">
        <v>1955</v>
      </c>
      <c r="B562" s="66"/>
      <c r="D562" s="17"/>
      <c r="E562" s="17"/>
      <c r="H562" s="120"/>
      <c r="I562">
        <f t="shared" si="8"/>
        <v>0</v>
      </c>
    </row>
    <row r="563" spans="1:9" x14ac:dyDescent="0.35">
      <c r="A563" s="43" t="s">
        <v>1956</v>
      </c>
      <c r="B563" s="66"/>
      <c r="D563" s="17"/>
      <c r="E563" s="17"/>
      <c r="H563" s="120"/>
      <c r="I563">
        <f t="shared" si="8"/>
        <v>0</v>
      </c>
    </row>
    <row r="564" spans="1:9" x14ac:dyDescent="0.35">
      <c r="A564" s="43" t="s">
        <v>1957</v>
      </c>
      <c r="B564" s="66"/>
      <c r="D564" s="17"/>
      <c r="E564" s="17"/>
      <c r="H564" s="120"/>
      <c r="I564">
        <f t="shared" si="8"/>
        <v>0</v>
      </c>
    </row>
    <row r="565" spans="1:9" x14ac:dyDescent="0.35">
      <c r="A565" s="43" t="s">
        <v>1958</v>
      </c>
      <c r="B565" s="66"/>
      <c r="D565" s="17"/>
      <c r="E565" s="17"/>
      <c r="H565" s="120"/>
      <c r="I565">
        <f t="shared" si="8"/>
        <v>0</v>
      </c>
    </row>
    <row r="566" spans="1:9" x14ac:dyDescent="0.35">
      <c r="A566" s="43" t="s">
        <v>1959</v>
      </c>
      <c r="B566" s="66"/>
      <c r="D566" s="17"/>
      <c r="E566" s="17"/>
      <c r="H566" s="120"/>
      <c r="I566">
        <f t="shared" si="8"/>
        <v>0</v>
      </c>
    </row>
    <row r="567" spans="1:9" x14ac:dyDescent="0.35">
      <c r="A567" s="43" t="s">
        <v>1960</v>
      </c>
      <c r="B567" s="66"/>
      <c r="D567" s="17"/>
      <c r="E567" s="17"/>
      <c r="H567" s="120"/>
      <c r="I567">
        <f t="shared" si="8"/>
        <v>0</v>
      </c>
    </row>
    <row r="568" spans="1:9" x14ac:dyDescent="0.35">
      <c r="A568" s="43" t="s">
        <v>1961</v>
      </c>
      <c r="B568" s="66"/>
      <c r="D568" s="17"/>
      <c r="E568" s="17"/>
      <c r="H568" s="120"/>
      <c r="I568">
        <f t="shared" si="8"/>
        <v>0</v>
      </c>
    </row>
    <row r="569" spans="1:9" x14ac:dyDescent="0.35">
      <c r="A569" s="43" t="s">
        <v>1962</v>
      </c>
      <c r="B569" s="66"/>
      <c r="D569" s="17"/>
      <c r="E569" s="17"/>
      <c r="H569" s="120"/>
      <c r="I569">
        <f t="shared" si="8"/>
        <v>0</v>
      </c>
    </row>
    <row r="570" spans="1:9" x14ac:dyDescent="0.35">
      <c r="A570" s="43" t="s">
        <v>1963</v>
      </c>
      <c r="B570" s="66"/>
      <c r="D570" s="17"/>
      <c r="E570" s="17"/>
      <c r="H570" s="120"/>
      <c r="I570">
        <f t="shared" si="8"/>
        <v>0</v>
      </c>
    </row>
    <row r="571" spans="1:9" x14ac:dyDescent="0.35">
      <c r="A571" s="43" t="s">
        <v>1964</v>
      </c>
      <c r="B571" s="66"/>
      <c r="D571" s="17"/>
      <c r="E571" s="17"/>
      <c r="H571" s="120"/>
      <c r="I571">
        <f t="shared" si="8"/>
        <v>0</v>
      </c>
    </row>
    <row r="572" spans="1:9" x14ac:dyDescent="0.35">
      <c r="A572" s="43" t="s">
        <v>1965</v>
      </c>
      <c r="B572" s="66"/>
      <c r="D572" s="17"/>
      <c r="E572" s="17"/>
      <c r="H572" s="120"/>
      <c r="I572">
        <f t="shared" si="8"/>
        <v>0</v>
      </c>
    </row>
    <row r="573" spans="1:9" x14ac:dyDescent="0.35">
      <c r="A573" s="43" t="s">
        <v>1966</v>
      </c>
      <c r="B573" s="66"/>
      <c r="D573" s="17"/>
      <c r="E573" s="17"/>
      <c r="H573" s="120"/>
      <c r="I573">
        <f t="shared" si="8"/>
        <v>0</v>
      </c>
    </row>
    <row r="574" spans="1:9" x14ac:dyDescent="0.35">
      <c r="A574" s="43" t="s">
        <v>1967</v>
      </c>
      <c r="B574" s="66"/>
      <c r="D574" s="17"/>
      <c r="E574" s="17"/>
      <c r="H574" s="120"/>
      <c r="I574">
        <f t="shared" si="8"/>
        <v>0</v>
      </c>
    </row>
    <row r="575" spans="1:9" x14ac:dyDescent="0.35">
      <c r="A575" s="43" t="s">
        <v>1968</v>
      </c>
      <c r="B575" s="66"/>
      <c r="D575" s="17"/>
      <c r="E575" s="17"/>
      <c r="H575" s="120"/>
      <c r="I575">
        <f t="shared" si="8"/>
        <v>0</v>
      </c>
    </row>
    <row r="576" spans="1:9" x14ac:dyDescent="0.35">
      <c r="A576" s="43" t="s">
        <v>1969</v>
      </c>
      <c r="B576" s="66"/>
      <c r="D576" s="17"/>
      <c r="E576" s="17"/>
      <c r="H576" s="120"/>
      <c r="I576">
        <f t="shared" si="8"/>
        <v>0</v>
      </c>
    </row>
    <row r="577" spans="1:9" x14ac:dyDescent="0.35">
      <c r="A577" s="43" t="s">
        <v>1970</v>
      </c>
      <c r="B577" s="66"/>
      <c r="D577" s="17"/>
      <c r="E577" s="17"/>
      <c r="H577" s="120"/>
      <c r="I577">
        <f t="shared" si="8"/>
        <v>0</v>
      </c>
    </row>
    <row r="578" spans="1:9" x14ac:dyDescent="0.35">
      <c r="A578" s="43" t="s">
        <v>1971</v>
      </c>
      <c r="B578" s="66"/>
      <c r="D578" s="17"/>
      <c r="E578" s="17"/>
      <c r="H578" s="120"/>
      <c r="I578">
        <f t="shared" si="8"/>
        <v>0</v>
      </c>
    </row>
    <row r="579" spans="1:9" x14ac:dyDescent="0.35">
      <c r="A579" s="43" t="s">
        <v>1972</v>
      </c>
      <c r="B579" s="66"/>
      <c r="D579" s="17"/>
      <c r="E579" s="17"/>
      <c r="H579" s="120"/>
      <c r="I579">
        <f t="shared" si="8"/>
        <v>0</v>
      </c>
    </row>
    <row r="580" spans="1:9" x14ac:dyDescent="0.35">
      <c r="A580" s="43" t="s">
        <v>1973</v>
      </c>
      <c r="B580" s="66"/>
      <c r="D580" s="17"/>
      <c r="E580" s="17"/>
      <c r="H580" s="120"/>
      <c r="I580">
        <f t="shared" si="8"/>
        <v>0</v>
      </c>
    </row>
    <row r="581" spans="1:9" x14ac:dyDescent="0.35">
      <c r="A581" s="43" t="s">
        <v>1974</v>
      </c>
      <c r="B581" s="66"/>
      <c r="D581" s="17"/>
      <c r="E581" s="17"/>
      <c r="H581" s="120"/>
      <c r="I581">
        <f t="shared" si="8"/>
        <v>0</v>
      </c>
    </row>
    <row r="582" spans="1:9" x14ac:dyDescent="0.35">
      <c r="A582" s="43" t="s">
        <v>1975</v>
      </c>
      <c r="B582" s="66"/>
      <c r="D582" s="17"/>
      <c r="E582" s="17"/>
      <c r="H582" s="120"/>
      <c r="I582">
        <f t="shared" si="8"/>
        <v>0</v>
      </c>
    </row>
    <row r="583" spans="1:9" x14ac:dyDescent="0.35">
      <c r="A583" s="43" t="s">
        <v>1976</v>
      </c>
      <c r="B583" s="66"/>
      <c r="D583" s="17"/>
      <c r="E583" s="17"/>
      <c r="H583" s="120"/>
      <c r="I583">
        <f t="shared" si="8"/>
        <v>0</v>
      </c>
    </row>
    <row r="584" spans="1:9" x14ac:dyDescent="0.35">
      <c r="A584" s="43" t="s">
        <v>1977</v>
      </c>
      <c r="B584" s="66"/>
      <c r="D584" s="17"/>
      <c r="E584" s="17"/>
      <c r="H584" s="120"/>
      <c r="I584">
        <f t="shared" ref="I584:I647" si="9">IF(OR($B584&lt;&gt;"",$C584&lt;&gt;"",$D584&lt;&gt;"",$E584&lt;&gt;"",$F584&lt;&gt;"",$G584&lt;&gt;"",$H584&lt;&gt;""), 1, 0)</f>
        <v>0</v>
      </c>
    </row>
    <row r="585" spans="1:9" x14ac:dyDescent="0.35">
      <c r="A585" s="43" t="s">
        <v>1978</v>
      </c>
      <c r="B585" s="66"/>
      <c r="D585" s="17"/>
      <c r="E585" s="17"/>
      <c r="H585" s="120"/>
      <c r="I585">
        <f t="shared" si="9"/>
        <v>0</v>
      </c>
    </row>
    <row r="586" spans="1:9" x14ac:dyDescent="0.35">
      <c r="A586" s="43" t="s">
        <v>1979</v>
      </c>
      <c r="B586" s="66"/>
      <c r="D586" s="17"/>
      <c r="E586" s="17"/>
      <c r="H586" s="120"/>
      <c r="I586">
        <f t="shared" si="9"/>
        <v>0</v>
      </c>
    </row>
    <row r="587" spans="1:9" x14ac:dyDescent="0.35">
      <c r="A587" s="43" t="s">
        <v>1980</v>
      </c>
      <c r="B587" s="66"/>
      <c r="D587" s="17"/>
      <c r="E587" s="17"/>
      <c r="H587" s="120"/>
      <c r="I587">
        <f t="shared" si="9"/>
        <v>0</v>
      </c>
    </row>
    <row r="588" spans="1:9" x14ac:dyDescent="0.35">
      <c r="A588" s="43" t="s">
        <v>1981</v>
      </c>
      <c r="B588" s="66"/>
      <c r="D588" s="17"/>
      <c r="E588" s="17"/>
      <c r="H588" s="120"/>
      <c r="I588">
        <f t="shared" si="9"/>
        <v>0</v>
      </c>
    </row>
    <row r="589" spans="1:9" x14ac:dyDescent="0.35">
      <c r="A589" s="43" t="s">
        <v>1982</v>
      </c>
      <c r="B589" s="66"/>
      <c r="D589" s="17"/>
      <c r="E589" s="17"/>
      <c r="H589" s="120"/>
      <c r="I589">
        <f t="shared" si="9"/>
        <v>0</v>
      </c>
    </row>
    <row r="590" spans="1:9" x14ac:dyDescent="0.35">
      <c r="A590" s="43" t="s">
        <v>1983</v>
      </c>
      <c r="B590" s="66"/>
      <c r="D590" s="17"/>
      <c r="E590" s="17"/>
      <c r="H590" s="120"/>
      <c r="I590">
        <f t="shared" si="9"/>
        <v>0</v>
      </c>
    </row>
    <row r="591" spans="1:9" x14ac:dyDescent="0.35">
      <c r="A591" s="43" t="s">
        <v>1984</v>
      </c>
      <c r="B591" s="66"/>
      <c r="D591" s="17"/>
      <c r="E591" s="17"/>
      <c r="H591" s="120"/>
      <c r="I591">
        <f t="shared" si="9"/>
        <v>0</v>
      </c>
    </row>
    <row r="592" spans="1:9" x14ac:dyDescent="0.35">
      <c r="A592" s="43" t="s">
        <v>1985</v>
      </c>
      <c r="B592" s="66"/>
      <c r="D592" s="17"/>
      <c r="E592" s="17"/>
      <c r="H592" s="120"/>
      <c r="I592">
        <f t="shared" si="9"/>
        <v>0</v>
      </c>
    </row>
    <row r="593" spans="1:9" x14ac:dyDescent="0.35">
      <c r="A593" s="43" t="s">
        <v>1986</v>
      </c>
      <c r="B593" s="66"/>
      <c r="D593" s="17"/>
      <c r="E593" s="17"/>
      <c r="H593" s="120"/>
      <c r="I593">
        <f t="shared" si="9"/>
        <v>0</v>
      </c>
    </row>
    <row r="594" spans="1:9" x14ac:dyDescent="0.35">
      <c r="A594" s="43" t="s">
        <v>1987</v>
      </c>
      <c r="B594" s="66"/>
      <c r="D594" s="17"/>
      <c r="E594" s="17"/>
      <c r="H594" s="120"/>
      <c r="I594">
        <f t="shared" si="9"/>
        <v>0</v>
      </c>
    </row>
    <row r="595" spans="1:9" x14ac:dyDescent="0.35">
      <c r="A595" s="43" t="s">
        <v>1988</v>
      </c>
      <c r="B595" s="66"/>
      <c r="D595" s="17"/>
      <c r="E595" s="17"/>
      <c r="H595" s="120"/>
      <c r="I595">
        <f t="shared" si="9"/>
        <v>0</v>
      </c>
    </row>
    <row r="596" spans="1:9" x14ac:dyDescent="0.35">
      <c r="A596" s="43" t="s">
        <v>1989</v>
      </c>
      <c r="B596" s="66"/>
      <c r="D596" s="17"/>
      <c r="E596" s="17"/>
      <c r="H596" s="120"/>
      <c r="I596">
        <f t="shared" si="9"/>
        <v>0</v>
      </c>
    </row>
    <row r="597" spans="1:9" x14ac:dyDescent="0.35">
      <c r="A597" s="43" t="s">
        <v>1990</v>
      </c>
      <c r="B597" s="66"/>
      <c r="D597" s="17"/>
      <c r="E597" s="17"/>
      <c r="H597" s="120"/>
      <c r="I597">
        <f t="shared" si="9"/>
        <v>0</v>
      </c>
    </row>
    <row r="598" spans="1:9" x14ac:dyDescent="0.35">
      <c r="A598" s="43" t="s">
        <v>1991</v>
      </c>
      <c r="B598" s="66"/>
      <c r="D598" s="17"/>
      <c r="E598" s="17"/>
      <c r="H598" s="120"/>
      <c r="I598">
        <f t="shared" si="9"/>
        <v>0</v>
      </c>
    </row>
    <row r="599" spans="1:9" x14ac:dyDescent="0.35">
      <c r="A599" s="43" t="s">
        <v>1992</v>
      </c>
      <c r="B599" s="66"/>
      <c r="D599" s="17"/>
      <c r="E599" s="17"/>
      <c r="H599" s="120"/>
      <c r="I599">
        <f t="shared" si="9"/>
        <v>0</v>
      </c>
    </row>
    <row r="600" spans="1:9" x14ac:dyDescent="0.35">
      <c r="A600" s="43" t="s">
        <v>1993</v>
      </c>
      <c r="B600" s="66"/>
      <c r="D600" s="17"/>
      <c r="E600" s="17"/>
      <c r="H600" s="120"/>
      <c r="I600">
        <f t="shared" si="9"/>
        <v>0</v>
      </c>
    </row>
    <row r="601" spans="1:9" x14ac:dyDescent="0.35">
      <c r="A601" s="43" t="s">
        <v>1994</v>
      </c>
      <c r="B601" s="66"/>
      <c r="D601" s="17"/>
      <c r="E601" s="17"/>
      <c r="H601" s="120"/>
      <c r="I601">
        <f t="shared" si="9"/>
        <v>0</v>
      </c>
    </row>
    <row r="602" spans="1:9" x14ac:dyDescent="0.35">
      <c r="A602" s="43" t="s">
        <v>1995</v>
      </c>
      <c r="B602" s="66"/>
      <c r="D602" s="17"/>
      <c r="E602" s="17"/>
      <c r="H602" s="120"/>
      <c r="I602">
        <f t="shared" si="9"/>
        <v>0</v>
      </c>
    </row>
    <row r="603" spans="1:9" x14ac:dyDescent="0.35">
      <c r="A603" s="43" t="s">
        <v>1996</v>
      </c>
      <c r="B603" s="66"/>
      <c r="D603" s="17"/>
      <c r="E603" s="17"/>
      <c r="H603" s="120"/>
      <c r="I603">
        <f t="shared" si="9"/>
        <v>0</v>
      </c>
    </row>
    <row r="604" spans="1:9" x14ac:dyDescent="0.35">
      <c r="A604" s="43" t="s">
        <v>1997</v>
      </c>
      <c r="B604" s="66"/>
      <c r="D604" s="17"/>
      <c r="E604" s="17"/>
      <c r="H604" s="120"/>
      <c r="I604">
        <f t="shared" si="9"/>
        <v>0</v>
      </c>
    </row>
    <row r="605" spans="1:9" x14ac:dyDescent="0.35">
      <c r="A605" s="43" t="s">
        <v>1998</v>
      </c>
      <c r="B605" s="66"/>
      <c r="D605" s="17"/>
      <c r="E605" s="17"/>
      <c r="H605" s="120"/>
      <c r="I605">
        <f t="shared" si="9"/>
        <v>0</v>
      </c>
    </row>
    <row r="606" spans="1:9" x14ac:dyDescent="0.35">
      <c r="A606" s="43" t="s">
        <v>1999</v>
      </c>
      <c r="B606" s="66"/>
      <c r="D606" s="17"/>
      <c r="E606" s="17"/>
      <c r="H606" s="120"/>
      <c r="I606">
        <f t="shared" si="9"/>
        <v>0</v>
      </c>
    </row>
    <row r="607" spans="1:9" x14ac:dyDescent="0.35">
      <c r="A607" s="43" t="s">
        <v>2000</v>
      </c>
      <c r="B607" s="66"/>
      <c r="D607" s="17"/>
      <c r="E607" s="17"/>
      <c r="H607" s="120"/>
      <c r="I607">
        <f t="shared" si="9"/>
        <v>0</v>
      </c>
    </row>
    <row r="608" spans="1:9" x14ac:dyDescent="0.35">
      <c r="A608" s="43" t="s">
        <v>2001</v>
      </c>
      <c r="B608" s="66"/>
      <c r="D608" s="17"/>
      <c r="E608" s="17"/>
      <c r="H608" s="120"/>
      <c r="I608">
        <f t="shared" si="9"/>
        <v>0</v>
      </c>
    </row>
    <row r="609" spans="1:9" x14ac:dyDescent="0.35">
      <c r="A609" s="43" t="s">
        <v>2002</v>
      </c>
      <c r="B609" s="66"/>
      <c r="D609" s="17"/>
      <c r="E609" s="17"/>
      <c r="H609" s="120"/>
      <c r="I609">
        <f t="shared" si="9"/>
        <v>0</v>
      </c>
    </row>
    <row r="610" spans="1:9" x14ac:dyDescent="0.35">
      <c r="A610" s="43" t="s">
        <v>2003</v>
      </c>
      <c r="B610" s="66"/>
      <c r="D610" s="17"/>
      <c r="E610" s="17"/>
      <c r="H610" s="120"/>
      <c r="I610">
        <f t="shared" si="9"/>
        <v>0</v>
      </c>
    </row>
    <row r="611" spans="1:9" x14ac:dyDescent="0.35">
      <c r="A611" s="43" t="s">
        <v>2004</v>
      </c>
      <c r="B611" s="66"/>
      <c r="D611" s="17"/>
      <c r="E611" s="17"/>
      <c r="H611" s="120"/>
      <c r="I611">
        <f t="shared" si="9"/>
        <v>0</v>
      </c>
    </row>
    <row r="612" spans="1:9" x14ac:dyDescent="0.35">
      <c r="A612" s="43" t="s">
        <v>2005</v>
      </c>
      <c r="B612" s="66"/>
      <c r="D612" s="17"/>
      <c r="E612" s="17"/>
      <c r="H612" s="120"/>
      <c r="I612">
        <f t="shared" si="9"/>
        <v>0</v>
      </c>
    </row>
    <row r="613" spans="1:9" x14ac:dyDescent="0.35">
      <c r="A613" s="43" t="s">
        <v>2006</v>
      </c>
      <c r="B613" s="66"/>
      <c r="D613" s="17"/>
      <c r="E613" s="17"/>
      <c r="H613" s="120"/>
      <c r="I613">
        <f t="shared" si="9"/>
        <v>0</v>
      </c>
    </row>
    <row r="614" spans="1:9" x14ac:dyDescent="0.35">
      <c r="A614" s="43" t="s">
        <v>2007</v>
      </c>
      <c r="B614" s="66"/>
      <c r="D614" s="17"/>
      <c r="E614" s="17"/>
      <c r="H614" s="120"/>
      <c r="I614">
        <f t="shared" si="9"/>
        <v>0</v>
      </c>
    </row>
    <row r="615" spans="1:9" x14ac:dyDescent="0.35">
      <c r="A615" s="43" t="s">
        <v>2008</v>
      </c>
      <c r="B615" s="66"/>
      <c r="D615" s="17"/>
      <c r="E615" s="17"/>
      <c r="H615" s="120"/>
      <c r="I615">
        <f t="shared" si="9"/>
        <v>0</v>
      </c>
    </row>
    <row r="616" spans="1:9" x14ac:dyDescent="0.35">
      <c r="A616" s="43" t="s">
        <v>2009</v>
      </c>
      <c r="B616" s="66"/>
      <c r="D616" s="17"/>
      <c r="E616" s="17"/>
      <c r="H616" s="120"/>
      <c r="I616">
        <f t="shared" si="9"/>
        <v>0</v>
      </c>
    </row>
    <row r="617" spans="1:9" x14ac:dyDescent="0.35">
      <c r="A617" s="43" t="s">
        <v>2010</v>
      </c>
      <c r="B617" s="66"/>
      <c r="D617" s="17"/>
      <c r="E617" s="17"/>
      <c r="H617" s="120"/>
      <c r="I617">
        <f t="shared" si="9"/>
        <v>0</v>
      </c>
    </row>
    <row r="618" spans="1:9" x14ac:dyDescent="0.35">
      <c r="A618" s="43" t="s">
        <v>2011</v>
      </c>
      <c r="B618" s="66"/>
      <c r="D618" s="17"/>
      <c r="E618" s="17"/>
      <c r="H618" s="120"/>
      <c r="I618">
        <f t="shared" si="9"/>
        <v>0</v>
      </c>
    </row>
    <row r="619" spans="1:9" x14ac:dyDescent="0.35">
      <c r="A619" s="43" t="s">
        <v>2012</v>
      </c>
      <c r="B619" s="66"/>
      <c r="D619" s="17"/>
      <c r="E619" s="17"/>
      <c r="H619" s="120"/>
      <c r="I619">
        <f t="shared" si="9"/>
        <v>0</v>
      </c>
    </row>
    <row r="620" spans="1:9" x14ac:dyDescent="0.35">
      <c r="A620" s="43" t="s">
        <v>2013</v>
      </c>
      <c r="B620" s="66"/>
      <c r="D620" s="17"/>
      <c r="E620" s="17"/>
      <c r="H620" s="120"/>
      <c r="I620">
        <f t="shared" si="9"/>
        <v>0</v>
      </c>
    </row>
    <row r="621" spans="1:9" x14ac:dyDescent="0.35">
      <c r="A621" s="43" t="s">
        <v>2014</v>
      </c>
      <c r="B621" s="66"/>
      <c r="D621" s="17"/>
      <c r="E621" s="17"/>
      <c r="H621" s="120"/>
      <c r="I621">
        <f t="shared" si="9"/>
        <v>0</v>
      </c>
    </row>
    <row r="622" spans="1:9" x14ac:dyDescent="0.35">
      <c r="A622" s="43" t="s">
        <v>2015</v>
      </c>
      <c r="B622" s="66"/>
      <c r="D622" s="17"/>
      <c r="E622" s="17"/>
      <c r="H622" s="120"/>
      <c r="I622">
        <f t="shared" si="9"/>
        <v>0</v>
      </c>
    </row>
    <row r="623" spans="1:9" x14ac:dyDescent="0.35">
      <c r="A623" s="43" t="s">
        <v>2016</v>
      </c>
      <c r="B623" s="66"/>
      <c r="D623" s="17"/>
      <c r="E623" s="17"/>
      <c r="H623" s="120"/>
      <c r="I623">
        <f t="shared" si="9"/>
        <v>0</v>
      </c>
    </row>
    <row r="624" spans="1:9" x14ac:dyDescent="0.35">
      <c r="A624" s="43" t="s">
        <v>2017</v>
      </c>
      <c r="B624" s="66"/>
      <c r="D624" s="17"/>
      <c r="E624" s="17"/>
      <c r="H624" s="120"/>
      <c r="I624">
        <f t="shared" si="9"/>
        <v>0</v>
      </c>
    </row>
    <row r="625" spans="1:9" x14ac:dyDescent="0.35">
      <c r="A625" s="43" t="s">
        <v>2018</v>
      </c>
      <c r="B625" s="66"/>
      <c r="D625" s="17"/>
      <c r="E625" s="17"/>
      <c r="H625" s="120"/>
      <c r="I625">
        <f t="shared" si="9"/>
        <v>0</v>
      </c>
    </row>
    <row r="626" spans="1:9" x14ac:dyDescent="0.35">
      <c r="A626" s="43" t="s">
        <v>2019</v>
      </c>
      <c r="B626" s="66"/>
      <c r="D626" s="17"/>
      <c r="E626" s="17"/>
      <c r="H626" s="120"/>
      <c r="I626">
        <f t="shared" si="9"/>
        <v>0</v>
      </c>
    </row>
    <row r="627" spans="1:9" x14ac:dyDescent="0.35">
      <c r="A627" s="43" t="s">
        <v>2020</v>
      </c>
      <c r="B627" s="66"/>
      <c r="D627" s="17"/>
      <c r="E627" s="17"/>
      <c r="H627" s="120"/>
      <c r="I627">
        <f t="shared" si="9"/>
        <v>0</v>
      </c>
    </row>
    <row r="628" spans="1:9" x14ac:dyDescent="0.35">
      <c r="A628" s="43" t="s">
        <v>2021</v>
      </c>
      <c r="B628" s="66"/>
      <c r="D628" s="17"/>
      <c r="E628" s="17"/>
      <c r="H628" s="120"/>
      <c r="I628">
        <f t="shared" si="9"/>
        <v>0</v>
      </c>
    </row>
    <row r="629" spans="1:9" x14ac:dyDescent="0.35">
      <c r="A629" s="43" t="s">
        <v>2022</v>
      </c>
      <c r="B629" s="66"/>
      <c r="D629" s="17"/>
      <c r="E629" s="17"/>
      <c r="H629" s="120"/>
      <c r="I629">
        <f t="shared" si="9"/>
        <v>0</v>
      </c>
    </row>
    <row r="630" spans="1:9" x14ac:dyDescent="0.35">
      <c r="A630" s="43" t="s">
        <v>2023</v>
      </c>
      <c r="B630" s="66"/>
      <c r="D630" s="17"/>
      <c r="E630" s="17"/>
      <c r="H630" s="120"/>
      <c r="I630">
        <f t="shared" si="9"/>
        <v>0</v>
      </c>
    </row>
    <row r="631" spans="1:9" x14ac:dyDescent="0.35">
      <c r="A631" s="43" t="s">
        <v>2024</v>
      </c>
      <c r="B631" s="66"/>
      <c r="D631" s="17"/>
      <c r="E631" s="17"/>
      <c r="H631" s="120"/>
      <c r="I631">
        <f t="shared" si="9"/>
        <v>0</v>
      </c>
    </row>
    <row r="632" spans="1:9" x14ac:dyDescent="0.35">
      <c r="A632" s="43" t="s">
        <v>2025</v>
      </c>
      <c r="B632" s="66"/>
      <c r="D632" s="17"/>
      <c r="E632" s="17"/>
      <c r="H632" s="120"/>
      <c r="I632">
        <f t="shared" si="9"/>
        <v>0</v>
      </c>
    </row>
    <row r="633" spans="1:9" x14ac:dyDescent="0.35">
      <c r="A633" s="43" t="s">
        <v>2026</v>
      </c>
      <c r="B633" s="66"/>
      <c r="D633" s="17"/>
      <c r="E633" s="17"/>
      <c r="H633" s="120"/>
      <c r="I633">
        <f t="shared" si="9"/>
        <v>0</v>
      </c>
    </row>
    <row r="634" spans="1:9" x14ac:dyDescent="0.35">
      <c r="A634" s="43" t="s">
        <v>2027</v>
      </c>
      <c r="B634" s="66"/>
      <c r="D634" s="17"/>
      <c r="E634" s="17"/>
      <c r="H634" s="120"/>
      <c r="I634">
        <f t="shared" si="9"/>
        <v>0</v>
      </c>
    </row>
    <row r="635" spans="1:9" x14ac:dyDescent="0.35">
      <c r="A635" s="43" t="s">
        <v>2028</v>
      </c>
      <c r="B635" s="66"/>
      <c r="D635" s="17"/>
      <c r="E635" s="17"/>
      <c r="H635" s="120"/>
      <c r="I635">
        <f t="shared" si="9"/>
        <v>0</v>
      </c>
    </row>
    <row r="636" spans="1:9" x14ac:dyDescent="0.35">
      <c r="A636" s="43" t="s">
        <v>2029</v>
      </c>
      <c r="B636" s="66"/>
      <c r="D636" s="17"/>
      <c r="E636" s="17"/>
      <c r="H636" s="120"/>
      <c r="I636">
        <f t="shared" si="9"/>
        <v>0</v>
      </c>
    </row>
    <row r="637" spans="1:9" x14ac:dyDescent="0.35">
      <c r="A637" s="43" t="s">
        <v>2030</v>
      </c>
      <c r="B637" s="66"/>
      <c r="D637" s="17"/>
      <c r="E637" s="17"/>
      <c r="H637" s="120"/>
      <c r="I637">
        <f t="shared" si="9"/>
        <v>0</v>
      </c>
    </row>
    <row r="638" spans="1:9" x14ac:dyDescent="0.35">
      <c r="A638" s="43" t="s">
        <v>2031</v>
      </c>
      <c r="B638" s="66"/>
      <c r="D638" s="17"/>
      <c r="E638" s="17"/>
      <c r="H638" s="120"/>
      <c r="I638">
        <f t="shared" si="9"/>
        <v>0</v>
      </c>
    </row>
    <row r="639" spans="1:9" x14ac:dyDescent="0.35">
      <c r="A639" s="43" t="s">
        <v>2032</v>
      </c>
      <c r="B639" s="66"/>
      <c r="D639" s="17"/>
      <c r="E639" s="17"/>
      <c r="H639" s="120"/>
      <c r="I639">
        <f t="shared" si="9"/>
        <v>0</v>
      </c>
    </row>
    <row r="640" spans="1:9" x14ac:dyDescent="0.35">
      <c r="A640" s="43" t="s">
        <v>2033</v>
      </c>
      <c r="B640" s="66"/>
      <c r="D640" s="17"/>
      <c r="E640" s="17"/>
      <c r="H640" s="120"/>
      <c r="I640">
        <f t="shared" si="9"/>
        <v>0</v>
      </c>
    </row>
    <row r="641" spans="1:9" x14ac:dyDescent="0.35">
      <c r="A641" s="43" t="s">
        <v>2034</v>
      </c>
      <c r="B641" s="66"/>
      <c r="D641" s="17"/>
      <c r="E641" s="17"/>
      <c r="H641" s="120"/>
      <c r="I641">
        <f t="shared" si="9"/>
        <v>0</v>
      </c>
    </row>
    <row r="642" spans="1:9" x14ac:dyDescent="0.35">
      <c r="A642" s="43" t="s">
        <v>2035</v>
      </c>
      <c r="B642" s="66"/>
      <c r="D642" s="17"/>
      <c r="E642" s="17"/>
      <c r="H642" s="120"/>
      <c r="I642">
        <f t="shared" si="9"/>
        <v>0</v>
      </c>
    </row>
    <row r="643" spans="1:9" x14ac:dyDescent="0.35">
      <c r="A643" s="43" t="s">
        <v>2036</v>
      </c>
      <c r="B643" s="66"/>
      <c r="D643" s="17"/>
      <c r="E643" s="17"/>
      <c r="H643" s="120"/>
      <c r="I643">
        <f t="shared" si="9"/>
        <v>0</v>
      </c>
    </row>
    <row r="644" spans="1:9" x14ac:dyDescent="0.35">
      <c r="A644" s="43" t="s">
        <v>2037</v>
      </c>
      <c r="B644" s="66"/>
      <c r="D644" s="17"/>
      <c r="E644" s="17"/>
      <c r="H644" s="120"/>
      <c r="I644">
        <f t="shared" si="9"/>
        <v>0</v>
      </c>
    </row>
    <row r="645" spans="1:9" x14ac:dyDescent="0.35">
      <c r="A645" s="43" t="s">
        <v>2038</v>
      </c>
      <c r="B645" s="66"/>
      <c r="D645" s="17"/>
      <c r="E645" s="17"/>
      <c r="H645" s="120"/>
      <c r="I645">
        <f t="shared" si="9"/>
        <v>0</v>
      </c>
    </row>
    <row r="646" spans="1:9" x14ac:dyDescent="0.35">
      <c r="A646" s="43" t="s">
        <v>2039</v>
      </c>
      <c r="B646" s="66"/>
      <c r="D646" s="17"/>
      <c r="E646" s="17"/>
      <c r="H646" s="120"/>
      <c r="I646">
        <f t="shared" si="9"/>
        <v>0</v>
      </c>
    </row>
    <row r="647" spans="1:9" x14ac:dyDescent="0.35">
      <c r="A647" s="43" t="s">
        <v>2040</v>
      </c>
      <c r="B647" s="66"/>
      <c r="D647" s="17"/>
      <c r="E647" s="17"/>
      <c r="H647" s="120"/>
      <c r="I647">
        <f t="shared" si="9"/>
        <v>0</v>
      </c>
    </row>
    <row r="648" spans="1:9" x14ac:dyDescent="0.35">
      <c r="A648" s="43" t="s">
        <v>2041</v>
      </c>
      <c r="B648" s="66"/>
      <c r="D648" s="17"/>
      <c r="E648" s="17"/>
      <c r="H648" s="120"/>
      <c r="I648">
        <f t="shared" ref="I648:I711" si="10">IF(OR($B648&lt;&gt;"",$C648&lt;&gt;"",$D648&lt;&gt;"",$E648&lt;&gt;"",$F648&lt;&gt;"",$G648&lt;&gt;"",$H648&lt;&gt;""), 1, 0)</f>
        <v>0</v>
      </c>
    </row>
    <row r="649" spans="1:9" x14ac:dyDescent="0.35">
      <c r="A649" s="43" t="s">
        <v>2042</v>
      </c>
      <c r="B649" s="66"/>
      <c r="D649" s="17"/>
      <c r="E649" s="17"/>
      <c r="H649" s="120"/>
      <c r="I649">
        <f t="shared" si="10"/>
        <v>0</v>
      </c>
    </row>
    <row r="650" spans="1:9" x14ac:dyDescent="0.35">
      <c r="A650" s="43" t="s">
        <v>2043</v>
      </c>
      <c r="B650" s="66"/>
      <c r="D650" s="17"/>
      <c r="E650" s="17"/>
      <c r="H650" s="120"/>
      <c r="I650">
        <f t="shared" si="10"/>
        <v>0</v>
      </c>
    </row>
    <row r="651" spans="1:9" x14ac:dyDescent="0.35">
      <c r="A651" s="43" t="s">
        <v>2044</v>
      </c>
      <c r="B651" s="66"/>
      <c r="D651" s="17"/>
      <c r="E651" s="17"/>
      <c r="H651" s="120"/>
      <c r="I651">
        <f t="shared" si="10"/>
        <v>0</v>
      </c>
    </row>
    <row r="652" spans="1:9" x14ac:dyDescent="0.35">
      <c r="A652" s="43" t="s">
        <v>2045</v>
      </c>
      <c r="B652" s="66"/>
      <c r="D652" s="17"/>
      <c r="E652" s="17"/>
      <c r="H652" s="120"/>
      <c r="I652">
        <f t="shared" si="10"/>
        <v>0</v>
      </c>
    </row>
    <row r="653" spans="1:9" x14ac:dyDescent="0.35">
      <c r="A653" s="43" t="s">
        <v>2046</v>
      </c>
      <c r="B653" s="66"/>
      <c r="D653" s="17"/>
      <c r="E653" s="17"/>
      <c r="H653" s="120"/>
      <c r="I653">
        <f t="shared" si="10"/>
        <v>0</v>
      </c>
    </row>
    <row r="654" spans="1:9" x14ac:dyDescent="0.35">
      <c r="A654" s="43" t="s">
        <v>2047</v>
      </c>
      <c r="B654" s="66"/>
      <c r="D654" s="17"/>
      <c r="E654" s="17"/>
      <c r="H654" s="120"/>
      <c r="I654">
        <f t="shared" si="10"/>
        <v>0</v>
      </c>
    </row>
    <row r="655" spans="1:9" x14ac:dyDescent="0.35">
      <c r="A655" s="43" t="s">
        <v>2048</v>
      </c>
      <c r="B655" s="66"/>
      <c r="D655" s="17"/>
      <c r="E655" s="17"/>
      <c r="H655" s="120"/>
      <c r="I655">
        <f t="shared" si="10"/>
        <v>0</v>
      </c>
    </row>
    <row r="656" spans="1:9" x14ac:dyDescent="0.35">
      <c r="A656" s="43" t="s">
        <v>2049</v>
      </c>
      <c r="B656" s="66"/>
      <c r="D656" s="17"/>
      <c r="E656" s="17"/>
      <c r="H656" s="120"/>
      <c r="I656">
        <f t="shared" si="10"/>
        <v>0</v>
      </c>
    </row>
    <row r="657" spans="1:9" x14ac:dyDescent="0.35">
      <c r="A657" s="43" t="s">
        <v>2050</v>
      </c>
      <c r="B657" s="66"/>
      <c r="D657" s="17"/>
      <c r="E657" s="17"/>
      <c r="H657" s="120"/>
      <c r="I657">
        <f t="shared" si="10"/>
        <v>0</v>
      </c>
    </row>
    <row r="658" spans="1:9" x14ac:dyDescent="0.35">
      <c r="A658" s="43" t="s">
        <v>2051</v>
      </c>
      <c r="B658" s="66"/>
      <c r="D658" s="17"/>
      <c r="E658" s="17"/>
      <c r="H658" s="120"/>
      <c r="I658">
        <f t="shared" si="10"/>
        <v>0</v>
      </c>
    </row>
    <row r="659" spans="1:9" x14ac:dyDescent="0.35">
      <c r="A659" s="43" t="s">
        <v>2052</v>
      </c>
      <c r="B659" s="66"/>
      <c r="D659" s="17"/>
      <c r="E659" s="17"/>
      <c r="H659" s="120"/>
      <c r="I659">
        <f t="shared" si="10"/>
        <v>0</v>
      </c>
    </row>
    <row r="660" spans="1:9" x14ac:dyDescent="0.35">
      <c r="A660" s="43" t="s">
        <v>2053</v>
      </c>
      <c r="B660" s="66"/>
      <c r="D660" s="17"/>
      <c r="E660" s="17"/>
      <c r="H660" s="120"/>
      <c r="I660">
        <f t="shared" si="10"/>
        <v>0</v>
      </c>
    </row>
    <row r="661" spans="1:9" x14ac:dyDescent="0.35">
      <c r="A661" s="43" t="s">
        <v>2054</v>
      </c>
      <c r="B661" s="66"/>
      <c r="D661" s="17"/>
      <c r="E661" s="17"/>
      <c r="H661" s="120"/>
      <c r="I661">
        <f t="shared" si="10"/>
        <v>0</v>
      </c>
    </row>
    <row r="662" spans="1:9" x14ac:dyDescent="0.35">
      <c r="A662" s="43" t="s">
        <v>2055</v>
      </c>
      <c r="B662" s="66"/>
      <c r="D662" s="17"/>
      <c r="E662" s="17"/>
      <c r="H662" s="120"/>
      <c r="I662">
        <f t="shared" si="10"/>
        <v>0</v>
      </c>
    </row>
    <row r="663" spans="1:9" x14ac:dyDescent="0.35">
      <c r="A663" s="43" t="s">
        <v>2056</v>
      </c>
      <c r="B663" s="66"/>
      <c r="D663" s="17"/>
      <c r="E663" s="17"/>
      <c r="H663" s="120"/>
      <c r="I663">
        <f t="shared" si="10"/>
        <v>0</v>
      </c>
    </row>
    <row r="664" spans="1:9" x14ac:dyDescent="0.35">
      <c r="A664" s="43" t="s">
        <v>2057</v>
      </c>
      <c r="B664" s="66"/>
      <c r="D664" s="17"/>
      <c r="E664" s="17"/>
      <c r="H664" s="120"/>
      <c r="I664">
        <f t="shared" si="10"/>
        <v>0</v>
      </c>
    </row>
    <row r="665" spans="1:9" x14ac:dyDescent="0.35">
      <c r="A665" s="43" t="s">
        <v>2058</v>
      </c>
      <c r="B665" s="66"/>
      <c r="D665" s="17"/>
      <c r="E665" s="17"/>
      <c r="H665" s="120"/>
      <c r="I665">
        <f t="shared" si="10"/>
        <v>0</v>
      </c>
    </row>
    <row r="666" spans="1:9" x14ac:dyDescent="0.35">
      <c r="A666" s="43" t="s">
        <v>2059</v>
      </c>
      <c r="B666" s="66"/>
      <c r="D666" s="17"/>
      <c r="E666" s="17"/>
      <c r="H666" s="120"/>
      <c r="I666">
        <f t="shared" si="10"/>
        <v>0</v>
      </c>
    </row>
    <row r="667" spans="1:9" x14ac:dyDescent="0.35">
      <c r="A667" s="43" t="s">
        <v>2060</v>
      </c>
      <c r="B667" s="66"/>
      <c r="D667" s="17"/>
      <c r="E667" s="17"/>
      <c r="H667" s="120"/>
      <c r="I667">
        <f t="shared" si="10"/>
        <v>0</v>
      </c>
    </row>
    <row r="668" spans="1:9" x14ac:dyDescent="0.35">
      <c r="A668" s="43" t="s">
        <v>2061</v>
      </c>
      <c r="B668" s="66"/>
      <c r="D668" s="17"/>
      <c r="E668" s="17"/>
      <c r="H668" s="120"/>
      <c r="I668">
        <f t="shared" si="10"/>
        <v>0</v>
      </c>
    </row>
    <row r="669" spans="1:9" x14ac:dyDescent="0.35">
      <c r="A669" s="43" t="s">
        <v>2062</v>
      </c>
      <c r="B669" s="66"/>
      <c r="D669" s="17"/>
      <c r="E669" s="17"/>
      <c r="H669" s="120"/>
      <c r="I669">
        <f t="shared" si="10"/>
        <v>0</v>
      </c>
    </row>
    <row r="670" spans="1:9" x14ac:dyDescent="0.35">
      <c r="A670" s="43" t="s">
        <v>2063</v>
      </c>
      <c r="B670" s="66"/>
      <c r="D670" s="17"/>
      <c r="E670" s="17"/>
      <c r="H670" s="120"/>
      <c r="I670">
        <f t="shared" si="10"/>
        <v>0</v>
      </c>
    </row>
    <row r="671" spans="1:9" x14ac:dyDescent="0.35">
      <c r="A671" s="43" t="s">
        <v>2064</v>
      </c>
      <c r="B671" s="66"/>
      <c r="D671" s="17"/>
      <c r="E671" s="17"/>
      <c r="H671" s="120"/>
      <c r="I671">
        <f t="shared" si="10"/>
        <v>0</v>
      </c>
    </row>
    <row r="672" spans="1:9" x14ac:dyDescent="0.35">
      <c r="A672" s="43" t="s">
        <v>2065</v>
      </c>
      <c r="B672" s="66"/>
      <c r="D672" s="17"/>
      <c r="E672" s="17"/>
      <c r="H672" s="120"/>
      <c r="I672">
        <f t="shared" si="10"/>
        <v>0</v>
      </c>
    </row>
    <row r="673" spans="1:9" x14ac:dyDescent="0.35">
      <c r="A673" s="43" t="s">
        <v>2066</v>
      </c>
      <c r="B673" s="66"/>
      <c r="D673" s="17"/>
      <c r="E673" s="17"/>
      <c r="H673" s="120"/>
      <c r="I673">
        <f t="shared" si="10"/>
        <v>0</v>
      </c>
    </row>
    <row r="674" spans="1:9" x14ac:dyDescent="0.35">
      <c r="A674" s="43" t="s">
        <v>2067</v>
      </c>
      <c r="B674" s="66"/>
      <c r="D674" s="17"/>
      <c r="E674" s="17"/>
      <c r="H674" s="120"/>
      <c r="I674">
        <f t="shared" si="10"/>
        <v>0</v>
      </c>
    </row>
    <row r="675" spans="1:9" x14ac:dyDescent="0.35">
      <c r="A675" s="43" t="s">
        <v>2068</v>
      </c>
      <c r="B675" s="66"/>
      <c r="D675" s="17"/>
      <c r="E675" s="17"/>
      <c r="H675" s="120"/>
      <c r="I675">
        <f t="shared" si="10"/>
        <v>0</v>
      </c>
    </row>
    <row r="676" spans="1:9" x14ac:dyDescent="0.35">
      <c r="A676" s="43" t="s">
        <v>2069</v>
      </c>
      <c r="B676" s="66"/>
      <c r="D676" s="17"/>
      <c r="E676" s="17"/>
      <c r="H676" s="120"/>
      <c r="I676">
        <f t="shared" si="10"/>
        <v>0</v>
      </c>
    </row>
    <row r="677" spans="1:9" x14ac:dyDescent="0.35">
      <c r="A677" s="43" t="s">
        <v>2070</v>
      </c>
      <c r="B677" s="66"/>
      <c r="D677" s="17"/>
      <c r="E677" s="17"/>
      <c r="H677" s="120"/>
      <c r="I677">
        <f t="shared" si="10"/>
        <v>0</v>
      </c>
    </row>
    <row r="678" spans="1:9" x14ac:dyDescent="0.35">
      <c r="A678" s="43" t="s">
        <v>2071</v>
      </c>
      <c r="B678" s="66"/>
      <c r="D678" s="17"/>
      <c r="E678" s="17"/>
      <c r="H678" s="120"/>
      <c r="I678">
        <f t="shared" si="10"/>
        <v>0</v>
      </c>
    </row>
    <row r="679" spans="1:9" x14ac:dyDescent="0.35">
      <c r="A679" s="43" t="s">
        <v>2072</v>
      </c>
      <c r="B679" s="66"/>
      <c r="D679" s="17"/>
      <c r="E679" s="17"/>
      <c r="H679" s="120"/>
      <c r="I679">
        <f t="shared" si="10"/>
        <v>0</v>
      </c>
    </row>
    <row r="680" spans="1:9" x14ac:dyDescent="0.35">
      <c r="A680" s="43" t="s">
        <v>2073</v>
      </c>
      <c r="B680" s="66"/>
      <c r="D680" s="17"/>
      <c r="E680" s="17"/>
      <c r="H680" s="120"/>
      <c r="I680">
        <f t="shared" si="10"/>
        <v>0</v>
      </c>
    </row>
    <row r="681" spans="1:9" x14ac:dyDescent="0.35">
      <c r="A681" s="43" t="s">
        <v>2074</v>
      </c>
      <c r="B681" s="66"/>
      <c r="D681" s="17"/>
      <c r="E681" s="17"/>
      <c r="H681" s="120"/>
      <c r="I681">
        <f t="shared" si="10"/>
        <v>0</v>
      </c>
    </row>
    <row r="682" spans="1:9" x14ac:dyDescent="0.35">
      <c r="A682" s="43" t="s">
        <v>2075</v>
      </c>
      <c r="B682" s="66"/>
      <c r="D682" s="17"/>
      <c r="E682" s="17"/>
      <c r="H682" s="120"/>
      <c r="I682">
        <f t="shared" si="10"/>
        <v>0</v>
      </c>
    </row>
    <row r="683" spans="1:9" x14ac:dyDescent="0.35">
      <c r="A683" s="43" t="s">
        <v>2076</v>
      </c>
      <c r="B683" s="66"/>
      <c r="D683" s="17"/>
      <c r="E683" s="17"/>
      <c r="H683" s="120"/>
      <c r="I683">
        <f t="shared" si="10"/>
        <v>0</v>
      </c>
    </row>
    <row r="684" spans="1:9" x14ac:dyDescent="0.35">
      <c r="A684" s="43" t="s">
        <v>2077</v>
      </c>
      <c r="B684" s="66"/>
      <c r="D684" s="17"/>
      <c r="E684" s="17"/>
      <c r="H684" s="120"/>
      <c r="I684">
        <f t="shared" si="10"/>
        <v>0</v>
      </c>
    </row>
    <row r="685" spans="1:9" x14ac:dyDescent="0.35">
      <c r="A685" s="43" t="s">
        <v>2078</v>
      </c>
      <c r="B685" s="66"/>
      <c r="D685" s="17"/>
      <c r="E685" s="17"/>
      <c r="H685" s="120"/>
      <c r="I685">
        <f t="shared" si="10"/>
        <v>0</v>
      </c>
    </row>
    <row r="686" spans="1:9" x14ac:dyDescent="0.35">
      <c r="A686" s="43" t="s">
        <v>2079</v>
      </c>
      <c r="B686" s="66"/>
      <c r="D686" s="17"/>
      <c r="E686" s="17"/>
      <c r="H686" s="120"/>
      <c r="I686">
        <f t="shared" si="10"/>
        <v>0</v>
      </c>
    </row>
    <row r="687" spans="1:9" x14ac:dyDescent="0.35">
      <c r="A687" s="43" t="s">
        <v>2080</v>
      </c>
      <c r="B687" s="66"/>
      <c r="D687" s="17"/>
      <c r="E687" s="17"/>
      <c r="H687" s="120"/>
      <c r="I687">
        <f t="shared" si="10"/>
        <v>0</v>
      </c>
    </row>
    <row r="688" spans="1:9" x14ac:dyDescent="0.35">
      <c r="A688" s="43" t="s">
        <v>2081</v>
      </c>
      <c r="B688" s="66"/>
      <c r="D688" s="17"/>
      <c r="E688" s="17"/>
      <c r="H688" s="120"/>
      <c r="I688">
        <f t="shared" si="10"/>
        <v>0</v>
      </c>
    </row>
    <row r="689" spans="1:9" x14ac:dyDescent="0.35">
      <c r="A689" s="43" t="s">
        <v>2082</v>
      </c>
      <c r="B689" s="66"/>
      <c r="D689" s="17"/>
      <c r="E689" s="17"/>
      <c r="H689" s="120"/>
      <c r="I689">
        <f t="shared" si="10"/>
        <v>0</v>
      </c>
    </row>
    <row r="690" spans="1:9" x14ac:dyDescent="0.35">
      <c r="A690" s="43" t="s">
        <v>2083</v>
      </c>
      <c r="B690" s="66"/>
      <c r="D690" s="17"/>
      <c r="E690" s="17"/>
      <c r="H690" s="120"/>
      <c r="I690">
        <f t="shared" si="10"/>
        <v>0</v>
      </c>
    </row>
    <row r="691" spans="1:9" x14ac:dyDescent="0.35">
      <c r="A691" s="43" t="s">
        <v>2084</v>
      </c>
      <c r="B691" s="66"/>
      <c r="D691" s="17"/>
      <c r="E691" s="17"/>
      <c r="H691" s="120"/>
      <c r="I691">
        <f t="shared" si="10"/>
        <v>0</v>
      </c>
    </row>
    <row r="692" spans="1:9" x14ac:dyDescent="0.35">
      <c r="A692" s="43" t="s">
        <v>2085</v>
      </c>
      <c r="B692" s="66"/>
      <c r="D692" s="17"/>
      <c r="E692" s="17"/>
      <c r="H692" s="120"/>
      <c r="I692">
        <f t="shared" si="10"/>
        <v>0</v>
      </c>
    </row>
    <row r="693" spans="1:9" x14ac:dyDescent="0.35">
      <c r="A693" s="43" t="s">
        <v>2086</v>
      </c>
      <c r="B693" s="66"/>
      <c r="D693" s="17"/>
      <c r="E693" s="17"/>
      <c r="H693" s="120"/>
      <c r="I693">
        <f t="shared" si="10"/>
        <v>0</v>
      </c>
    </row>
    <row r="694" spans="1:9" x14ac:dyDescent="0.35">
      <c r="A694" s="43" t="s">
        <v>2087</v>
      </c>
      <c r="B694" s="66"/>
      <c r="D694" s="17"/>
      <c r="E694" s="17"/>
      <c r="H694" s="120"/>
      <c r="I694">
        <f t="shared" si="10"/>
        <v>0</v>
      </c>
    </row>
    <row r="695" spans="1:9" x14ac:dyDescent="0.35">
      <c r="A695" s="43" t="s">
        <v>2088</v>
      </c>
      <c r="B695" s="66"/>
      <c r="D695" s="17"/>
      <c r="E695" s="17"/>
      <c r="H695" s="120"/>
      <c r="I695">
        <f t="shared" si="10"/>
        <v>0</v>
      </c>
    </row>
    <row r="696" spans="1:9" x14ac:dyDescent="0.35">
      <c r="A696" s="43" t="s">
        <v>2089</v>
      </c>
      <c r="B696" s="66"/>
      <c r="D696" s="17"/>
      <c r="E696" s="17"/>
      <c r="H696" s="120"/>
      <c r="I696">
        <f t="shared" si="10"/>
        <v>0</v>
      </c>
    </row>
    <row r="697" spans="1:9" x14ac:dyDescent="0.35">
      <c r="A697" s="43" t="s">
        <v>2090</v>
      </c>
      <c r="B697" s="66"/>
      <c r="D697" s="17"/>
      <c r="E697" s="17"/>
      <c r="H697" s="120"/>
      <c r="I697">
        <f t="shared" si="10"/>
        <v>0</v>
      </c>
    </row>
    <row r="698" spans="1:9" x14ac:dyDescent="0.35">
      <c r="A698" s="43" t="s">
        <v>2091</v>
      </c>
      <c r="B698" s="66"/>
      <c r="D698" s="17"/>
      <c r="E698" s="17"/>
      <c r="H698" s="120"/>
      <c r="I698">
        <f t="shared" si="10"/>
        <v>0</v>
      </c>
    </row>
    <row r="699" spans="1:9" x14ac:dyDescent="0.35">
      <c r="A699" s="43" t="s">
        <v>2092</v>
      </c>
      <c r="B699" s="66"/>
      <c r="D699" s="17"/>
      <c r="E699" s="17"/>
      <c r="H699" s="120"/>
      <c r="I699">
        <f t="shared" si="10"/>
        <v>0</v>
      </c>
    </row>
    <row r="700" spans="1:9" x14ac:dyDescent="0.35">
      <c r="A700" s="43" t="s">
        <v>2093</v>
      </c>
      <c r="B700" s="66"/>
      <c r="D700" s="17"/>
      <c r="E700" s="17"/>
      <c r="H700" s="120"/>
      <c r="I700">
        <f t="shared" si="10"/>
        <v>0</v>
      </c>
    </row>
    <row r="701" spans="1:9" x14ac:dyDescent="0.35">
      <c r="A701" s="43" t="s">
        <v>2094</v>
      </c>
      <c r="B701" s="66"/>
      <c r="D701" s="17"/>
      <c r="E701" s="17"/>
      <c r="H701" s="120"/>
      <c r="I701">
        <f t="shared" si="10"/>
        <v>0</v>
      </c>
    </row>
    <row r="702" spans="1:9" x14ac:dyDescent="0.35">
      <c r="A702" s="43" t="s">
        <v>2095</v>
      </c>
      <c r="B702" s="66"/>
      <c r="D702" s="17"/>
      <c r="E702" s="17"/>
      <c r="H702" s="120"/>
      <c r="I702">
        <f t="shared" si="10"/>
        <v>0</v>
      </c>
    </row>
    <row r="703" spans="1:9" x14ac:dyDescent="0.35">
      <c r="A703" s="43" t="s">
        <v>2096</v>
      </c>
      <c r="B703" s="66"/>
      <c r="D703" s="17"/>
      <c r="E703" s="17"/>
      <c r="H703" s="120"/>
      <c r="I703">
        <f t="shared" si="10"/>
        <v>0</v>
      </c>
    </row>
    <row r="704" spans="1:9" x14ac:dyDescent="0.35">
      <c r="A704" s="43" t="s">
        <v>2097</v>
      </c>
      <c r="B704" s="66"/>
      <c r="D704" s="17"/>
      <c r="E704" s="17"/>
      <c r="H704" s="120"/>
      <c r="I704">
        <f t="shared" si="10"/>
        <v>0</v>
      </c>
    </row>
    <row r="705" spans="1:9" x14ac:dyDescent="0.35">
      <c r="A705" s="43" t="s">
        <v>2098</v>
      </c>
      <c r="B705" s="66"/>
      <c r="D705" s="17"/>
      <c r="E705" s="17"/>
      <c r="H705" s="120"/>
      <c r="I705">
        <f t="shared" si="10"/>
        <v>0</v>
      </c>
    </row>
    <row r="706" spans="1:9" x14ac:dyDescent="0.35">
      <c r="A706" s="43" t="s">
        <v>2099</v>
      </c>
      <c r="B706" s="66"/>
      <c r="D706" s="17"/>
      <c r="E706" s="17"/>
      <c r="H706" s="120"/>
      <c r="I706">
        <f t="shared" si="10"/>
        <v>0</v>
      </c>
    </row>
    <row r="707" spans="1:9" x14ac:dyDescent="0.35">
      <c r="A707" s="43" t="s">
        <v>2100</v>
      </c>
      <c r="B707" s="66"/>
      <c r="D707" s="17"/>
      <c r="E707" s="17"/>
      <c r="H707" s="120"/>
      <c r="I707">
        <f t="shared" si="10"/>
        <v>0</v>
      </c>
    </row>
    <row r="708" spans="1:9" x14ac:dyDescent="0.35">
      <c r="A708" s="43" t="s">
        <v>2101</v>
      </c>
      <c r="B708" s="66"/>
      <c r="D708" s="17"/>
      <c r="E708" s="17"/>
      <c r="H708" s="120"/>
      <c r="I708">
        <f t="shared" si="10"/>
        <v>0</v>
      </c>
    </row>
    <row r="709" spans="1:9" x14ac:dyDescent="0.35">
      <c r="A709" s="43" t="s">
        <v>2102</v>
      </c>
      <c r="B709" s="66"/>
      <c r="D709" s="17"/>
      <c r="E709" s="17"/>
      <c r="H709" s="120"/>
      <c r="I709">
        <f t="shared" si="10"/>
        <v>0</v>
      </c>
    </row>
    <row r="710" spans="1:9" x14ac:dyDescent="0.35">
      <c r="A710" s="43" t="s">
        <v>2103</v>
      </c>
      <c r="B710" s="66"/>
      <c r="D710" s="17"/>
      <c r="E710" s="17"/>
      <c r="H710" s="120"/>
      <c r="I710">
        <f t="shared" si="10"/>
        <v>0</v>
      </c>
    </row>
    <row r="711" spans="1:9" x14ac:dyDescent="0.35">
      <c r="A711" s="43" t="s">
        <v>2104</v>
      </c>
      <c r="B711" s="66"/>
      <c r="D711" s="17"/>
      <c r="E711" s="17"/>
      <c r="H711" s="120"/>
      <c r="I711">
        <f t="shared" si="10"/>
        <v>0</v>
      </c>
    </row>
    <row r="712" spans="1:9" x14ac:dyDescent="0.35">
      <c r="A712" s="43" t="s">
        <v>2105</v>
      </c>
      <c r="B712" s="66"/>
      <c r="D712" s="17"/>
      <c r="E712" s="17"/>
      <c r="H712" s="120"/>
      <c r="I712">
        <f t="shared" ref="I712:I775" si="11">IF(OR($B712&lt;&gt;"",$C712&lt;&gt;"",$D712&lt;&gt;"",$E712&lt;&gt;"",$F712&lt;&gt;"",$G712&lt;&gt;"",$H712&lt;&gt;""), 1, 0)</f>
        <v>0</v>
      </c>
    </row>
    <row r="713" spans="1:9" x14ac:dyDescent="0.35">
      <c r="A713" s="43" t="s">
        <v>2106</v>
      </c>
      <c r="B713" s="66"/>
      <c r="D713" s="17"/>
      <c r="E713" s="17"/>
      <c r="H713" s="120"/>
      <c r="I713">
        <f t="shared" si="11"/>
        <v>0</v>
      </c>
    </row>
    <row r="714" spans="1:9" x14ac:dyDescent="0.35">
      <c r="A714" s="43" t="s">
        <v>2107</v>
      </c>
      <c r="B714" s="66"/>
      <c r="D714" s="17"/>
      <c r="E714" s="17"/>
      <c r="H714" s="120"/>
      <c r="I714">
        <f t="shared" si="11"/>
        <v>0</v>
      </c>
    </row>
    <row r="715" spans="1:9" x14ac:dyDescent="0.35">
      <c r="A715" s="43" t="s">
        <v>2108</v>
      </c>
      <c r="B715" s="66"/>
      <c r="D715" s="17"/>
      <c r="E715" s="17"/>
      <c r="H715" s="120"/>
      <c r="I715">
        <f t="shared" si="11"/>
        <v>0</v>
      </c>
    </row>
    <row r="716" spans="1:9" x14ac:dyDescent="0.35">
      <c r="A716" s="43" t="s">
        <v>2109</v>
      </c>
      <c r="B716" s="66"/>
      <c r="D716" s="17"/>
      <c r="E716" s="17"/>
      <c r="H716" s="120"/>
      <c r="I716">
        <f t="shared" si="11"/>
        <v>0</v>
      </c>
    </row>
    <row r="717" spans="1:9" x14ac:dyDescent="0.35">
      <c r="A717" s="43" t="s">
        <v>2110</v>
      </c>
      <c r="B717" s="66"/>
      <c r="D717" s="17"/>
      <c r="E717" s="17"/>
      <c r="H717" s="120"/>
      <c r="I717">
        <f t="shared" si="11"/>
        <v>0</v>
      </c>
    </row>
    <row r="718" spans="1:9" x14ac:dyDescent="0.35">
      <c r="A718" s="43" t="s">
        <v>2111</v>
      </c>
      <c r="B718" s="66"/>
      <c r="D718" s="17"/>
      <c r="E718" s="17"/>
      <c r="H718" s="120"/>
      <c r="I718">
        <f t="shared" si="11"/>
        <v>0</v>
      </c>
    </row>
    <row r="719" spans="1:9" x14ac:dyDescent="0.35">
      <c r="A719" s="43" t="s">
        <v>2112</v>
      </c>
      <c r="B719" s="66"/>
      <c r="D719" s="17"/>
      <c r="E719" s="17"/>
      <c r="H719" s="120"/>
      <c r="I719">
        <f t="shared" si="11"/>
        <v>0</v>
      </c>
    </row>
    <row r="720" spans="1:9" x14ac:dyDescent="0.35">
      <c r="A720" s="43" t="s">
        <v>2113</v>
      </c>
      <c r="B720" s="66"/>
      <c r="D720" s="17"/>
      <c r="E720" s="17"/>
      <c r="H720" s="120"/>
      <c r="I720">
        <f t="shared" si="11"/>
        <v>0</v>
      </c>
    </row>
    <row r="721" spans="1:9" x14ac:dyDescent="0.35">
      <c r="A721" s="43" t="s">
        <v>2114</v>
      </c>
      <c r="B721" s="66"/>
      <c r="D721" s="17"/>
      <c r="E721" s="17"/>
      <c r="H721" s="120"/>
      <c r="I721">
        <f t="shared" si="11"/>
        <v>0</v>
      </c>
    </row>
    <row r="722" spans="1:9" x14ac:dyDescent="0.35">
      <c r="A722" s="43" t="s">
        <v>2115</v>
      </c>
      <c r="B722" s="66"/>
      <c r="D722" s="17"/>
      <c r="E722" s="17"/>
      <c r="H722" s="120"/>
      <c r="I722">
        <f t="shared" si="11"/>
        <v>0</v>
      </c>
    </row>
    <row r="723" spans="1:9" x14ac:dyDescent="0.35">
      <c r="A723" s="43" t="s">
        <v>2116</v>
      </c>
      <c r="B723" s="66"/>
      <c r="D723" s="17"/>
      <c r="E723" s="17"/>
      <c r="H723" s="120"/>
      <c r="I723">
        <f t="shared" si="11"/>
        <v>0</v>
      </c>
    </row>
    <row r="724" spans="1:9" x14ac:dyDescent="0.35">
      <c r="A724" s="43" t="s">
        <v>2117</v>
      </c>
      <c r="B724" s="66"/>
      <c r="D724" s="17"/>
      <c r="E724" s="17"/>
      <c r="H724" s="120"/>
      <c r="I724">
        <f t="shared" si="11"/>
        <v>0</v>
      </c>
    </row>
    <row r="725" spans="1:9" x14ac:dyDescent="0.35">
      <c r="A725" s="43" t="s">
        <v>2118</v>
      </c>
      <c r="B725" s="66"/>
      <c r="D725" s="17"/>
      <c r="E725" s="17"/>
      <c r="H725" s="120"/>
      <c r="I725">
        <f t="shared" si="11"/>
        <v>0</v>
      </c>
    </row>
    <row r="726" spans="1:9" x14ac:dyDescent="0.35">
      <c r="A726" s="43" t="s">
        <v>2119</v>
      </c>
      <c r="B726" s="66"/>
      <c r="D726" s="17"/>
      <c r="E726" s="17"/>
      <c r="H726" s="120"/>
      <c r="I726">
        <f t="shared" si="11"/>
        <v>0</v>
      </c>
    </row>
    <row r="727" spans="1:9" x14ac:dyDescent="0.35">
      <c r="A727" s="43" t="s">
        <v>2120</v>
      </c>
      <c r="B727" s="66"/>
      <c r="D727" s="17"/>
      <c r="E727" s="17"/>
      <c r="H727" s="120"/>
      <c r="I727">
        <f t="shared" si="11"/>
        <v>0</v>
      </c>
    </row>
    <row r="728" spans="1:9" x14ac:dyDescent="0.35">
      <c r="A728" s="43" t="s">
        <v>2121</v>
      </c>
      <c r="B728" s="66"/>
      <c r="D728" s="17"/>
      <c r="E728" s="17"/>
      <c r="H728" s="120"/>
      <c r="I728">
        <f t="shared" si="11"/>
        <v>0</v>
      </c>
    </row>
    <row r="729" spans="1:9" x14ac:dyDescent="0.35">
      <c r="A729" s="43" t="s">
        <v>2122</v>
      </c>
      <c r="B729" s="66"/>
      <c r="D729" s="17"/>
      <c r="E729" s="17"/>
      <c r="H729" s="120"/>
      <c r="I729">
        <f t="shared" si="11"/>
        <v>0</v>
      </c>
    </row>
    <row r="730" spans="1:9" x14ac:dyDescent="0.35">
      <c r="A730" s="43" t="s">
        <v>2123</v>
      </c>
      <c r="B730" s="66"/>
      <c r="D730" s="17"/>
      <c r="E730" s="17"/>
      <c r="H730" s="120"/>
      <c r="I730">
        <f t="shared" si="11"/>
        <v>0</v>
      </c>
    </row>
    <row r="731" spans="1:9" x14ac:dyDescent="0.35">
      <c r="A731" s="43" t="s">
        <v>2124</v>
      </c>
      <c r="B731" s="66"/>
      <c r="D731" s="17"/>
      <c r="E731" s="17"/>
      <c r="H731" s="120"/>
      <c r="I731">
        <f t="shared" si="11"/>
        <v>0</v>
      </c>
    </row>
    <row r="732" spans="1:9" x14ac:dyDescent="0.35">
      <c r="A732" s="43" t="s">
        <v>2125</v>
      </c>
      <c r="B732" s="66"/>
      <c r="D732" s="17"/>
      <c r="E732" s="17"/>
      <c r="H732" s="120"/>
      <c r="I732">
        <f t="shared" si="11"/>
        <v>0</v>
      </c>
    </row>
    <row r="733" spans="1:9" x14ac:dyDescent="0.35">
      <c r="A733" s="43" t="s">
        <v>2126</v>
      </c>
      <c r="B733" s="66"/>
      <c r="D733" s="17"/>
      <c r="E733" s="17"/>
      <c r="H733" s="120"/>
      <c r="I733">
        <f t="shared" si="11"/>
        <v>0</v>
      </c>
    </row>
    <row r="734" spans="1:9" x14ac:dyDescent="0.35">
      <c r="A734" s="43" t="s">
        <v>2127</v>
      </c>
      <c r="B734" s="66"/>
      <c r="D734" s="17"/>
      <c r="E734" s="17"/>
      <c r="H734" s="120"/>
      <c r="I734">
        <f t="shared" si="11"/>
        <v>0</v>
      </c>
    </row>
    <row r="735" spans="1:9" x14ac:dyDescent="0.35">
      <c r="A735" s="43" t="s">
        <v>2128</v>
      </c>
      <c r="B735" s="66"/>
      <c r="D735" s="17"/>
      <c r="E735" s="17"/>
      <c r="H735" s="120"/>
      <c r="I735">
        <f t="shared" si="11"/>
        <v>0</v>
      </c>
    </row>
    <row r="736" spans="1:9" x14ac:dyDescent="0.35">
      <c r="A736" s="43" t="s">
        <v>2129</v>
      </c>
      <c r="B736" s="66"/>
      <c r="D736" s="17"/>
      <c r="E736" s="17"/>
      <c r="H736" s="120"/>
      <c r="I736">
        <f t="shared" si="11"/>
        <v>0</v>
      </c>
    </row>
    <row r="737" spans="1:9" x14ac:dyDescent="0.35">
      <c r="A737" s="43" t="s">
        <v>2130</v>
      </c>
      <c r="B737" s="66"/>
      <c r="D737" s="17"/>
      <c r="E737" s="17"/>
      <c r="H737" s="120"/>
      <c r="I737">
        <f t="shared" si="11"/>
        <v>0</v>
      </c>
    </row>
    <row r="738" spans="1:9" x14ac:dyDescent="0.35">
      <c r="A738" s="43" t="s">
        <v>2131</v>
      </c>
      <c r="B738" s="66"/>
      <c r="D738" s="17"/>
      <c r="E738" s="17"/>
      <c r="H738" s="120"/>
      <c r="I738">
        <f t="shared" si="11"/>
        <v>0</v>
      </c>
    </row>
    <row r="739" spans="1:9" x14ac:dyDescent="0.35">
      <c r="A739" s="43" t="s">
        <v>2132</v>
      </c>
      <c r="B739" s="66"/>
      <c r="D739" s="17"/>
      <c r="E739" s="17"/>
      <c r="H739" s="120"/>
      <c r="I739">
        <f t="shared" si="11"/>
        <v>0</v>
      </c>
    </row>
    <row r="740" spans="1:9" x14ac:dyDescent="0.35">
      <c r="A740" s="43" t="s">
        <v>2133</v>
      </c>
      <c r="B740" s="66"/>
      <c r="D740" s="17"/>
      <c r="E740" s="17"/>
      <c r="H740" s="120"/>
      <c r="I740">
        <f t="shared" si="11"/>
        <v>0</v>
      </c>
    </row>
    <row r="741" spans="1:9" x14ac:dyDescent="0.35">
      <c r="A741" s="43" t="s">
        <v>2134</v>
      </c>
      <c r="B741" s="66"/>
      <c r="D741" s="17"/>
      <c r="E741" s="17"/>
      <c r="H741" s="120"/>
      <c r="I741">
        <f t="shared" si="11"/>
        <v>0</v>
      </c>
    </row>
    <row r="742" spans="1:9" x14ac:dyDescent="0.35">
      <c r="A742" s="43" t="s">
        <v>2135</v>
      </c>
      <c r="B742" s="66"/>
      <c r="D742" s="17"/>
      <c r="E742" s="17"/>
      <c r="H742" s="120"/>
      <c r="I742">
        <f t="shared" si="11"/>
        <v>0</v>
      </c>
    </row>
    <row r="743" spans="1:9" x14ac:dyDescent="0.35">
      <c r="A743" s="43" t="s">
        <v>2136</v>
      </c>
      <c r="B743" s="66"/>
      <c r="D743" s="17"/>
      <c r="E743" s="17"/>
      <c r="H743" s="120"/>
      <c r="I743">
        <f t="shared" si="11"/>
        <v>0</v>
      </c>
    </row>
    <row r="744" spans="1:9" x14ac:dyDescent="0.35">
      <c r="A744" s="43" t="s">
        <v>2137</v>
      </c>
      <c r="B744" s="66"/>
      <c r="D744" s="17"/>
      <c r="E744" s="17"/>
      <c r="H744" s="120"/>
      <c r="I744">
        <f t="shared" si="11"/>
        <v>0</v>
      </c>
    </row>
    <row r="745" spans="1:9" x14ac:dyDescent="0.35">
      <c r="A745" s="43" t="s">
        <v>2138</v>
      </c>
      <c r="B745" s="66"/>
      <c r="D745" s="17"/>
      <c r="E745" s="17"/>
      <c r="H745" s="120"/>
      <c r="I745">
        <f t="shared" si="11"/>
        <v>0</v>
      </c>
    </row>
    <row r="746" spans="1:9" x14ac:dyDescent="0.35">
      <c r="A746" s="43" t="s">
        <v>2139</v>
      </c>
      <c r="B746" s="66"/>
      <c r="D746" s="17"/>
      <c r="E746" s="17"/>
      <c r="H746" s="120"/>
      <c r="I746">
        <f t="shared" si="11"/>
        <v>0</v>
      </c>
    </row>
    <row r="747" spans="1:9" x14ac:dyDescent="0.35">
      <c r="A747" s="43" t="s">
        <v>2140</v>
      </c>
      <c r="B747" s="66"/>
      <c r="D747" s="17"/>
      <c r="E747" s="17"/>
      <c r="H747" s="120"/>
      <c r="I747">
        <f t="shared" si="11"/>
        <v>0</v>
      </c>
    </row>
    <row r="748" spans="1:9" x14ac:dyDescent="0.35">
      <c r="A748" s="43" t="s">
        <v>2141</v>
      </c>
      <c r="B748" s="66"/>
      <c r="D748" s="17"/>
      <c r="E748" s="17"/>
      <c r="H748" s="120"/>
      <c r="I748">
        <f t="shared" si="11"/>
        <v>0</v>
      </c>
    </row>
    <row r="749" spans="1:9" x14ac:dyDescent="0.35">
      <c r="A749" s="43" t="s">
        <v>2142</v>
      </c>
      <c r="B749" s="66"/>
      <c r="D749" s="17"/>
      <c r="E749" s="17"/>
      <c r="H749" s="120"/>
      <c r="I749">
        <f t="shared" si="11"/>
        <v>0</v>
      </c>
    </row>
    <row r="750" spans="1:9" x14ac:dyDescent="0.35">
      <c r="A750" s="43" t="s">
        <v>2143</v>
      </c>
      <c r="B750" s="66"/>
      <c r="D750" s="17"/>
      <c r="E750" s="17"/>
      <c r="H750" s="120"/>
      <c r="I750">
        <f t="shared" si="11"/>
        <v>0</v>
      </c>
    </row>
    <row r="751" spans="1:9" x14ac:dyDescent="0.35">
      <c r="A751" s="43" t="s">
        <v>2144</v>
      </c>
      <c r="B751" s="66"/>
      <c r="D751" s="17"/>
      <c r="E751" s="17"/>
      <c r="H751" s="120"/>
      <c r="I751">
        <f t="shared" si="11"/>
        <v>0</v>
      </c>
    </row>
    <row r="752" spans="1:9" x14ac:dyDescent="0.35">
      <c r="A752" s="43" t="s">
        <v>2145</v>
      </c>
      <c r="B752" s="66"/>
      <c r="D752" s="17"/>
      <c r="E752" s="17"/>
      <c r="H752" s="120"/>
      <c r="I752">
        <f t="shared" si="11"/>
        <v>0</v>
      </c>
    </row>
    <row r="753" spans="1:9" x14ac:dyDescent="0.35">
      <c r="A753" s="43" t="s">
        <v>2146</v>
      </c>
      <c r="B753" s="66"/>
      <c r="D753" s="17"/>
      <c r="E753" s="17"/>
      <c r="H753" s="120"/>
      <c r="I753">
        <f t="shared" si="11"/>
        <v>0</v>
      </c>
    </row>
    <row r="754" spans="1:9" x14ac:dyDescent="0.35">
      <c r="A754" s="43" t="s">
        <v>2147</v>
      </c>
      <c r="B754" s="66"/>
      <c r="D754" s="17"/>
      <c r="E754" s="17"/>
      <c r="H754" s="120"/>
      <c r="I754">
        <f t="shared" si="11"/>
        <v>0</v>
      </c>
    </row>
    <row r="755" spans="1:9" x14ac:dyDescent="0.35">
      <c r="A755" s="43" t="s">
        <v>2148</v>
      </c>
      <c r="B755" s="66"/>
      <c r="D755" s="17"/>
      <c r="E755" s="17"/>
      <c r="H755" s="120"/>
      <c r="I755">
        <f t="shared" si="11"/>
        <v>0</v>
      </c>
    </row>
    <row r="756" spans="1:9" x14ac:dyDescent="0.35">
      <c r="A756" s="43" t="s">
        <v>2149</v>
      </c>
      <c r="B756" s="66"/>
      <c r="D756" s="17"/>
      <c r="E756" s="17"/>
      <c r="H756" s="120"/>
      <c r="I756">
        <f t="shared" si="11"/>
        <v>0</v>
      </c>
    </row>
    <row r="757" spans="1:9" x14ac:dyDescent="0.35">
      <c r="A757" s="43" t="s">
        <v>2150</v>
      </c>
      <c r="B757" s="66"/>
      <c r="D757" s="17"/>
      <c r="E757" s="17"/>
      <c r="H757" s="120"/>
      <c r="I757">
        <f t="shared" si="11"/>
        <v>0</v>
      </c>
    </row>
    <row r="758" spans="1:9" x14ac:dyDescent="0.35">
      <c r="A758" s="43" t="s">
        <v>2151</v>
      </c>
      <c r="B758" s="66"/>
      <c r="D758" s="17"/>
      <c r="E758" s="17"/>
      <c r="H758" s="120"/>
      <c r="I758">
        <f t="shared" si="11"/>
        <v>0</v>
      </c>
    </row>
    <row r="759" spans="1:9" x14ac:dyDescent="0.35">
      <c r="A759" s="43" t="s">
        <v>2152</v>
      </c>
      <c r="B759" s="66"/>
      <c r="D759" s="17"/>
      <c r="E759" s="17"/>
      <c r="H759" s="120"/>
      <c r="I759">
        <f t="shared" si="11"/>
        <v>0</v>
      </c>
    </row>
    <row r="760" spans="1:9" x14ac:dyDescent="0.35">
      <c r="A760" s="43" t="s">
        <v>2153</v>
      </c>
      <c r="B760" s="66"/>
      <c r="D760" s="17"/>
      <c r="E760" s="17"/>
      <c r="H760" s="120"/>
      <c r="I760">
        <f t="shared" si="11"/>
        <v>0</v>
      </c>
    </row>
    <row r="761" spans="1:9" x14ac:dyDescent="0.35">
      <c r="A761" s="43" t="s">
        <v>2154</v>
      </c>
      <c r="B761" s="66"/>
      <c r="D761" s="17"/>
      <c r="E761" s="17"/>
      <c r="H761" s="120"/>
      <c r="I761">
        <f t="shared" si="11"/>
        <v>0</v>
      </c>
    </row>
    <row r="762" spans="1:9" x14ac:dyDescent="0.35">
      <c r="A762" s="43" t="s">
        <v>2155</v>
      </c>
      <c r="B762" s="66"/>
      <c r="D762" s="17"/>
      <c r="E762" s="17"/>
      <c r="H762" s="120"/>
      <c r="I762">
        <f t="shared" si="11"/>
        <v>0</v>
      </c>
    </row>
    <row r="763" spans="1:9" x14ac:dyDescent="0.35">
      <c r="A763" s="43" t="s">
        <v>2156</v>
      </c>
      <c r="B763" s="66"/>
      <c r="D763" s="17"/>
      <c r="E763" s="17"/>
      <c r="H763" s="120"/>
      <c r="I763">
        <f t="shared" si="11"/>
        <v>0</v>
      </c>
    </row>
    <row r="764" spans="1:9" x14ac:dyDescent="0.35">
      <c r="A764" s="43" t="s">
        <v>2157</v>
      </c>
      <c r="B764" s="66"/>
      <c r="D764" s="17"/>
      <c r="E764" s="17"/>
      <c r="H764" s="120"/>
      <c r="I764">
        <f t="shared" si="11"/>
        <v>0</v>
      </c>
    </row>
    <row r="765" spans="1:9" x14ac:dyDescent="0.35">
      <c r="A765" s="43" t="s">
        <v>2158</v>
      </c>
      <c r="B765" s="66"/>
      <c r="D765" s="17"/>
      <c r="E765" s="17"/>
      <c r="H765" s="120"/>
      <c r="I765">
        <f t="shared" si="11"/>
        <v>0</v>
      </c>
    </row>
    <row r="766" spans="1:9" x14ac:dyDescent="0.35">
      <c r="A766" s="43" t="s">
        <v>2159</v>
      </c>
      <c r="B766" s="66"/>
      <c r="D766" s="17"/>
      <c r="E766" s="17"/>
      <c r="H766" s="120"/>
      <c r="I766">
        <f t="shared" si="11"/>
        <v>0</v>
      </c>
    </row>
    <row r="767" spans="1:9" x14ac:dyDescent="0.35">
      <c r="A767" s="43" t="s">
        <v>2160</v>
      </c>
      <c r="B767" s="66"/>
      <c r="D767" s="17"/>
      <c r="E767" s="17"/>
      <c r="H767" s="120"/>
      <c r="I767">
        <f t="shared" si="11"/>
        <v>0</v>
      </c>
    </row>
    <row r="768" spans="1:9" x14ac:dyDescent="0.35">
      <c r="A768" s="43" t="s">
        <v>2161</v>
      </c>
      <c r="B768" s="66"/>
      <c r="D768" s="17"/>
      <c r="E768" s="17"/>
      <c r="H768" s="120"/>
      <c r="I768">
        <f t="shared" si="11"/>
        <v>0</v>
      </c>
    </row>
    <row r="769" spans="1:9" x14ac:dyDescent="0.35">
      <c r="A769" s="43" t="s">
        <v>2162</v>
      </c>
      <c r="B769" s="66"/>
      <c r="D769" s="17"/>
      <c r="E769" s="17"/>
      <c r="H769" s="120"/>
      <c r="I769">
        <f t="shared" si="11"/>
        <v>0</v>
      </c>
    </row>
    <row r="770" spans="1:9" x14ac:dyDescent="0.35">
      <c r="A770" s="43" t="s">
        <v>2163</v>
      </c>
      <c r="B770" s="66"/>
      <c r="D770" s="17"/>
      <c r="E770" s="17"/>
      <c r="H770" s="120"/>
      <c r="I770">
        <f t="shared" si="11"/>
        <v>0</v>
      </c>
    </row>
    <row r="771" spans="1:9" x14ac:dyDescent="0.35">
      <c r="A771" s="43" t="s">
        <v>2164</v>
      </c>
      <c r="B771" s="66"/>
      <c r="D771" s="17"/>
      <c r="E771" s="17"/>
      <c r="H771" s="120"/>
      <c r="I771">
        <f t="shared" si="11"/>
        <v>0</v>
      </c>
    </row>
    <row r="772" spans="1:9" x14ac:dyDescent="0.35">
      <c r="A772" s="43" t="s">
        <v>2165</v>
      </c>
      <c r="B772" s="66"/>
      <c r="D772" s="17"/>
      <c r="E772" s="17"/>
      <c r="H772" s="120"/>
      <c r="I772">
        <f t="shared" si="11"/>
        <v>0</v>
      </c>
    </row>
    <row r="773" spans="1:9" x14ac:dyDescent="0.35">
      <c r="A773" s="43" t="s">
        <v>2166</v>
      </c>
      <c r="B773" s="66"/>
      <c r="D773" s="17"/>
      <c r="E773" s="17"/>
      <c r="H773" s="120"/>
      <c r="I773">
        <f t="shared" si="11"/>
        <v>0</v>
      </c>
    </row>
    <row r="774" spans="1:9" x14ac:dyDescent="0.35">
      <c r="A774" s="43" t="s">
        <v>2167</v>
      </c>
      <c r="B774" s="66"/>
      <c r="D774" s="17"/>
      <c r="E774" s="17"/>
      <c r="H774" s="120"/>
      <c r="I774">
        <f t="shared" si="11"/>
        <v>0</v>
      </c>
    </row>
    <row r="775" spans="1:9" x14ac:dyDescent="0.35">
      <c r="A775" s="43" t="s">
        <v>2168</v>
      </c>
      <c r="B775" s="66"/>
      <c r="D775" s="17"/>
      <c r="E775" s="17"/>
      <c r="H775" s="120"/>
      <c r="I775">
        <f t="shared" si="11"/>
        <v>0</v>
      </c>
    </row>
    <row r="776" spans="1:9" x14ac:dyDescent="0.35">
      <c r="A776" s="43" t="s">
        <v>2169</v>
      </c>
      <c r="B776" s="66"/>
      <c r="D776" s="17"/>
      <c r="E776" s="17"/>
      <c r="H776" s="120"/>
      <c r="I776">
        <f t="shared" ref="I776:I839" si="12">IF(OR($B776&lt;&gt;"",$C776&lt;&gt;"",$D776&lt;&gt;"",$E776&lt;&gt;"",$F776&lt;&gt;"",$G776&lt;&gt;"",$H776&lt;&gt;""), 1, 0)</f>
        <v>0</v>
      </c>
    </row>
    <row r="777" spans="1:9" x14ac:dyDescent="0.35">
      <c r="A777" s="43" t="s">
        <v>2170</v>
      </c>
      <c r="B777" s="66"/>
      <c r="D777" s="17"/>
      <c r="E777" s="17"/>
      <c r="H777" s="120"/>
      <c r="I777">
        <f t="shared" si="12"/>
        <v>0</v>
      </c>
    </row>
    <row r="778" spans="1:9" x14ac:dyDescent="0.35">
      <c r="A778" s="43" t="s">
        <v>2171</v>
      </c>
      <c r="B778" s="66"/>
      <c r="D778" s="17"/>
      <c r="E778" s="17"/>
      <c r="H778" s="120"/>
      <c r="I778">
        <f t="shared" si="12"/>
        <v>0</v>
      </c>
    </row>
    <row r="779" spans="1:9" x14ac:dyDescent="0.35">
      <c r="A779" s="43" t="s">
        <v>2172</v>
      </c>
      <c r="B779" s="66"/>
      <c r="D779" s="17"/>
      <c r="E779" s="17"/>
      <c r="H779" s="120"/>
      <c r="I779">
        <f t="shared" si="12"/>
        <v>0</v>
      </c>
    </row>
    <row r="780" spans="1:9" x14ac:dyDescent="0.35">
      <c r="A780" s="43" t="s">
        <v>2173</v>
      </c>
      <c r="B780" s="66"/>
      <c r="D780" s="17"/>
      <c r="E780" s="17"/>
      <c r="H780" s="120"/>
      <c r="I780">
        <f t="shared" si="12"/>
        <v>0</v>
      </c>
    </row>
    <row r="781" spans="1:9" x14ac:dyDescent="0.35">
      <c r="A781" s="43" t="s">
        <v>2174</v>
      </c>
      <c r="B781" s="66"/>
      <c r="D781" s="17"/>
      <c r="E781" s="17"/>
      <c r="H781" s="120"/>
      <c r="I781">
        <f t="shared" si="12"/>
        <v>0</v>
      </c>
    </row>
    <row r="782" spans="1:9" x14ac:dyDescent="0.35">
      <c r="A782" s="43" t="s">
        <v>2175</v>
      </c>
      <c r="B782" s="66"/>
      <c r="D782" s="17"/>
      <c r="E782" s="17"/>
      <c r="H782" s="120"/>
      <c r="I782">
        <f t="shared" si="12"/>
        <v>0</v>
      </c>
    </row>
    <row r="783" spans="1:9" x14ac:dyDescent="0.35">
      <c r="A783" s="43" t="s">
        <v>2176</v>
      </c>
      <c r="B783" s="66"/>
      <c r="D783" s="17"/>
      <c r="E783" s="17"/>
      <c r="H783" s="120"/>
      <c r="I783">
        <f t="shared" si="12"/>
        <v>0</v>
      </c>
    </row>
    <row r="784" spans="1:9" x14ac:dyDescent="0.35">
      <c r="A784" s="43" t="s">
        <v>2177</v>
      </c>
      <c r="B784" s="66"/>
      <c r="D784" s="17"/>
      <c r="E784" s="17"/>
      <c r="H784" s="120"/>
      <c r="I784">
        <f t="shared" si="12"/>
        <v>0</v>
      </c>
    </row>
    <row r="785" spans="1:9" x14ac:dyDescent="0.35">
      <c r="A785" s="43" t="s">
        <v>2178</v>
      </c>
      <c r="B785" s="66"/>
      <c r="D785" s="17"/>
      <c r="E785" s="17"/>
      <c r="H785" s="120"/>
      <c r="I785">
        <f t="shared" si="12"/>
        <v>0</v>
      </c>
    </row>
    <row r="786" spans="1:9" x14ac:dyDescent="0.35">
      <c r="A786" s="43" t="s">
        <v>2179</v>
      </c>
      <c r="B786" s="66"/>
      <c r="D786" s="17"/>
      <c r="E786" s="17"/>
      <c r="H786" s="120"/>
      <c r="I786">
        <f t="shared" si="12"/>
        <v>0</v>
      </c>
    </row>
    <row r="787" spans="1:9" x14ac:dyDescent="0.35">
      <c r="A787" s="43" t="s">
        <v>2180</v>
      </c>
      <c r="B787" s="66"/>
      <c r="D787" s="17"/>
      <c r="E787" s="17"/>
      <c r="H787" s="120"/>
      <c r="I787">
        <f t="shared" si="12"/>
        <v>0</v>
      </c>
    </row>
    <row r="788" spans="1:9" x14ac:dyDescent="0.35">
      <c r="A788" s="43" t="s">
        <v>2181</v>
      </c>
      <c r="B788" s="66"/>
      <c r="D788" s="17"/>
      <c r="E788" s="17"/>
      <c r="H788" s="120"/>
      <c r="I788">
        <f t="shared" si="12"/>
        <v>0</v>
      </c>
    </row>
    <row r="789" spans="1:9" x14ac:dyDescent="0.35">
      <c r="A789" s="43" t="s">
        <v>2182</v>
      </c>
      <c r="B789" s="66"/>
      <c r="D789" s="17"/>
      <c r="E789" s="17"/>
      <c r="H789" s="120"/>
      <c r="I789">
        <f t="shared" si="12"/>
        <v>0</v>
      </c>
    </row>
    <row r="790" spans="1:9" x14ac:dyDescent="0.35">
      <c r="A790" s="43" t="s">
        <v>2183</v>
      </c>
      <c r="B790" s="66"/>
      <c r="D790" s="17"/>
      <c r="E790" s="17"/>
      <c r="H790" s="120"/>
      <c r="I790">
        <f t="shared" si="12"/>
        <v>0</v>
      </c>
    </row>
    <row r="791" spans="1:9" x14ac:dyDescent="0.35">
      <c r="A791" s="43" t="s">
        <v>2184</v>
      </c>
      <c r="B791" s="66"/>
      <c r="D791" s="17"/>
      <c r="E791" s="17"/>
      <c r="H791" s="120"/>
      <c r="I791">
        <f t="shared" si="12"/>
        <v>0</v>
      </c>
    </row>
    <row r="792" spans="1:9" x14ac:dyDescent="0.35">
      <c r="A792" s="43" t="s">
        <v>2185</v>
      </c>
      <c r="B792" s="66"/>
      <c r="D792" s="17"/>
      <c r="E792" s="17"/>
      <c r="H792" s="120"/>
      <c r="I792">
        <f t="shared" si="12"/>
        <v>0</v>
      </c>
    </row>
    <row r="793" spans="1:9" x14ac:dyDescent="0.35">
      <c r="A793" s="43" t="s">
        <v>2186</v>
      </c>
      <c r="B793" s="66"/>
      <c r="D793" s="17"/>
      <c r="E793" s="17"/>
      <c r="H793" s="120"/>
      <c r="I793">
        <f t="shared" si="12"/>
        <v>0</v>
      </c>
    </row>
    <row r="794" spans="1:9" x14ac:dyDescent="0.35">
      <c r="A794" s="43" t="s">
        <v>2187</v>
      </c>
      <c r="B794" s="66"/>
      <c r="D794" s="17"/>
      <c r="E794" s="17"/>
      <c r="H794" s="120"/>
      <c r="I794">
        <f t="shared" si="12"/>
        <v>0</v>
      </c>
    </row>
    <row r="795" spans="1:9" x14ac:dyDescent="0.35">
      <c r="A795" s="43" t="s">
        <v>2188</v>
      </c>
      <c r="B795" s="66"/>
      <c r="D795" s="17"/>
      <c r="E795" s="17"/>
      <c r="H795" s="120"/>
      <c r="I795">
        <f t="shared" si="12"/>
        <v>0</v>
      </c>
    </row>
    <row r="796" spans="1:9" x14ac:dyDescent="0.35">
      <c r="A796" s="43" t="s">
        <v>2189</v>
      </c>
      <c r="B796" s="66"/>
      <c r="D796" s="17"/>
      <c r="E796" s="17"/>
      <c r="H796" s="120"/>
      <c r="I796">
        <f t="shared" si="12"/>
        <v>0</v>
      </c>
    </row>
    <row r="797" spans="1:9" x14ac:dyDescent="0.35">
      <c r="A797" s="43" t="s">
        <v>2190</v>
      </c>
      <c r="B797" s="66"/>
      <c r="D797" s="17"/>
      <c r="E797" s="17"/>
      <c r="H797" s="120"/>
      <c r="I797">
        <f t="shared" si="12"/>
        <v>0</v>
      </c>
    </row>
    <row r="798" spans="1:9" x14ac:dyDescent="0.35">
      <c r="A798" s="43" t="s">
        <v>2191</v>
      </c>
      <c r="B798" s="66"/>
      <c r="D798" s="17"/>
      <c r="E798" s="17"/>
      <c r="H798" s="120"/>
      <c r="I798">
        <f t="shared" si="12"/>
        <v>0</v>
      </c>
    </row>
    <row r="799" spans="1:9" x14ac:dyDescent="0.35">
      <c r="A799" s="43" t="s">
        <v>2192</v>
      </c>
      <c r="B799" s="66"/>
      <c r="D799" s="17"/>
      <c r="E799" s="17"/>
      <c r="H799" s="120"/>
      <c r="I799">
        <f t="shared" si="12"/>
        <v>0</v>
      </c>
    </row>
    <row r="800" spans="1:9" x14ac:dyDescent="0.35">
      <c r="A800" s="43" t="s">
        <v>2193</v>
      </c>
      <c r="B800" s="66"/>
      <c r="D800" s="17"/>
      <c r="E800" s="17"/>
      <c r="H800" s="120"/>
      <c r="I800">
        <f t="shared" si="12"/>
        <v>0</v>
      </c>
    </row>
    <row r="801" spans="1:9" x14ac:dyDescent="0.35">
      <c r="A801" s="43" t="s">
        <v>2194</v>
      </c>
      <c r="B801" s="66"/>
      <c r="D801" s="17"/>
      <c r="E801" s="17"/>
      <c r="H801" s="120"/>
      <c r="I801">
        <f t="shared" si="12"/>
        <v>0</v>
      </c>
    </row>
    <row r="802" spans="1:9" x14ac:dyDescent="0.35">
      <c r="A802" s="43" t="s">
        <v>2195</v>
      </c>
      <c r="B802" s="66"/>
      <c r="D802" s="17"/>
      <c r="E802" s="17"/>
      <c r="H802" s="120"/>
      <c r="I802">
        <f t="shared" si="12"/>
        <v>0</v>
      </c>
    </row>
    <row r="803" spans="1:9" x14ac:dyDescent="0.35">
      <c r="A803" s="43" t="s">
        <v>2196</v>
      </c>
      <c r="B803" s="66"/>
      <c r="D803" s="17"/>
      <c r="E803" s="17"/>
      <c r="H803" s="120"/>
      <c r="I803">
        <f t="shared" si="12"/>
        <v>0</v>
      </c>
    </row>
    <row r="804" spans="1:9" x14ac:dyDescent="0.35">
      <c r="A804" s="43" t="s">
        <v>2197</v>
      </c>
      <c r="B804" s="66"/>
      <c r="D804" s="17"/>
      <c r="E804" s="17"/>
      <c r="H804" s="120"/>
      <c r="I804">
        <f t="shared" si="12"/>
        <v>0</v>
      </c>
    </row>
    <row r="805" spans="1:9" x14ac:dyDescent="0.35">
      <c r="A805" s="43" t="s">
        <v>2198</v>
      </c>
      <c r="B805" s="66"/>
      <c r="D805" s="17"/>
      <c r="E805" s="17"/>
      <c r="H805" s="120"/>
      <c r="I805">
        <f t="shared" si="12"/>
        <v>0</v>
      </c>
    </row>
    <row r="806" spans="1:9" x14ac:dyDescent="0.35">
      <c r="A806" s="43" t="s">
        <v>2199</v>
      </c>
      <c r="B806" s="66"/>
      <c r="D806" s="17"/>
      <c r="E806" s="17"/>
      <c r="H806" s="120"/>
      <c r="I806">
        <f t="shared" si="12"/>
        <v>0</v>
      </c>
    </row>
    <row r="807" spans="1:9" x14ac:dyDescent="0.35">
      <c r="A807" s="43" t="s">
        <v>2200</v>
      </c>
      <c r="B807" s="66"/>
      <c r="D807" s="17"/>
      <c r="E807" s="17"/>
      <c r="H807" s="120"/>
      <c r="I807">
        <f t="shared" si="12"/>
        <v>0</v>
      </c>
    </row>
    <row r="808" spans="1:9" x14ac:dyDescent="0.35">
      <c r="A808" s="43" t="s">
        <v>2201</v>
      </c>
      <c r="B808" s="66"/>
      <c r="D808" s="17"/>
      <c r="E808" s="17"/>
      <c r="H808" s="120"/>
      <c r="I808">
        <f t="shared" si="12"/>
        <v>0</v>
      </c>
    </row>
    <row r="809" spans="1:9" x14ac:dyDescent="0.35">
      <c r="A809" s="43" t="s">
        <v>2202</v>
      </c>
      <c r="B809" s="66"/>
      <c r="D809" s="17"/>
      <c r="E809" s="17"/>
      <c r="H809" s="120"/>
      <c r="I809">
        <f t="shared" si="12"/>
        <v>0</v>
      </c>
    </row>
    <row r="810" spans="1:9" x14ac:dyDescent="0.35">
      <c r="A810" s="43" t="s">
        <v>2203</v>
      </c>
      <c r="B810" s="66"/>
      <c r="D810" s="17"/>
      <c r="E810" s="17"/>
      <c r="H810" s="120"/>
      <c r="I810">
        <f t="shared" si="12"/>
        <v>0</v>
      </c>
    </row>
    <row r="811" spans="1:9" x14ac:dyDescent="0.35">
      <c r="A811" s="43" t="s">
        <v>2204</v>
      </c>
      <c r="B811" s="66"/>
      <c r="D811" s="17"/>
      <c r="E811" s="17"/>
      <c r="H811" s="120"/>
      <c r="I811">
        <f t="shared" si="12"/>
        <v>0</v>
      </c>
    </row>
    <row r="812" spans="1:9" x14ac:dyDescent="0.35">
      <c r="A812" s="43" t="s">
        <v>2205</v>
      </c>
      <c r="B812" s="66"/>
      <c r="D812" s="17"/>
      <c r="E812" s="17"/>
      <c r="H812" s="120"/>
      <c r="I812">
        <f t="shared" si="12"/>
        <v>0</v>
      </c>
    </row>
    <row r="813" spans="1:9" x14ac:dyDescent="0.35">
      <c r="A813" s="43" t="s">
        <v>2206</v>
      </c>
      <c r="B813" s="66"/>
      <c r="D813" s="17"/>
      <c r="E813" s="17"/>
      <c r="H813" s="120"/>
      <c r="I813">
        <f t="shared" si="12"/>
        <v>0</v>
      </c>
    </row>
    <row r="814" spans="1:9" x14ac:dyDescent="0.35">
      <c r="A814" s="43" t="s">
        <v>2207</v>
      </c>
      <c r="B814" s="66"/>
      <c r="D814" s="17"/>
      <c r="E814" s="17"/>
      <c r="H814" s="120"/>
      <c r="I814">
        <f t="shared" si="12"/>
        <v>0</v>
      </c>
    </row>
    <row r="815" spans="1:9" x14ac:dyDescent="0.35">
      <c r="A815" s="43" t="s">
        <v>2208</v>
      </c>
      <c r="B815" s="66"/>
      <c r="D815" s="17"/>
      <c r="E815" s="17"/>
      <c r="H815" s="120"/>
      <c r="I815">
        <f t="shared" si="12"/>
        <v>0</v>
      </c>
    </row>
    <row r="816" spans="1:9" x14ac:dyDescent="0.35">
      <c r="A816" s="43" t="s">
        <v>2209</v>
      </c>
      <c r="B816" s="66"/>
      <c r="D816" s="17"/>
      <c r="E816" s="17"/>
      <c r="H816" s="120"/>
      <c r="I816">
        <f t="shared" si="12"/>
        <v>0</v>
      </c>
    </row>
    <row r="817" spans="1:9" x14ac:dyDescent="0.35">
      <c r="A817" s="43" t="s">
        <v>2210</v>
      </c>
      <c r="B817" s="66"/>
      <c r="D817" s="17"/>
      <c r="E817" s="17"/>
      <c r="H817" s="120"/>
      <c r="I817">
        <f t="shared" si="12"/>
        <v>0</v>
      </c>
    </row>
    <row r="818" spans="1:9" x14ac:dyDescent="0.35">
      <c r="A818" s="43" t="s">
        <v>2211</v>
      </c>
      <c r="B818" s="66"/>
      <c r="D818" s="17"/>
      <c r="E818" s="17"/>
      <c r="H818" s="120"/>
      <c r="I818">
        <f t="shared" si="12"/>
        <v>0</v>
      </c>
    </row>
    <row r="819" spans="1:9" x14ac:dyDescent="0.35">
      <c r="A819" s="43" t="s">
        <v>2212</v>
      </c>
      <c r="B819" s="66"/>
      <c r="D819" s="17"/>
      <c r="E819" s="17"/>
      <c r="H819" s="120"/>
      <c r="I819">
        <f t="shared" si="12"/>
        <v>0</v>
      </c>
    </row>
    <row r="820" spans="1:9" x14ac:dyDescent="0.35">
      <c r="A820" s="43" t="s">
        <v>2213</v>
      </c>
      <c r="B820" s="66"/>
      <c r="D820" s="17"/>
      <c r="E820" s="17"/>
      <c r="H820" s="120"/>
      <c r="I820">
        <f t="shared" si="12"/>
        <v>0</v>
      </c>
    </row>
    <row r="821" spans="1:9" x14ac:dyDescent="0.35">
      <c r="A821" s="43" t="s">
        <v>2214</v>
      </c>
      <c r="B821" s="66"/>
      <c r="D821" s="17"/>
      <c r="E821" s="17"/>
      <c r="H821" s="120"/>
      <c r="I821">
        <f t="shared" si="12"/>
        <v>0</v>
      </c>
    </row>
    <row r="822" spans="1:9" x14ac:dyDescent="0.35">
      <c r="A822" s="43" t="s">
        <v>2215</v>
      </c>
      <c r="B822" s="66"/>
      <c r="D822" s="17"/>
      <c r="E822" s="17"/>
      <c r="H822" s="120"/>
      <c r="I822">
        <f t="shared" si="12"/>
        <v>0</v>
      </c>
    </row>
    <row r="823" spans="1:9" x14ac:dyDescent="0.35">
      <c r="A823" s="43" t="s">
        <v>2216</v>
      </c>
      <c r="B823" s="66"/>
      <c r="D823" s="17"/>
      <c r="E823" s="17"/>
      <c r="H823" s="120"/>
      <c r="I823">
        <f t="shared" si="12"/>
        <v>0</v>
      </c>
    </row>
    <row r="824" spans="1:9" x14ac:dyDescent="0.35">
      <c r="A824" s="43" t="s">
        <v>2217</v>
      </c>
      <c r="B824" s="66"/>
      <c r="D824" s="17"/>
      <c r="E824" s="17"/>
      <c r="H824" s="120"/>
      <c r="I824">
        <f t="shared" si="12"/>
        <v>0</v>
      </c>
    </row>
    <row r="825" spans="1:9" x14ac:dyDescent="0.35">
      <c r="A825" s="43" t="s">
        <v>2218</v>
      </c>
      <c r="B825" s="66"/>
      <c r="D825" s="17"/>
      <c r="E825" s="17"/>
      <c r="H825" s="120"/>
      <c r="I825">
        <f t="shared" si="12"/>
        <v>0</v>
      </c>
    </row>
    <row r="826" spans="1:9" x14ac:dyDescent="0.35">
      <c r="A826" s="43" t="s">
        <v>2219</v>
      </c>
      <c r="B826" s="66"/>
      <c r="D826" s="17"/>
      <c r="E826" s="17"/>
      <c r="H826" s="120"/>
      <c r="I826">
        <f t="shared" si="12"/>
        <v>0</v>
      </c>
    </row>
    <row r="827" spans="1:9" x14ac:dyDescent="0.35">
      <c r="A827" s="43" t="s">
        <v>2220</v>
      </c>
      <c r="B827" s="66"/>
      <c r="D827" s="17"/>
      <c r="E827" s="17"/>
      <c r="H827" s="120"/>
      <c r="I827">
        <f t="shared" si="12"/>
        <v>0</v>
      </c>
    </row>
    <row r="828" spans="1:9" x14ac:dyDescent="0.35">
      <c r="A828" s="43" t="s">
        <v>2221</v>
      </c>
      <c r="B828" s="66"/>
      <c r="D828" s="17"/>
      <c r="E828" s="17"/>
      <c r="H828" s="120"/>
      <c r="I828">
        <f t="shared" si="12"/>
        <v>0</v>
      </c>
    </row>
    <row r="829" spans="1:9" x14ac:dyDescent="0.35">
      <c r="A829" s="43" t="s">
        <v>2222</v>
      </c>
      <c r="B829" s="66"/>
      <c r="D829" s="17"/>
      <c r="E829" s="17"/>
      <c r="H829" s="120"/>
      <c r="I829">
        <f t="shared" si="12"/>
        <v>0</v>
      </c>
    </row>
    <row r="830" spans="1:9" x14ac:dyDescent="0.35">
      <c r="A830" s="43" t="s">
        <v>2223</v>
      </c>
      <c r="B830" s="66"/>
      <c r="D830" s="17"/>
      <c r="E830" s="17"/>
      <c r="H830" s="120"/>
      <c r="I830">
        <f t="shared" si="12"/>
        <v>0</v>
      </c>
    </row>
    <row r="831" spans="1:9" x14ac:dyDescent="0.35">
      <c r="A831" s="43" t="s">
        <v>2224</v>
      </c>
      <c r="B831" s="66"/>
      <c r="D831" s="17"/>
      <c r="E831" s="17"/>
      <c r="H831" s="120"/>
      <c r="I831">
        <f t="shared" si="12"/>
        <v>0</v>
      </c>
    </row>
    <row r="832" spans="1:9" x14ac:dyDescent="0.35">
      <c r="A832" s="43" t="s">
        <v>2225</v>
      </c>
      <c r="B832" s="66"/>
      <c r="D832" s="17"/>
      <c r="E832" s="17"/>
      <c r="H832" s="120"/>
      <c r="I832">
        <f t="shared" si="12"/>
        <v>0</v>
      </c>
    </row>
    <row r="833" spans="1:9" x14ac:dyDescent="0.35">
      <c r="A833" s="43" t="s">
        <v>2226</v>
      </c>
      <c r="B833" s="66"/>
      <c r="D833" s="17"/>
      <c r="E833" s="17"/>
      <c r="H833" s="120"/>
      <c r="I833">
        <f t="shared" si="12"/>
        <v>0</v>
      </c>
    </row>
    <row r="834" spans="1:9" x14ac:dyDescent="0.35">
      <c r="A834" s="43" t="s">
        <v>2227</v>
      </c>
      <c r="B834" s="66"/>
      <c r="D834" s="17"/>
      <c r="E834" s="17"/>
      <c r="H834" s="120"/>
      <c r="I834">
        <f t="shared" si="12"/>
        <v>0</v>
      </c>
    </row>
    <row r="835" spans="1:9" x14ac:dyDescent="0.35">
      <c r="A835" s="43" t="s">
        <v>2228</v>
      </c>
      <c r="B835" s="66"/>
      <c r="D835" s="17"/>
      <c r="E835" s="17"/>
      <c r="H835" s="120"/>
      <c r="I835">
        <f t="shared" si="12"/>
        <v>0</v>
      </c>
    </row>
    <row r="836" spans="1:9" x14ac:dyDescent="0.35">
      <c r="A836" s="43" t="s">
        <v>2229</v>
      </c>
      <c r="B836" s="66"/>
      <c r="D836" s="17"/>
      <c r="E836" s="17"/>
      <c r="H836" s="120"/>
      <c r="I836">
        <f t="shared" si="12"/>
        <v>0</v>
      </c>
    </row>
    <row r="837" spans="1:9" x14ac:dyDescent="0.35">
      <c r="A837" s="43" t="s">
        <v>2230</v>
      </c>
      <c r="B837" s="66"/>
      <c r="D837" s="17"/>
      <c r="E837" s="17"/>
      <c r="H837" s="120"/>
      <c r="I837">
        <f t="shared" si="12"/>
        <v>0</v>
      </c>
    </row>
    <row r="838" spans="1:9" x14ac:dyDescent="0.35">
      <c r="A838" s="43" t="s">
        <v>2231</v>
      </c>
      <c r="B838" s="66"/>
      <c r="D838" s="17"/>
      <c r="E838" s="17"/>
      <c r="H838" s="120"/>
      <c r="I838">
        <f t="shared" si="12"/>
        <v>0</v>
      </c>
    </row>
    <row r="839" spans="1:9" x14ac:dyDescent="0.35">
      <c r="A839" s="43" t="s">
        <v>2232</v>
      </c>
      <c r="B839" s="66"/>
      <c r="D839" s="17"/>
      <c r="E839" s="17"/>
      <c r="H839" s="120"/>
      <c r="I839">
        <f t="shared" si="12"/>
        <v>0</v>
      </c>
    </row>
    <row r="840" spans="1:9" x14ac:dyDescent="0.35">
      <c r="A840" s="43" t="s">
        <v>2233</v>
      </c>
      <c r="B840" s="66"/>
      <c r="D840" s="17"/>
      <c r="E840" s="17"/>
      <c r="H840" s="120"/>
      <c r="I840">
        <f t="shared" ref="I840:I903" si="13">IF(OR($B840&lt;&gt;"",$C840&lt;&gt;"",$D840&lt;&gt;"",$E840&lt;&gt;"",$F840&lt;&gt;"",$G840&lt;&gt;"",$H840&lt;&gt;""), 1, 0)</f>
        <v>0</v>
      </c>
    </row>
    <row r="841" spans="1:9" x14ac:dyDescent="0.35">
      <c r="A841" s="43" t="s">
        <v>2234</v>
      </c>
      <c r="B841" s="66"/>
      <c r="D841" s="17"/>
      <c r="E841" s="17"/>
      <c r="H841" s="120"/>
      <c r="I841">
        <f t="shared" si="13"/>
        <v>0</v>
      </c>
    </row>
    <row r="842" spans="1:9" x14ac:dyDescent="0.35">
      <c r="A842" s="43" t="s">
        <v>2235</v>
      </c>
      <c r="B842" s="66"/>
      <c r="D842" s="17"/>
      <c r="E842" s="17"/>
      <c r="H842" s="120"/>
      <c r="I842">
        <f t="shared" si="13"/>
        <v>0</v>
      </c>
    </row>
    <row r="843" spans="1:9" x14ac:dyDescent="0.35">
      <c r="A843" s="43" t="s">
        <v>2236</v>
      </c>
      <c r="B843" s="66"/>
      <c r="D843" s="17"/>
      <c r="E843" s="17"/>
      <c r="H843" s="120"/>
      <c r="I843">
        <f t="shared" si="13"/>
        <v>0</v>
      </c>
    </row>
    <row r="844" spans="1:9" x14ac:dyDescent="0.35">
      <c r="A844" s="43" t="s">
        <v>2237</v>
      </c>
      <c r="B844" s="66"/>
      <c r="D844" s="17"/>
      <c r="E844" s="17"/>
      <c r="H844" s="120"/>
      <c r="I844">
        <f t="shared" si="13"/>
        <v>0</v>
      </c>
    </row>
    <row r="845" spans="1:9" x14ac:dyDescent="0.35">
      <c r="A845" s="43" t="s">
        <v>2238</v>
      </c>
      <c r="B845" s="66"/>
      <c r="D845" s="17"/>
      <c r="E845" s="17"/>
      <c r="H845" s="120"/>
      <c r="I845">
        <f t="shared" si="13"/>
        <v>0</v>
      </c>
    </row>
    <row r="846" spans="1:9" x14ac:dyDescent="0.35">
      <c r="A846" s="43" t="s">
        <v>2239</v>
      </c>
      <c r="B846" s="66"/>
      <c r="D846" s="17"/>
      <c r="E846" s="17"/>
      <c r="H846" s="120"/>
      <c r="I846">
        <f t="shared" si="13"/>
        <v>0</v>
      </c>
    </row>
    <row r="847" spans="1:9" x14ac:dyDescent="0.35">
      <c r="A847" s="43" t="s">
        <v>2240</v>
      </c>
      <c r="B847" s="66"/>
      <c r="D847" s="17"/>
      <c r="E847" s="17"/>
      <c r="H847" s="120"/>
      <c r="I847">
        <f t="shared" si="13"/>
        <v>0</v>
      </c>
    </row>
    <row r="848" spans="1:9" x14ac:dyDescent="0.35">
      <c r="A848" s="43" t="s">
        <v>2241</v>
      </c>
      <c r="B848" s="66"/>
      <c r="D848" s="17"/>
      <c r="E848" s="17"/>
      <c r="H848" s="120"/>
      <c r="I848">
        <f t="shared" si="13"/>
        <v>0</v>
      </c>
    </row>
    <row r="849" spans="1:9" x14ac:dyDescent="0.35">
      <c r="A849" s="43" t="s">
        <v>2242</v>
      </c>
      <c r="B849" s="66"/>
      <c r="D849" s="17"/>
      <c r="E849" s="17"/>
      <c r="H849" s="120"/>
      <c r="I849">
        <f t="shared" si="13"/>
        <v>0</v>
      </c>
    </row>
    <row r="850" spans="1:9" x14ac:dyDescent="0.35">
      <c r="A850" s="43" t="s">
        <v>2243</v>
      </c>
      <c r="B850" s="66"/>
      <c r="D850" s="17"/>
      <c r="E850" s="17"/>
      <c r="H850" s="120"/>
      <c r="I850">
        <f t="shared" si="13"/>
        <v>0</v>
      </c>
    </row>
    <row r="851" spans="1:9" x14ac:dyDescent="0.35">
      <c r="A851" s="43" t="s">
        <v>2244</v>
      </c>
      <c r="B851" s="66"/>
      <c r="D851" s="17"/>
      <c r="E851" s="17"/>
      <c r="H851" s="120"/>
      <c r="I851">
        <f t="shared" si="13"/>
        <v>0</v>
      </c>
    </row>
    <row r="852" spans="1:9" x14ac:dyDescent="0.35">
      <c r="A852" s="43" t="s">
        <v>2245</v>
      </c>
      <c r="B852" s="66"/>
      <c r="D852" s="17"/>
      <c r="E852" s="17"/>
      <c r="H852" s="120"/>
      <c r="I852">
        <f t="shared" si="13"/>
        <v>0</v>
      </c>
    </row>
    <row r="853" spans="1:9" x14ac:dyDescent="0.35">
      <c r="A853" s="43" t="s">
        <v>2246</v>
      </c>
      <c r="B853" s="66"/>
      <c r="D853" s="17"/>
      <c r="E853" s="17"/>
      <c r="H853" s="120"/>
      <c r="I853">
        <f t="shared" si="13"/>
        <v>0</v>
      </c>
    </row>
    <row r="854" spans="1:9" x14ac:dyDescent="0.35">
      <c r="A854" s="43" t="s">
        <v>2247</v>
      </c>
      <c r="B854" s="66"/>
      <c r="D854" s="17"/>
      <c r="E854" s="17"/>
      <c r="H854" s="120"/>
      <c r="I854">
        <f t="shared" si="13"/>
        <v>0</v>
      </c>
    </row>
    <row r="855" spans="1:9" x14ac:dyDescent="0.35">
      <c r="A855" s="43" t="s">
        <v>2248</v>
      </c>
      <c r="B855" s="66"/>
      <c r="D855" s="17"/>
      <c r="E855" s="17"/>
      <c r="H855" s="120"/>
      <c r="I855">
        <f t="shared" si="13"/>
        <v>0</v>
      </c>
    </row>
    <row r="856" spans="1:9" x14ac:dyDescent="0.35">
      <c r="A856" s="43" t="s">
        <v>2249</v>
      </c>
      <c r="B856" s="66"/>
      <c r="D856" s="17"/>
      <c r="E856" s="17"/>
      <c r="H856" s="120"/>
      <c r="I856">
        <f t="shared" si="13"/>
        <v>0</v>
      </c>
    </row>
    <row r="857" spans="1:9" x14ac:dyDescent="0.35">
      <c r="A857" s="43" t="s">
        <v>2250</v>
      </c>
      <c r="B857" s="66"/>
      <c r="D857" s="17"/>
      <c r="E857" s="17"/>
      <c r="H857" s="120"/>
      <c r="I857">
        <f t="shared" si="13"/>
        <v>0</v>
      </c>
    </row>
    <row r="858" spans="1:9" x14ac:dyDescent="0.35">
      <c r="A858" s="43" t="s">
        <v>2251</v>
      </c>
      <c r="B858" s="66"/>
      <c r="D858" s="17"/>
      <c r="E858" s="17"/>
      <c r="H858" s="120"/>
      <c r="I858">
        <f t="shared" si="13"/>
        <v>0</v>
      </c>
    </row>
    <row r="859" spans="1:9" x14ac:dyDescent="0.35">
      <c r="A859" s="43" t="s">
        <v>2252</v>
      </c>
      <c r="B859" s="66"/>
      <c r="D859" s="17"/>
      <c r="E859" s="17"/>
      <c r="H859" s="120"/>
      <c r="I859">
        <f t="shared" si="13"/>
        <v>0</v>
      </c>
    </row>
    <row r="860" spans="1:9" x14ac:dyDescent="0.35">
      <c r="A860" s="43" t="s">
        <v>2253</v>
      </c>
      <c r="B860" s="66"/>
      <c r="D860" s="17"/>
      <c r="E860" s="17"/>
      <c r="H860" s="120"/>
      <c r="I860">
        <f t="shared" si="13"/>
        <v>0</v>
      </c>
    </row>
    <row r="861" spans="1:9" x14ac:dyDescent="0.35">
      <c r="A861" s="43" t="s">
        <v>2254</v>
      </c>
      <c r="B861" s="66"/>
      <c r="D861" s="17"/>
      <c r="E861" s="17"/>
      <c r="H861" s="120"/>
      <c r="I861">
        <f t="shared" si="13"/>
        <v>0</v>
      </c>
    </row>
    <row r="862" spans="1:9" x14ac:dyDescent="0.35">
      <c r="A862" s="43" t="s">
        <v>2255</v>
      </c>
      <c r="B862" s="66"/>
      <c r="D862" s="17"/>
      <c r="E862" s="17"/>
      <c r="H862" s="120"/>
      <c r="I862">
        <f t="shared" si="13"/>
        <v>0</v>
      </c>
    </row>
    <row r="863" spans="1:9" x14ac:dyDescent="0.35">
      <c r="A863" s="43" t="s">
        <v>2256</v>
      </c>
      <c r="B863" s="66"/>
      <c r="D863" s="17"/>
      <c r="E863" s="17"/>
      <c r="H863" s="120"/>
      <c r="I863">
        <f t="shared" si="13"/>
        <v>0</v>
      </c>
    </row>
    <row r="864" spans="1:9" x14ac:dyDescent="0.35">
      <c r="A864" s="43" t="s">
        <v>2257</v>
      </c>
      <c r="B864" s="66"/>
      <c r="D864" s="17"/>
      <c r="E864" s="17"/>
      <c r="H864" s="120"/>
      <c r="I864">
        <f t="shared" si="13"/>
        <v>0</v>
      </c>
    </row>
    <row r="865" spans="1:9" x14ac:dyDescent="0.35">
      <c r="A865" s="43" t="s">
        <v>2258</v>
      </c>
      <c r="B865" s="66"/>
      <c r="D865" s="17"/>
      <c r="E865" s="17"/>
      <c r="H865" s="120"/>
      <c r="I865">
        <f t="shared" si="13"/>
        <v>0</v>
      </c>
    </row>
    <row r="866" spans="1:9" x14ac:dyDescent="0.35">
      <c r="A866" s="43" t="s">
        <v>2259</v>
      </c>
      <c r="B866" s="66"/>
      <c r="D866" s="17"/>
      <c r="E866" s="17"/>
      <c r="H866" s="120"/>
      <c r="I866">
        <f t="shared" si="13"/>
        <v>0</v>
      </c>
    </row>
    <row r="867" spans="1:9" x14ac:dyDescent="0.35">
      <c r="A867" s="43" t="s">
        <v>2260</v>
      </c>
      <c r="B867" s="66"/>
      <c r="D867" s="17"/>
      <c r="E867" s="17"/>
      <c r="H867" s="120"/>
      <c r="I867">
        <f t="shared" si="13"/>
        <v>0</v>
      </c>
    </row>
    <row r="868" spans="1:9" x14ac:dyDescent="0.35">
      <c r="A868" s="43" t="s">
        <v>2261</v>
      </c>
      <c r="B868" s="66"/>
      <c r="D868" s="17"/>
      <c r="E868" s="17"/>
      <c r="H868" s="120"/>
      <c r="I868">
        <f t="shared" si="13"/>
        <v>0</v>
      </c>
    </row>
    <row r="869" spans="1:9" x14ac:dyDescent="0.35">
      <c r="A869" s="43" t="s">
        <v>2262</v>
      </c>
      <c r="B869" s="66"/>
      <c r="D869" s="17"/>
      <c r="E869" s="17"/>
      <c r="H869" s="120"/>
      <c r="I869">
        <f t="shared" si="13"/>
        <v>0</v>
      </c>
    </row>
    <row r="870" spans="1:9" x14ac:dyDescent="0.35">
      <c r="A870" s="43" t="s">
        <v>2263</v>
      </c>
      <c r="B870" s="66"/>
      <c r="D870" s="17"/>
      <c r="E870" s="17"/>
      <c r="H870" s="120"/>
      <c r="I870">
        <f t="shared" si="13"/>
        <v>0</v>
      </c>
    </row>
    <row r="871" spans="1:9" x14ac:dyDescent="0.35">
      <c r="A871" s="43" t="s">
        <v>2264</v>
      </c>
      <c r="B871" s="66"/>
      <c r="D871" s="17"/>
      <c r="E871" s="17"/>
      <c r="H871" s="120"/>
      <c r="I871">
        <f t="shared" si="13"/>
        <v>0</v>
      </c>
    </row>
    <row r="872" spans="1:9" x14ac:dyDescent="0.35">
      <c r="A872" s="43" t="s">
        <v>2265</v>
      </c>
      <c r="B872" s="66"/>
      <c r="D872" s="17"/>
      <c r="E872" s="17"/>
      <c r="H872" s="120"/>
      <c r="I872">
        <f t="shared" si="13"/>
        <v>0</v>
      </c>
    </row>
    <row r="873" spans="1:9" x14ac:dyDescent="0.35">
      <c r="A873" s="43" t="s">
        <v>2266</v>
      </c>
      <c r="B873" s="66"/>
      <c r="D873" s="17"/>
      <c r="E873" s="17"/>
      <c r="H873" s="120"/>
      <c r="I873">
        <f t="shared" si="13"/>
        <v>0</v>
      </c>
    </row>
    <row r="874" spans="1:9" x14ac:dyDescent="0.35">
      <c r="A874" s="43" t="s">
        <v>2267</v>
      </c>
      <c r="B874" s="66"/>
      <c r="D874" s="17"/>
      <c r="E874" s="17"/>
      <c r="H874" s="120"/>
      <c r="I874">
        <f t="shared" si="13"/>
        <v>0</v>
      </c>
    </row>
    <row r="875" spans="1:9" x14ac:dyDescent="0.35">
      <c r="A875" s="43" t="s">
        <v>2268</v>
      </c>
      <c r="B875" s="66"/>
      <c r="D875" s="17"/>
      <c r="E875" s="17"/>
      <c r="H875" s="120"/>
      <c r="I875">
        <f t="shared" si="13"/>
        <v>0</v>
      </c>
    </row>
    <row r="876" spans="1:9" x14ac:dyDescent="0.35">
      <c r="A876" s="43" t="s">
        <v>2269</v>
      </c>
      <c r="B876" s="66"/>
      <c r="D876" s="17"/>
      <c r="E876" s="17"/>
      <c r="H876" s="120"/>
      <c r="I876">
        <f t="shared" si="13"/>
        <v>0</v>
      </c>
    </row>
    <row r="877" spans="1:9" x14ac:dyDescent="0.35">
      <c r="A877" s="43" t="s">
        <v>2270</v>
      </c>
      <c r="B877" s="66"/>
      <c r="D877" s="17"/>
      <c r="E877" s="17"/>
      <c r="H877" s="120"/>
      <c r="I877">
        <f t="shared" si="13"/>
        <v>0</v>
      </c>
    </row>
    <row r="878" spans="1:9" x14ac:dyDescent="0.35">
      <c r="A878" s="43" t="s">
        <v>2271</v>
      </c>
      <c r="B878" s="66"/>
      <c r="D878" s="17"/>
      <c r="E878" s="17"/>
      <c r="H878" s="120"/>
      <c r="I878">
        <f t="shared" si="13"/>
        <v>0</v>
      </c>
    </row>
    <row r="879" spans="1:9" x14ac:dyDescent="0.35">
      <c r="A879" s="43" t="s">
        <v>2272</v>
      </c>
      <c r="B879" s="66"/>
      <c r="D879" s="17"/>
      <c r="E879" s="17"/>
      <c r="H879" s="120"/>
      <c r="I879">
        <f t="shared" si="13"/>
        <v>0</v>
      </c>
    </row>
    <row r="880" spans="1:9" x14ac:dyDescent="0.35">
      <c r="A880" s="43" t="s">
        <v>2273</v>
      </c>
      <c r="B880" s="66"/>
      <c r="D880" s="17"/>
      <c r="E880" s="17"/>
      <c r="H880" s="120"/>
      <c r="I880">
        <f t="shared" si="13"/>
        <v>0</v>
      </c>
    </row>
    <row r="881" spans="1:9" x14ac:dyDescent="0.35">
      <c r="A881" s="43" t="s">
        <v>2274</v>
      </c>
      <c r="B881" s="66"/>
      <c r="D881" s="17"/>
      <c r="E881" s="17"/>
      <c r="H881" s="120"/>
      <c r="I881">
        <f t="shared" si="13"/>
        <v>0</v>
      </c>
    </row>
    <row r="882" spans="1:9" x14ac:dyDescent="0.35">
      <c r="A882" s="43" t="s">
        <v>2275</v>
      </c>
      <c r="B882" s="66"/>
      <c r="D882" s="17"/>
      <c r="E882" s="17"/>
      <c r="H882" s="120"/>
      <c r="I882">
        <f t="shared" si="13"/>
        <v>0</v>
      </c>
    </row>
    <row r="883" spans="1:9" x14ac:dyDescent="0.35">
      <c r="A883" s="43" t="s">
        <v>2276</v>
      </c>
      <c r="B883" s="66"/>
      <c r="D883" s="17"/>
      <c r="E883" s="17"/>
      <c r="H883" s="120"/>
      <c r="I883">
        <f t="shared" si="13"/>
        <v>0</v>
      </c>
    </row>
    <row r="884" spans="1:9" x14ac:dyDescent="0.35">
      <c r="A884" s="43" t="s">
        <v>2277</v>
      </c>
      <c r="B884" s="66"/>
      <c r="D884" s="17"/>
      <c r="E884" s="17"/>
      <c r="H884" s="120"/>
      <c r="I884">
        <f t="shared" si="13"/>
        <v>0</v>
      </c>
    </row>
    <row r="885" spans="1:9" x14ac:dyDescent="0.35">
      <c r="A885" s="43" t="s">
        <v>2278</v>
      </c>
      <c r="B885" s="66"/>
      <c r="D885" s="17"/>
      <c r="E885" s="17"/>
      <c r="H885" s="120"/>
      <c r="I885">
        <f t="shared" si="13"/>
        <v>0</v>
      </c>
    </row>
    <row r="886" spans="1:9" x14ac:dyDescent="0.35">
      <c r="A886" s="43" t="s">
        <v>2279</v>
      </c>
      <c r="B886" s="66"/>
      <c r="D886" s="17"/>
      <c r="E886" s="17"/>
      <c r="H886" s="120"/>
      <c r="I886">
        <f t="shared" si="13"/>
        <v>0</v>
      </c>
    </row>
    <row r="887" spans="1:9" x14ac:dyDescent="0.35">
      <c r="A887" s="43" t="s">
        <v>2280</v>
      </c>
      <c r="B887" s="66"/>
      <c r="D887" s="17"/>
      <c r="E887" s="17"/>
      <c r="H887" s="120"/>
      <c r="I887">
        <f t="shared" si="13"/>
        <v>0</v>
      </c>
    </row>
    <row r="888" spans="1:9" x14ac:dyDescent="0.35">
      <c r="A888" s="43" t="s">
        <v>2281</v>
      </c>
      <c r="B888" s="66"/>
      <c r="D888" s="17"/>
      <c r="E888" s="17"/>
      <c r="H888" s="120"/>
      <c r="I888">
        <f t="shared" si="13"/>
        <v>0</v>
      </c>
    </row>
    <row r="889" spans="1:9" x14ac:dyDescent="0.35">
      <c r="A889" s="43" t="s">
        <v>2282</v>
      </c>
      <c r="B889" s="66"/>
      <c r="D889" s="17"/>
      <c r="E889" s="17"/>
      <c r="H889" s="120"/>
      <c r="I889">
        <f t="shared" si="13"/>
        <v>0</v>
      </c>
    </row>
    <row r="890" spans="1:9" x14ac:dyDescent="0.35">
      <c r="A890" s="43" t="s">
        <v>2283</v>
      </c>
      <c r="B890" s="66"/>
      <c r="D890" s="17"/>
      <c r="E890" s="17"/>
      <c r="H890" s="120"/>
      <c r="I890">
        <f t="shared" si="13"/>
        <v>0</v>
      </c>
    </row>
    <row r="891" spans="1:9" x14ac:dyDescent="0.35">
      <c r="A891" s="43" t="s">
        <v>2284</v>
      </c>
      <c r="B891" s="66"/>
      <c r="D891" s="17"/>
      <c r="E891" s="17"/>
      <c r="H891" s="120"/>
      <c r="I891">
        <f t="shared" si="13"/>
        <v>0</v>
      </c>
    </row>
    <row r="892" spans="1:9" x14ac:dyDescent="0.35">
      <c r="A892" s="43" t="s">
        <v>2285</v>
      </c>
      <c r="B892" s="66"/>
      <c r="D892" s="17"/>
      <c r="E892" s="17"/>
      <c r="H892" s="120"/>
      <c r="I892">
        <f t="shared" si="13"/>
        <v>0</v>
      </c>
    </row>
    <row r="893" spans="1:9" x14ac:dyDescent="0.35">
      <c r="A893" s="43" t="s">
        <v>2286</v>
      </c>
      <c r="B893" s="66"/>
      <c r="D893" s="17"/>
      <c r="E893" s="17"/>
      <c r="H893" s="120"/>
      <c r="I893">
        <f t="shared" si="13"/>
        <v>0</v>
      </c>
    </row>
    <row r="894" spans="1:9" x14ac:dyDescent="0.35">
      <c r="A894" s="43" t="s">
        <v>2287</v>
      </c>
      <c r="B894" s="66"/>
      <c r="D894" s="17"/>
      <c r="E894" s="17"/>
      <c r="H894" s="120"/>
      <c r="I894">
        <f t="shared" si="13"/>
        <v>0</v>
      </c>
    </row>
    <row r="895" spans="1:9" x14ac:dyDescent="0.35">
      <c r="A895" s="43" t="s">
        <v>2288</v>
      </c>
      <c r="B895" s="66"/>
      <c r="D895" s="17"/>
      <c r="E895" s="17"/>
      <c r="H895" s="120"/>
      <c r="I895">
        <f t="shared" si="13"/>
        <v>0</v>
      </c>
    </row>
    <row r="896" spans="1:9" x14ac:dyDescent="0.35">
      <c r="A896" s="43" t="s">
        <v>2289</v>
      </c>
      <c r="B896" s="66"/>
      <c r="D896" s="17"/>
      <c r="E896" s="17"/>
      <c r="H896" s="120"/>
      <c r="I896">
        <f t="shared" si="13"/>
        <v>0</v>
      </c>
    </row>
    <row r="897" spans="1:9" x14ac:dyDescent="0.35">
      <c r="A897" s="43" t="s">
        <v>2290</v>
      </c>
      <c r="B897" s="66"/>
      <c r="D897" s="17"/>
      <c r="E897" s="17"/>
      <c r="H897" s="120"/>
      <c r="I897">
        <f t="shared" si="13"/>
        <v>0</v>
      </c>
    </row>
    <row r="898" spans="1:9" x14ac:dyDescent="0.35">
      <c r="A898" s="43" t="s">
        <v>2291</v>
      </c>
      <c r="B898" s="66"/>
      <c r="D898" s="17"/>
      <c r="E898" s="17"/>
      <c r="H898" s="120"/>
      <c r="I898">
        <f t="shared" si="13"/>
        <v>0</v>
      </c>
    </row>
    <row r="899" spans="1:9" x14ac:dyDescent="0.35">
      <c r="A899" s="43" t="s">
        <v>2292</v>
      </c>
      <c r="B899" s="66"/>
      <c r="D899" s="17"/>
      <c r="E899" s="17"/>
      <c r="H899" s="120"/>
      <c r="I899">
        <f t="shared" si="13"/>
        <v>0</v>
      </c>
    </row>
    <row r="900" spans="1:9" x14ac:dyDescent="0.35">
      <c r="A900" s="43" t="s">
        <v>2293</v>
      </c>
      <c r="B900" s="66"/>
      <c r="D900" s="17"/>
      <c r="E900" s="17"/>
      <c r="H900" s="120"/>
      <c r="I900">
        <f t="shared" si="13"/>
        <v>0</v>
      </c>
    </row>
    <row r="901" spans="1:9" x14ac:dyDescent="0.35">
      <c r="A901" s="43" t="s">
        <v>2294</v>
      </c>
      <c r="B901" s="66"/>
      <c r="D901" s="17"/>
      <c r="E901" s="17"/>
      <c r="H901" s="120"/>
      <c r="I901">
        <f t="shared" si="13"/>
        <v>0</v>
      </c>
    </row>
    <row r="902" spans="1:9" x14ac:dyDescent="0.35">
      <c r="A902" s="43" t="s">
        <v>2295</v>
      </c>
      <c r="B902" s="66"/>
      <c r="D902" s="17"/>
      <c r="E902" s="17"/>
      <c r="H902" s="120"/>
      <c r="I902">
        <f t="shared" si="13"/>
        <v>0</v>
      </c>
    </row>
    <row r="903" spans="1:9" x14ac:dyDescent="0.35">
      <c r="A903" s="43" t="s">
        <v>2296</v>
      </c>
      <c r="B903" s="66"/>
      <c r="D903" s="17"/>
      <c r="E903" s="17"/>
      <c r="H903" s="120"/>
      <c r="I903">
        <f t="shared" si="13"/>
        <v>0</v>
      </c>
    </row>
    <row r="904" spans="1:9" x14ac:dyDescent="0.35">
      <c r="A904" s="43" t="s">
        <v>2297</v>
      </c>
      <c r="B904" s="66"/>
      <c r="D904" s="17"/>
      <c r="E904" s="17"/>
      <c r="H904" s="120"/>
      <c r="I904">
        <f t="shared" ref="I904:I967" si="14">IF(OR($B904&lt;&gt;"",$C904&lt;&gt;"",$D904&lt;&gt;"",$E904&lt;&gt;"",$F904&lt;&gt;"",$G904&lt;&gt;"",$H904&lt;&gt;""), 1, 0)</f>
        <v>0</v>
      </c>
    </row>
    <row r="905" spans="1:9" x14ac:dyDescent="0.35">
      <c r="A905" s="43" t="s">
        <v>2298</v>
      </c>
      <c r="B905" s="66"/>
      <c r="D905" s="17"/>
      <c r="E905" s="17"/>
      <c r="H905" s="120"/>
      <c r="I905">
        <f t="shared" si="14"/>
        <v>0</v>
      </c>
    </row>
    <row r="906" spans="1:9" x14ac:dyDescent="0.35">
      <c r="A906" s="43" t="s">
        <v>2299</v>
      </c>
      <c r="B906" s="66"/>
      <c r="D906" s="17"/>
      <c r="E906" s="17"/>
      <c r="H906" s="120"/>
      <c r="I906">
        <f t="shared" si="14"/>
        <v>0</v>
      </c>
    </row>
    <row r="907" spans="1:9" x14ac:dyDescent="0.35">
      <c r="A907" s="43" t="s">
        <v>2300</v>
      </c>
      <c r="B907" s="66"/>
      <c r="D907" s="17"/>
      <c r="E907" s="17"/>
      <c r="H907" s="120"/>
      <c r="I907">
        <f t="shared" si="14"/>
        <v>0</v>
      </c>
    </row>
    <row r="908" spans="1:9" x14ac:dyDescent="0.35">
      <c r="A908" s="43" t="s">
        <v>2301</v>
      </c>
      <c r="B908" s="66"/>
      <c r="D908" s="17"/>
      <c r="E908" s="17"/>
      <c r="H908" s="120"/>
      <c r="I908">
        <f t="shared" si="14"/>
        <v>0</v>
      </c>
    </row>
    <row r="909" spans="1:9" x14ac:dyDescent="0.35">
      <c r="A909" s="43" t="s">
        <v>2302</v>
      </c>
      <c r="B909" s="66"/>
      <c r="D909" s="17"/>
      <c r="E909" s="17"/>
      <c r="H909" s="120"/>
      <c r="I909">
        <f t="shared" si="14"/>
        <v>0</v>
      </c>
    </row>
    <row r="910" spans="1:9" x14ac:dyDescent="0.35">
      <c r="A910" s="43" t="s">
        <v>2303</v>
      </c>
      <c r="B910" s="66"/>
      <c r="D910" s="17"/>
      <c r="E910" s="17"/>
      <c r="H910" s="120"/>
      <c r="I910">
        <f t="shared" si="14"/>
        <v>0</v>
      </c>
    </row>
    <row r="911" spans="1:9" x14ac:dyDescent="0.35">
      <c r="A911" s="43" t="s">
        <v>2304</v>
      </c>
      <c r="B911" s="66"/>
      <c r="D911" s="17"/>
      <c r="E911" s="17"/>
      <c r="H911" s="120"/>
      <c r="I911">
        <f t="shared" si="14"/>
        <v>0</v>
      </c>
    </row>
    <row r="912" spans="1:9" x14ac:dyDescent="0.35">
      <c r="A912" s="43" t="s">
        <v>2305</v>
      </c>
      <c r="B912" s="66"/>
      <c r="D912" s="17"/>
      <c r="E912" s="17"/>
      <c r="H912" s="120"/>
      <c r="I912">
        <f t="shared" si="14"/>
        <v>0</v>
      </c>
    </row>
    <row r="913" spans="1:9" x14ac:dyDescent="0.35">
      <c r="A913" s="43" t="s">
        <v>2306</v>
      </c>
      <c r="B913" s="66"/>
      <c r="D913" s="17"/>
      <c r="E913" s="17"/>
      <c r="H913" s="120"/>
      <c r="I913">
        <f t="shared" si="14"/>
        <v>0</v>
      </c>
    </row>
    <row r="914" spans="1:9" x14ac:dyDescent="0.35">
      <c r="A914" s="43" t="s">
        <v>2307</v>
      </c>
      <c r="B914" s="66"/>
      <c r="D914" s="17"/>
      <c r="E914" s="17"/>
      <c r="H914" s="120"/>
      <c r="I914">
        <f t="shared" si="14"/>
        <v>0</v>
      </c>
    </row>
    <row r="915" spans="1:9" x14ac:dyDescent="0.35">
      <c r="A915" s="43" t="s">
        <v>2308</v>
      </c>
      <c r="B915" s="66"/>
      <c r="D915" s="17"/>
      <c r="E915" s="17"/>
      <c r="H915" s="120"/>
      <c r="I915">
        <f t="shared" si="14"/>
        <v>0</v>
      </c>
    </row>
    <row r="916" spans="1:9" x14ac:dyDescent="0.35">
      <c r="A916" s="43" t="s">
        <v>2309</v>
      </c>
      <c r="B916" s="66"/>
      <c r="D916" s="17"/>
      <c r="E916" s="17"/>
      <c r="H916" s="120"/>
      <c r="I916">
        <f t="shared" si="14"/>
        <v>0</v>
      </c>
    </row>
    <row r="917" spans="1:9" x14ac:dyDescent="0.35">
      <c r="A917" s="43" t="s">
        <v>2310</v>
      </c>
      <c r="B917" s="66"/>
      <c r="D917" s="17"/>
      <c r="E917" s="17"/>
      <c r="H917" s="120"/>
      <c r="I917">
        <f t="shared" si="14"/>
        <v>0</v>
      </c>
    </row>
    <row r="918" spans="1:9" x14ac:dyDescent="0.35">
      <c r="A918" s="43" t="s">
        <v>2311</v>
      </c>
      <c r="B918" s="66"/>
      <c r="D918" s="17"/>
      <c r="E918" s="17"/>
      <c r="H918" s="120"/>
      <c r="I918">
        <f t="shared" si="14"/>
        <v>0</v>
      </c>
    </row>
    <row r="919" spans="1:9" x14ac:dyDescent="0.35">
      <c r="A919" s="43" t="s">
        <v>2312</v>
      </c>
      <c r="B919" s="66"/>
      <c r="D919" s="17"/>
      <c r="E919" s="17"/>
      <c r="H919" s="120"/>
      <c r="I919">
        <f t="shared" si="14"/>
        <v>0</v>
      </c>
    </row>
    <row r="920" spans="1:9" x14ac:dyDescent="0.35">
      <c r="A920" s="43" t="s">
        <v>2313</v>
      </c>
      <c r="B920" s="66"/>
      <c r="D920" s="17"/>
      <c r="E920" s="17"/>
      <c r="H920" s="120"/>
      <c r="I920">
        <f t="shared" si="14"/>
        <v>0</v>
      </c>
    </row>
    <row r="921" spans="1:9" x14ac:dyDescent="0.35">
      <c r="A921" s="43" t="s">
        <v>2314</v>
      </c>
      <c r="B921" s="66"/>
      <c r="D921" s="17"/>
      <c r="E921" s="17"/>
      <c r="H921" s="120"/>
      <c r="I921">
        <f t="shared" si="14"/>
        <v>0</v>
      </c>
    </row>
    <row r="922" spans="1:9" x14ac:dyDescent="0.35">
      <c r="A922" s="43" t="s">
        <v>2315</v>
      </c>
      <c r="B922" s="66"/>
      <c r="D922" s="17"/>
      <c r="E922" s="17"/>
      <c r="H922" s="120"/>
      <c r="I922">
        <f t="shared" si="14"/>
        <v>0</v>
      </c>
    </row>
    <row r="923" spans="1:9" x14ac:dyDescent="0.35">
      <c r="A923" s="43" t="s">
        <v>2316</v>
      </c>
      <c r="B923" s="66"/>
      <c r="D923" s="17"/>
      <c r="E923" s="17"/>
      <c r="H923" s="120"/>
      <c r="I923">
        <f t="shared" si="14"/>
        <v>0</v>
      </c>
    </row>
    <row r="924" spans="1:9" x14ac:dyDescent="0.35">
      <c r="A924" s="43" t="s">
        <v>2317</v>
      </c>
      <c r="B924" s="66"/>
      <c r="D924" s="17"/>
      <c r="E924" s="17"/>
      <c r="H924" s="120"/>
      <c r="I924">
        <f t="shared" si="14"/>
        <v>0</v>
      </c>
    </row>
    <row r="925" spans="1:9" x14ac:dyDescent="0.35">
      <c r="A925" s="43" t="s">
        <v>2318</v>
      </c>
      <c r="B925" s="66"/>
      <c r="D925" s="17"/>
      <c r="E925" s="17"/>
      <c r="H925" s="120"/>
      <c r="I925">
        <f t="shared" si="14"/>
        <v>0</v>
      </c>
    </row>
    <row r="926" spans="1:9" x14ac:dyDescent="0.35">
      <c r="A926" s="43" t="s">
        <v>2319</v>
      </c>
      <c r="B926" s="66"/>
      <c r="D926" s="17"/>
      <c r="E926" s="17"/>
      <c r="H926" s="120"/>
      <c r="I926">
        <f t="shared" si="14"/>
        <v>0</v>
      </c>
    </row>
    <row r="927" spans="1:9" x14ac:dyDescent="0.35">
      <c r="A927" s="43" t="s">
        <v>2320</v>
      </c>
      <c r="B927" s="66"/>
      <c r="D927" s="17"/>
      <c r="E927" s="17"/>
      <c r="H927" s="120"/>
      <c r="I927">
        <f t="shared" si="14"/>
        <v>0</v>
      </c>
    </row>
    <row r="928" spans="1:9" x14ac:dyDescent="0.35">
      <c r="A928" s="43" t="s">
        <v>2321</v>
      </c>
      <c r="B928" s="66"/>
      <c r="D928" s="17"/>
      <c r="E928" s="17"/>
      <c r="H928" s="120"/>
      <c r="I928">
        <f t="shared" si="14"/>
        <v>0</v>
      </c>
    </row>
    <row r="929" spans="1:9" x14ac:dyDescent="0.35">
      <c r="A929" s="43" t="s">
        <v>2322</v>
      </c>
      <c r="B929" s="66"/>
      <c r="D929" s="17"/>
      <c r="E929" s="17"/>
      <c r="H929" s="120"/>
      <c r="I929">
        <f t="shared" si="14"/>
        <v>0</v>
      </c>
    </row>
    <row r="930" spans="1:9" x14ac:dyDescent="0.35">
      <c r="A930" s="43" t="s">
        <v>2323</v>
      </c>
      <c r="B930" s="66"/>
      <c r="D930" s="17"/>
      <c r="E930" s="17"/>
      <c r="H930" s="120"/>
      <c r="I930">
        <f t="shared" si="14"/>
        <v>0</v>
      </c>
    </row>
    <row r="931" spans="1:9" x14ac:dyDescent="0.35">
      <c r="A931" s="43" t="s">
        <v>2324</v>
      </c>
      <c r="B931" s="66"/>
      <c r="D931" s="17"/>
      <c r="E931" s="17"/>
      <c r="H931" s="120"/>
      <c r="I931">
        <f t="shared" si="14"/>
        <v>0</v>
      </c>
    </row>
    <row r="932" spans="1:9" x14ac:dyDescent="0.35">
      <c r="A932" s="43" t="s">
        <v>2325</v>
      </c>
      <c r="B932" s="66"/>
      <c r="D932" s="17"/>
      <c r="E932" s="17"/>
      <c r="H932" s="120"/>
      <c r="I932">
        <f t="shared" si="14"/>
        <v>0</v>
      </c>
    </row>
    <row r="933" spans="1:9" x14ac:dyDescent="0.35">
      <c r="A933" s="43" t="s">
        <v>2326</v>
      </c>
      <c r="B933" s="66"/>
      <c r="D933" s="17"/>
      <c r="E933" s="17"/>
      <c r="H933" s="120"/>
      <c r="I933">
        <f t="shared" si="14"/>
        <v>0</v>
      </c>
    </row>
    <row r="934" spans="1:9" x14ac:dyDescent="0.35">
      <c r="A934" s="43" t="s">
        <v>2327</v>
      </c>
      <c r="B934" s="66"/>
      <c r="D934" s="17"/>
      <c r="E934" s="17"/>
      <c r="H934" s="120"/>
      <c r="I934">
        <f t="shared" si="14"/>
        <v>0</v>
      </c>
    </row>
    <row r="935" spans="1:9" x14ac:dyDescent="0.35">
      <c r="A935" s="43" t="s">
        <v>2328</v>
      </c>
      <c r="B935" s="66"/>
      <c r="D935" s="17"/>
      <c r="E935" s="17"/>
      <c r="H935" s="120"/>
      <c r="I935">
        <f t="shared" si="14"/>
        <v>0</v>
      </c>
    </row>
    <row r="936" spans="1:9" x14ac:dyDescent="0.35">
      <c r="A936" s="43" t="s">
        <v>2329</v>
      </c>
      <c r="B936" s="66"/>
      <c r="D936" s="17"/>
      <c r="E936" s="17"/>
      <c r="H936" s="120"/>
      <c r="I936">
        <f t="shared" si="14"/>
        <v>0</v>
      </c>
    </row>
    <row r="937" spans="1:9" x14ac:dyDescent="0.35">
      <c r="A937" s="43" t="s">
        <v>2330</v>
      </c>
      <c r="B937" s="66"/>
      <c r="D937" s="17"/>
      <c r="E937" s="17"/>
      <c r="H937" s="120"/>
      <c r="I937">
        <f t="shared" si="14"/>
        <v>0</v>
      </c>
    </row>
    <row r="938" spans="1:9" x14ac:dyDescent="0.35">
      <c r="A938" s="43" t="s">
        <v>2331</v>
      </c>
      <c r="B938" s="66"/>
      <c r="D938" s="17"/>
      <c r="E938" s="17"/>
      <c r="H938" s="120"/>
      <c r="I938">
        <f t="shared" si="14"/>
        <v>0</v>
      </c>
    </row>
    <row r="939" spans="1:9" x14ac:dyDescent="0.35">
      <c r="A939" s="43" t="s">
        <v>2332</v>
      </c>
      <c r="B939" s="66"/>
      <c r="D939" s="17"/>
      <c r="E939" s="17"/>
      <c r="H939" s="120"/>
      <c r="I939">
        <f t="shared" si="14"/>
        <v>0</v>
      </c>
    </row>
    <row r="940" spans="1:9" x14ac:dyDescent="0.35">
      <c r="A940" s="43" t="s">
        <v>2333</v>
      </c>
      <c r="B940" s="66"/>
      <c r="D940" s="17"/>
      <c r="E940" s="17"/>
      <c r="H940" s="120"/>
      <c r="I940">
        <f t="shared" si="14"/>
        <v>0</v>
      </c>
    </row>
    <row r="941" spans="1:9" x14ac:dyDescent="0.35">
      <c r="A941" s="43" t="s">
        <v>2334</v>
      </c>
      <c r="B941" s="66"/>
      <c r="D941" s="17"/>
      <c r="E941" s="17"/>
      <c r="H941" s="120"/>
      <c r="I941">
        <f t="shared" si="14"/>
        <v>0</v>
      </c>
    </row>
    <row r="942" spans="1:9" x14ac:dyDescent="0.35">
      <c r="A942" s="43" t="s">
        <v>2335</v>
      </c>
      <c r="B942" s="66"/>
      <c r="D942" s="17"/>
      <c r="E942" s="17"/>
      <c r="H942" s="120"/>
      <c r="I942">
        <f t="shared" si="14"/>
        <v>0</v>
      </c>
    </row>
    <row r="943" spans="1:9" x14ac:dyDescent="0.35">
      <c r="A943" s="43" t="s">
        <v>2336</v>
      </c>
      <c r="B943" s="66"/>
      <c r="D943" s="17"/>
      <c r="E943" s="17"/>
      <c r="H943" s="120"/>
      <c r="I943">
        <f t="shared" si="14"/>
        <v>0</v>
      </c>
    </row>
    <row r="944" spans="1:9" x14ac:dyDescent="0.35">
      <c r="A944" s="43" t="s">
        <v>2337</v>
      </c>
      <c r="B944" s="66"/>
      <c r="D944" s="17"/>
      <c r="E944" s="17"/>
      <c r="H944" s="120"/>
      <c r="I944">
        <f t="shared" si="14"/>
        <v>0</v>
      </c>
    </row>
    <row r="945" spans="1:9" x14ac:dyDescent="0.35">
      <c r="A945" s="43" t="s">
        <v>2338</v>
      </c>
      <c r="B945" s="66"/>
      <c r="D945" s="17"/>
      <c r="E945" s="17"/>
      <c r="H945" s="120"/>
      <c r="I945">
        <f t="shared" si="14"/>
        <v>0</v>
      </c>
    </row>
    <row r="946" spans="1:9" x14ac:dyDescent="0.35">
      <c r="A946" s="43" t="s">
        <v>2339</v>
      </c>
      <c r="B946" s="66"/>
      <c r="D946" s="17"/>
      <c r="E946" s="17"/>
      <c r="H946" s="120"/>
      <c r="I946">
        <f t="shared" si="14"/>
        <v>0</v>
      </c>
    </row>
    <row r="947" spans="1:9" x14ac:dyDescent="0.35">
      <c r="A947" s="43" t="s">
        <v>2340</v>
      </c>
      <c r="B947" s="66"/>
      <c r="D947" s="17"/>
      <c r="E947" s="17"/>
      <c r="H947" s="120"/>
      <c r="I947">
        <f t="shared" si="14"/>
        <v>0</v>
      </c>
    </row>
    <row r="948" spans="1:9" x14ac:dyDescent="0.35">
      <c r="A948" s="43" t="s">
        <v>2341</v>
      </c>
      <c r="B948" s="66"/>
      <c r="D948" s="17"/>
      <c r="E948" s="17"/>
      <c r="H948" s="120"/>
      <c r="I948">
        <f t="shared" si="14"/>
        <v>0</v>
      </c>
    </row>
    <row r="949" spans="1:9" x14ac:dyDescent="0.35">
      <c r="A949" s="43" t="s">
        <v>2342</v>
      </c>
      <c r="B949" s="66"/>
      <c r="D949" s="17"/>
      <c r="E949" s="17"/>
      <c r="H949" s="120"/>
      <c r="I949">
        <f t="shared" si="14"/>
        <v>0</v>
      </c>
    </row>
    <row r="950" spans="1:9" x14ac:dyDescent="0.35">
      <c r="A950" s="43" t="s">
        <v>2343</v>
      </c>
      <c r="B950" s="66"/>
      <c r="D950" s="17"/>
      <c r="E950" s="17"/>
      <c r="H950" s="120"/>
      <c r="I950">
        <f t="shared" si="14"/>
        <v>0</v>
      </c>
    </row>
    <row r="951" spans="1:9" x14ac:dyDescent="0.35">
      <c r="A951" s="43" t="s">
        <v>2344</v>
      </c>
      <c r="B951" s="66"/>
      <c r="D951" s="17"/>
      <c r="E951" s="17"/>
      <c r="H951" s="120"/>
      <c r="I951">
        <f t="shared" si="14"/>
        <v>0</v>
      </c>
    </row>
    <row r="952" spans="1:9" x14ac:dyDescent="0.35">
      <c r="A952" s="43" t="s">
        <v>2345</v>
      </c>
      <c r="B952" s="66"/>
      <c r="D952" s="17"/>
      <c r="E952" s="17"/>
      <c r="H952" s="120"/>
      <c r="I952">
        <f t="shared" si="14"/>
        <v>0</v>
      </c>
    </row>
    <row r="953" spans="1:9" x14ac:dyDescent="0.35">
      <c r="A953" s="43" t="s">
        <v>2346</v>
      </c>
      <c r="B953" s="66"/>
      <c r="D953" s="17"/>
      <c r="E953" s="17"/>
      <c r="H953" s="120"/>
      <c r="I953">
        <f t="shared" si="14"/>
        <v>0</v>
      </c>
    </row>
    <row r="954" spans="1:9" x14ac:dyDescent="0.35">
      <c r="A954" s="43" t="s">
        <v>2347</v>
      </c>
      <c r="B954" s="66"/>
      <c r="D954" s="17"/>
      <c r="E954" s="17"/>
      <c r="H954" s="120"/>
      <c r="I954">
        <f t="shared" si="14"/>
        <v>0</v>
      </c>
    </row>
    <row r="955" spans="1:9" x14ac:dyDescent="0.35">
      <c r="A955" s="43" t="s">
        <v>2348</v>
      </c>
      <c r="B955" s="66"/>
      <c r="D955" s="17"/>
      <c r="E955" s="17"/>
      <c r="H955" s="120"/>
      <c r="I955">
        <f t="shared" si="14"/>
        <v>0</v>
      </c>
    </row>
    <row r="956" spans="1:9" x14ac:dyDescent="0.35">
      <c r="A956" s="43" t="s">
        <v>2349</v>
      </c>
      <c r="B956" s="66"/>
      <c r="D956" s="17"/>
      <c r="E956" s="17"/>
      <c r="H956" s="120"/>
      <c r="I956">
        <f t="shared" si="14"/>
        <v>0</v>
      </c>
    </row>
    <row r="957" spans="1:9" x14ac:dyDescent="0.35">
      <c r="A957" s="43" t="s">
        <v>2350</v>
      </c>
      <c r="B957" s="66"/>
      <c r="D957" s="17"/>
      <c r="E957" s="17"/>
      <c r="H957" s="120"/>
      <c r="I957">
        <f t="shared" si="14"/>
        <v>0</v>
      </c>
    </row>
    <row r="958" spans="1:9" x14ac:dyDescent="0.35">
      <c r="A958" s="43" t="s">
        <v>2351</v>
      </c>
      <c r="B958" s="66"/>
      <c r="D958" s="17"/>
      <c r="E958" s="17"/>
      <c r="H958" s="120"/>
      <c r="I958">
        <f t="shared" si="14"/>
        <v>0</v>
      </c>
    </row>
    <row r="959" spans="1:9" x14ac:dyDescent="0.35">
      <c r="A959" s="43" t="s">
        <v>2352</v>
      </c>
      <c r="B959" s="66"/>
      <c r="D959" s="17"/>
      <c r="E959" s="17"/>
      <c r="H959" s="120"/>
      <c r="I959">
        <f t="shared" si="14"/>
        <v>0</v>
      </c>
    </row>
    <row r="960" spans="1:9" x14ac:dyDescent="0.35">
      <c r="A960" s="43" t="s">
        <v>2353</v>
      </c>
      <c r="B960" s="66"/>
      <c r="D960" s="17"/>
      <c r="E960" s="17"/>
      <c r="H960" s="120"/>
      <c r="I960">
        <f t="shared" si="14"/>
        <v>0</v>
      </c>
    </row>
    <row r="961" spans="1:9" x14ac:dyDescent="0.35">
      <c r="A961" s="43" t="s">
        <v>2354</v>
      </c>
      <c r="B961" s="66"/>
      <c r="D961" s="17"/>
      <c r="E961" s="17"/>
      <c r="H961" s="120"/>
      <c r="I961">
        <f t="shared" si="14"/>
        <v>0</v>
      </c>
    </row>
    <row r="962" spans="1:9" x14ac:dyDescent="0.35">
      <c r="A962" s="43" t="s">
        <v>2355</v>
      </c>
      <c r="B962" s="66"/>
      <c r="D962" s="17"/>
      <c r="E962" s="17"/>
      <c r="H962" s="120"/>
      <c r="I962">
        <f t="shared" si="14"/>
        <v>0</v>
      </c>
    </row>
    <row r="963" spans="1:9" x14ac:dyDescent="0.35">
      <c r="A963" s="43" t="s">
        <v>2356</v>
      </c>
      <c r="B963" s="66"/>
      <c r="D963" s="17"/>
      <c r="E963" s="17"/>
      <c r="H963" s="120"/>
      <c r="I963">
        <f t="shared" si="14"/>
        <v>0</v>
      </c>
    </row>
    <row r="964" spans="1:9" x14ac:dyDescent="0.35">
      <c r="A964" s="43" t="s">
        <v>2357</v>
      </c>
      <c r="B964" s="66"/>
      <c r="D964" s="17"/>
      <c r="E964" s="17"/>
      <c r="H964" s="120"/>
      <c r="I964">
        <f t="shared" si="14"/>
        <v>0</v>
      </c>
    </row>
    <row r="965" spans="1:9" x14ac:dyDescent="0.35">
      <c r="A965" s="43" t="s">
        <v>2358</v>
      </c>
      <c r="B965" s="66"/>
      <c r="D965" s="17"/>
      <c r="E965" s="17"/>
      <c r="H965" s="120"/>
      <c r="I965">
        <f t="shared" si="14"/>
        <v>0</v>
      </c>
    </row>
    <row r="966" spans="1:9" x14ac:dyDescent="0.35">
      <c r="A966" s="43" t="s">
        <v>2359</v>
      </c>
      <c r="B966" s="66"/>
      <c r="D966" s="17"/>
      <c r="E966" s="17"/>
      <c r="H966" s="120"/>
      <c r="I966">
        <f t="shared" si="14"/>
        <v>0</v>
      </c>
    </row>
    <row r="967" spans="1:9" x14ac:dyDescent="0.35">
      <c r="A967" s="43" t="s">
        <v>2360</v>
      </c>
      <c r="B967" s="66"/>
      <c r="D967" s="17"/>
      <c r="E967" s="17"/>
      <c r="H967" s="120"/>
      <c r="I967">
        <f t="shared" si="14"/>
        <v>0</v>
      </c>
    </row>
    <row r="968" spans="1:9" x14ac:dyDescent="0.35">
      <c r="A968" s="43" t="s">
        <v>2361</v>
      </c>
      <c r="B968" s="66"/>
      <c r="D968" s="17"/>
      <c r="E968" s="17"/>
      <c r="H968" s="120"/>
      <c r="I968">
        <f t="shared" ref="I968:I1006" si="15">IF(OR($B968&lt;&gt;"",$C968&lt;&gt;"",$D968&lt;&gt;"",$E968&lt;&gt;"",$F968&lt;&gt;"",$G968&lt;&gt;"",$H968&lt;&gt;""), 1, 0)</f>
        <v>0</v>
      </c>
    </row>
    <row r="969" spans="1:9" x14ac:dyDescent="0.35">
      <c r="A969" s="43" t="s">
        <v>2362</v>
      </c>
      <c r="B969" s="66"/>
      <c r="D969" s="17"/>
      <c r="E969" s="17"/>
      <c r="H969" s="120"/>
      <c r="I969">
        <f t="shared" si="15"/>
        <v>0</v>
      </c>
    </row>
    <row r="970" spans="1:9" x14ac:dyDescent="0.35">
      <c r="A970" s="43" t="s">
        <v>2363</v>
      </c>
      <c r="B970" s="66"/>
      <c r="D970" s="17"/>
      <c r="E970" s="17"/>
      <c r="H970" s="120"/>
      <c r="I970">
        <f t="shared" si="15"/>
        <v>0</v>
      </c>
    </row>
    <row r="971" spans="1:9" x14ac:dyDescent="0.35">
      <c r="A971" s="43" t="s">
        <v>2364</v>
      </c>
      <c r="B971" s="66"/>
      <c r="D971" s="17"/>
      <c r="E971" s="17"/>
      <c r="H971" s="120"/>
      <c r="I971">
        <f t="shared" si="15"/>
        <v>0</v>
      </c>
    </row>
    <row r="972" spans="1:9" x14ac:dyDescent="0.35">
      <c r="A972" s="43" t="s">
        <v>2365</v>
      </c>
      <c r="B972" s="66"/>
      <c r="D972" s="17"/>
      <c r="E972" s="17"/>
      <c r="H972" s="120"/>
      <c r="I972">
        <f t="shared" si="15"/>
        <v>0</v>
      </c>
    </row>
    <row r="973" spans="1:9" x14ac:dyDescent="0.35">
      <c r="A973" s="43" t="s">
        <v>2366</v>
      </c>
      <c r="B973" s="66"/>
      <c r="D973" s="17"/>
      <c r="E973" s="17"/>
      <c r="H973" s="120"/>
      <c r="I973">
        <f t="shared" si="15"/>
        <v>0</v>
      </c>
    </row>
    <row r="974" spans="1:9" x14ac:dyDescent="0.35">
      <c r="A974" s="43" t="s">
        <v>2367</v>
      </c>
      <c r="B974" s="66"/>
      <c r="D974" s="17"/>
      <c r="E974" s="17"/>
      <c r="H974" s="120"/>
      <c r="I974">
        <f t="shared" si="15"/>
        <v>0</v>
      </c>
    </row>
    <row r="975" spans="1:9" x14ac:dyDescent="0.35">
      <c r="A975" s="43" t="s">
        <v>2368</v>
      </c>
      <c r="B975" s="66"/>
      <c r="D975" s="17"/>
      <c r="E975" s="17"/>
      <c r="H975" s="120"/>
      <c r="I975">
        <f t="shared" si="15"/>
        <v>0</v>
      </c>
    </row>
    <row r="976" spans="1:9" x14ac:dyDescent="0.35">
      <c r="A976" s="43" t="s">
        <v>2369</v>
      </c>
      <c r="B976" s="66"/>
      <c r="D976" s="17"/>
      <c r="E976" s="17"/>
      <c r="H976" s="120"/>
      <c r="I976">
        <f t="shared" si="15"/>
        <v>0</v>
      </c>
    </row>
    <row r="977" spans="1:9" x14ac:dyDescent="0.35">
      <c r="A977" s="43" t="s">
        <v>2370</v>
      </c>
      <c r="B977" s="66"/>
      <c r="D977" s="17"/>
      <c r="E977" s="17"/>
      <c r="H977" s="120"/>
      <c r="I977">
        <f t="shared" si="15"/>
        <v>0</v>
      </c>
    </row>
    <row r="978" spans="1:9" x14ac:dyDescent="0.35">
      <c r="A978" s="43" t="s">
        <v>2371</v>
      </c>
      <c r="B978" s="66"/>
      <c r="D978" s="17"/>
      <c r="E978" s="17"/>
      <c r="H978" s="120"/>
      <c r="I978">
        <f t="shared" si="15"/>
        <v>0</v>
      </c>
    </row>
    <row r="979" spans="1:9" x14ac:dyDescent="0.35">
      <c r="A979" s="43" t="s">
        <v>2372</v>
      </c>
      <c r="B979" s="66"/>
      <c r="D979" s="17"/>
      <c r="E979" s="17"/>
      <c r="H979" s="120"/>
      <c r="I979">
        <f t="shared" si="15"/>
        <v>0</v>
      </c>
    </row>
    <row r="980" spans="1:9" x14ac:dyDescent="0.35">
      <c r="A980" s="43" t="s">
        <v>2373</v>
      </c>
      <c r="B980" s="66"/>
      <c r="D980" s="17"/>
      <c r="E980" s="17"/>
      <c r="H980" s="120"/>
      <c r="I980">
        <f t="shared" si="15"/>
        <v>0</v>
      </c>
    </row>
    <row r="981" spans="1:9" x14ac:dyDescent="0.35">
      <c r="A981" s="43" t="s">
        <v>2374</v>
      </c>
      <c r="B981" s="66"/>
      <c r="D981" s="17"/>
      <c r="E981" s="17"/>
      <c r="H981" s="120"/>
      <c r="I981">
        <f t="shared" si="15"/>
        <v>0</v>
      </c>
    </row>
    <row r="982" spans="1:9" x14ac:dyDescent="0.35">
      <c r="A982" s="43" t="s">
        <v>2375</v>
      </c>
      <c r="B982" s="66"/>
      <c r="D982" s="17"/>
      <c r="E982" s="17"/>
      <c r="H982" s="120"/>
      <c r="I982">
        <f t="shared" si="15"/>
        <v>0</v>
      </c>
    </row>
    <row r="983" spans="1:9" x14ac:dyDescent="0.35">
      <c r="A983" s="43" t="s">
        <v>2376</v>
      </c>
      <c r="B983" s="66"/>
      <c r="D983" s="17"/>
      <c r="E983" s="17"/>
      <c r="H983" s="120"/>
      <c r="I983">
        <f t="shared" si="15"/>
        <v>0</v>
      </c>
    </row>
    <row r="984" spans="1:9" x14ac:dyDescent="0.35">
      <c r="A984" s="43" t="s">
        <v>2377</v>
      </c>
      <c r="B984" s="66"/>
      <c r="D984" s="17"/>
      <c r="E984" s="17"/>
      <c r="H984" s="120"/>
      <c r="I984">
        <f t="shared" si="15"/>
        <v>0</v>
      </c>
    </row>
    <row r="985" spans="1:9" x14ac:dyDescent="0.35">
      <c r="A985" s="43" t="s">
        <v>2378</v>
      </c>
      <c r="B985" s="66"/>
      <c r="D985" s="17"/>
      <c r="E985" s="17"/>
      <c r="H985" s="120"/>
      <c r="I985">
        <f t="shared" si="15"/>
        <v>0</v>
      </c>
    </row>
    <row r="986" spans="1:9" x14ac:dyDescent="0.35">
      <c r="A986" s="43" t="s">
        <v>2379</v>
      </c>
      <c r="B986" s="66"/>
      <c r="D986" s="17"/>
      <c r="E986" s="17"/>
      <c r="H986" s="120"/>
      <c r="I986">
        <f t="shared" si="15"/>
        <v>0</v>
      </c>
    </row>
    <row r="987" spans="1:9" x14ac:dyDescent="0.35">
      <c r="A987" s="43" t="s">
        <v>2380</v>
      </c>
      <c r="B987" s="66"/>
      <c r="D987" s="17"/>
      <c r="E987" s="17"/>
      <c r="H987" s="120"/>
      <c r="I987">
        <f t="shared" si="15"/>
        <v>0</v>
      </c>
    </row>
    <row r="988" spans="1:9" x14ac:dyDescent="0.35">
      <c r="A988" s="43" t="s">
        <v>2381</v>
      </c>
      <c r="B988" s="66"/>
      <c r="D988" s="17"/>
      <c r="E988" s="17"/>
      <c r="H988" s="120"/>
      <c r="I988">
        <f t="shared" si="15"/>
        <v>0</v>
      </c>
    </row>
    <row r="989" spans="1:9" x14ac:dyDescent="0.35">
      <c r="A989" s="43" t="s">
        <v>2382</v>
      </c>
      <c r="B989" s="66"/>
      <c r="D989" s="17"/>
      <c r="E989" s="17"/>
      <c r="H989" s="120"/>
      <c r="I989">
        <f t="shared" si="15"/>
        <v>0</v>
      </c>
    </row>
    <row r="990" spans="1:9" x14ac:dyDescent="0.35">
      <c r="A990" s="43" t="s">
        <v>2383</v>
      </c>
      <c r="B990" s="66"/>
      <c r="D990" s="17"/>
      <c r="E990" s="17"/>
      <c r="H990" s="120"/>
      <c r="I990">
        <f t="shared" si="15"/>
        <v>0</v>
      </c>
    </row>
    <row r="991" spans="1:9" x14ac:dyDescent="0.35">
      <c r="A991" s="43" t="s">
        <v>2384</v>
      </c>
      <c r="B991" s="66"/>
      <c r="D991" s="17"/>
      <c r="E991" s="17"/>
      <c r="H991" s="120"/>
      <c r="I991">
        <f t="shared" si="15"/>
        <v>0</v>
      </c>
    </row>
    <row r="992" spans="1:9" x14ac:dyDescent="0.35">
      <c r="A992" s="43" t="s">
        <v>2385</v>
      </c>
      <c r="B992" s="66"/>
      <c r="D992" s="17"/>
      <c r="E992" s="17"/>
      <c r="H992" s="120"/>
      <c r="I992">
        <f t="shared" si="15"/>
        <v>0</v>
      </c>
    </row>
    <row r="993" spans="1:9" x14ac:dyDescent="0.35">
      <c r="A993" s="43" t="s">
        <v>2386</v>
      </c>
      <c r="B993" s="66"/>
      <c r="D993" s="17"/>
      <c r="E993" s="17"/>
      <c r="H993" s="120"/>
      <c r="I993">
        <f t="shared" si="15"/>
        <v>0</v>
      </c>
    </row>
    <row r="994" spans="1:9" x14ac:dyDescent="0.35">
      <c r="A994" s="43" t="s">
        <v>2387</v>
      </c>
      <c r="B994" s="66"/>
      <c r="D994" s="17"/>
      <c r="E994" s="17"/>
      <c r="H994" s="120"/>
      <c r="I994">
        <f t="shared" si="15"/>
        <v>0</v>
      </c>
    </row>
    <row r="995" spans="1:9" x14ac:dyDescent="0.35">
      <c r="A995" s="43" t="s">
        <v>2388</v>
      </c>
      <c r="B995" s="66"/>
      <c r="D995" s="17"/>
      <c r="E995" s="17"/>
      <c r="H995" s="120"/>
      <c r="I995">
        <f t="shared" si="15"/>
        <v>0</v>
      </c>
    </row>
    <row r="996" spans="1:9" x14ac:dyDescent="0.35">
      <c r="A996" s="43" t="s">
        <v>2389</v>
      </c>
      <c r="B996" s="66"/>
      <c r="D996" s="17"/>
      <c r="E996" s="17"/>
      <c r="H996" s="120"/>
      <c r="I996">
        <f t="shared" si="15"/>
        <v>0</v>
      </c>
    </row>
    <row r="997" spans="1:9" x14ac:dyDescent="0.35">
      <c r="A997" s="43" t="s">
        <v>2390</v>
      </c>
      <c r="B997" s="66"/>
      <c r="D997" s="17"/>
      <c r="E997" s="17"/>
      <c r="H997" s="120"/>
      <c r="I997">
        <f t="shared" si="15"/>
        <v>0</v>
      </c>
    </row>
    <row r="998" spans="1:9" x14ac:dyDescent="0.35">
      <c r="A998" s="43" t="s">
        <v>2391</v>
      </c>
      <c r="B998" s="66"/>
      <c r="D998" s="17"/>
      <c r="E998" s="17"/>
      <c r="H998" s="120"/>
      <c r="I998">
        <f t="shared" si="15"/>
        <v>0</v>
      </c>
    </row>
    <row r="999" spans="1:9" x14ac:dyDescent="0.35">
      <c r="A999" s="43" t="s">
        <v>2392</v>
      </c>
      <c r="B999" s="66"/>
      <c r="D999" s="17"/>
      <c r="E999" s="17"/>
      <c r="H999" s="120"/>
      <c r="I999">
        <f t="shared" si="15"/>
        <v>0</v>
      </c>
    </row>
    <row r="1000" spans="1:9" x14ac:dyDescent="0.35">
      <c r="A1000" s="43" t="s">
        <v>2393</v>
      </c>
      <c r="B1000" s="66"/>
      <c r="D1000" s="17"/>
      <c r="E1000" s="17"/>
      <c r="H1000" s="120"/>
      <c r="I1000">
        <f t="shared" si="15"/>
        <v>0</v>
      </c>
    </row>
    <row r="1001" spans="1:9" x14ac:dyDescent="0.35">
      <c r="A1001" s="43" t="s">
        <v>2394</v>
      </c>
      <c r="B1001" s="66"/>
      <c r="D1001" s="17"/>
      <c r="E1001" s="17"/>
      <c r="H1001" s="120"/>
      <c r="I1001">
        <f t="shared" si="15"/>
        <v>0</v>
      </c>
    </row>
    <row r="1002" spans="1:9" x14ac:dyDescent="0.35">
      <c r="A1002" s="43" t="s">
        <v>2395</v>
      </c>
      <c r="B1002" s="66"/>
      <c r="D1002" s="17"/>
      <c r="E1002" s="17"/>
      <c r="H1002" s="120"/>
      <c r="I1002">
        <f t="shared" si="15"/>
        <v>0</v>
      </c>
    </row>
    <row r="1003" spans="1:9" x14ac:dyDescent="0.35">
      <c r="A1003" s="43" t="s">
        <v>2396</v>
      </c>
      <c r="B1003" s="66"/>
      <c r="D1003" s="17"/>
      <c r="E1003" s="17"/>
      <c r="H1003" s="120"/>
      <c r="I1003">
        <f t="shared" si="15"/>
        <v>0</v>
      </c>
    </row>
    <row r="1004" spans="1:9" x14ac:dyDescent="0.35">
      <c r="A1004" s="43" t="s">
        <v>2397</v>
      </c>
      <c r="B1004" s="66"/>
      <c r="D1004" s="17"/>
      <c r="E1004" s="17"/>
      <c r="H1004" s="120"/>
      <c r="I1004">
        <f t="shared" si="15"/>
        <v>0</v>
      </c>
    </row>
    <row r="1005" spans="1:9" x14ac:dyDescent="0.35">
      <c r="A1005" s="43" t="s">
        <v>2398</v>
      </c>
      <c r="B1005" s="66"/>
      <c r="D1005" s="17"/>
      <c r="E1005" s="17"/>
      <c r="H1005" s="120"/>
      <c r="I1005">
        <f t="shared" si="15"/>
        <v>0</v>
      </c>
    </row>
    <row r="1006" spans="1:9" x14ac:dyDescent="0.35">
      <c r="A1006" s="43" t="s">
        <v>2399</v>
      </c>
      <c r="B1006" s="66"/>
      <c r="D1006" s="17"/>
      <c r="E1006" s="17"/>
      <c r="H1006" s="120"/>
      <c r="I1006">
        <f t="shared" si="15"/>
        <v>0</v>
      </c>
    </row>
    <row r="1007" spans="1:9" hidden="1" x14ac:dyDescent="0.35"/>
  </sheetData>
  <sheetProtection sheet="1" objects="1" scenarios="1"/>
  <protectedRanges>
    <protectedRange sqref="H7:H1006" name="Identity number of the related party"/>
    <protectedRange sqref="B7:B1006" name="Loans for development on LTC basis"/>
    <protectedRange sqref="C7:C1006" name="Sector of creditor"/>
    <protectedRange sqref="D7:D1006" name="Date of issuance"/>
    <protectedRange sqref="E7:E1006" name="Maturity of LTC loan"/>
    <protectedRange sqref="F7:F1006" name="Country of creditor"/>
    <protectedRange sqref="G7:G1006" name="Held by related party"/>
  </protectedRanges>
  <mergeCells count="9">
    <mergeCell ref="A1:C1"/>
    <mergeCell ref="B3:H3"/>
    <mergeCell ref="G4:H4"/>
    <mergeCell ref="B4:B5"/>
    <mergeCell ref="A4:A5"/>
    <mergeCell ref="D4:D5"/>
    <mergeCell ref="E4:E5"/>
    <mergeCell ref="F4:F5"/>
    <mergeCell ref="E1:F1"/>
  </mergeCells>
  <conditionalFormatting sqref="E1">
    <cfRule type="expression" dxfId="10" priority="5">
      <formula>$E$1="Sheet is valid"</formula>
    </cfRule>
    <cfRule type="expression" dxfId="9" priority="6">
      <formula>$E$1="Sheet is not valid"</formula>
    </cfRule>
  </conditionalFormatting>
  <conditionalFormatting sqref="H7:H1006">
    <cfRule type="expression" dxfId="8" priority="1">
      <formula>$G7="Yes"</formula>
    </cfRule>
  </conditionalFormatting>
  <dataValidations count="5">
    <dataValidation type="decimal" operator="greaterThan" allowBlank="1" showInputMessage="1" showErrorMessage="1" errorTitle="Invalid loan amount" error="The loan amount should be greater than zero." sqref="B7:B1007">
      <formula1>0</formula1>
    </dataValidation>
    <dataValidation type="date" operator="greaterThanOrEqual" allowBlank="1" showInputMessage="1" showErrorMessage="1" sqref="E1008">
      <formula1>44926</formula1>
    </dataValidation>
    <dataValidation type="date" operator="greaterThan" allowBlank="1" showInputMessage="1" showErrorMessage="1" errorTitle="Not a valid date" sqref="D1008">
      <formula1>40543</formula1>
    </dataValidation>
    <dataValidation type="date" operator="greaterThan" allowBlank="1" showInputMessage="1" showErrorMessage="1" errorTitle="Invalid issuance date" error="The issuance date of the loan should be entered in the format DD/MM/YYYY." sqref="D1007">
      <formula1>40543</formula1>
    </dataValidation>
    <dataValidation type="date" operator="greaterThanOrEqual" allowBlank="1" showInputMessage="1" showErrorMessage="1" errorTitle="Invalid maturity date" error="The maturity date of the loan should be entered in the format DD/MM/YYYY." sqref="E1007">
      <formula1>44926</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6">
        <x14:dataValidation type="list" allowBlank="1" showInputMessage="1" showErrorMessage="1" errorTitle="Invalid value" error="Must be one of the values in the drop-down menu.">
          <x14:formula1>
            <xm:f>codelists!$C$2:$C$248</xm:f>
          </x14:formula1>
          <xm:sqref>F7:F1006</xm:sqref>
        </x14:dataValidation>
        <x14:dataValidation type="list" allowBlank="1" showInputMessage="1" showErrorMessage="1" errorTitle="Invalid value" error="Must be one of the values in the drop-down menu.">
          <x14:formula1>
            <xm:f>codelists!$H$2:$H$17</xm:f>
          </x14:formula1>
          <xm:sqref>C7:C1006</xm:sqref>
        </x14:dataValidation>
        <x14:dataValidation type="list" allowBlank="1" showInputMessage="1" showErrorMessage="1" errorTitle="Invalid value" error="Must be one of the values in the drop-down menu.">
          <x14:formula1>
            <xm:f>codelists!$D$2:$D$3</xm:f>
          </x14:formula1>
          <xm:sqref>G7:G1006</xm:sqref>
        </x14:dataValidation>
        <x14:dataValidation type="list" allowBlank="1" showInputMessage="1" showErrorMessage="1" errorTitle="Invalid value" error="Must be one of the values in the drop-down menu.">
          <x14:formula1>
            <xm:f>'4a Indirect CRE exposure'!$E$7:$E$1006</xm:f>
          </x14:formula1>
          <xm:sqref>H7:H1006</xm:sqref>
        </x14:dataValidation>
        <x14:dataValidation type="date" operator="lessThanOrEqual" allowBlank="1" showInputMessage="1" showErrorMessage="1" errorTitle="Invalid issuance date" error="The issuance date of the loan should be entered in the format DD/MM/YYYY. The date should not postdate the valuation date (item 1.5).">
          <x14:formula1>
            <xm:f>'1 Register'!$G$6</xm:f>
          </x14:formula1>
          <xm:sqref>D7:D1006</xm:sqref>
        </x14:dataValidation>
        <x14:dataValidation type="date" operator="greaterThanOrEqual" allowBlank="1" showInputMessage="1" showErrorMessage="1" errorTitle="Invalid maturity date" error="The maturity date of the loan should be entered in the format DD/MM/YYYY. The date should not predate the valuation date (item 1.5).">
          <x14:formula1>
            <xm:f>'1 Register'!$G$6</xm:f>
          </x14:formula1>
          <xm:sqref>E7:E1006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F1008"/>
  <sheetViews>
    <sheetView workbookViewId="0">
      <selection sqref="A1:C1"/>
    </sheetView>
  </sheetViews>
  <sheetFormatPr defaultColWidth="0" defaultRowHeight="14.5" zeroHeight="1" x14ac:dyDescent="0.35"/>
  <cols>
    <col min="1" max="1" width="10.7265625" customWidth="1"/>
    <col min="2" max="5" width="15.7265625" customWidth="1"/>
    <col min="6" max="16384" width="9.1796875" hidden="1"/>
  </cols>
  <sheetData>
    <row r="1" spans="1:6" x14ac:dyDescent="0.35">
      <c r="A1" s="199" t="s">
        <v>316</v>
      </c>
      <c r="B1" s="199"/>
      <c r="C1" s="199"/>
      <c r="F1" s="43" t="s">
        <v>3662</v>
      </c>
    </row>
    <row r="2" spans="1:6" x14ac:dyDescent="0.35">
      <c r="A2" s="49"/>
      <c r="B2" s="50" t="s">
        <v>3428</v>
      </c>
      <c r="C2" s="200" t="str">
        <f>IF(Validation!F112=0,"Sheet is valid","Sheet is not valid")</f>
        <v>Sheet is valid</v>
      </c>
      <c r="D2" s="200"/>
    </row>
    <row r="3" spans="1:6" x14ac:dyDescent="0.35">
      <c r="A3" s="46"/>
      <c r="B3" s="7">
        <v>8.1</v>
      </c>
      <c r="C3" s="7" t="s">
        <v>18</v>
      </c>
      <c r="D3" s="7" t="s">
        <v>3651</v>
      </c>
      <c r="E3" s="7" t="s">
        <v>3652</v>
      </c>
    </row>
    <row r="4" spans="1:6" ht="45" customHeight="1" x14ac:dyDescent="0.35">
      <c r="A4" s="47"/>
      <c r="B4" s="204" t="s">
        <v>317</v>
      </c>
      <c r="C4" s="204"/>
      <c r="D4" s="204"/>
      <c r="E4" s="204"/>
    </row>
    <row r="5" spans="1:6" ht="45" customHeight="1" thickBot="1" x14ac:dyDescent="0.4">
      <c r="A5" s="193"/>
      <c r="B5" s="205"/>
      <c r="C5" s="213" t="s">
        <v>318</v>
      </c>
      <c r="D5" s="209" t="s">
        <v>3658</v>
      </c>
      <c r="E5" s="211"/>
    </row>
    <row r="6" spans="1:6" ht="45" customHeight="1" thickTop="1" thickBot="1" x14ac:dyDescent="0.4">
      <c r="A6" s="193"/>
      <c r="B6" s="206"/>
      <c r="C6" s="214"/>
      <c r="D6" s="80"/>
      <c r="E6" s="81" t="s">
        <v>3659</v>
      </c>
    </row>
    <row r="7" spans="1:6" ht="15.5" thickTop="1" thickBot="1" x14ac:dyDescent="0.4">
      <c r="A7" s="46"/>
      <c r="B7" s="62">
        <f>IF(SUMIF($B$8:$B$1008, "&lt;0")&lt;0, "ERROR: Cannot be negative or empty", SUM($B$8:$B$1008))</f>
        <v>0</v>
      </c>
      <c r="C7" s="5"/>
      <c r="D7" s="13" t="str">
        <f>IF(SUMPRODUCT(--($B$8:$B$1007&gt;0),--($D$8:$D$1007=""))&gt;0,"ERROR: Indication of social housing asset belonging to the fund or related party missing for 1 or more social housing asset",IF(OR(SUMPRODUCT(--EXACT(LEFT($D$8:$D$1007,1),UPPER(LEFT($D$8:$D$1007,1))))&lt;1000, SUMPRODUCT(--EXACT(MID($D$8:$D$1007, 2, 99), LOWER(MID($D$8:$D$1007, 2, 99))))&lt;1000),"ERROR: One of more values have no or misplaced capital letters",IF(SUMPRODUCT(COUNTIF($D$8:$D$1007, YesNo))=COUNTA($D$8:$D$1007), IF(COUNTA($D$8:$D$1007)=COUNTA($B$8:$B$1007), "", "ERROR: One of more values do not have an accompanying monetary value"), "ERROR: All values must be in the drop-down list")))</f>
        <v/>
      </c>
      <c r="E7" s="13" t="str">
        <f>IF(SUMPRODUCT(--($D$8:$D$1007="Yes"), --($E$8:$E$1007=""))&gt;0, "ERROR: Not all related party numbers have been filed", IF(SUMPRODUCT(COUNTIF($E$8:$E$1007, '4a Indirect CRE exposure'!$E$7:$E$1006))=COUNTA($E$8:$E$1007), "", "ERROR: All values must be in the drop-down list"))</f>
        <v/>
      </c>
    </row>
    <row r="8" spans="1:6" ht="15" thickTop="1" x14ac:dyDescent="0.35">
      <c r="A8" s="43" t="s">
        <v>400</v>
      </c>
      <c r="B8" s="66"/>
      <c r="E8" s="121"/>
      <c r="F8">
        <f>IF(OR($B8&lt;&gt;"",$C8&lt;&gt;"",$D8&lt;&gt;"",$E8&lt;&gt;""), 1, 0)</f>
        <v>0</v>
      </c>
    </row>
    <row r="9" spans="1:6" x14ac:dyDescent="0.35">
      <c r="A9" s="43" t="s">
        <v>401</v>
      </c>
      <c r="B9" s="66"/>
      <c r="E9" s="120"/>
      <c r="F9">
        <f t="shared" ref="F9:F72" si="0">IF(OR($B9&lt;&gt;"",$C9&lt;&gt;"",$D9&lt;&gt;"",$E9&lt;&gt;""), 1, 0)</f>
        <v>0</v>
      </c>
    </row>
    <row r="10" spans="1:6" x14ac:dyDescent="0.35">
      <c r="A10" s="43" t="s">
        <v>402</v>
      </c>
      <c r="B10" s="66"/>
      <c r="E10" s="120"/>
      <c r="F10">
        <f t="shared" si="0"/>
        <v>0</v>
      </c>
    </row>
    <row r="11" spans="1:6" x14ac:dyDescent="0.35">
      <c r="A11" s="43" t="s">
        <v>403</v>
      </c>
      <c r="B11" s="66"/>
      <c r="E11" s="120"/>
      <c r="F11">
        <f t="shared" si="0"/>
        <v>0</v>
      </c>
    </row>
    <row r="12" spans="1:6" x14ac:dyDescent="0.35">
      <c r="A12" s="43" t="s">
        <v>404</v>
      </c>
      <c r="B12" s="66"/>
      <c r="E12" s="120"/>
      <c r="F12">
        <f t="shared" si="0"/>
        <v>0</v>
      </c>
    </row>
    <row r="13" spans="1:6" x14ac:dyDescent="0.35">
      <c r="A13" s="43" t="s">
        <v>405</v>
      </c>
      <c r="B13" s="66"/>
      <c r="E13" s="120"/>
      <c r="F13">
        <f t="shared" si="0"/>
        <v>0</v>
      </c>
    </row>
    <row r="14" spans="1:6" x14ac:dyDescent="0.35">
      <c r="A14" s="43" t="s">
        <v>406</v>
      </c>
      <c r="B14" s="66"/>
      <c r="E14" s="120"/>
      <c r="F14">
        <f t="shared" si="0"/>
        <v>0</v>
      </c>
    </row>
    <row r="15" spans="1:6" x14ac:dyDescent="0.35">
      <c r="A15" s="43" t="s">
        <v>407</v>
      </c>
      <c r="B15" s="66"/>
      <c r="E15" s="120"/>
      <c r="F15">
        <f t="shared" si="0"/>
        <v>0</v>
      </c>
    </row>
    <row r="16" spans="1:6" x14ac:dyDescent="0.35">
      <c r="A16" s="43" t="s">
        <v>408</v>
      </c>
      <c r="B16" s="66"/>
      <c r="E16" s="120"/>
      <c r="F16">
        <f t="shared" si="0"/>
        <v>0</v>
      </c>
    </row>
    <row r="17" spans="1:6" x14ac:dyDescent="0.35">
      <c r="A17" s="43" t="s">
        <v>409</v>
      </c>
      <c r="B17" s="66"/>
      <c r="E17" s="120"/>
      <c r="F17">
        <f t="shared" si="0"/>
        <v>0</v>
      </c>
    </row>
    <row r="18" spans="1:6" x14ac:dyDescent="0.35">
      <c r="A18" s="43" t="s">
        <v>410</v>
      </c>
      <c r="B18" s="66"/>
      <c r="E18" s="120"/>
      <c r="F18">
        <f t="shared" si="0"/>
        <v>0</v>
      </c>
    </row>
    <row r="19" spans="1:6" x14ac:dyDescent="0.35">
      <c r="A19" s="43" t="s">
        <v>411</v>
      </c>
      <c r="B19" s="66"/>
      <c r="E19" s="120"/>
      <c r="F19">
        <f t="shared" si="0"/>
        <v>0</v>
      </c>
    </row>
    <row r="20" spans="1:6" x14ac:dyDescent="0.35">
      <c r="A20" s="43" t="s">
        <v>412</v>
      </c>
      <c r="B20" s="66"/>
      <c r="E20" s="120"/>
      <c r="F20">
        <f t="shared" si="0"/>
        <v>0</v>
      </c>
    </row>
    <row r="21" spans="1:6" x14ac:dyDescent="0.35">
      <c r="A21" s="43" t="s">
        <v>413</v>
      </c>
      <c r="B21" s="66"/>
      <c r="E21" s="120"/>
      <c r="F21">
        <f t="shared" si="0"/>
        <v>0</v>
      </c>
    </row>
    <row r="22" spans="1:6" x14ac:dyDescent="0.35">
      <c r="A22" s="43" t="s">
        <v>414</v>
      </c>
      <c r="B22" s="66"/>
      <c r="E22" s="120"/>
      <c r="F22">
        <f t="shared" si="0"/>
        <v>0</v>
      </c>
    </row>
    <row r="23" spans="1:6" x14ac:dyDescent="0.35">
      <c r="A23" s="43" t="s">
        <v>415</v>
      </c>
      <c r="B23" s="66"/>
      <c r="E23" s="120"/>
      <c r="F23">
        <f t="shared" si="0"/>
        <v>0</v>
      </c>
    </row>
    <row r="24" spans="1:6" x14ac:dyDescent="0.35">
      <c r="A24" s="43" t="s">
        <v>416</v>
      </c>
      <c r="B24" s="66"/>
      <c r="E24" s="120"/>
      <c r="F24">
        <f t="shared" si="0"/>
        <v>0</v>
      </c>
    </row>
    <row r="25" spans="1:6" x14ac:dyDescent="0.35">
      <c r="A25" s="43" t="s">
        <v>417</v>
      </c>
      <c r="B25" s="66"/>
      <c r="E25" s="120"/>
      <c r="F25">
        <f t="shared" si="0"/>
        <v>0</v>
      </c>
    </row>
    <row r="26" spans="1:6" x14ac:dyDescent="0.35">
      <c r="A26" s="43" t="s">
        <v>418</v>
      </c>
      <c r="B26" s="66"/>
      <c r="E26" s="120"/>
      <c r="F26">
        <f t="shared" si="0"/>
        <v>0</v>
      </c>
    </row>
    <row r="27" spans="1:6" x14ac:dyDescent="0.35">
      <c r="A27" s="43" t="s">
        <v>419</v>
      </c>
      <c r="B27" s="66"/>
      <c r="E27" s="120"/>
      <c r="F27">
        <f t="shared" si="0"/>
        <v>0</v>
      </c>
    </row>
    <row r="28" spans="1:6" x14ac:dyDescent="0.35">
      <c r="A28" s="43" t="s">
        <v>420</v>
      </c>
      <c r="B28" s="66"/>
      <c r="E28" s="120"/>
      <c r="F28">
        <f t="shared" si="0"/>
        <v>0</v>
      </c>
    </row>
    <row r="29" spans="1:6" x14ac:dyDescent="0.35">
      <c r="A29" s="43" t="s">
        <v>421</v>
      </c>
      <c r="B29" s="66"/>
      <c r="E29" s="120"/>
      <c r="F29">
        <f t="shared" si="0"/>
        <v>0</v>
      </c>
    </row>
    <row r="30" spans="1:6" x14ac:dyDescent="0.35">
      <c r="A30" s="43" t="s">
        <v>422</v>
      </c>
      <c r="B30" s="66"/>
      <c r="E30" s="120"/>
      <c r="F30">
        <f t="shared" si="0"/>
        <v>0</v>
      </c>
    </row>
    <row r="31" spans="1:6" x14ac:dyDescent="0.35">
      <c r="A31" s="43" t="s">
        <v>423</v>
      </c>
      <c r="B31" s="66"/>
      <c r="E31" s="120"/>
      <c r="F31">
        <f t="shared" si="0"/>
        <v>0</v>
      </c>
    </row>
    <row r="32" spans="1:6" x14ac:dyDescent="0.35">
      <c r="A32" s="43" t="s">
        <v>424</v>
      </c>
      <c r="B32" s="66"/>
      <c r="E32" s="120"/>
      <c r="F32">
        <f t="shared" si="0"/>
        <v>0</v>
      </c>
    </row>
    <row r="33" spans="1:6" x14ac:dyDescent="0.35">
      <c r="A33" s="43" t="s">
        <v>425</v>
      </c>
      <c r="B33" s="66"/>
      <c r="E33" s="120"/>
      <c r="F33">
        <f t="shared" si="0"/>
        <v>0</v>
      </c>
    </row>
    <row r="34" spans="1:6" x14ac:dyDescent="0.35">
      <c r="A34" s="43" t="s">
        <v>426</v>
      </c>
      <c r="B34" s="66"/>
      <c r="E34" s="120"/>
      <c r="F34">
        <f t="shared" si="0"/>
        <v>0</v>
      </c>
    </row>
    <row r="35" spans="1:6" x14ac:dyDescent="0.35">
      <c r="A35" s="43" t="s">
        <v>427</v>
      </c>
      <c r="B35" s="66"/>
      <c r="E35" s="120"/>
      <c r="F35">
        <f t="shared" si="0"/>
        <v>0</v>
      </c>
    </row>
    <row r="36" spans="1:6" x14ac:dyDescent="0.35">
      <c r="A36" s="43" t="s">
        <v>428</v>
      </c>
      <c r="B36" s="66"/>
      <c r="E36" s="120"/>
      <c r="F36">
        <f t="shared" si="0"/>
        <v>0</v>
      </c>
    </row>
    <row r="37" spans="1:6" x14ac:dyDescent="0.35">
      <c r="A37" s="43" t="s">
        <v>429</v>
      </c>
      <c r="B37" s="66"/>
      <c r="E37" s="120"/>
      <c r="F37">
        <f t="shared" si="0"/>
        <v>0</v>
      </c>
    </row>
    <row r="38" spans="1:6" x14ac:dyDescent="0.35">
      <c r="A38" s="43" t="s">
        <v>430</v>
      </c>
      <c r="B38" s="66"/>
      <c r="E38" s="120"/>
      <c r="F38">
        <f t="shared" si="0"/>
        <v>0</v>
      </c>
    </row>
    <row r="39" spans="1:6" x14ac:dyDescent="0.35">
      <c r="A39" s="43" t="s">
        <v>431</v>
      </c>
      <c r="B39" s="66"/>
      <c r="E39" s="120"/>
      <c r="F39">
        <f t="shared" si="0"/>
        <v>0</v>
      </c>
    </row>
    <row r="40" spans="1:6" x14ac:dyDescent="0.35">
      <c r="A40" s="43" t="s">
        <v>432</v>
      </c>
      <c r="B40" s="66"/>
      <c r="E40" s="120"/>
      <c r="F40">
        <f t="shared" si="0"/>
        <v>0</v>
      </c>
    </row>
    <row r="41" spans="1:6" x14ac:dyDescent="0.35">
      <c r="A41" s="43" t="s">
        <v>433</v>
      </c>
      <c r="B41" s="66"/>
      <c r="E41" s="120"/>
      <c r="F41">
        <f t="shared" si="0"/>
        <v>0</v>
      </c>
    </row>
    <row r="42" spans="1:6" x14ac:dyDescent="0.35">
      <c r="A42" s="43" t="s">
        <v>434</v>
      </c>
      <c r="B42" s="66"/>
      <c r="E42" s="120"/>
      <c r="F42">
        <f t="shared" si="0"/>
        <v>0</v>
      </c>
    </row>
    <row r="43" spans="1:6" x14ac:dyDescent="0.35">
      <c r="A43" s="43" t="s">
        <v>435</v>
      </c>
      <c r="B43" s="66"/>
      <c r="E43" s="120"/>
      <c r="F43">
        <f t="shared" si="0"/>
        <v>0</v>
      </c>
    </row>
    <row r="44" spans="1:6" x14ac:dyDescent="0.35">
      <c r="A44" s="43" t="s">
        <v>436</v>
      </c>
      <c r="B44" s="66"/>
      <c r="E44" s="120"/>
      <c r="F44">
        <f t="shared" si="0"/>
        <v>0</v>
      </c>
    </row>
    <row r="45" spans="1:6" x14ac:dyDescent="0.35">
      <c r="A45" s="43" t="s">
        <v>437</v>
      </c>
      <c r="B45" s="66"/>
      <c r="E45" s="120"/>
      <c r="F45">
        <f t="shared" si="0"/>
        <v>0</v>
      </c>
    </row>
    <row r="46" spans="1:6" x14ac:dyDescent="0.35">
      <c r="A46" s="43" t="s">
        <v>438</v>
      </c>
      <c r="B46" s="66"/>
      <c r="E46" s="120"/>
      <c r="F46">
        <f t="shared" si="0"/>
        <v>0</v>
      </c>
    </row>
    <row r="47" spans="1:6" x14ac:dyDescent="0.35">
      <c r="A47" s="43" t="s">
        <v>439</v>
      </c>
      <c r="B47" s="66"/>
      <c r="E47" s="120"/>
      <c r="F47">
        <f t="shared" si="0"/>
        <v>0</v>
      </c>
    </row>
    <row r="48" spans="1:6" x14ac:dyDescent="0.35">
      <c r="A48" s="43" t="s">
        <v>440</v>
      </c>
      <c r="B48" s="66"/>
      <c r="E48" s="120"/>
      <c r="F48">
        <f t="shared" si="0"/>
        <v>0</v>
      </c>
    </row>
    <row r="49" spans="1:6" x14ac:dyDescent="0.35">
      <c r="A49" s="43" t="s">
        <v>441</v>
      </c>
      <c r="B49" s="66"/>
      <c r="E49" s="120"/>
      <c r="F49">
        <f t="shared" si="0"/>
        <v>0</v>
      </c>
    </row>
    <row r="50" spans="1:6" x14ac:dyDescent="0.35">
      <c r="A50" s="43" t="s">
        <v>442</v>
      </c>
      <c r="B50" s="66"/>
      <c r="E50" s="120"/>
      <c r="F50">
        <f t="shared" si="0"/>
        <v>0</v>
      </c>
    </row>
    <row r="51" spans="1:6" x14ac:dyDescent="0.35">
      <c r="A51" s="43" t="s">
        <v>443</v>
      </c>
      <c r="B51" s="66"/>
      <c r="E51" s="120"/>
      <c r="F51">
        <f t="shared" si="0"/>
        <v>0</v>
      </c>
    </row>
    <row r="52" spans="1:6" x14ac:dyDescent="0.35">
      <c r="A52" s="43" t="s">
        <v>444</v>
      </c>
      <c r="B52" s="66"/>
      <c r="E52" s="120"/>
      <c r="F52">
        <f t="shared" si="0"/>
        <v>0</v>
      </c>
    </row>
    <row r="53" spans="1:6" x14ac:dyDescent="0.35">
      <c r="A53" s="43" t="s">
        <v>445</v>
      </c>
      <c r="B53" s="66"/>
      <c r="E53" s="120"/>
      <c r="F53">
        <f t="shared" si="0"/>
        <v>0</v>
      </c>
    </row>
    <row r="54" spans="1:6" x14ac:dyDescent="0.35">
      <c r="A54" s="43" t="s">
        <v>446</v>
      </c>
      <c r="B54" s="66"/>
      <c r="E54" s="120"/>
      <c r="F54">
        <f t="shared" si="0"/>
        <v>0</v>
      </c>
    </row>
    <row r="55" spans="1:6" x14ac:dyDescent="0.35">
      <c r="A55" s="43" t="s">
        <v>447</v>
      </c>
      <c r="B55" s="66"/>
      <c r="E55" s="120"/>
      <c r="F55">
        <f t="shared" si="0"/>
        <v>0</v>
      </c>
    </row>
    <row r="56" spans="1:6" x14ac:dyDescent="0.35">
      <c r="A56" s="43" t="s">
        <v>448</v>
      </c>
      <c r="B56" s="66"/>
      <c r="E56" s="120"/>
      <c r="F56">
        <f t="shared" si="0"/>
        <v>0</v>
      </c>
    </row>
    <row r="57" spans="1:6" x14ac:dyDescent="0.35">
      <c r="A57" s="43" t="s">
        <v>449</v>
      </c>
      <c r="B57" s="66"/>
      <c r="E57" s="120"/>
      <c r="F57">
        <f t="shared" si="0"/>
        <v>0</v>
      </c>
    </row>
    <row r="58" spans="1:6" x14ac:dyDescent="0.35">
      <c r="A58" s="43" t="s">
        <v>450</v>
      </c>
      <c r="B58" s="66"/>
      <c r="E58" s="120"/>
      <c r="F58">
        <f t="shared" si="0"/>
        <v>0</v>
      </c>
    </row>
    <row r="59" spans="1:6" x14ac:dyDescent="0.35">
      <c r="A59" s="43" t="s">
        <v>451</v>
      </c>
      <c r="B59" s="66"/>
      <c r="E59" s="120"/>
      <c r="F59">
        <f t="shared" si="0"/>
        <v>0</v>
      </c>
    </row>
    <row r="60" spans="1:6" x14ac:dyDescent="0.35">
      <c r="A60" s="43" t="s">
        <v>452</v>
      </c>
      <c r="B60" s="66"/>
      <c r="E60" s="120"/>
      <c r="F60">
        <f t="shared" si="0"/>
        <v>0</v>
      </c>
    </row>
    <row r="61" spans="1:6" x14ac:dyDescent="0.35">
      <c r="A61" s="43" t="s">
        <v>453</v>
      </c>
      <c r="B61" s="66"/>
      <c r="E61" s="120"/>
      <c r="F61">
        <f t="shared" si="0"/>
        <v>0</v>
      </c>
    </row>
    <row r="62" spans="1:6" x14ac:dyDescent="0.35">
      <c r="A62" s="43" t="s">
        <v>454</v>
      </c>
      <c r="B62" s="66"/>
      <c r="E62" s="120"/>
      <c r="F62">
        <f t="shared" si="0"/>
        <v>0</v>
      </c>
    </row>
    <row r="63" spans="1:6" x14ac:dyDescent="0.35">
      <c r="A63" s="43" t="s">
        <v>455</v>
      </c>
      <c r="B63" s="66"/>
      <c r="E63" s="120"/>
      <c r="F63">
        <f t="shared" si="0"/>
        <v>0</v>
      </c>
    </row>
    <row r="64" spans="1:6" x14ac:dyDescent="0.35">
      <c r="A64" s="43" t="s">
        <v>456</v>
      </c>
      <c r="B64" s="66"/>
      <c r="E64" s="120"/>
      <c r="F64">
        <f t="shared" si="0"/>
        <v>0</v>
      </c>
    </row>
    <row r="65" spans="1:6" x14ac:dyDescent="0.35">
      <c r="A65" s="43" t="s">
        <v>457</v>
      </c>
      <c r="B65" s="66"/>
      <c r="E65" s="120"/>
      <c r="F65">
        <f t="shared" si="0"/>
        <v>0</v>
      </c>
    </row>
    <row r="66" spans="1:6" x14ac:dyDescent="0.35">
      <c r="A66" s="43" t="s">
        <v>458</v>
      </c>
      <c r="B66" s="66"/>
      <c r="E66" s="120"/>
      <c r="F66">
        <f t="shared" si="0"/>
        <v>0</v>
      </c>
    </row>
    <row r="67" spans="1:6" x14ac:dyDescent="0.35">
      <c r="A67" s="43" t="s">
        <v>459</v>
      </c>
      <c r="B67" s="66"/>
      <c r="E67" s="120"/>
      <c r="F67">
        <f t="shared" si="0"/>
        <v>0</v>
      </c>
    </row>
    <row r="68" spans="1:6" x14ac:dyDescent="0.35">
      <c r="A68" s="43" t="s">
        <v>460</v>
      </c>
      <c r="B68" s="66"/>
      <c r="E68" s="120"/>
      <c r="F68">
        <f t="shared" si="0"/>
        <v>0</v>
      </c>
    </row>
    <row r="69" spans="1:6" x14ac:dyDescent="0.35">
      <c r="A69" s="43" t="s">
        <v>461</v>
      </c>
      <c r="B69" s="66"/>
      <c r="E69" s="120"/>
      <c r="F69">
        <f t="shared" si="0"/>
        <v>0</v>
      </c>
    </row>
    <row r="70" spans="1:6" x14ac:dyDescent="0.35">
      <c r="A70" s="43" t="s">
        <v>462</v>
      </c>
      <c r="B70" s="66"/>
      <c r="E70" s="120"/>
      <c r="F70">
        <f t="shared" si="0"/>
        <v>0</v>
      </c>
    </row>
    <row r="71" spans="1:6" x14ac:dyDescent="0.35">
      <c r="A71" s="43" t="s">
        <v>463</v>
      </c>
      <c r="B71" s="66"/>
      <c r="E71" s="120"/>
      <c r="F71">
        <f t="shared" si="0"/>
        <v>0</v>
      </c>
    </row>
    <row r="72" spans="1:6" x14ac:dyDescent="0.35">
      <c r="A72" s="43" t="s">
        <v>464</v>
      </c>
      <c r="B72" s="66"/>
      <c r="E72" s="120"/>
      <c r="F72">
        <f t="shared" si="0"/>
        <v>0</v>
      </c>
    </row>
    <row r="73" spans="1:6" x14ac:dyDescent="0.35">
      <c r="A73" s="43" t="s">
        <v>465</v>
      </c>
      <c r="B73" s="66"/>
      <c r="E73" s="120"/>
      <c r="F73">
        <f t="shared" ref="F73:F136" si="1">IF(OR($B73&lt;&gt;"",$C73&lt;&gt;"",$D73&lt;&gt;"",$E73&lt;&gt;""), 1, 0)</f>
        <v>0</v>
      </c>
    </row>
    <row r="74" spans="1:6" x14ac:dyDescent="0.35">
      <c r="A74" s="43" t="s">
        <v>466</v>
      </c>
      <c r="B74" s="66"/>
      <c r="E74" s="120"/>
      <c r="F74">
        <f t="shared" si="1"/>
        <v>0</v>
      </c>
    </row>
    <row r="75" spans="1:6" x14ac:dyDescent="0.35">
      <c r="A75" s="43" t="s">
        <v>467</v>
      </c>
      <c r="B75" s="66"/>
      <c r="E75" s="120"/>
      <c r="F75">
        <f t="shared" si="1"/>
        <v>0</v>
      </c>
    </row>
    <row r="76" spans="1:6" x14ac:dyDescent="0.35">
      <c r="A76" s="43" t="s">
        <v>468</v>
      </c>
      <c r="B76" s="66"/>
      <c r="E76" s="120"/>
      <c r="F76">
        <f t="shared" si="1"/>
        <v>0</v>
      </c>
    </row>
    <row r="77" spans="1:6" x14ac:dyDescent="0.35">
      <c r="A77" s="43" t="s">
        <v>469</v>
      </c>
      <c r="B77" s="66"/>
      <c r="E77" s="120"/>
      <c r="F77">
        <f t="shared" si="1"/>
        <v>0</v>
      </c>
    </row>
    <row r="78" spans="1:6" x14ac:dyDescent="0.35">
      <c r="A78" s="43" t="s">
        <v>470</v>
      </c>
      <c r="B78" s="66"/>
      <c r="E78" s="120"/>
      <c r="F78">
        <f t="shared" si="1"/>
        <v>0</v>
      </c>
    </row>
    <row r="79" spans="1:6" x14ac:dyDescent="0.35">
      <c r="A79" s="43" t="s">
        <v>471</v>
      </c>
      <c r="B79" s="66"/>
      <c r="E79" s="120"/>
      <c r="F79">
        <f t="shared" si="1"/>
        <v>0</v>
      </c>
    </row>
    <row r="80" spans="1:6" x14ac:dyDescent="0.35">
      <c r="A80" s="43" t="s">
        <v>472</v>
      </c>
      <c r="B80" s="66"/>
      <c r="E80" s="120"/>
      <c r="F80">
        <f t="shared" si="1"/>
        <v>0</v>
      </c>
    </row>
    <row r="81" spans="1:6" x14ac:dyDescent="0.35">
      <c r="A81" s="43" t="s">
        <v>473</v>
      </c>
      <c r="B81" s="66"/>
      <c r="E81" s="120"/>
      <c r="F81">
        <f t="shared" si="1"/>
        <v>0</v>
      </c>
    </row>
    <row r="82" spans="1:6" x14ac:dyDescent="0.35">
      <c r="A82" s="43" t="s">
        <v>474</v>
      </c>
      <c r="B82" s="66"/>
      <c r="E82" s="120"/>
      <c r="F82">
        <f t="shared" si="1"/>
        <v>0</v>
      </c>
    </row>
    <row r="83" spans="1:6" x14ac:dyDescent="0.35">
      <c r="A83" s="43" t="s">
        <v>475</v>
      </c>
      <c r="B83" s="66"/>
      <c r="E83" s="120"/>
      <c r="F83">
        <f t="shared" si="1"/>
        <v>0</v>
      </c>
    </row>
    <row r="84" spans="1:6" x14ac:dyDescent="0.35">
      <c r="A84" s="43" t="s">
        <v>476</v>
      </c>
      <c r="B84" s="66"/>
      <c r="E84" s="120"/>
      <c r="F84">
        <f t="shared" si="1"/>
        <v>0</v>
      </c>
    </row>
    <row r="85" spans="1:6" x14ac:dyDescent="0.35">
      <c r="A85" s="43" t="s">
        <v>477</v>
      </c>
      <c r="B85" s="66"/>
      <c r="E85" s="120"/>
      <c r="F85">
        <f t="shared" si="1"/>
        <v>0</v>
      </c>
    </row>
    <row r="86" spans="1:6" x14ac:dyDescent="0.35">
      <c r="A86" s="43" t="s">
        <v>478</v>
      </c>
      <c r="B86" s="66"/>
      <c r="E86" s="120"/>
      <c r="F86">
        <f t="shared" si="1"/>
        <v>0</v>
      </c>
    </row>
    <row r="87" spans="1:6" x14ac:dyDescent="0.35">
      <c r="A87" s="43" t="s">
        <v>479</v>
      </c>
      <c r="B87" s="66"/>
      <c r="E87" s="120"/>
      <c r="F87">
        <f t="shared" si="1"/>
        <v>0</v>
      </c>
    </row>
    <row r="88" spans="1:6" x14ac:dyDescent="0.35">
      <c r="A88" s="43" t="s">
        <v>480</v>
      </c>
      <c r="B88" s="66"/>
      <c r="E88" s="120"/>
      <c r="F88">
        <f t="shared" si="1"/>
        <v>0</v>
      </c>
    </row>
    <row r="89" spans="1:6" x14ac:dyDescent="0.35">
      <c r="A89" s="43" t="s">
        <v>481</v>
      </c>
      <c r="B89" s="66"/>
      <c r="E89" s="120"/>
      <c r="F89">
        <f t="shared" si="1"/>
        <v>0</v>
      </c>
    </row>
    <row r="90" spans="1:6" x14ac:dyDescent="0.35">
      <c r="A90" s="43" t="s">
        <v>482</v>
      </c>
      <c r="B90" s="66"/>
      <c r="E90" s="120"/>
      <c r="F90">
        <f t="shared" si="1"/>
        <v>0</v>
      </c>
    </row>
    <row r="91" spans="1:6" x14ac:dyDescent="0.35">
      <c r="A91" s="43" t="s">
        <v>483</v>
      </c>
      <c r="B91" s="66"/>
      <c r="E91" s="120"/>
      <c r="F91">
        <f t="shared" si="1"/>
        <v>0</v>
      </c>
    </row>
    <row r="92" spans="1:6" x14ac:dyDescent="0.35">
      <c r="A92" s="43" t="s">
        <v>484</v>
      </c>
      <c r="B92" s="66"/>
      <c r="E92" s="120"/>
      <c r="F92">
        <f t="shared" si="1"/>
        <v>0</v>
      </c>
    </row>
    <row r="93" spans="1:6" x14ac:dyDescent="0.35">
      <c r="A93" s="43" t="s">
        <v>485</v>
      </c>
      <c r="B93" s="66"/>
      <c r="E93" s="120"/>
      <c r="F93">
        <f t="shared" si="1"/>
        <v>0</v>
      </c>
    </row>
    <row r="94" spans="1:6" x14ac:dyDescent="0.35">
      <c r="A94" s="43" t="s">
        <v>486</v>
      </c>
      <c r="B94" s="66"/>
      <c r="E94" s="120"/>
      <c r="F94">
        <f t="shared" si="1"/>
        <v>0</v>
      </c>
    </row>
    <row r="95" spans="1:6" x14ac:dyDescent="0.35">
      <c r="A95" s="43" t="s">
        <v>487</v>
      </c>
      <c r="B95" s="66"/>
      <c r="E95" s="120"/>
      <c r="F95">
        <f t="shared" si="1"/>
        <v>0</v>
      </c>
    </row>
    <row r="96" spans="1:6" x14ac:dyDescent="0.35">
      <c r="A96" s="43" t="s">
        <v>488</v>
      </c>
      <c r="B96" s="66"/>
      <c r="E96" s="120"/>
      <c r="F96">
        <f t="shared" si="1"/>
        <v>0</v>
      </c>
    </row>
    <row r="97" spans="1:6" x14ac:dyDescent="0.35">
      <c r="A97" s="43" t="s">
        <v>489</v>
      </c>
      <c r="B97" s="66"/>
      <c r="E97" s="120"/>
      <c r="F97">
        <f t="shared" si="1"/>
        <v>0</v>
      </c>
    </row>
    <row r="98" spans="1:6" x14ac:dyDescent="0.35">
      <c r="A98" s="43" t="s">
        <v>490</v>
      </c>
      <c r="B98" s="66"/>
      <c r="E98" s="120"/>
      <c r="F98">
        <f t="shared" si="1"/>
        <v>0</v>
      </c>
    </row>
    <row r="99" spans="1:6" x14ac:dyDescent="0.35">
      <c r="A99" s="43" t="s">
        <v>491</v>
      </c>
      <c r="B99" s="66"/>
      <c r="E99" s="120"/>
      <c r="F99">
        <f t="shared" si="1"/>
        <v>0</v>
      </c>
    </row>
    <row r="100" spans="1:6" x14ac:dyDescent="0.35">
      <c r="A100" s="43" t="s">
        <v>492</v>
      </c>
      <c r="B100" s="66"/>
      <c r="E100" s="120"/>
      <c r="F100">
        <f t="shared" si="1"/>
        <v>0</v>
      </c>
    </row>
    <row r="101" spans="1:6" x14ac:dyDescent="0.35">
      <c r="A101" s="43" t="s">
        <v>493</v>
      </c>
      <c r="B101" s="66"/>
      <c r="E101" s="120"/>
      <c r="F101">
        <f t="shared" si="1"/>
        <v>0</v>
      </c>
    </row>
    <row r="102" spans="1:6" x14ac:dyDescent="0.35">
      <c r="A102" s="43" t="s">
        <v>494</v>
      </c>
      <c r="B102" s="66"/>
      <c r="E102" s="120"/>
      <c r="F102">
        <f t="shared" si="1"/>
        <v>0</v>
      </c>
    </row>
    <row r="103" spans="1:6" x14ac:dyDescent="0.35">
      <c r="A103" s="43" t="s">
        <v>495</v>
      </c>
      <c r="B103" s="66"/>
      <c r="E103" s="120"/>
      <c r="F103">
        <f t="shared" si="1"/>
        <v>0</v>
      </c>
    </row>
    <row r="104" spans="1:6" x14ac:dyDescent="0.35">
      <c r="A104" s="43" t="s">
        <v>496</v>
      </c>
      <c r="B104" s="66"/>
      <c r="E104" s="120"/>
      <c r="F104">
        <f t="shared" si="1"/>
        <v>0</v>
      </c>
    </row>
    <row r="105" spans="1:6" x14ac:dyDescent="0.35">
      <c r="A105" s="43" t="s">
        <v>497</v>
      </c>
      <c r="B105" s="66"/>
      <c r="E105" s="120"/>
      <c r="F105">
        <f t="shared" si="1"/>
        <v>0</v>
      </c>
    </row>
    <row r="106" spans="1:6" x14ac:dyDescent="0.35">
      <c r="A106" s="43" t="s">
        <v>498</v>
      </c>
      <c r="B106" s="66"/>
      <c r="E106" s="120"/>
      <c r="F106">
        <f t="shared" si="1"/>
        <v>0</v>
      </c>
    </row>
    <row r="107" spans="1:6" x14ac:dyDescent="0.35">
      <c r="A107" s="43" t="s">
        <v>499</v>
      </c>
      <c r="B107" s="66"/>
      <c r="E107" s="120"/>
      <c r="F107">
        <f t="shared" si="1"/>
        <v>0</v>
      </c>
    </row>
    <row r="108" spans="1:6" x14ac:dyDescent="0.35">
      <c r="A108" s="43" t="s">
        <v>500</v>
      </c>
      <c r="B108" s="66"/>
      <c r="E108" s="120"/>
      <c r="F108">
        <f t="shared" si="1"/>
        <v>0</v>
      </c>
    </row>
    <row r="109" spans="1:6" x14ac:dyDescent="0.35">
      <c r="A109" s="43" t="s">
        <v>501</v>
      </c>
      <c r="B109" s="66"/>
      <c r="E109" s="120"/>
      <c r="F109">
        <f t="shared" si="1"/>
        <v>0</v>
      </c>
    </row>
    <row r="110" spans="1:6" x14ac:dyDescent="0.35">
      <c r="A110" s="43" t="s">
        <v>502</v>
      </c>
      <c r="B110" s="66"/>
      <c r="E110" s="120"/>
      <c r="F110">
        <f t="shared" si="1"/>
        <v>0</v>
      </c>
    </row>
    <row r="111" spans="1:6" x14ac:dyDescent="0.35">
      <c r="A111" s="43" t="s">
        <v>503</v>
      </c>
      <c r="B111" s="66"/>
      <c r="E111" s="120"/>
      <c r="F111">
        <f t="shared" si="1"/>
        <v>0</v>
      </c>
    </row>
    <row r="112" spans="1:6" x14ac:dyDescent="0.35">
      <c r="A112" s="43" t="s">
        <v>504</v>
      </c>
      <c r="B112" s="66"/>
      <c r="E112" s="120"/>
      <c r="F112">
        <f t="shared" si="1"/>
        <v>0</v>
      </c>
    </row>
    <row r="113" spans="1:6" x14ac:dyDescent="0.35">
      <c r="A113" s="43" t="s">
        <v>505</v>
      </c>
      <c r="B113" s="66"/>
      <c r="E113" s="120"/>
      <c r="F113">
        <f t="shared" si="1"/>
        <v>0</v>
      </c>
    </row>
    <row r="114" spans="1:6" x14ac:dyDescent="0.35">
      <c r="A114" s="43" t="s">
        <v>506</v>
      </c>
      <c r="B114" s="66"/>
      <c r="E114" s="120"/>
      <c r="F114">
        <f t="shared" si="1"/>
        <v>0</v>
      </c>
    </row>
    <row r="115" spans="1:6" x14ac:dyDescent="0.35">
      <c r="A115" s="43" t="s">
        <v>507</v>
      </c>
      <c r="B115" s="66"/>
      <c r="E115" s="120"/>
      <c r="F115">
        <f t="shared" si="1"/>
        <v>0</v>
      </c>
    </row>
    <row r="116" spans="1:6" x14ac:dyDescent="0.35">
      <c r="A116" s="43" t="s">
        <v>508</v>
      </c>
      <c r="B116" s="66"/>
      <c r="E116" s="120"/>
      <c r="F116">
        <f t="shared" si="1"/>
        <v>0</v>
      </c>
    </row>
    <row r="117" spans="1:6" x14ac:dyDescent="0.35">
      <c r="A117" s="43" t="s">
        <v>509</v>
      </c>
      <c r="B117" s="66"/>
      <c r="E117" s="120"/>
      <c r="F117">
        <f t="shared" si="1"/>
        <v>0</v>
      </c>
    </row>
    <row r="118" spans="1:6" x14ac:dyDescent="0.35">
      <c r="A118" s="43" t="s">
        <v>510</v>
      </c>
      <c r="B118" s="66"/>
      <c r="E118" s="120"/>
      <c r="F118">
        <f t="shared" si="1"/>
        <v>0</v>
      </c>
    </row>
    <row r="119" spans="1:6" x14ac:dyDescent="0.35">
      <c r="A119" s="43" t="s">
        <v>511</v>
      </c>
      <c r="B119" s="66"/>
      <c r="E119" s="120"/>
      <c r="F119">
        <f t="shared" si="1"/>
        <v>0</v>
      </c>
    </row>
    <row r="120" spans="1:6" x14ac:dyDescent="0.35">
      <c r="A120" s="43" t="s">
        <v>512</v>
      </c>
      <c r="B120" s="66"/>
      <c r="E120" s="120"/>
      <c r="F120">
        <f t="shared" si="1"/>
        <v>0</v>
      </c>
    </row>
    <row r="121" spans="1:6" x14ac:dyDescent="0.35">
      <c r="A121" s="43" t="s">
        <v>513</v>
      </c>
      <c r="B121" s="66"/>
      <c r="E121" s="120"/>
      <c r="F121">
        <f t="shared" si="1"/>
        <v>0</v>
      </c>
    </row>
    <row r="122" spans="1:6" x14ac:dyDescent="0.35">
      <c r="A122" s="43" t="s">
        <v>514</v>
      </c>
      <c r="B122" s="66"/>
      <c r="E122" s="120"/>
      <c r="F122">
        <f t="shared" si="1"/>
        <v>0</v>
      </c>
    </row>
    <row r="123" spans="1:6" x14ac:dyDescent="0.35">
      <c r="A123" s="43" t="s">
        <v>515</v>
      </c>
      <c r="B123" s="66"/>
      <c r="E123" s="120"/>
      <c r="F123">
        <f t="shared" si="1"/>
        <v>0</v>
      </c>
    </row>
    <row r="124" spans="1:6" x14ac:dyDescent="0.35">
      <c r="A124" s="43" t="s">
        <v>516</v>
      </c>
      <c r="B124" s="66"/>
      <c r="E124" s="120"/>
      <c r="F124">
        <f t="shared" si="1"/>
        <v>0</v>
      </c>
    </row>
    <row r="125" spans="1:6" x14ac:dyDescent="0.35">
      <c r="A125" s="43" t="s">
        <v>517</v>
      </c>
      <c r="B125" s="66"/>
      <c r="E125" s="120"/>
      <c r="F125">
        <f t="shared" si="1"/>
        <v>0</v>
      </c>
    </row>
    <row r="126" spans="1:6" x14ac:dyDescent="0.35">
      <c r="A126" s="43" t="s">
        <v>518</v>
      </c>
      <c r="B126" s="66"/>
      <c r="E126" s="120"/>
      <c r="F126">
        <f t="shared" si="1"/>
        <v>0</v>
      </c>
    </row>
    <row r="127" spans="1:6" x14ac:dyDescent="0.35">
      <c r="A127" s="43" t="s">
        <v>519</v>
      </c>
      <c r="B127" s="66"/>
      <c r="E127" s="120"/>
      <c r="F127">
        <f t="shared" si="1"/>
        <v>0</v>
      </c>
    </row>
    <row r="128" spans="1:6" x14ac:dyDescent="0.35">
      <c r="A128" s="43" t="s">
        <v>520</v>
      </c>
      <c r="B128" s="66"/>
      <c r="E128" s="120"/>
      <c r="F128">
        <f t="shared" si="1"/>
        <v>0</v>
      </c>
    </row>
    <row r="129" spans="1:6" x14ac:dyDescent="0.35">
      <c r="A129" s="43" t="s">
        <v>521</v>
      </c>
      <c r="B129" s="66"/>
      <c r="E129" s="120"/>
      <c r="F129">
        <f t="shared" si="1"/>
        <v>0</v>
      </c>
    </row>
    <row r="130" spans="1:6" x14ac:dyDescent="0.35">
      <c r="A130" s="43" t="s">
        <v>522</v>
      </c>
      <c r="B130" s="66"/>
      <c r="E130" s="120"/>
      <c r="F130">
        <f t="shared" si="1"/>
        <v>0</v>
      </c>
    </row>
    <row r="131" spans="1:6" x14ac:dyDescent="0.35">
      <c r="A131" s="43" t="s">
        <v>523</v>
      </c>
      <c r="B131" s="66"/>
      <c r="E131" s="120"/>
      <c r="F131">
        <f t="shared" si="1"/>
        <v>0</v>
      </c>
    </row>
    <row r="132" spans="1:6" x14ac:dyDescent="0.35">
      <c r="A132" s="43" t="s">
        <v>524</v>
      </c>
      <c r="B132" s="66"/>
      <c r="E132" s="120"/>
      <c r="F132">
        <f t="shared" si="1"/>
        <v>0</v>
      </c>
    </row>
    <row r="133" spans="1:6" x14ac:dyDescent="0.35">
      <c r="A133" s="43" t="s">
        <v>525</v>
      </c>
      <c r="B133" s="66"/>
      <c r="E133" s="120"/>
      <c r="F133">
        <f t="shared" si="1"/>
        <v>0</v>
      </c>
    </row>
    <row r="134" spans="1:6" x14ac:dyDescent="0.35">
      <c r="A134" s="43" t="s">
        <v>526</v>
      </c>
      <c r="B134" s="66"/>
      <c r="E134" s="120"/>
      <c r="F134">
        <f t="shared" si="1"/>
        <v>0</v>
      </c>
    </row>
    <row r="135" spans="1:6" x14ac:dyDescent="0.35">
      <c r="A135" s="43" t="s">
        <v>527</v>
      </c>
      <c r="B135" s="66"/>
      <c r="E135" s="120"/>
      <c r="F135">
        <f t="shared" si="1"/>
        <v>0</v>
      </c>
    </row>
    <row r="136" spans="1:6" x14ac:dyDescent="0.35">
      <c r="A136" s="43" t="s">
        <v>528</v>
      </c>
      <c r="B136" s="66"/>
      <c r="E136" s="120"/>
      <c r="F136">
        <f t="shared" si="1"/>
        <v>0</v>
      </c>
    </row>
    <row r="137" spans="1:6" x14ac:dyDescent="0.35">
      <c r="A137" s="43" t="s">
        <v>529</v>
      </c>
      <c r="B137" s="66"/>
      <c r="E137" s="120"/>
      <c r="F137">
        <f t="shared" ref="F137:F200" si="2">IF(OR($B137&lt;&gt;"",$C137&lt;&gt;"",$D137&lt;&gt;"",$E137&lt;&gt;""), 1, 0)</f>
        <v>0</v>
      </c>
    </row>
    <row r="138" spans="1:6" x14ac:dyDescent="0.35">
      <c r="A138" s="43" t="s">
        <v>530</v>
      </c>
      <c r="B138" s="66"/>
      <c r="E138" s="120"/>
      <c r="F138">
        <f t="shared" si="2"/>
        <v>0</v>
      </c>
    </row>
    <row r="139" spans="1:6" x14ac:dyDescent="0.35">
      <c r="A139" s="43" t="s">
        <v>531</v>
      </c>
      <c r="B139" s="66"/>
      <c r="E139" s="120"/>
      <c r="F139">
        <f t="shared" si="2"/>
        <v>0</v>
      </c>
    </row>
    <row r="140" spans="1:6" x14ac:dyDescent="0.35">
      <c r="A140" s="43" t="s">
        <v>532</v>
      </c>
      <c r="B140" s="66"/>
      <c r="E140" s="120"/>
      <c r="F140">
        <f t="shared" si="2"/>
        <v>0</v>
      </c>
    </row>
    <row r="141" spans="1:6" x14ac:dyDescent="0.35">
      <c r="A141" s="43" t="s">
        <v>533</v>
      </c>
      <c r="B141" s="66"/>
      <c r="E141" s="120"/>
      <c r="F141">
        <f t="shared" si="2"/>
        <v>0</v>
      </c>
    </row>
    <row r="142" spans="1:6" x14ac:dyDescent="0.35">
      <c r="A142" s="43" t="s">
        <v>534</v>
      </c>
      <c r="B142" s="66"/>
      <c r="E142" s="120"/>
      <c r="F142">
        <f t="shared" si="2"/>
        <v>0</v>
      </c>
    </row>
    <row r="143" spans="1:6" x14ac:dyDescent="0.35">
      <c r="A143" s="43" t="s">
        <v>535</v>
      </c>
      <c r="B143" s="66"/>
      <c r="E143" s="120"/>
      <c r="F143">
        <f t="shared" si="2"/>
        <v>0</v>
      </c>
    </row>
    <row r="144" spans="1:6" x14ac:dyDescent="0.35">
      <c r="A144" s="43" t="s">
        <v>536</v>
      </c>
      <c r="B144" s="66"/>
      <c r="E144" s="120"/>
      <c r="F144">
        <f t="shared" si="2"/>
        <v>0</v>
      </c>
    </row>
    <row r="145" spans="1:6" x14ac:dyDescent="0.35">
      <c r="A145" s="43" t="s">
        <v>537</v>
      </c>
      <c r="B145" s="66"/>
      <c r="E145" s="120"/>
      <c r="F145">
        <f t="shared" si="2"/>
        <v>0</v>
      </c>
    </row>
    <row r="146" spans="1:6" x14ac:dyDescent="0.35">
      <c r="A146" s="43" t="s">
        <v>538</v>
      </c>
      <c r="B146" s="66"/>
      <c r="E146" s="120"/>
      <c r="F146">
        <f t="shared" si="2"/>
        <v>0</v>
      </c>
    </row>
    <row r="147" spans="1:6" x14ac:dyDescent="0.35">
      <c r="A147" s="43" t="s">
        <v>539</v>
      </c>
      <c r="B147" s="66"/>
      <c r="E147" s="120"/>
      <c r="F147">
        <f t="shared" si="2"/>
        <v>0</v>
      </c>
    </row>
    <row r="148" spans="1:6" x14ac:dyDescent="0.35">
      <c r="A148" s="43" t="s">
        <v>540</v>
      </c>
      <c r="B148" s="66"/>
      <c r="E148" s="120"/>
      <c r="F148">
        <f t="shared" si="2"/>
        <v>0</v>
      </c>
    </row>
    <row r="149" spans="1:6" x14ac:dyDescent="0.35">
      <c r="A149" s="43" t="s">
        <v>541</v>
      </c>
      <c r="B149" s="66"/>
      <c r="E149" s="120"/>
      <c r="F149">
        <f t="shared" si="2"/>
        <v>0</v>
      </c>
    </row>
    <row r="150" spans="1:6" x14ac:dyDescent="0.35">
      <c r="A150" s="43" t="s">
        <v>542</v>
      </c>
      <c r="B150" s="66"/>
      <c r="E150" s="120"/>
      <c r="F150">
        <f t="shared" si="2"/>
        <v>0</v>
      </c>
    </row>
    <row r="151" spans="1:6" x14ac:dyDescent="0.35">
      <c r="A151" s="43" t="s">
        <v>543</v>
      </c>
      <c r="B151" s="66"/>
      <c r="E151" s="120"/>
      <c r="F151">
        <f t="shared" si="2"/>
        <v>0</v>
      </c>
    </row>
    <row r="152" spans="1:6" x14ac:dyDescent="0.35">
      <c r="A152" s="43" t="s">
        <v>544</v>
      </c>
      <c r="B152" s="66"/>
      <c r="E152" s="120"/>
      <c r="F152">
        <f t="shared" si="2"/>
        <v>0</v>
      </c>
    </row>
    <row r="153" spans="1:6" x14ac:dyDescent="0.35">
      <c r="A153" s="43" t="s">
        <v>545</v>
      </c>
      <c r="B153" s="66"/>
      <c r="E153" s="120"/>
      <c r="F153">
        <f t="shared" si="2"/>
        <v>0</v>
      </c>
    </row>
    <row r="154" spans="1:6" x14ac:dyDescent="0.35">
      <c r="A154" s="43" t="s">
        <v>546</v>
      </c>
      <c r="B154" s="66"/>
      <c r="E154" s="120"/>
      <c r="F154">
        <f t="shared" si="2"/>
        <v>0</v>
      </c>
    </row>
    <row r="155" spans="1:6" x14ac:dyDescent="0.35">
      <c r="A155" s="43" t="s">
        <v>547</v>
      </c>
      <c r="B155" s="66"/>
      <c r="E155" s="120"/>
      <c r="F155">
        <f t="shared" si="2"/>
        <v>0</v>
      </c>
    </row>
    <row r="156" spans="1:6" x14ac:dyDescent="0.35">
      <c r="A156" s="43" t="s">
        <v>548</v>
      </c>
      <c r="B156" s="66"/>
      <c r="E156" s="120"/>
      <c r="F156">
        <f t="shared" si="2"/>
        <v>0</v>
      </c>
    </row>
    <row r="157" spans="1:6" x14ac:dyDescent="0.35">
      <c r="A157" s="43" t="s">
        <v>549</v>
      </c>
      <c r="B157" s="66"/>
      <c r="E157" s="120"/>
      <c r="F157">
        <f t="shared" si="2"/>
        <v>0</v>
      </c>
    </row>
    <row r="158" spans="1:6" x14ac:dyDescent="0.35">
      <c r="A158" s="43" t="s">
        <v>550</v>
      </c>
      <c r="B158" s="66"/>
      <c r="E158" s="120"/>
      <c r="F158">
        <f t="shared" si="2"/>
        <v>0</v>
      </c>
    </row>
    <row r="159" spans="1:6" x14ac:dyDescent="0.35">
      <c r="A159" s="43" t="s">
        <v>551</v>
      </c>
      <c r="B159" s="66"/>
      <c r="E159" s="120"/>
      <c r="F159">
        <f t="shared" si="2"/>
        <v>0</v>
      </c>
    </row>
    <row r="160" spans="1:6" x14ac:dyDescent="0.35">
      <c r="A160" s="43" t="s">
        <v>552</v>
      </c>
      <c r="B160" s="66"/>
      <c r="E160" s="120"/>
      <c r="F160">
        <f t="shared" si="2"/>
        <v>0</v>
      </c>
    </row>
    <row r="161" spans="1:6" x14ac:dyDescent="0.35">
      <c r="A161" s="43" t="s">
        <v>553</v>
      </c>
      <c r="B161" s="66"/>
      <c r="E161" s="120"/>
      <c r="F161">
        <f t="shared" si="2"/>
        <v>0</v>
      </c>
    </row>
    <row r="162" spans="1:6" x14ac:dyDescent="0.35">
      <c r="A162" s="43" t="s">
        <v>554</v>
      </c>
      <c r="B162" s="66"/>
      <c r="E162" s="120"/>
      <c r="F162">
        <f t="shared" si="2"/>
        <v>0</v>
      </c>
    </row>
    <row r="163" spans="1:6" x14ac:dyDescent="0.35">
      <c r="A163" s="43" t="s">
        <v>555</v>
      </c>
      <c r="B163" s="66"/>
      <c r="E163" s="120"/>
      <c r="F163">
        <f t="shared" si="2"/>
        <v>0</v>
      </c>
    </row>
    <row r="164" spans="1:6" x14ac:dyDescent="0.35">
      <c r="A164" s="43" t="s">
        <v>556</v>
      </c>
      <c r="B164" s="66"/>
      <c r="E164" s="120"/>
      <c r="F164">
        <f t="shared" si="2"/>
        <v>0</v>
      </c>
    </row>
    <row r="165" spans="1:6" x14ac:dyDescent="0.35">
      <c r="A165" s="43" t="s">
        <v>557</v>
      </c>
      <c r="B165" s="66"/>
      <c r="E165" s="120"/>
      <c r="F165">
        <f t="shared" si="2"/>
        <v>0</v>
      </c>
    </row>
    <row r="166" spans="1:6" x14ac:dyDescent="0.35">
      <c r="A166" s="43" t="s">
        <v>558</v>
      </c>
      <c r="B166" s="66"/>
      <c r="E166" s="120"/>
      <c r="F166">
        <f t="shared" si="2"/>
        <v>0</v>
      </c>
    </row>
    <row r="167" spans="1:6" x14ac:dyDescent="0.35">
      <c r="A167" s="43" t="s">
        <v>559</v>
      </c>
      <c r="B167" s="66"/>
      <c r="E167" s="120"/>
      <c r="F167">
        <f t="shared" si="2"/>
        <v>0</v>
      </c>
    </row>
    <row r="168" spans="1:6" x14ac:dyDescent="0.35">
      <c r="A168" s="43" t="s">
        <v>560</v>
      </c>
      <c r="B168" s="66"/>
      <c r="E168" s="120"/>
      <c r="F168">
        <f t="shared" si="2"/>
        <v>0</v>
      </c>
    </row>
    <row r="169" spans="1:6" x14ac:dyDescent="0.35">
      <c r="A169" s="43" t="s">
        <v>561</v>
      </c>
      <c r="B169" s="66"/>
      <c r="E169" s="120"/>
      <c r="F169">
        <f t="shared" si="2"/>
        <v>0</v>
      </c>
    </row>
    <row r="170" spans="1:6" x14ac:dyDescent="0.35">
      <c r="A170" s="43" t="s">
        <v>562</v>
      </c>
      <c r="B170" s="66"/>
      <c r="E170" s="120"/>
      <c r="F170">
        <f t="shared" si="2"/>
        <v>0</v>
      </c>
    </row>
    <row r="171" spans="1:6" x14ac:dyDescent="0.35">
      <c r="A171" s="43" t="s">
        <v>563</v>
      </c>
      <c r="B171" s="66"/>
      <c r="E171" s="120"/>
      <c r="F171">
        <f t="shared" si="2"/>
        <v>0</v>
      </c>
    </row>
    <row r="172" spans="1:6" x14ac:dyDescent="0.35">
      <c r="A172" s="43" t="s">
        <v>564</v>
      </c>
      <c r="B172" s="66"/>
      <c r="E172" s="120"/>
      <c r="F172">
        <f t="shared" si="2"/>
        <v>0</v>
      </c>
    </row>
    <row r="173" spans="1:6" x14ac:dyDescent="0.35">
      <c r="A173" s="43" t="s">
        <v>565</v>
      </c>
      <c r="B173" s="66"/>
      <c r="E173" s="120"/>
      <c r="F173">
        <f t="shared" si="2"/>
        <v>0</v>
      </c>
    </row>
    <row r="174" spans="1:6" x14ac:dyDescent="0.35">
      <c r="A174" s="43" t="s">
        <v>566</v>
      </c>
      <c r="B174" s="66"/>
      <c r="E174" s="120"/>
      <c r="F174">
        <f t="shared" si="2"/>
        <v>0</v>
      </c>
    </row>
    <row r="175" spans="1:6" x14ac:dyDescent="0.35">
      <c r="A175" s="43" t="s">
        <v>567</v>
      </c>
      <c r="B175" s="66"/>
      <c r="E175" s="120"/>
      <c r="F175">
        <f t="shared" si="2"/>
        <v>0</v>
      </c>
    </row>
    <row r="176" spans="1:6" x14ac:dyDescent="0.35">
      <c r="A176" s="43" t="s">
        <v>568</v>
      </c>
      <c r="B176" s="66"/>
      <c r="E176" s="120"/>
      <c r="F176">
        <f t="shared" si="2"/>
        <v>0</v>
      </c>
    </row>
    <row r="177" spans="1:6" x14ac:dyDescent="0.35">
      <c r="A177" s="43" t="s">
        <v>569</v>
      </c>
      <c r="B177" s="66"/>
      <c r="E177" s="120"/>
      <c r="F177">
        <f t="shared" si="2"/>
        <v>0</v>
      </c>
    </row>
    <row r="178" spans="1:6" x14ac:dyDescent="0.35">
      <c r="A178" s="43" t="s">
        <v>570</v>
      </c>
      <c r="B178" s="66"/>
      <c r="E178" s="120"/>
      <c r="F178">
        <f t="shared" si="2"/>
        <v>0</v>
      </c>
    </row>
    <row r="179" spans="1:6" x14ac:dyDescent="0.35">
      <c r="A179" s="43" t="s">
        <v>571</v>
      </c>
      <c r="B179" s="66"/>
      <c r="E179" s="120"/>
      <c r="F179">
        <f t="shared" si="2"/>
        <v>0</v>
      </c>
    </row>
    <row r="180" spans="1:6" x14ac:dyDescent="0.35">
      <c r="A180" s="43" t="s">
        <v>572</v>
      </c>
      <c r="B180" s="66"/>
      <c r="E180" s="120"/>
      <c r="F180">
        <f t="shared" si="2"/>
        <v>0</v>
      </c>
    </row>
    <row r="181" spans="1:6" x14ac:dyDescent="0.35">
      <c r="A181" s="43" t="s">
        <v>573</v>
      </c>
      <c r="B181" s="66"/>
      <c r="E181" s="120"/>
      <c r="F181">
        <f t="shared" si="2"/>
        <v>0</v>
      </c>
    </row>
    <row r="182" spans="1:6" x14ac:dyDescent="0.35">
      <c r="A182" s="43" t="s">
        <v>574</v>
      </c>
      <c r="B182" s="66"/>
      <c r="E182" s="120"/>
      <c r="F182">
        <f t="shared" si="2"/>
        <v>0</v>
      </c>
    </row>
    <row r="183" spans="1:6" x14ac:dyDescent="0.35">
      <c r="A183" s="43" t="s">
        <v>575</v>
      </c>
      <c r="B183" s="66"/>
      <c r="E183" s="120"/>
      <c r="F183">
        <f t="shared" si="2"/>
        <v>0</v>
      </c>
    </row>
    <row r="184" spans="1:6" x14ac:dyDescent="0.35">
      <c r="A184" s="43" t="s">
        <v>576</v>
      </c>
      <c r="B184" s="66"/>
      <c r="E184" s="120"/>
      <c r="F184">
        <f t="shared" si="2"/>
        <v>0</v>
      </c>
    </row>
    <row r="185" spans="1:6" x14ac:dyDescent="0.35">
      <c r="A185" s="43" t="s">
        <v>577</v>
      </c>
      <c r="B185" s="66"/>
      <c r="E185" s="120"/>
      <c r="F185">
        <f t="shared" si="2"/>
        <v>0</v>
      </c>
    </row>
    <row r="186" spans="1:6" x14ac:dyDescent="0.35">
      <c r="A186" s="43" t="s">
        <v>578</v>
      </c>
      <c r="B186" s="66"/>
      <c r="E186" s="120"/>
      <c r="F186">
        <f t="shared" si="2"/>
        <v>0</v>
      </c>
    </row>
    <row r="187" spans="1:6" x14ac:dyDescent="0.35">
      <c r="A187" s="43" t="s">
        <v>579</v>
      </c>
      <c r="B187" s="66"/>
      <c r="E187" s="120"/>
      <c r="F187">
        <f t="shared" si="2"/>
        <v>0</v>
      </c>
    </row>
    <row r="188" spans="1:6" x14ac:dyDescent="0.35">
      <c r="A188" s="43" t="s">
        <v>580</v>
      </c>
      <c r="B188" s="66"/>
      <c r="E188" s="120"/>
      <c r="F188">
        <f t="shared" si="2"/>
        <v>0</v>
      </c>
    </row>
    <row r="189" spans="1:6" x14ac:dyDescent="0.35">
      <c r="A189" s="43" t="s">
        <v>581</v>
      </c>
      <c r="B189" s="66"/>
      <c r="E189" s="120"/>
      <c r="F189">
        <f t="shared" si="2"/>
        <v>0</v>
      </c>
    </row>
    <row r="190" spans="1:6" x14ac:dyDescent="0.35">
      <c r="A190" s="43" t="s">
        <v>582</v>
      </c>
      <c r="B190" s="66"/>
      <c r="E190" s="120"/>
      <c r="F190">
        <f t="shared" si="2"/>
        <v>0</v>
      </c>
    </row>
    <row r="191" spans="1:6" x14ac:dyDescent="0.35">
      <c r="A191" s="43" t="s">
        <v>583</v>
      </c>
      <c r="B191" s="66"/>
      <c r="E191" s="120"/>
      <c r="F191">
        <f t="shared" si="2"/>
        <v>0</v>
      </c>
    </row>
    <row r="192" spans="1:6" x14ac:dyDescent="0.35">
      <c r="A192" s="43" t="s">
        <v>584</v>
      </c>
      <c r="B192" s="66"/>
      <c r="E192" s="120"/>
      <c r="F192">
        <f t="shared" si="2"/>
        <v>0</v>
      </c>
    </row>
    <row r="193" spans="1:6" x14ac:dyDescent="0.35">
      <c r="A193" s="43" t="s">
        <v>585</v>
      </c>
      <c r="B193" s="66"/>
      <c r="E193" s="120"/>
      <c r="F193">
        <f t="shared" si="2"/>
        <v>0</v>
      </c>
    </row>
    <row r="194" spans="1:6" x14ac:dyDescent="0.35">
      <c r="A194" s="43" t="s">
        <v>586</v>
      </c>
      <c r="B194" s="66"/>
      <c r="E194" s="120"/>
      <c r="F194">
        <f t="shared" si="2"/>
        <v>0</v>
      </c>
    </row>
    <row r="195" spans="1:6" x14ac:dyDescent="0.35">
      <c r="A195" s="43" t="s">
        <v>587</v>
      </c>
      <c r="B195" s="66"/>
      <c r="E195" s="120"/>
      <c r="F195">
        <f t="shared" si="2"/>
        <v>0</v>
      </c>
    </row>
    <row r="196" spans="1:6" x14ac:dyDescent="0.35">
      <c r="A196" s="43" t="s">
        <v>588</v>
      </c>
      <c r="B196" s="66"/>
      <c r="E196" s="120"/>
      <c r="F196">
        <f t="shared" si="2"/>
        <v>0</v>
      </c>
    </row>
    <row r="197" spans="1:6" x14ac:dyDescent="0.35">
      <c r="A197" s="43" t="s">
        <v>589</v>
      </c>
      <c r="B197" s="66"/>
      <c r="E197" s="120"/>
      <c r="F197">
        <f t="shared" si="2"/>
        <v>0</v>
      </c>
    </row>
    <row r="198" spans="1:6" x14ac:dyDescent="0.35">
      <c r="A198" s="43" t="s">
        <v>590</v>
      </c>
      <c r="B198" s="66"/>
      <c r="E198" s="120"/>
      <c r="F198">
        <f t="shared" si="2"/>
        <v>0</v>
      </c>
    </row>
    <row r="199" spans="1:6" x14ac:dyDescent="0.35">
      <c r="A199" s="43" t="s">
        <v>591</v>
      </c>
      <c r="B199" s="66"/>
      <c r="E199" s="120"/>
      <c r="F199">
        <f t="shared" si="2"/>
        <v>0</v>
      </c>
    </row>
    <row r="200" spans="1:6" x14ac:dyDescent="0.35">
      <c r="A200" s="43" t="s">
        <v>592</v>
      </c>
      <c r="B200" s="66"/>
      <c r="E200" s="120"/>
      <c r="F200">
        <f t="shared" si="2"/>
        <v>0</v>
      </c>
    </row>
    <row r="201" spans="1:6" x14ac:dyDescent="0.35">
      <c r="A201" s="43" t="s">
        <v>593</v>
      </c>
      <c r="B201" s="66"/>
      <c r="E201" s="120"/>
      <c r="F201">
        <f t="shared" ref="F201:F264" si="3">IF(OR($B201&lt;&gt;"",$C201&lt;&gt;"",$D201&lt;&gt;"",$E201&lt;&gt;""), 1, 0)</f>
        <v>0</v>
      </c>
    </row>
    <row r="202" spans="1:6" x14ac:dyDescent="0.35">
      <c r="A202" s="43" t="s">
        <v>594</v>
      </c>
      <c r="B202" s="66"/>
      <c r="E202" s="120"/>
      <c r="F202">
        <f t="shared" si="3"/>
        <v>0</v>
      </c>
    </row>
    <row r="203" spans="1:6" x14ac:dyDescent="0.35">
      <c r="A203" s="43" t="s">
        <v>595</v>
      </c>
      <c r="B203" s="66"/>
      <c r="E203" s="120"/>
      <c r="F203">
        <f t="shared" si="3"/>
        <v>0</v>
      </c>
    </row>
    <row r="204" spans="1:6" x14ac:dyDescent="0.35">
      <c r="A204" s="43" t="s">
        <v>596</v>
      </c>
      <c r="B204" s="66"/>
      <c r="E204" s="120"/>
      <c r="F204">
        <f t="shared" si="3"/>
        <v>0</v>
      </c>
    </row>
    <row r="205" spans="1:6" x14ac:dyDescent="0.35">
      <c r="A205" s="43" t="s">
        <v>597</v>
      </c>
      <c r="B205" s="66"/>
      <c r="E205" s="120"/>
      <c r="F205">
        <f t="shared" si="3"/>
        <v>0</v>
      </c>
    </row>
    <row r="206" spans="1:6" x14ac:dyDescent="0.35">
      <c r="A206" s="43" t="s">
        <v>598</v>
      </c>
      <c r="B206" s="66"/>
      <c r="E206" s="120"/>
      <c r="F206">
        <f t="shared" si="3"/>
        <v>0</v>
      </c>
    </row>
    <row r="207" spans="1:6" x14ac:dyDescent="0.35">
      <c r="A207" s="43" t="s">
        <v>599</v>
      </c>
      <c r="B207" s="66"/>
      <c r="E207" s="120"/>
      <c r="F207">
        <f t="shared" si="3"/>
        <v>0</v>
      </c>
    </row>
    <row r="208" spans="1:6" x14ac:dyDescent="0.35">
      <c r="A208" s="43" t="s">
        <v>600</v>
      </c>
      <c r="B208" s="66"/>
      <c r="E208" s="120"/>
      <c r="F208">
        <f t="shared" si="3"/>
        <v>0</v>
      </c>
    </row>
    <row r="209" spans="1:6" x14ac:dyDescent="0.35">
      <c r="A209" s="43" t="s">
        <v>601</v>
      </c>
      <c r="B209" s="66"/>
      <c r="E209" s="120"/>
      <c r="F209">
        <f t="shared" si="3"/>
        <v>0</v>
      </c>
    </row>
    <row r="210" spans="1:6" x14ac:dyDescent="0.35">
      <c r="A210" s="43" t="s">
        <v>602</v>
      </c>
      <c r="B210" s="66"/>
      <c r="E210" s="120"/>
      <c r="F210">
        <f t="shared" si="3"/>
        <v>0</v>
      </c>
    </row>
    <row r="211" spans="1:6" x14ac:dyDescent="0.35">
      <c r="A211" s="43" t="s">
        <v>603</v>
      </c>
      <c r="B211" s="66"/>
      <c r="E211" s="120"/>
      <c r="F211">
        <f t="shared" si="3"/>
        <v>0</v>
      </c>
    </row>
    <row r="212" spans="1:6" x14ac:dyDescent="0.35">
      <c r="A212" s="43" t="s">
        <v>604</v>
      </c>
      <c r="B212" s="66"/>
      <c r="E212" s="120"/>
      <c r="F212">
        <f t="shared" si="3"/>
        <v>0</v>
      </c>
    </row>
    <row r="213" spans="1:6" x14ac:dyDescent="0.35">
      <c r="A213" s="43" t="s">
        <v>605</v>
      </c>
      <c r="B213" s="66"/>
      <c r="E213" s="120"/>
      <c r="F213">
        <f t="shared" si="3"/>
        <v>0</v>
      </c>
    </row>
    <row r="214" spans="1:6" x14ac:dyDescent="0.35">
      <c r="A214" s="43" t="s">
        <v>606</v>
      </c>
      <c r="B214" s="66"/>
      <c r="E214" s="120"/>
      <c r="F214">
        <f t="shared" si="3"/>
        <v>0</v>
      </c>
    </row>
    <row r="215" spans="1:6" x14ac:dyDescent="0.35">
      <c r="A215" s="43" t="s">
        <v>607</v>
      </c>
      <c r="B215" s="66"/>
      <c r="E215" s="120"/>
      <c r="F215">
        <f t="shared" si="3"/>
        <v>0</v>
      </c>
    </row>
    <row r="216" spans="1:6" x14ac:dyDescent="0.35">
      <c r="A216" s="43" t="s">
        <v>608</v>
      </c>
      <c r="B216" s="66"/>
      <c r="E216" s="120"/>
      <c r="F216">
        <f t="shared" si="3"/>
        <v>0</v>
      </c>
    </row>
    <row r="217" spans="1:6" x14ac:dyDescent="0.35">
      <c r="A217" s="43" t="s">
        <v>609</v>
      </c>
      <c r="B217" s="66"/>
      <c r="E217" s="120"/>
      <c r="F217">
        <f t="shared" si="3"/>
        <v>0</v>
      </c>
    </row>
    <row r="218" spans="1:6" x14ac:dyDescent="0.35">
      <c r="A218" s="43" t="s">
        <v>610</v>
      </c>
      <c r="B218" s="66"/>
      <c r="E218" s="120"/>
      <c r="F218">
        <f t="shared" si="3"/>
        <v>0</v>
      </c>
    </row>
    <row r="219" spans="1:6" x14ac:dyDescent="0.35">
      <c r="A219" s="43" t="s">
        <v>611</v>
      </c>
      <c r="B219" s="66"/>
      <c r="E219" s="120"/>
      <c r="F219">
        <f t="shared" si="3"/>
        <v>0</v>
      </c>
    </row>
    <row r="220" spans="1:6" x14ac:dyDescent="0.35">
      <c r="A220" s="43" t="s">
        <v>612</v>
      </c>
      <c r="B220" s="66"/>
      <c r="E220" s="120"/>
      <c r="F220">
        <f t="shared" si="3"/>
        <v>0</v>
      </c>
    </row>
    <row r="221" spans="1:6" x14ac:dyDescent="0.35">
      <c r="A221" s="43" t="s">
        <v>613</v>
      </c>
      <c r="B221" s="66"/>
      <c r="E221" s="120"/>
      <c r="F221">
        <f t="shared" si="3"/>
        <v>0</v>
      </c>
    </row>
    <row r="222" spans="1:6" x14ac:dyDescent="0.35">
      <c r="A222" s="43" t="s">
        <v>614</v>
      </c>
      <c r="B222" s="66"/>
      <c r="E222" s="120"/>
      <c r="F222">
        <f t="shared" si="3"/>
        <v>0</v>
      </c>
    </row>
    <row r="223" spans="1:6" x14ac:dyDescent="0.35">
      <c r="A223" s="43" t="s">
        <v>615</v>
      </c>
      <c r="B223" s="66"/>
      <c r="E223" s="120"/>
      <c r="F223">
        <f t="shared" si="3"/>
        <v>0</v>
      </c>
    </row>
    <row r="224" spans="1:6" x14ac:dyDescent="0.35">
      <c r="A224" s="43" t="s">
        <v>616</v>
      </c>
      <c r="B224" s="66"/>
      <c r="E224" s="120"/>
      <c r="F224">
        <f t="shared" si="3"/>
        <v>0</v>
      </c>
    </row>
    <row r="225" spans="1:6" x14ac:dyDescent="0.35">
      <c r="A225" s="43" t="s">
        <v>617</v>
      </c>
      <c r="B225" s="66"/>
      <c r="E225" s="120"/>
      <c r="F225">
        <f t="shared" si="3"/>
        <v>0</v>
      </c>
    </row>
    <row r="226" spans="1:6" x14ac:dyDescent="0.35">
      <c r="A226" s="43" t="s">
        <v>618</v>
      </c>
      <c r="B226" s="66"/>
      <c r="E226" s="120"/>
      <c r="F226">
        <f t="shared" si="3"/>
        <v>0</v>
      </c>
    </row>
    <row r="227" spans="1:6" x14ac:dyDescent="0.35">
      <c r="A227" s="43" t="s">
        <v>619</v>
      </c>
      <c r="B227" s="66"/>
      <c r="E227" s="120"/>
      <c r="F227">
        <f t="shared" si="3"/>
        <v>0</v>
      </c>
    </row>
    <row r="228" spans="1:6" x14ac:dyDescent="0.35">
      <c r="A228" s="43" t="s">
        <v>620</v>
      </c>
      <c r="B228" s="66"/>
      <c r="E228" s="120"/>
      <c r="F228">
        <f t="shared" si="3"/>
        <v>0</v>
      </c>
    </row>
    <row r="229" spans="1:6" x14ac:dyDescent="0.35">
      <c r="A229" s="43" t="s">
        <v>621</v>
      </c>
      <c r="B229" s="66"/>
      <c r="E229" s="120"/>
      <c r="F229">
        <f t="shared" si="3"/>
        <v>0</v>
      </c>
    </row>
    <row r="230" spans="1:6" x14ac:dyDescent="0.35">
      <c r="A230" s="43" t="s">
        <v>622</v>
      </c>
      <c r="B230" s="66"/>
      <c r="E230" s="120"/>
      <c r="F230">
        <f t="shared" si="3"/>
        <v>0</v>
      </c>
    </row>
    <row r="231" spans="1:6" x14ac:dyDescent="0.35">
      <c r="A231" s="43" t="s">
        <v>623</v>
      </c>
      <c r="B231" s="66"/>
      <c r="E231" s="120"/>
      <c r="F231">
        <f t="shared" si="3"/>
        <v>0</v>
      </c>
    </row>
    <row r="232" spans="1:6" x14ac:dyDescent="0.35">
      <c r="A232" s="43" t="s">
        <v>624</v>
      </c>
      <c r="B232" s="66"/>
      <c r="E232" s="120"/>
      <c r="F232">
        <f t="shared" si="3"/>
        <v>0</v>
      </c>
    </row>
    <row r="233" spans="1:6" x14ac:dyDescent="0.35">
      <c r="A233" s="43" t="s">
        <v>625</v>
      </c>
      <c r="B233" s="66"/>
      <c r="E233" s="120"/>
      <c r="F233">
        <f t="shared" si="3"/>
        <v>0</v>
      </c>
    </row>
    <row r="234" spans="1:6" x14ac:dyDescent="0.35">
      <c r="A234" s="43" t="s">
        <v>626</v>
      </c>
      <c r="B234" s="66"/>
      <c r="E234" s="120"/>
      <c r="F234">
        <f t="shared" si="3"/>
        <v>0</v>
      </c>
    </row>
    <row r="235" spans="1:6" x14ac:dyDescent="0.35">
      <c r="A235" s="43" t="s">
        <v>627</v>
      </c>
      <c r="B235" s="66"/>
      <c r="E235" s="120"/>
      <c r="F235">
        <f t="shared" si="3"/>
        <v>0</v>
      </c>
    </row>
    <row r="236" spans="1:6" x14ac:dyDescent="0.35">
      <c r="A236" s="43" t="s">
        <v>628</v>
      </c>
      <c r="B236" s="66"/>
      <c r="E236" s="120"/>
      <c r="F236">
        <f t="shared" si="3"/>
        <v>0</v>
      </c>
    </row>
    <row r="237" spans="1:6" x14ac:dyDescent="0.35">
      <c r="A237" s="43" t="s">
        <v>629</v>
      </c>
      <c r="B237" s="66"/>
      <c r="E237" s="120"/>
      <c r="F237">
        <f t="shared" si="3"/>
        <v>0</v>
      </c>
    </row>
    <row r="238" spans="1:6" x14ac:dyDescent="0.35">
      <c r="A238" s="43" t="s">
        <v>630</v>
      </c>
      <c r="B238" s="66"/>
      <c r="E238" s="120"/>
      <c r="F238">
        <f t="shared" si="3"/>
        <v>0</v>
      </c>
    </row>
    <row r="239" spans="1:6" x14ac:dyDescent="0.35">
      <c r="A239" s="43" t="s">
        <v>631</v>
      </c>
      <c r="B239" s="66"/>
      <c r="E239" s="120"/>
      <c r="F239">
        <f t="shared" si="3"/>
        <v>0</v>
      </c>
    </row>
    <row r="240" spans="1:6" x14ac:dyDescent="0.35">
      <c r="A240" s="43" t="s">
        <v>632</v>
      </c>
      <c r="B240" s="66"/>
      <c r="E240" s="120"/>
      <c r="F240">
        <f t="shared" si="3"/>
        <v>0</v>
      </c>
    </row>
    <row r="241" spans="1:6" x14ac:dyDescent="0.35">
      <c r="A241" s="43" t="s">
        <v>633</v>
      </c>
      <c r="B241" s="66"/>
      <c r="E241" s="120"/>
      <c r="F241">
        <f t="shared" si="3"/>
        <v>0</v>
      </c>
    </row>
    <row r="242" spans="1:6" x14ac:dyDescent="0.35">
      <c r="A242" s="43" t="s">
        <v>634</v>
      </c>
      <c r="B242" s="66"/>
      <c r="E242" s="120"/>
      <c r="F242">
        <f t="shared" si="3"/>
        <v>0</v>
      </c>
    </row>
    <row r="243" spans="1:6" x14ac:dyDescent="0.35">
      <c r="A243" s="43" t="s">
        <v>635</v>
      </c>
      <c r="B243" s="66"/>
      <c r="E243" s="120"/>
      <c r="F243">
        <f t="shared" si="3"/>
        <v>0</v>
      </c>
    </row>
    <row r="244" spans="1:6" x14ac:dyDescent="0.35">
      <c r="A244" s="43" t="s">
        <v>636</v>
      </c>
      <c r="B244" s="66"/>
      <c r="E244" s="120"/>
      <c r="F244">
        <f t="shared" si="3"/>
        <v>0</v>
      </c>
    </row>
    <row r="245" spans="1:6" x14ac:dyDescent="0.35">
      <c r="A245" s="43" t="s">
        <v>637</v>
      </c>
      <c r="B245" s="66"/>
      <c r="E245" s="120"/>
      <c r="F245">
        <f t="shared" si="3"/>
        <v>0</v>
      </c>
    </row>
    <row r="246" spans="1:6" x14ac:dyDescent="0.35">
      <c r="A246" s="43" t="s">
        <v>638</v>
      </c>
      <c r="B246" s="66"/>
      <c r="E246" s="120"/>
      <c r="F246">
        <f t="shared" si="3"/>
        <v>0</v>
      </c>
    </row>
    <row r="247" spans="1:6" x14ac:dyDescent="0.35">
      <c r="A247" s="43" t="s">
        <v>639</v>
      </c>
      <c r="B247" s="66"/>
      <c r="E247" s="120"/>
      <c r="F247">
        <f t="shared" si="3"/>
        <v>0</v>
      </c>
    </row>
    <row r="248" spans="1:6" x14ac:dyDescent="0.35">
      <c r="A248" s="43" t="s">
        <v>640</v>
      </c>
      <c r="B248" s="66"/>
      <c r="E248" s="120"/>
      <c r="F248">
        <f t="shared" si="3"/>
        <v>0</v>
      </c>
    </row>
    <row r="249" spans="1:6" x14ac:dyDescent="0.35">
      <c r="A249" s="43" t="s">
        <v>641</v>
      </c>
      <c r="B249" s="66"/>
      <c r="E249" s="120"/>
      <c r="F249">
        <f t="shared" si="3"/>
        <v>0</v>
      </c>
    </row>
    <row r="250" spans="1:6" x14ac:dyDescent="0.35">
      <c r="A250" s="43" t="s">
        <v>642</v>
      </c>
      <c r="B250" s="66"/>
      <c r="E250" s="120"/>
      <c r="F250">
        <f t="shared" si="3"/>
        <v>0</v>
      </c>
    </row>
    <row r="251" spans="1:6" x14ac:dyDescent="0.35">
      <c r="A251" s="43" t="s">
        <v>643</v>
      </c>
      <c r="B251" s="66"/>
      <c r="E251" s="120"/>
      <c r="F251">
        <f t="shared" si="3"/>
        <v>0</v>
      </c>
    </row>
    <row r="252" spans="1:6" x14ac:dyDescent="0.35">
      <c r="A252" s="43" t="s">
        <v>644</v>
      </c>
      <c r="B252" s="66"/>
      <c r="E252" s="120"/>
      <c r="F252">
        <f t="shared" si="3"/>
        <v>0</v>
      </c>
    </row>
    <row r="253" spans="1:6" x14ac:dyDescent="0.35">
      <c r="A253" s="43" t="s">
        <v>645</v>
      </c>
      <c r="B253" s="66"/>
      <c r="E253" s="120"/>
      <c r="F253">
        <f t="shared" si="3"/>
        <v>0</v>
      </c>
    </row>
    <row r="254" spans="1:6" x14ac:dyDescent="0.35">
      <c r="A254" s="43" t="s">
        <v>646</v>
      </c>
      <c r="B254" s="66"/>
      <c r="E254" s="120"/>
      <c r="F254">
        <f t="shared" si="3"/>
        <v>0</v>
      </c>
    </row>
    <row r="255" spans="1:6" x14ac:dyDescent="0.35">
      <c r="A255" s="43" t="s">
        <v>647</v>
      </c>
      <c r="B255" s="66"/>
      <c r="E255" s="120"/>
      <c r="F255">
        <f t="shared" si="3"/>
        <v>0</v>
      </c>
    </row>
    <row r="256" spans="1:6" x14ac:dyDescent="0.35">
      <c r="A256" s="43" t="s">
        <v>648</v>
      </c>
      <c r="B256" s="66"/>
      <c r="E256" s="120"/>
      <c r="F256">
        <f t="shared" si="3"/>
        <v>0</v>
      </c>
    </row>
    <row r="257" spans="1:6" x14ac:dyDescent="0.35">
      <c r="A257" s="43" t="s">
        <v>649</v>
      </c>
      <c r="B257" s="66"/>
      <c r="E257" s="120"/>
      <c r="F257">
        <f t="shared" si="3"/>
        <v>0</v>
      </c>
    </row>
    <row r="258" spans="1:6" x14ac:dyDescent="0.35">
      <c r="A258" s="43" t="s">
        <v>650</v>
      </c>
      <c r="B258" s="66"/>
      <c r="E258" s="120"/>
      <c r="F258">
        <f t="shared" si="3"/>
        <v>0</v>
      </c>
    </row>
    <row r="259" spans="1:6" x14ac:dyDescent="0.35">
      <c r="A259" s="43" t="s">
        <v>651</v>
      </c>
      <c r="B259" s="66"/>
      <c r="E259" s="120"/>
      <c r="F259">
        <f t="shared" si="3"/>
        <v>0</v>
      </c>
    </row>
    <row r="260" spans="1:6" x14ac:dyDescent="0.35">
      <c r="A260" s="43" t="s">
        <v>652</v>
      </c>
      <c r="B260" s="66"/>
      <c r="E260" s="120"/>
      <c r="F260">
        <f t="shared" si="3"/>
        <v>0</v>
      </c>
    </row>
    <row r="261" spans="1:6" x14ac:dyDescent="0.35">
      <c r="A261" s="43" t="s">
        <v>653</v>
      </c>
      <c r="B261" s="66"/>
      <c r="E261" s="120"/>
      <c r="F261">
        <f t="shared" si="3"/>
        <v>0</v>
      </c>
    </row>
    <row r="262" spans="1:6" x14ac:dyDescent="0.35">
      <c r="A262" s="43" t="s">
        <v>654</v>
      </c>
      <c r="B262" s="66"/>
      <c r="E262" s="120"/>
      <c r="F262">
        <f t="shared" si="3"/>
        <v>0</v>
      </c>
    </row>
    <row r="263" spans="1:6" x14ac:dyDescent="0.35">
      <c r="A263" s="43" t="s">
        <v>655</v>
      </c>
      <c r="B263" s="66"/>
      <c r="E263" s="120"/>
      <c r="F263">
        <f t="shared" si="3"/>
        <v>0</v>
      </c>
    </row>
    <row r="264" spans="1:6" x14ac:dyDescent="0.35">
      <c r="A264" s="43" t="s">
        <v>656</v>
      </c>
      <c r="B264" s="66"/>
      <c r="E264" s="120"/>
      <c r="F264">
        <f t="shared" si="3"/>
        <v>0</v>
      </c>
    </row>
    <row r="265" spans="1:6" x14ac:dyDescent="0.35">
      <c r="A265" s="43" t="s">
        <v>657</v>
      </c>
      <c r="B265" s="66"/>
      <c r="E265" s="120"/>
      <c r="F265">
        <f t="shared" ref="F265:F328" si="4">IF(OR($B265&lt;&gt;"",$C265&lt;&gt;"",$D265&lt;&gt;"",$E265&lt;&gt;""), 1, 0)</f>
        <v>0</v>
      </c>
    </row>
    <row r="266" spans="1:6" x14ac:dyDescent="0.35">
      <c r="A266" s="43" t="s">
        <v>658</v>
      </c>
      <c r="B266" s="66"/>
      <c r="E266" s="120"/>
      <c r="F266">
        <f t="shared" si="4"/>
        <v>0</v>
      </c>
    </row>
    <row r="267" spans="1:6" x14ac:dyDescent="0.35">
      <c r="A267" s="43" t="s">
        <v>659</v>
      </c>
      <c r="B267" s="66"/>
      <c r="E267" s="120"/>
      <c r="F267">
        <f t="shared" si="4"/>
        <v>0</v>
      </c>
    </row>
    <row r="268" spans="1:6" x14ac:dyDescent="0.35">
      <c r="A268" s="43" t="s">
        <v>660</v>
      </c>
      <c r="B268" s="66"/>
      <c r="E268" s="120"/>
      <c r="F268">
        <f t="shared" si="4"/>
        <v>0</v>
      </c>
    </row>
    <row r="269" spans="1:6" x14ac:dyDescent="0.35">
      <c r="A269" s="43" t="s">
        <v>661</v>
      </c>
      <c r="B269" s="66"/>
      <c r="E269" s="120"/>
      <c r="F269">
        <f t="shared" si="4"/>
        <v>0</v>
      </c>
    </row>
    <row r="270" spans="1:6" x14ac:dyDescent="0.35">
      <c r="A270" s="43" t="s">
        <v>662</v>
      </c>
      <c r="B270" s="66"/>
      <c r="E270" s="120"/>
      <c r="F270">
        <f t="shared" si="4"/>
        <v>0</v>
      </c>
    </row>
    <row r="271" spans="1:6" x14ac:dyDescent="0.35">
      <c r="A271" s="43" t="s">
        <v>663</v>
      </c>
      <c r="B271" s="66"/>
      <c r="E271" s="120"/>
      <c r="F271">
        <f t="shared" si="4"/>
        <v>0</v>
      </c>
    </row>
    <row r="272" spans="1:6" x14ac:dyDescent="0.35">
      <c r="A272" s="43" t="s">
        <v>664</v>
      </c>
      <c r="B272" s="66"/>
      <c r="E272" s="120"/>
      <c r="F272">
        <f t="shared" si="4"/>
        <v>0</v>
      </c>
    </row>
    <row r="273" spans="1:6" x14ac:dyDescent="0.35">
      <c r="A273" s="43" t="s">
        <v>665</v>
      </c>
      <c r="B273" s="66"/>
      <c r="E273" s="120"/>
      <c r="F273">
        <f t="shared" si="4"/>
        <v>0</v>
      </c>
    </row>
    <row r="274" spans="1:6" x14ac:dyDescent="0.35">
      <c r="A274" s="43" t="s">
        <v>666</v>
      </c>
      <c r="B274" s="66"/>
      <c r="E274" s="120"/>
      <c r="F274">
        <f t="shared" si="4"/>
        <v>0</v>
      </c>
    </row>
    <row r="275" spans="1:6" x14ac:dyDescent="0.35">
      <c r="A275" s="43" t="s">
        <v>667</v>
      </c>
      <c r="B275" s="66"/>
      <c r="E275" s="120"/>
      <c r="F275">
        <f t="shared" si="4"/>
        <v>0</v>
      </c>
    </row>
    <row r="276" spans="1:6" x14ac:dyDescent="0.35">
      <c r="A276" s="43" t="s">
        <v>668</v>
      </c>
      <c r="B276" s="66"/>
      <c r="E276" s="120"/>
      <c r="F276">
        <f t="shared" si="4"/>
        <v>0</v>
      </c>
    </row>
    <row r="277" spans="1:6" x14ac:dyDescent="0.35">
      <c r="A277" s="43" t="s">
        <v>669</v>
      </c>
      <c r="B277" s="66"/>
      <c r="E277" s="120"/>
      <c r="F277">
        <f t="shared" si="4"/>
        <v>0</v>
      </c>
    </row>
    <row r="278" spans="1:6" x14ac:dyDescent="0.35">
      <c r="A278" s="43" t="s">
        <v>670</v>
      </c>
      <c r="B278" s="66"/>
      <c r="E278" s="120"/>
      <c r="F278">
        <f t="shared" si="4"/>
        <v>0</v>
      </c>
    </row>
    <row r="279" spans="1:6" x14ac:dyDescent="0.35">
      <c r="A279" s="43" t="s">
        <v>671</v>
      </c>
      <c r="B279" s="66"/>
      <c r="E279" s="120"/>
      <c r="F279">
        <f t="shared" si="4"/>
        <v>0</v>
      </c>
    </row>
    <row r="280" spans="1:6" x14ac:dyDescent="0.35">
      <c r="A280" s="43" t="s">
        <v>672</v>
      </c>
      <c r="B280" s="66"/>
      <c r="E280" s="120"/>
      <c r="F280">
        <f t="shared" si="4"/>
        <v>0</v>
      </c>
    </row>
    <row r="281" spans="1:6" x14ac:dyDescent="0.35">
      <c r="A281" s="43" t="s">
        <v>673</v>
      </c>
      <c r="B281" s="66"/>
      <c r="E281" s="120"/>
      <c r="F281">
        <f t="shared" si="4"/>
        <v>0</v>
      </c>
    </row>
    <row r="282" spans="1:6" x14ac:dyDescent="0.35">
      <c r="A282" s="43" t="s">
        <v>674</v>
      </c>
      <c r="B282" s="66"/>
      <c r="E282" s="120"/>
      <c r="F282">
        <f t="shared" si="4"/>
        <v>0</v>
      </c>
    </row>
    <row r="283" spans="1:6" x14ac:dyDescent="0.35">
      <c r="A283" s="43" t="s">
        <v>675</v>
      </c>
      <c r="B283" s="66"/>
      <c r="E283" s="120"/>
      <c r="F283">
        <f t="shared" si="4"/>
        <v>0</v>
      </c>
    </row>
    <row r="284" spans="1:6" x14ac:dyDescent="0.35">
      <c r="A284" s="43" t="s">
        <v>676</v>
      </c>
      <c r="B284" s="66"/>
      <c r="E284" s="120"/>
      <c r="F284">
        <f t="shared" si="4"/>
        <v>0</v>
      </c>
    </row>
    <row r="285" spans="1:6" x14ac:dyDescent="0.35">
      <c r="A285" s="43" t="s">
        <v>677</v>
      </c>
      <c r="B285" s="66"/>
      <c r="E285" s="120"/>
      <c r="F285">
        <f t="shared" si="4"/>
        <v>0</v>
      </c>
    </row>
    <row r="286" spans="1:6" x14ac:dyDescent="0.35">
      <c r="A286" s="43" t="s">
        <v>678</v>
      </c>
      <c r="B286" s="66"/>
      <c r="E286" s="120"/>
      <c r="F286">
        <f t="shared" si="4"/>
        <v>0</v>
      </c>
    </row>
    <row r="287" spans="1:6" x14ac:dyDescent="0.35">
      <c r="A287" s="43" t="s">
        <v>679</v>
      </c>
      <c r="B287" s="66"/>
      <c r="E287" s="120"/>
      <c r="F287">
        <f t="shared" si="4"/>
        <v>0</v>
      </c>
    </row>
    <row r="288" spans="1:6" x14ac:dyDescent="0.35">
      <c r="A288" s="43" t="s">
        <v>680</v>
      </c>
      <c r="B288" s="66"/>
      <c r="E288" s="120"/>
      <c r="F288">
        <f t="shared" si="4"/>
        <v>0</v>
      </c>
    </row>
    <row r="289" spans="1:6" x14ac:dyDescent="0.35">
      <c r="A289" s="43" t="s">
        <v>681</v>
      </c>
      <c r="B289" s="66"/>
      <c r="E289" s="120"/>
      <c r="F289">
        <f t="shared" si="4"/>
        <v>0</v>
      </c>
    </row>
    <row r="290" spans="1:6" x14ac:dyDescent="0.35">
      <c r="A290" s="43" t="s">
        <v>682</v>
      </c>
      <c r="B290" s="66"/>
      <c r="E290" s="120"/>
      <c r="F290">
        <f t="shared" si="4"/>
        <v>0</v>
      </c>
    </row>
    <row r="291" spans="1:6" x14ac:dyDescent="0.35">
      <c r="A291" s="43" t="s">
        <v>683</v>
      </c>
      <c r="B291" s="66"/>
      <c r="E291" s="120"/>
      <c r="F291">
        <f t="shared" si="4"/>
        <v>0</v>
      </c>
    </row>
    <row r="292" spans="1:6" x14ac:dyDescent="0.35">
      <c r="A292" s="43" t="s">
        <v>684</v>
      </c>
      <c r="B292" s="66"/>
      <c r="E292" s="120"/>
      <c r="F292">
        <f t="shared" si="4"/>
        <v>0</v>
      </c>
    </row>
    <row r="293" spans="1:6" x14ac:dyDescent="0.35">
      <c r="A293" s="43" t="s">
        <v>685</v>
      </c>
      <c r="B293" s="66"/>
      <c r="E293" s="120"/>
      <c r="F293">
        <f t="shared" si="4"/>
        <v>0</v>
      </c>
    </row>
    <row r="294" spans="1:6" x14ac:dyDescent="0.35">
      <c r="A294" s="43" t="s">
        <v>686</v>
      </c>
      <c r="B294" s="66"/>
      <c r="E294" s="120"/>
      <c r="F294">
        <f t="shared" si="4"/>
        <v>0</v>
      </c>
    </row>
    <row r="295" spans="1:6" x14ac:dyDescent="0.35">
      <c r="A295" s="43" t="s">
        <v>687</v>
      </c>
      <c r="B295" s="66"/>
      <c r="E295" s="120"/>
      <c r="F295">
        <f t="shared" si="4"/>
        <v>0</v>
      </c>
    </row>
    <row r="296" spans="1:6" x14ac:dyDescent="0.35">
      <c r="A296" s="43" t="s">
        <v>688</v>
      </c>
      <c r="B296" s="66"/>
      <c r="E296" s="120"/>
      <c r="F296">
        <f t="shared" si="4"/>
        <v>0</v>
      </c>
    </row>
    <row r="297" spans="1:6" x14ac:dyDescent="0.35">
      <c r="A297" s="43" t="s">
        <v>689</v>
      </c>
      <c r="B297" s="66"/>
      <c r="E297" s="120"/>
      <c r="F297">
        <f t="shared" si="4"/>
        <v>0</v>
      </c>
    </row>
    <row r="298" spans="1:6" x14ac:dyDescent="0.35">
      <c r="A298" s="43" t="s">
        <v>690</v>
      </c>
      <c r="B298" s="66"/>
      <c r="E298" s="120"/>
      <c r="F298">
        <f t="shared" si="4"/>
        <v>0</v>
      </c>
    </row>
    <row r="299" spans="1:6" x14ac:dyDescent="0.35">
      <c r="A299" s="43" t="s">
        <v>691</v>
      </c>
      <c r="B299" s="66"/>
      <c r="E299" s="120"/>
      <c r="F299">
        <f t="shared" si="4"/>
        <v>0</v>
      </c>
    </row>
    <row r="300" spans="1:6" x14ac:dyDescent="0.35">
      <c r="A300" s="43" t="s">
        <v>692</v>
      </c>
      <c r="B300" s="66"/>
      <c r="E300" s="120"/>
      <c r="F300">
        <f t="shared" si="4"/>
        <v>0</v>
      </c>
    </row>
    <row r="301" spans="1:6" x14ac:dyDescent="0.35">
      <c r="A301" s="43" t="s">
        <v>693</v>
      </c>
      <c r="B301" s="66"/>
      <c r="E301" s="120"/>
      <c r="F301">
        <f t="shared" si="4"/>
        <v>0</v>
      </c>
    </row>
    <row r="302" spans="1:6" x14ac:dyDescent="0.35">
      <c r="A302" s="43" t="s">
        <v>694</v>
      </c>
      <c r="B302" s="66"/>
      <c r="E302" s="120"/>
      <c r="F302">
        <f t="shared" si="4"/>
        <v>0</v>
      </c>
    </row>
    <row r="303" spans="1:6" x14ac:dyDescent="0.35">
      <c r="A303" s="43" t="s">
        <v>695</v>
      </c>
      <c r="B303" s="66"/>
      <c r="E303" s="120"/>
      <c r="F303">
        <f t="shared" si="4"/>
        <v>0</v>
      </c>
    </row>
    <row r="304" spans="1:6" x14ac:dyDescent="0.35">
      <c r="A304" s="43" t="s">
        <v>696</v>
      </c>
      <c r="B304" s="66"/>
      <c r="E304" s="120"/>
      <c r="F304">
        <f t="shared" si="4"/>
        <v>0</v>
      </c>
    </row>
    <row r="305" spans="1:6" x14ac:dyDescent="0.35">
      <c r="A305" s="43" t="s">
        <v>697</v>
      </c>
      <c r="B305" s="66"/>
      <c r="E305" s="120"/>
      <c r="F305">
        <f t="shared" si="4"/>
        <v>0</v>
      </c>
    </row>
    <row r="306" spans="1:6" x14ac:dyDescent="0.35">
      <c r="A306" s="43" t="s">
        <v>698</v>
      </c>
      <c r="B306" s="66"/>
      <c r="E306" s="120"/>
      <c r="F306">
        <f t="shared" si="4"/>
        <v>0</v>
      </c>
    </row>
    <row r="307" spans="1:6" x14ac:dyDescent="0.35">
      <c r="A307" s="43" t="s">
        <v>699</v>
      </c>
      <c r="B307" s="66"/>
      <c r="E307" s="120"/>
      <c r="F307">
        <f t="shared" si="4"/>
        <v>0</v>
      </c>
    </row>
    <row r="308" spans="1:6" x14ac:dyDescent="0.35">
      <c r="A308" s="43" t="s">
        <v>700</v>
      </c>
      <c r="B308" s="66"/>
      <c r="E308" s="120"/>
      <c r="F308">
        <f t="shared" si="4"/>
        <v>0</v>
      </c>
    </row>
    <row r="309" spans="1:6" x14ac:dyDescent="0.35">
      <c r="A309" s="43" t="s">
        <v>701</v>
      </c>
      <c r="B309" s="66"/>
      <c r="E309" s="120"/>
      <c r="F309">
        <f t="shared" si="4"/>
        <v>0</v>
      </c>
    </row>
    <row r="310" spans="1:6" x14ac:dyDescent="0.35">
      <c r="A310" s="43" t="s">
        <v>702</v>
      </c>
      <c r="B310" s="66"/>
      <c r="E310" s="120"/>
      <c r="F310">
        <f t="shared" si="4"/>
        <v>0</v>
      </c>
    </row>
    <row r="311" spans="1:6" x14ac:dyDescent="0.35">
      <c r="A311" s="43" t="s">
        <v>703</v>
      </c>
      <c r="B311" s="66"/>
      <c r="E311" s="120"/>
      <c r="F311">
        <f t="shared" si="4"/>
        <v>0</v>
      </c>
    </row>
    <row r="312" spans="1:6" x14ac:dyDescent="0.35">
      <c r="A312" s="43" t="s">
        <v>704</v>
      </c>
      <c r="B312" s="66"/>
      <c r="E312" s="120"/>
      <c r="F312">
        <f t="shared" si="4"/>
        <v>0</v>
      </c>
    </row>
    <row r="313" spans="1:6" x14ac:dyDescent="0.35">
      <c r="A313" s="43" t="s">
        <v>705</v>
      </c>
      <c r="B313" s="66"/>
      <c r="E313" s="120"/>
      <c r="F313">
        <f t="shared" si="4"/>
        <v>0</v>
      </c>
    </row>
    <row r="314" spans="1:6" x14ac:dyDescent="0.35">
      <c r="A314" s="43" t="s">
        <v>706</v>
      </c>
      <c r="B314" s="66"/>
      <c r="E314" s="120"/>
      <c r="F314">
        <f t="shared" si="4"/>
        <v>0</v>
      </c>
    </row>
    <row r="315" spans="1:6" x14ac:dyDescent="0.35">
      <c r="A315" s="43" t="s">
        <v>707</v>
      </c>
      <c r="B315" s="66"/>
      <c r="E315" s="120"/>
      <c r="F315">
        <f t="shared" si="4"/>
        <v>0</v>
      </c>
    </row>
    <row r="316" spans="1:6" x14ac:dyDescent="0.35">
      <c r="A316" s="43" t="s">
        <v>708</v>
      </c>
      <c r="B316" s="66"/>
      <c r="E316" s="120"/>
      <c r="F316">
        <f t="shared" si="4"/>
        <v>0</v>
      </c>
    </row>
    <row r="317" spans="1:6" x14ac:dyDescent="0.35">
      <c r="A317" s="43" t="s">
        <v>709</v>
      </c>
      <c r="B317" s="66"/>
      <c r="E317" s="120"/>
      <c r="F317">
        <f t="shared" si="4"/>
        <v>0</v>
      </c>
    </row>
    <row r="318" spans="1:6" x14ac:dyDescent="0.35">
      <c r="A318" s="43" t="s">
        <v>710</v>
      </c>
      <c r="B318" s="66"/>
      <c r="E318" s="120"/>
      <c r="F318">
        <f t="shared" si="4"/>
        <v>0</v>
      </c>
    </row>
    <row r="319" spans="1:6" x14ac:dyDescent="0.35">
      <c r="A319" s="43" t="s">
        <v>711</v>
      </c>
      <c r="B319" s="66"/>
      <c r="E319" s="120"/>
      <c r="F319">
        <f t="shared" si="4"/>
        <v>0</v>
      </c>
    </row>
    <row r="320" spans="1:6" x14ac:dyDescent="0.35">
      <c r="A320" s="43" t="s">
        <v>712</v>
      </c>
      <c r="B320" s="66"/>
      <c r="E320" s="120"/>
      <c r="F320">
        <f t="shared" si="4"/>
        <v>0</v>
      </c>
    </row>
    <row r="321" spans="1:6" x14ac:dyDescent="0.35">
      <c r="A321" s="43" t="s">
        <v>713</v>
      </c>
      <c r="B321" s="66"/>
      <c r="E321" s="120"/>
      <c r="F321">
        <f t="shared" si="4"/>
        <v>0</v>
      </c>
    </row>
    <row r="322" spans="1:6" x14ac:dyDescent="0.35">
      <c r="A322" s="43" t="s">
        <v>714</v>
      </c>
      <c r="B322" s="66"/>
      <c r="E322" s="120"/>
      <c r="F322">
        <f t="shared" si="4"/>
        <v>0</v>
      </c>
    </row>
    <row r="323" spans="1:6" x14ac:dyDescent="0.35">
      <c r="A323" s="43" t="s">
        <v>715</v>
      </c>
      <c r="B323" s="66"/>
      <c r="E323" s="120"/>
      <c r="F323">
        <f t="shared" si="4"/>
        <v>0</v>
      </c>
    </row>
    <row r="324" spans="1:6" x14ac:dyDescent="0.35">
      <c r="A324" s="43" t="s">
        <v>716</v>
      </c>
      <c r="B324" s="66"/>
      <c r="E324" s="120"/>
      <c r="F324">
        <f t="shared" si="4"/>
        <v>0</v>
      </c>
    </row>
    <row r="325" spans="1:6" x14ac:dyDescent="0.35">
      <c r="A325" s="43" t="s">
        <v>717</v>
      </c>
      <c r="B325" s="66"/>
      <c r="E325" s="120"/>
      <c r="F325">
        <f t="shared" si="4"/>
        <v>0</v>
      </c>
    </row>
    <row r="326" spans="1:6" x14ac:dyDescent="0.35">
      <c r="A326" s="43" t="s">
        <v>718</v>
      </c>
      <c r="B326" s="66"/>
      <c r="E326" s="120"/>
      <c r="F326">
        <f t="shared" si="4"/>
        <v>0</v>
      </c>
    </row>
    <row r="327" spans="1:6" x14ac:dyDescent="0.35">
      <c r="A327" s="43" t="s">
        <v>719</v>
      </c>
      <c r="B327" s="66"/>
      <c r="E327" s="120"/>
      <c r="F327">
        <f t="shared" si="4"/>
        <v>0</v>
      </c>
    </row>
    <row r="328" spans="1:6" x14ac:dyDescent="0.35">
      <c r="A328" s="43" t="s">
        <v>720</v>
      </c>
      <c r="B328" s="66"/>
      <c r="E328" s="120"/>
      <c r="F328">
        <f t="shared" si="4"/>
        <v>0</v>
      </c>
    </row>
    <row r="329" spans="1:6" x14ac:dyDescent="0.35">
      <c r="A329" s="43" t="s">
        <v>721</v>
      </c>
      <c r="B329" s="66"/>
      <c r="E329" s="120"/>
      <c r="F329">
        <f t="shared" ref="F329:F392" si="5">IF(OR($B329&lt;&gt;"",$C329&lt;&gt;"",$D329&lt;&gt;"",$E329&lt;&gt;""), 1, 0)</f>
        <v>0</v>
      </c>
    </row>
    <row r="330" spans="1:6" x14ac:dyDescent="0.35">
      <c r="A330" s="43" t="s">
        <v>722</v>
      </c>
      <c r="B330" s="66"/>
      <c r="E330" s="120"/>
      <c r="F330">
        <f t="shared" si="5"/>
        <v>0</v>
      </c>
    </row>
    <row r="331" spans="1:6" x14ac:dyDescent="0.35">
      <c r="A331" s="43" t="s">
        <v>723</v>
      </c>
      <c r="B331" s="66"/>
      <c r="E331" s="120"/>
      <c r="F331">
        <f t="shared" si="5"/>
        <v>0</v>
      </c>
    </row>
    <row r="332" spans="1:6" x14ac:dyDescent="0.35">
      <c r="A332" s="43" t="s">
        <v>724</v>
      </c>
      <c r="B332" s="66"/>
      <c r="E332" s="120"/>
      <c r="F332">
        <f t="shared" si="5"/>
        <v>0</v>
      </c>
    </row>
    <row r="333" spans="1:6" x14ac:dyDescent="0.35">
      <c r="A333" s="43" t="s">
        <v>725</v>
      </c>
      <c r="B333" s="66"/>
      <c r="E333" s="120"/>
      <c r="F333">
        <f t="shared" si="5"/>
        <v>0</v>
      </c>
    </row>
    <row r="334" spans="1:6" x14ac:dyDescent="0.35">
      <c r="A334" s="43" t="s">
        <v>726</v>
      </c>
      <c r="B334" s="66"/>
      <c r="E334" s="120"/>
      <c r="F334">
        <f t="shared" si="5"/>
        <v>0</v>
      </c>
    </row>
    <row r="335" spans="1:6" x14ac:dyDescent="0.35">
      <c r="A335" s="43" t="s">
        <v>727</v>
      </c>
      <c r="B335" s="66"/>
      <c r="E335" s="120"/>
      <c r="F335">
        <f t="shared" si="5"/>
        <v>0</v>
      </c>
    </row>
    <row r="336" spans="1:6" x14ac:dyDescent="0.35">
      <c r="A336" s="43" t="s">
        <v>728</v>
      </c>
      <c r="B336" s="66"/>
      <c r="E336" s="120"/>
      <c r="F336">
        <f t="shared" si="5"/>
        <v>0</v>
      </c>
    </row>
    <row r="337" spans="1:6" x14ac:dyDescent="0.35">
      <c r="A337" s="43" t="s">
        <v>729</v>
      </c>
      <c r="B337" s="66"/>
      <c r="E337" s="120"/>
      <c r="F337">
        <f t="shared" si="5"/>
        <v>0</v>
      </c>
    </row>
    <row r="338" spans="1:6" x14ac:dyDescent="0.35">
      <c r="A338" s="43" t="s">
        <v>730</v>
      </c>
      <c r="B338" s="66"/>
      <c r="E338" s="120"/>
      <c r="F338">
        <f t="shared" si="5"/>
        <v>0</v>
      </c>
    </row>
    <row r="339" spans="1:6" x14ac:dyDescent="0.35">
      <c r="A339" s="43" t="s">
        <v>731</v>
      </c>
      <c r="B339" s="66"/>
      <c r="E339" s="120"/>
      <c r="F339">
        <f t="shared" si="5"/>
        <v>0</v>
      </c>
    </row>
    <row r="340" spans="1:6" x14ac:dyDescent="0.35">
      <c r="A340" s="43" t="s">
        <v>732</v>
      </c>
      <c r="B340" s="66"/>
      <c r="E340" s="120"/>
      <c r="F340">
        <f t="shared" si="5"/>
        <v>0</v>
      </c>
    </row>
    <row r="341" spans="1:6" x14ac:dyDescent="0.35">
      <c r="A341" s="43" t="s">
        <v>733</v>
      </c>
      <c r="B341" s="66"/>
      <c r="E341" s="120"/>
      <c r="F341">
        <f t="shared" si="5"/>
        <v>0</v>
      </c>
    </row>
    <row r="342" spans="1:6" x14ac:dyDescent="0.35">
      <c r="A342" s="43" t="s">
        <v>734</v>
      </c>
      <c r="B342" s="66"/>
      <c r="E342" s="120"/>
      <c r="F342">
        <f t="shared" si="5"/>
        <v>0</v>
      </c>
    </row>
    <row r="343" spans="1:6" x14ac:dyDescent="0.35">
      <c r="A343" s="43" t="s">
        <v>735</v>
      </c>
      <c r="B343" s="66"/>
      <c r="E343" s="120"/>
      <c r="F343">
        <f t="shared" si="5"/>
        <v>0</v>
      </c>
    </row>
    <row r="344" spans="1:6" x14ac:dyDescent="0.35">
      <c r="A344" s="43" t="s">
        <v>736</v>
      </c>
      <c r="B344" s="66"/>
      <c r="E344" s="120"/>
      <c r="F344">
        <f t="shared" si="5"/>
        <v>0</v>
      </c>
    </row>
    <row r="345" spans="1:6" x14ac:dyDescent="0.35">
      <c r="A345" s="43" t="s">
        <v>737</v>
      </c>
      <c r="B345" s="66"/>
      <c r="E345" s="120"/>
      <c r="F345">
        <f t="shared" si="5"/>
        <v>0</v>
      </c>
    </row>
    <row r="346" spans="1:6" x14ac:dyDescent="0.35">
      <c r="A346" s="43" t="s">
        <v>738</v>
      </c>
      <c r="B346" s="66"/>
      <c r="E346" s="120"/>
      <c r="F346">
        <f t="shared" si="5"/>
        <v>0</v>
      </c>
    </row>
    <row r="347" spans="1:6" x14ac:dyDescent="0.35">
      <c r="A347" s="43" t="s">
        <v>739</v>
      </c>
      <c r="B347" s="66"/>
      <c r="E347" s="120"/>
      <c r="F347">
        <f t="shared" si="5"/>
        <v>0</v>
      </c>
    </row>
    <row r="348" spans="1:6" x14ac:dyDescent="0.35">
      <c r="A348" s="43" t="s">
        <v>740</v>
      </c>
      <c r="B348" s="66"/>
      <c r="E348" s="120"/>
      <c r="F348">
        <f t="shared" si="5"/>
        <v>0</v>
      </c>
    </row>
    <row r="349" spans="1:6" x14ac:dyDescent="0.35">
      <c r="A349" s="43" t="s">
        <v>741</v>
      </c>
      <c r="B349" s="66"/>
      <c r="E349" s="120"/>
      <c r="F349">
        <f t="shared" si="5"/>
        <v>0</v>
      </c>
    </row>
    <row r="350" spans="1:6" x14ac:dyDescent="0.35">
      <c r="A350" s="43" t="s">
        <v>742</v>
      </c>
      <c r="B350" s="66"/>
      <c r="E350" s="120"/>
      <c r="F350">
        <f t="shared" si="5"/>
        <v>0</v>
      </c>
    </row>
    <row r="351" spans="1:6" x14ac:dyDescent="0.35">
      <c r="A351" s="43" t="s">
        <v>743</v>
      </c>
      <c r="B351" s="66"/>
      <c r="E351" s="120"/>
      <c r="F351">
        <f t="shared" si="5"/>
        <v>0</v>
      </c>
    </row>
    <row r="352" spans="1:6" x14ac:dyDescent="0.35">
      <c r="A352" s="43" t="s">
        <v>744</v>
      </c>
      <c r="B352" s="66"/>
      <c r="E352" s="120"/>
      <c r="F352">
        <f t="shared" si="5"/>
        <v>0</v>
      </c>
    </row>
    <row r="353" spans="1:6" x14ac:dyDescent="0.35">
      <c r="A353" s="43" t="s">
        <v>745</v>
      </c>
      <c r="B353" s="66"/>
      <c r="E353" s="120"/>
      <c r="F353">
        <f t="shared" si="5"/>
        <v>0</v>
      </c>
    </row>
    <row r="354" spans="1:6" x14ac:dyDescent="0.35">
      <c r="A354" s="43" t="s">
        <v>746</v>
      </c>
      <c r="B354" s="66"/>
      <c r="E354" s="120"/>
      <c r="F354">
        <f t="shared" si="5"/>
        <v>0</v>
      </c>
    </row>
    <row r="355" spans="1:6" x14ac:dyDescent="0.35">
      <c r="A355" s="43" t="s">
        <v>747</v>
      </c>
      <c r="B355" s="66"/>
      <c r="E355" s="120"/>
      <c r="F355">
        <f t="shared" si="5"/>
        <v>0</v>
      </c>
    </row>
    <row r="356" spans="1:6" x14ac:dyDescent="0.35">
      <c r="A356" s="43" t="s">
        <v>748</v>
      </c>
      <c r="B356" s="66"/>
      <c r="E356" s="120"/>
      <c r="F356">
        <f t="shared" si="5"/>
        <v>0</v>
      </c>
    </row>
    <row r="357" spans="1:6" x14ac:dyDescent="0.35">
      <c r="A357" s="43" t="s">
        <v>749</v>
      </c>
      <c r="B357" s="66"/>
      <c r="E357" s="120"/>
      <c r="F357">
        <f t="shared" si="5"/>
        <v>0</v>
      </c>
    </row>
    <row r="358" spans="1:6" x14ac:dyDescent="0.35">
      <c r="A358" s="43" t="s">
        <v>750</v>
      </c>
      <c r="B358" s="66"/>
      <c r="E358" s="120"/>
      <c r="F358">
        <f t="shared" si="5"/>
        <v>0</v>
      </c>
    </row>
    <row r="359" spans="1:6" x14ac:dyDescent="0.35">
      <c r="A359" s="43" t="s">
        <v>751</v>
      </c>
      <c r="B359" s="66"/>
      <c r="E359" s="120"/>
      <c r="F359">
        <f t="shared" si="5"/>
        <v>0</v>
      </c>
    </row>
    <row r="360" spans="1:6" x14ac:dyDescent="0.35">
      <c r="A360" s="43" t="s">
        <v>752</v>
      </c>
      <c r="B360" s="66"/>
      <c r="E360" s="120"/>
      <c r="F360">
        <f t="shared" si="5"/>
        <v>0</v>
      </c>
    </row>
    <row r="361" spans="1:6" x14ac:dyDescent="0.35">
      <c r="A361" s="43" t="s">
        <v>753</v>
      </c>
      <c r="B361" s="66"/>
      <c r="E361" s="120"/>
      <c r="F361">
        <f t="shared" si="5"/>
        <v>0</v>
      </c>
    </row>
    <row r="362" spans="1:6" x14ac:dyDescent="0.35">
      <c r="A362" s="43" t="s">
        <v>754</v>
      </c>
      <c r="B362" s="66"/>
      <c r="E362" s="120"/>
      <c r="F362">
        <f t="shared" si="5"/>
        <v>0</v>
      </c>
    </row>
    <row r="363" spans="1:6" x14ac:dyDescent="0.35">
      <c r="A363" s="43" t="s">
        <v>755</v>
      </c>
      <c r="B363" s="66"/>
      <c r="E363" s="120"/>
      <c r="F363">
        <f t="shared" si="5"/>
        <v>0</v>
      </c>
    </row>
    <row r="364" spans="1:6" x14ac:dyDescent="0.35">
      <c r="A364" s="43" t="s">
        <v>756</v>
      </c>
      <c r="B364" s="66"/>
      <c r="E364" s="120"/>
      <c r="F364">
        <f t="shared" si="5"/>
        <v>0</v>
      </c>
    </row>
    <row r="365" spans="1:6" x14ac:dyDescent="0.35">
      <c r="A365" s="43" t="s">
        <v>757</v>
      </c>
      <c r="B365" s="66"/>
      <c r="E365" s="120"/>
      <c r="F365">
        <f t="shared" si="5"/>
        <v>0</v>
      </c>
    </row>
    <row r="366" spans="1:6" x14ac:dyDescent="0.35">
      <c r="A366" s="43" t="s">
        <v>758</v>
      </c>
      <c r="B366" s="66"/>
      <c r="E366" s="120"/>
      <c r="F366">
        <f t="shared" si="5"/>
        <v>0</v>
      </c>
    </row>
    <row r="367" spans="1:6" x14ac:dyDescent="0.35">
      <c r="A367" s="43" t="s">
        <v>759</v>
      </c>
      <c r="B367" s="66"/>
      <c r="E367" s="120"/>
      <c r="F367">
        <f t="shared" si="5"/>
        <v>0</v>
      </c>
    </row>
    <row r="368" spans="1:6" x14ac:dyDescent="0.35">
      <c r="A368" s="43" t="s">
        <v>760</v>
      </c>
      <c r="B368" s="66"/>
      <c r="E368" s="120"/>
      <c r="F368">
        <f t="shared" si="5"/>
        <v>0</v>
      </c>
    </row>
    <row r="369" spans="1:6" x14ac:dyDescent="0.35">
      <c r="A369" s="43" t="s">
        <v>761</v>
      </c>
      <c r="B369" s="66"/>
      <c r="E369" s="120"/>
      <c r="F369">
        <f t="shared" si="5"/>
        <v>0</v>
      </c>
    </row>
    <row r="370" spans="1:6" x14ac:dyDescent="0.35">
      <c r="A370" s="43" t="s">
        <v>762</v>
      </c>
      <c r="B370" s="66"/>
      <c r="E370" s="120"/>
      <c r="F370">
        <f t="shared" si="5"/>
        <v>0</v>
      </c>
    </row>
    <row r="371" spans="1:6" x14ac:dyDescent="0.35">
      <c r="A371" s="43" t="s">
        <v>763</v>
      </c>
      <c r="B371" s="66"/>
      <c r="E371" s="120"/>
      <c r="F371">
        <f t="shared" si="5"/>
        <v>0</v>
      </c>
    </row>
    <row r="372" spans="1:6" x14ac:dyDescent="0.35">
      <c r="A372" s="43" t="s">
        <v>764</v>
      </c>
      <c r="B372" s="66"/>
      <c r="E372" s="120"/>
      <c r="F372">
        <f t="shared" si="5"/>
        <v>0</v>
      </c>
    </row>
    <row r="373" spans="1:6" x14ac:dyDescent="0.35">
      <c r="A373" s="43" t="s">
        <v>765</v>
      </c>
      <c r="B373" s="66"/>
      <c r="E373" s="120"/>
      <c r="F373">
        <f t="shared" si="5"/>
        <v>0</v>
      </c>
    </row>
    <row r="374" spans="1:6" x14ac:dyDescent="0.35">
      <c r="A374" s="43" t="s">
        <v>766</v>
      </c>
      <c r="B374" s="66"/>
      <c r="E374" s="120"/>
      <c r="F374">
        <f t="shared" si="5"/>
        <v>0</v>
      </c>
    </row>
    <row r="375" spans="1:6" x14ac:dyDescent="0.35">
      <c r="A375" s="43" t="s">
        <v>767</v>
      </c>
      <c r="B375" s="66"/>
      <c r="E375" s="120"/>
      <c r="F375">
        <f t="shared" si="5"/>
        <v>0</v>
      </c>
    </row>
    <row r="376" spans="1:6" x14ac:dyDescent="0.35">
      <c r="A376" s="43" t="s">
        <v>768</v>
      </c>
      <c r="B376" s="66"/>
      <c r="E376" s="120"/>
      <c r="F376">
        <f t="shared" si="5"/>
        <v>0</v>
      </c>
    </row>
    <row r="377" spans="1:6" x14ac:dyDescent="0.35">
      <c r="A377" s="43" t="s">
        <v>769</v>
      </c>
      <c r="B377" s="66"/>
      <c r="E377" s="120"/>
      <c r="F377">
        <f t="shared" si="5"/>
        <v>0</v>
      </c>
    </row>
    <row r="378" spans="1:6" x14ac:dyDescent="0.35">
      <c r="A378" s="43" t="s">
        <v>770</v>
      </c>
      <c r="B378" s="66"/>
      <c r="E378" s="120"/>
      <c r="F378">
        <f t="shared" si="5"/>
        <v>0</v>
      </c>
    </row>
    <row r="379" spans="1:6" x14ac:dyDescent="0.35">
      <c r="A379" s="43" t="s">
        <v>771</v>
      </c>
      <c r="B379" s="66"/>
      <c r="E379" s="120"/>
      <c r="F379">
        <f t="shared" si="5"/>
        <v>0</v>
      </c>
    </row>
    <row r="380" spans="1:6" x14ac:dyDescent="0.35">
      <c r="A380" s="43" t="s">
        <v>772</v>
      </c>
      <c r="B380" s="66"/>
      <c r="E380" s="120"/>
      <c r="F380">
        <f t="shared" si="5"/>
        <v>0</v>
      </c>
    </row>
    <row r="381" spans="1:6" x14ac:dyDescent="0.35">
      <c r="A381" s="43" t="s">
        <v>773</v>
      </c>
      <c r="B381" s="66"/>
      <c r="E381" s="120"/>
      <c r="F381">
        <f t="shared" si="5"/>
        <v>0</v>
      </c>
    </row>
    <row r="382" spans="1:6" x14ac:dyDescent="0.35">
      <c r="A382" s="43" t="s">
        <v>774</v>
      </c>
      <c r="B382" s="66"/>
      <c r="E382" s="120"/>
      <c r="F382">
        <f t="shared" si="5"/>
        <v>0</v>
      </c>
    </row>
    <row r="383" spans="1:6" x14ac:dyDescent="0.35">
      <c r="A383" s="43" t="s">
        <v>775</v>
      </c>
      <c r="B383" s="66"/>
      <c r="E383" s="120"/>
      <c r="F383">
        <f t="shared" si="5"/>
        <v>0</v>
      </c>
    </row>
    <row r="384" spans="1:6" x14ac:dyDescent="0.35">
      <c r="A384" s="43" t="s">
        <v>776</v>
      </c>
      <c r="B384" s="66"/>
      <c r="E384" s="120"/>
      <c r="F384">
        <f t="shared" si="5"/>
        <v>0</v>
      </c>
    </row>
    <row r="385" spans="1:6" x14ac:dyDescent="0.35">
      <c r="A385" s="43" t="s">
        <v>777</v>
      </c>
      <c r="B385" s="66"/>
      <c r="E385" s="120"/>
      <c r="F385">
        <f t="shared" si="5"/>
        <v>0</v>
      </c>
    </row>
    <row r="386" spans="1:6" x14ac:dyDescent="0.35">
      <c r="A386" s="43" t="s">
        <v>778</v>
      </c>
      <c r="B386" s="66"/>
      <c r="E386" s="120"/>
      <c r="F386">
        <f t="shared" si="5"/>
        <v>0</v>
      </c>
    </row>
    <row r="387" spans="1:6" x14ac:dyDescent="0.35">
      <c r="A387" s="43" t="s">
        <v>779</v>
      </c>
      <c r="B387" s="66"/>
      <c r="E387" s="120"/>
      <c r="F387">
        <f t="shared" si="5"/>
        <v>0</v>
      </c>
    </row>
    <row r="388" spans="1:6" x14ac:dyDescent="0.35">
      <c r="A388" s="43" t="s">
        <v>780</v>
      </c>
      <c r="B388" s="66"/>
      <c r="E388" s="120"/>
      <c r="F388">
        <f t="shared" si="5"/>
        <v>0</v>
      </c>
    </row>
    <row r="389" spans="1:6" x14ac:dyDescent="0.35">
      <c r="A389" s="43" t="s">
        <v>781</v>
      </c>
      <c r="B389" s="66"/>
      <c r="E389" s="120"/>
      <c r="F389">
        <f t="shared" si="5"/>
        <v>0</v>
      </c>
    </row>
    <row r="390" spans="1:6" x14ac:dyDescent="0.35">
      <c r="A390" s="43" t="s">
        <v>782</v>
      </c>
      <c r="B390" s="66"/>
      <c r="E390" s="120"/>
      <c r="F390">
        <f t="shared" si="5"/>
        <v>0</v>
      </c>
    </row>
    <row r="391" spans="1:6" x14ac:dyDescent="0.35">
      <c r="A391" s="43" t="s">
        <v>783</v>
      </c>
      <c r="B391" s="66"/>
      <c r="E391" s="120"/>
      <c r="F391">
        <f t="shared" si="5"/>
        <v>0</v>
      </c>
    </row>
    <row r="392" spans="1:6" x14ac:dyDescent="0.35">
      <c r="A392" s="43" t="s">
        <v>784</v>
      </c>
      <c r="B392" s="66"/>
      <c r="E392" s="120"/>
      <c r="F392">
        <f t="shared" si="5"/>
        <v>0</v>
      </c>
    </row>
    <row r="393" spans="1:6" x14ac:dyDescent="0.35">
      <c r="A393" s="43" t="s">
        <v>785</v>
      </c>
      <c r="B393" s="66"/>
      <c r="E393" s="120"/>
      <c r="F393">
        <f t="shared" ref="F393:F456" si="6">IF(OR($B393&lt;&gt;"",$C393&lt;&gt;"",$D393&lt;&gt;"",$E393&lt;&gt;""), 1, 0)</f>
        <v>0</v>
      </c>
    </row>
    <row r="394" spans="1:6" x14ac:dyDescent="0.35">
      <c r="A394" s="43" t="s">
        <v>786</v>
      </c>
      <c r="B394" s="66"/>
      <c r="E394" s="120"/>
      <c r="F394">
        <f t="shared" si="6"/>
        <v>0</v>
      </c>
    </row>
    <row r="395" spans="1:6" x14ac:dyDescent="0.35">
      <c r="A395" s="43" t="s">
        <v>787</v>
      </c>
      <c r="B395" s="66"/>
      <c r="E395" s="120"/>
      <c r="F395">
        <f t="shared" si="6"/>
        <v>0</v>
      </c>
    </row>
    <row r="396" spans="1:6" x14ac:dyDescent="0.35">
      <c r="A396" s="43" t="s">
        <v>788</v>
      </c>
      <c r="B396" s="66"/>
      <c r="E396" s="120"/>
      <c r="F396">
        <f t="shared" si="6"/>
        <v>0</v>
      </c>
    </row>
    <row r="397" spans="1:6" x14ac:dyDescent="0.35">
      <c r="A397" s="43" t="s">
        <v>789</v>
      </c>
      <c r="B397" s="66"/>
      <c r="E397" s="120"/>
      <c r="F397">
        <f t="shared" si="6"/>
        <v>0</v>
      </c>
    </row>
    <row r="398" spans="1:6" x14ac:dyDescent="0.35">
      <c r="A398" s="43" t="s">
        <v>790</v>
      </c>
      <c r="B398" s="66"/>
      <c r="E398" s="120"/>
      <c r="F398">
        <f t="shared" si="6"/>
        <v>0</v>
      </c>
    </row>
    <row r="399" spans="1:6" x14ac:dyDescent="0.35">
      <c r="A399" s="43" t="s">
        <v>791</v>
      </c>
      <c r="B399" s="66"/>
      <c r="E399" s="120"/>
      <c r="F399">
        <f t="shared" si="6"/>
        <v>0</v>
      </c>
    </row>
    <row r="400" spans="1:6" x14ac:dyDescent="0.35">
      <c r="A400" s="43" t="s">
        <v>792</v>
      </c>
      <c r="B400" s="66"/>
      <c r="E400" s="120"/>
      <c r="F400">
        <f t="shared" si="6"/>
        <v>0</v>
      </c>
    </row>
    <row r="401" spans="1:6" x14ac:dyDescent="0.35">
      <c r="A401" s="43" t="s">
        <v>793</v>
      </c>
      <c r="B401" s="66"/>
      <c r="E401" s="120"/>
      <c r="F401">
        <f t="shared" si="6"/>
        <v>0</v>
      </c>
    </row>
    <row r="402" spans="1:6" x14ac:dyDescent="0.35">
      <c r="A402" s="43" t="s">
        <v>794</v>
      </c>
      <c r="B402" s="66"/>
      <c r="E402" s="120"/>
      <c r="F402">
        <f t="shared" si="6"/>
        <v>0</v>
      </c>
    </row>
    <row r="403" spans="1:6" x14ac:dyDescent="0.35">
      <c r="A403" s="43" t="s">
        <v>795</v>
      </c>
      <c r="B403" s="66"/>
      <c r="E403" s="120"/>
      <c r="F403">
        <f t="shared" si="6"/>
        <v>0</v>
      </c>
    </row>
    <row r="404" spans="1:6" x14ac:dyDescent="0.35">
      <c r="A404" s="43" t="s">
        <v>796</v>
      </c>
      <c r="B404" s="66"/>
      <c r="E404" s="120"/>
      <c r="F404">
        <f t="shared" si="6"/>
        <v>0</v>
      </c>
    </row>
    <row r="405" spans="1:6" x14ac:dyDescent="0.35">
      <c r="A405" s="43" t="s">
        <v>797</v>
      </c>
      <c r="B405" s="66"/>
      <c r="E405" s="120"/>
      <c r="F405">
        <f t="shared" si="6"/>
        <v>0</v>
      </c>
    </row>
    <row r="406" spans="1:6" x14ac:dyDescent="0.35">
      <c r="A406" s="43" t="s">
        <v>798</v>
      </c>
      <c r="B406" s="66"/>
      <c r="E406" s="120"/>
      <c r="F406">
        <f t="shared" si="6"/>
        <v>0</v>
      </c>
    </row>
    <row r="407" spans="1:6" x14ac:dyDescent="0.35">
      <c r="A407" s="43" t="s">
        <v>799</v>
      </c>
      <c r="B407" s="66"/>
      <c r="E407" s="120"/>
      <c r="F407">
        <f t="shared" si="6"/>
        <v>0</v>
      </c>
    </row>
    <row r="408" spans="1:6" x14ac:dyDescent="0.35">
      <c r="A408" s="43" t="s">
        <v>800</v>
      </c>
      <c r="B408" s="66"/>
      <c r="E408" s="120"/>
      <c r="F408">
        <f t="shared" si="6"/>
        <v>0</v>
      </c>
    </row>
    <row r="409" spans="1:6" x14ac:dyDescent="0.35">
      <c r="A409" s="43" t="s">
        <v>801</v>
      </c>
      <c r="B409" s="66"/>
      <c r="E409" s="120"/>
      <c r="F409">
        <f t="shared" si="6"/>
        <v>0</v>
      </c>
    </row>
    <row r="410" spans="1:6" x14ac:dyDescent="0.35">
      <c r="A410" s="43" t="s">
        <v>802</v>
      </c>
      <c r="B410" s="66"/>
      <c r="E410" s="120"/>
      <c r="F410">
        <f t="shared" si="6"/>
        <v>0</v>
      </c>
    </row>
    <row r="411" spans="1:6" x14ac:dyDescent="0.35">
      <c r="A411" s="43" t="s">
        <v>803</v>
      </c>
      <c r="B411" s="66"/>
      <c r="E411" s="120"/>
      <c r="F411">
        <f t="shared" si="6"/>
        <v>0</v>
      </c>
    </row>
    <row r="412" spans="1:6" x14ac:dyDescent="0.35">
      <c r="A412" s="43" t="s">
        <v>804</v>
      </c>
      <c r="B412" s="66"/>
      <c r="E412" s="120"/>
      <c r="F412">
        <f t="shared" si="6"/>
        <v>0</v>
      </c>
    </row>
    <row r="413" spans="1:6" x14ac:dyDescent="0.35">
      <c r="A413" s="43" t="s">
        <v>805</v>
      </c>
      <c r="B413" s="66"/>
      <c r="E413" s="120"/>
      <c r="F413">
        <f t="shared" si="6"/>
        <v>0</v>
      </c>
    </row>
    <row r="414" spans="1:6" x14ac:dyDescent="0.35">
      <c r="A414" s="43" t="s">
        <v>806</v>
      </c>
      <c r="B414" s="66"/>
      <c r="E414" s="120"/>
      <c r="F414">
        <f t="shared" si="6"/>
        <v>0</v>
      </c>
    </row>
    <row r="415" spans="1:6" x14ac:dyDescent="0.35">
      <c r="A415" s="43" t="s">
        <v>807</v>
      </c>
      <c r="B415" s="66"/>
      <c r="E415" s="120"/>
      <c r="F415">
        <f t="shared" si="6"/>
        <v>0</v>
      </c>
    </row>
    <row r="416" spans="1:6" x14ac:dyDescent="0.35">
      <c r="A416" s="43" t="s">
        <v>808</v>
      </c>
      <c r="B416" s="66"/>
      <c r="E416" s="120"/>
      <c r="F416">
        <f t="shared" si="6"/>
        <v>0</v>
      </c>
    </row>
    <row r="417" spans="1:6" x14ac:dyDescent="0.35">
      <c r="A417" s="43" t="s">
        <v>809</v>
      </c>
      <c r="B417" s="66"/>
      <c r="E417" s="120"/>
      <c r="F417">
        <f t="shared" si="6"/>
        <v>0</v>
      </c>
    </row>
    <row r="418" spans="1:6" x14ac:dyDescent="0.35">
      <c r="A418" s="43" t="s">
        <v>810</v>
      </c>
      <c r="B418" s="66"/>
      <c r="E418" s="120"/>
      <c r="F418">
        <f t="shared" si="6"/>
        <v>0</v>
      </c>
    </row>
    <row r="419" spans="1:6" x14ac:dyDescent="0.35">
      <c r="A419" s="43" t="s">
        <v>811</v>
      </c>
      <c r="B419" s="66"/>
      <c r="E419" s="120"/>
      <c r="F419">
        <f t="shared" si="6"/>
        <v>0</v>
      </c>
    </row>
    <row r="420" spans="1:6" x14ac:dyDescent="0.35">
      <c r="A420" s="43" t="s">
        <v>812</v>
      </c>
      <c r="B420" s="66"/>
      <c r="E420" s="120"/>
      <c r="F420">
        <f t="shared" si="6"/>
        <v>0</v>
      </c>
    </row>
    <row r="421" spans="1:6" x14ac:dyDescent="0.35">
      <c r="A421" s="43" t="s">
        <v>813</v>
      </c>
      <c r="B421" s="66"/>
      <c r="E421" s="120"/>
      <c r="F421">
        <f t="shared" si="6"/>
        <v>0</v>
      </c>
    </row>
    <row r="422" spans="1:6" x14ac:dyDescent="0.35">
      <c r="A422" s="43" t="s">
        <v>814</v>
      </c>
      <c r="B422" s="66"/>
      <c r="E422" s="120"/>
      <c r="F422">
        <f t="shared" si="6"/>
        <v>0</v>
      </c>
    </row>
    <row r="423" spans="1:6" x14ac:dyDescent="0.35">
      <c r="A423" s="43" t="s">
        <v>815</v>
      </c>
      <c r="B423" s="66"/>
      <c r="E423" s="120"/>
      <c r="F423">
        <f t="shared" si="6"/>
        <v>0</v>
      </c>
    </row>
    <row r="424" spans="1:6" x14ac:dyDescent="0.35">
      <c r="A424" s="43" t="s">
        <v>816</v>
      </c>
      <c r="B424" s="66"/>
      <c r="E424" s="120"/>
      <c r="F424">
        <f t="shared" si="6"/>
        <v>0</v>
      </c>
    </row>
    <row r="425" spans="1:6" x14ac:dyDescent="0.35">
      <c r="A425" s="43" t="s">
        <v>817</v>
      </c>
      <c r="B425" s="66"/>
      <c r="E425" s="120"/>
      <c r="F425">
        <f t="shared" si="6"/>
        <v>0</v>
      </c>
    </row>
    <row r="426" spans="1:6" x14ac:dyDescent="0.35">
      <c r="A426" s="43" t="s">
        <v>818</v>
      </c>
      <c r="B426" s="66"/>
      <c r="E426" s="120"/>
      <c r="F426">
        <f t="shared" si="6"/>
        <v>0</v>
      </c>
    </row>
    <row r="427" spans="1:6" x14ac:dyDescent="0.35">
      <c r="A427" s="43" t="s">
        <v>819</v>
      </c>
      <c r="B427" s="66"/>
      <c r="E427" s="120"/>
      <c r="F427">
        <f t="shared" si="6"/>
        <v>0</v>
      </c>
    </row>
    <row r="428" spans="1:6" x14ac:dyDescent="0.35">
      <c r="A428" s="43" t="s">
        <v>820</v>
      </c>
      <c r="B428" s="66"/>
      <c r="E428" s="120"/>
      <c r="F428">
        <f t="shared" si="6"/>
        <v>0</v>
      </c>
    </row>
    <row r="429" spans="1:6" x14ac:dyDescent="0.35">
      <c r="A429" s="43" t="s">
        <v>821</v>
      </c>
      <c r="B429" s="66"/>
      <c r="E429" s="120"/>
      <c r="F429">
        <f t="shared" si="6"/>
        <v>0</v>
      </c>
    </row>
    <row r="430" spans="1:6" x14ac:dyDescent="0.35">
      <c r="A430" s="43" t="s">
        <v>822</v>
      </c>
      <c r="B430" s="66"/>
      <c r="E430" s="120"/>
      <c r="F430">
        <f t="shared" si="6"/>
        <v>0</v>
      </c>
    </row>
    <row r="431" spans="1:6" x14ac:dyDescent="0.35">
      <c r="A431" s="43" t="s">
        <v>823</v>
      </c>
      <c r="B431" s="66"/>
      <c r="E431" s="120"/>
      <c r="F431">
        <f t="shared" si="6"/>
        <v>0</v>
      </c>
    </row>
    <row r="432" spans="1:6" x14ac:dyDescent="0.35">
      <c r="A432" s="43" t="s">
        <v>824</v>
      </c>
      <c r="B432" s="66"/>
      <c r="E432" s="120"/>
      <c r="F432">
        <f t="shared" si="6"/>
        <v>0</v>
      </c>
    </row>
    <row r="433" spans="1:6" x14ac:dyDescent="0.35">
      <c r="A433" s="43" t="s">
        <v>825</v>
      </c>
      <c r="B433" s="66"/>
      <c r="E433" s="120"/>
      <c r="F433">
        <f t="shared" si="6"/>
        <v>0</v>
      </c>
    </row>
    <row r="434" spans="1:6" x14ac:dyDescent="0.35">
      <c r="A434" s="43" t="s">
        <v>826</v>
      </c>
      <c r="B434" s="66"/>
      <c r="E434" s="120"/>
      <c r="F434">
        <f t="shared" si="6"/>
        <v>0</v>
      </c>
    </row>
    <row r="435" spans="1:6" x14ac:dyDescent="0.35">
      <c r="A435" s="43" t="s">
        <v>827</v>
      </c>
      <c r="B435" s="66"/>
      <c r="E435" s="120"/>
      <c r="F435">
        <f t="shared" si="6"/>
        <v>0</v>
      </c>
    </row>
    <row r="436" spans="1:6" x14ac:dyDescent="0.35">
      <c r="A436" s="43" t="s">
        <v>828</v>
      </c>
      <c r="B436" s="66"/>
      <c r="E436" s="120"/>
      <c r="F436">
        <f t="shared" si="6"/>
        <v>0</v>
      </c>
    </row>
    <row r="437" spans="1:6" x14ac:dyDescent="0.35">
      <c r="A437" s="43" t="s">
        <v>829</v>
      </c>
      <c r="B437" s="66"/>
      <c r="E437" s="120"/>
      <c r="F437">
        <f t="shared" si="6"/>
        <v>0</v>
      </c>
    </row>
    <row r="438" spans="1:6" x14ac:dyDescent="0.35">
      <c r="A438" s="43" t="s">
        <v>830</v>
      </c>
      <c r="B438" s="66"/>
      <c r="E438" s="120"/>
      <c r="F438">
        <f t="shared" si="6"/>
        <v>0</v>
      </c>
    </row>
    <row r="439" spans="1:6" x14ac:dyDescent="0.35">
      <c r="A439" s="43" t="s">
        <v>831</v>
      </c>
      <c r="B439" s="66"/>
      <c r="E439" s="120"/>
      <c r="F439">
        <f t="shared" si="6"/>
        <v>0</v>
      </c>
    </row>
    <row r="440" spans="1:6" x14ac:dyDescent="0.35">
      <c r="A440" s="43" t="s">
        <v>832</v>
      </c>
      <c r="B440" s="66"/>
      <c r="E440" s="120"/>
      <c r="F440">
        <f t="shared" si="6"/>
        <v>0</v>
      </c>
    </row>
    <row r="441" spans="1:6" x14ac:dyDescent="0.35">
      <c r="A441" s="43" t="s">
        <v>833</v>
      </c>
      <c r="B441" s="66"/>
      <c r="E441" s="120"/>
      <c r="F441">
        <f t="shared" si="6"/>
        <v>0</v>
      </c>
    </row>
    <row r="442" spans="1:6" x14ac:dyDescent="0.35">
      <c r="A442" s="43" t="s">
        <v>834</v>
      </c>
      <c r="B442" s="66"/>
      <c r="E442" s="120"/>
      <c r="F442">
        <f t="shared" si="6"/>
        <v>0</v>
      </c>
    </row>
    <row r="443" spans="1:6" x14ac:dyDescent="0.35">
      <c r="A443" s="43" t="s">
        <v>835</v>
      </c>
      <c r="B443" s="66"/>
      <c r="E443" s="120"/>
      <c r="F443">
        <f t="shared" si="6"/>
        <v>0</v>
      </c>
    </row>
    <row r="444" spans="1:6" x14ac:dyDescent="0.35">
      <c r="A444" s="43" t="s">
        <v>836</v>
      </c>
      <c r="B444" s="66"/>
      <c r="E444" s="120"/>
      <c r="F444">
        <f t="shared" si="6"/>
        <v>0</v>
      </c>
    </row>
    <row r="445" spans="1:6" x14ac:dyDescent="0.35">
      <c r="A445" s="43" t="s">
        <v>837</v>
      </c>
      <c r="B445" s="66"/>
      <c r="E445" s="120"/>
      <c r="F445">
        <f t="shared" si="6"/>
        <v>0</v>
      </c>
    </row>
    <row r="446" spans="1:6" x14ac:dyDescent="0.35">
      <c r="A446" s="43" t="s">
        <v>838</v>
      </c>
      <c r="B446" s="66"/>
      <c r="E446" s="120"/>
      <c r="F446">
        <f t="shared" si="6"/>
        <v>0</v>
      </c>
    </row>
    <row r="447" spans="1:6" x14ac:dyDescent="0.35">
      <c r="A447" s="43" t="s">
        <v>839</v>
      </c>
      <c r="B447" s="66"/>
      <c r="E447" s="120"/>
      <c r="F447">
        <f t="shared" si="6"/>
        <v>0</v>
      </c>
    </row>
    <row r="448" spans="1:6" x14ac:dyDescent="0.35">
      <c r="A448" s="43" t="s">
        <v>840</v>
      </c>
      <c r="B448" s="66"/>
      <c r="E448" s="120"/>
      <c r="F448">
        <f t="shared" si="6"/>
        <v>0</v>
      </c>
    </row>
    <row r="449" spans="1:6" x14ac:dyDescent="0.35">
      <c r="A449" s="43" t="s">
        <v>841</v>
      </c>
      <c r="B449" s="66"/>
      <c r="E449" s="120"/>
      <c r="F449">
        <f t="shared" si="6"/>
        <v>0</v>
      </c>
    </row>
    <row r="450" spans="1:6" x14ac:dyDescent="0.35">
      <c r="A450" s="43" t="s">
        <v>842</v>
      </c>
      <c r="B450" s="66"/>
      <c r="E450" s="120"/>
      <c r="F450">
        <f t="shared" si="6"/>
        <v>0</v>
      </c>
    </row>
    <row r="451" spans="1:6" x14ac:dyDescent="0.35">
      <c r="A451" s="43" t="s">
        <v>843</v>
      </c>
      <c r="B451" s="66"/>
      <c r="E451" s="120"/>
      <c r="F451">
        <f t="shared" si="6"/>
        <v>0</v>
      </c>
    </row>
    <row r="452" spans="1:6" x14ac:dyDescent="0.35">
      <c r="A452" s="43" t="s">
        <v>844</v>
      </c>
      <c r="B452" s="66"/>
      <c r="E452" s="120"/>
      <c r="F452">
        <f t="shared" si="6"/>
        <v>0</v>
      </c>
    </row>
    <row r="453" spans="1:6" x14ac:dyDescent="0.35">
      <c r="A453" s="43" t="s">
        <v>845</v>
      </c>
      <c r="B453" s="66"/>
      <c r="E453" s="120"/>
      <c r="F453">
        <f t="shared" si="6"/>
        <v>0</v>
      </c>
    </row>
    <row r="454" spans="1:6" x14ac:dyDescent="0.35">
      <c r="A454" s="43" t="s">
        <v>846</v>
      </c>
      <c r="B454" s="66"/>
      <c r="E454" s="120"/>
      <c r="F454">
        <f t="shared" si="6"/>
        <v>0</v>
      </c>
    </row>
    <row r="455" spans="1:6" x14ac:dyDescent="0.35">
      <c r="A455" s="43" t="s">
        <v>847</v>
      </c>
      <c r="B455" s="66"/>
      <c r="E455" s="120"/>
      <c r="F455">
        <f t="shared" si="6"/>
        <v>0</v>
      </c>
    </row>
    <row r="456" spans="1:6" x14ac:dyDescent="0.35">
      <c r="A456" s="43" t="s">
        <v>848</v>
      </c>
      <c r="B456" s="66"/>
      <c r="E456" s="120"/>
      <c r="F456">
        <f t="shared" si="6"/>
        <v>0</v>
      </c>
    </row>
    <row r="457" spans="1:6" x14ac:dyDescent="0.35">
      <c r="A457" s="43" t="s">
        <v>849</v>
      </c>
      <c r="B457" s="66"/>
      <c r="E457" s="120"/>
      <c r="F457">
        <f t="shared" ref="F457:F520" si="7">IF(OR($B457&lt;&gt;"",$C457&lt;&gt;"",$D457&lt;&gt;"",$E457&lt;&gt;""), 1, 0)</f>
        <v>0</v>
      </c>
    </row>
    <row r="458" spans="1:6" x14ac:dyDescent="0.35">
      <c r="A458" s="43" t="s">
        <v>850</v>
      </c>
      <c r="B458" s="66"/>
      <c r="E458" s="120"/>
      <c r="F458">
        <f t="shared" si="7"/>
        <v>0</v>
      </c>
    </row>
    <row r="459" spans="1:6" x14ac:dyDescent="0.35">
      <c r="A459" s="43" t="s">
        <v>851</v>
      </c>
      <c r="B459" s="66"/>
      <c r="E459" s="120"/>
      <c r="F459">
        <f t="shared" si="7"/>
        <v>0</v>
      </c>
    </row>
    <row r="460" spans="1:6" x14ac:dyDescent="0.35">
      <c r="A460" s="43" t="s">
        <v>852</v>
      </c>
      <c r="B460" s="66"/>
      <c r="E460" s="120"/>
      <c r="F460">
        <f t="shared" si="7"/>
        <v>0</v>
      </c>
    </row>
    <row r="461" spans="1:6" x14ac:dyDescent="0.35">
      <c r="A461" s="43" t="s">
        <v>853</v>
      </c>
      <c r="B461" s="66"/>
      <c r="E461" s="120"/>
      <c r="F461">
        <f t="shared" si="7"/>
        <v>0</v>
      </c>
    </row>
    <row r="462" spans="1:6" x14ac:dyDescent="0.35">
      <c r="A462" s="43" t="s">
        <v>854</v>
      </c>
      <c r="B462" s="66"/>
      <c r="E462" s="120"/>
      <c r="F462">
        <f t="shared" si="7"/>
        <v>0</v>
      </c>
    </row>
    <row r="463" spans="1:6" x14ac:dyDescent="0.35">
      <c r="A463" s="43" t="s">
        <v>855</v>
      </c>
      <c r="B463" s="66"/>
      <c r="E463" s="120"/>
      <c r="F463">
        <f t="shared" si="7"/>
        <v>0</v>
      </c>
    </row>
    <row r="464" spans="1:6" x14ac:dyDescent="0.35">
      <c r="A464" s="43" t="s">
        <v>856</v>
      </c>
      <c r="B464" s="66"/>
      <c r="E464" s="120"/>
      <c r="F464">
        <f t="shared" si="7"/>
        <v>0</v>
      </c>
    </row>
    <row r="465" spans="1:6" x14ac:dyDescent="0.35">
      <c r="A465" s="43" t="s">
        <v>857</v>
      </c>
      <c r="B465" s="66"/>
      <c r="E465" s="120"/>
      <c r="F465">
        <f t="shared" si="7"/>
        <v>0</v>
      </c>
    </row>
    <row r="466" spans="1:6" x14ac:dyDescent="0.35">
      <c r="A466" s="43" t="s">
        <v>858</v>
      </c>
      <c r="B466" s="66"/>
      <c r="E466" s="120"/>
      <c r="F466">
        <f t="shared" si="7"/>
        <v>0</v>
      </c>
    </row>
    <row r="467" spans="1:6" x14ac:dyDescent="0.35">
      <c r="A467" s="43" t="s">
        <v>859</v>
      </c>
      <c r="B467" s="66"/>
      <c r="E467" s="120"/>
      <c r="F467">
        <f t="shared" si="7"/>
        <v>0</v>
      </c>
    </row>
    <row r="468" spans="1:6" x14ac:dyDescent="0.35">
      <c r="A468" s="43" t="s">
        <v>860</v>
      </c>
      <c r="B468" s="66"/>
      <c r="E468" s="120"/>
      <c r="F468">
        <f t="shared" si="7"/>
        <v>0</v>
      </c>
    </row>
    <row r="469" spans="1:6" x14ac:dyDescent="0.35">
      <c r="A469" s="43" t="s">
        <v>861</v>
      </c>
      <c r="B469" s="66"/>
      <c r="E469" s="120"/>
      <c r="F469">
        <f t="shared" si="7"/>
        <v>0</v>
      </c>
    </row>
    <row r="470" spans="1:6" x14ac:dyDescent="0.35">
      <c r="A470" s="43" t="s">
        <v>862</v>
      </c>
      <c r="B470" s="66"/>
      <c r="E470" s="120"/>
      <c r="F470">
        <f t="shared" si="7"/>
        <v>0</v>
      </c>
    </row>
    <row r="471" spans="1:6" x14ac:dyDescent="0.35">
      <c r="A471" s="43" t="s">
        <v>863</v>
      </c>
      <c r="B471" s="66"/>
      <c r="E471" s="120"/>
      <c r="F471">
        <f t="shared" si="7"/>
        <v>0</v>
      </c>
    </row>
    <row r="472" spans="1:6" x14ac:dyDescent="0.35">
      <c r="A472" s="43" t="s">
        <v>864</v>
      </c>
      <c r="B472" s="66"/>
      <c r="E472" s="120"/>
      <c r="F472">
        <f t="shared" si="7"/>
        <v>0</v>
      </c>
    </row>
    <row r="473" spans="1:6" x14ac:dyDescent="0.35">
      <c r="A473" s="43" t="s">
        <v>865</v>
      </c>
      <c r="B473" s="66"/>
      <c r="E473" s="120"/>
      <c r="F473">
        <f t="shared" si="7"/>
        <v>0</v>
      </c>
    </row>
    <row r="474" spans="1:6" x14ac:dyDescent="0.35">
      <c r="A474" s="43" t="s">
        <v>866</v>
      </c>
      <c r="B474" s="66"/>
      <c r="E474" s="120"/>
      <c r="F474">
        <f t="shared" si="7"/>
        <v>0</v>
      </c>
    </row>
    <row r="475" spans="1:6" x14ac:dyDescent="0.35">
      <c r="A475" s="43" t="s">
        <v>867</v>
      </c>
      <c r="B475" s="66"/>
      <c r="E475" s="120"/>
      <c r="F475">
        <f t="shared" si="7"/>
        <v>0</v>
      </c>
    </row>
    <row r="476" spans="1:6" x14ac:dyDescent="0.35">
      <c r="A476" s="43" t="s">
        <v>868</v>
      </c>
      <c r="B476" s="66"/>
      <c r="E476" s="120"/>
      <c r="F476">
        <f t="shared" si="7"/>
        <v>0</v>
      </c>
    </row>
    <row r="477" spans="1:6" x14ac:dyDescent="0.35">
      <c r="A477" s="43" t="s">
        <v>869</v>
      </c>
      <c r="B477" s="66"/>
      <c r="E477" s="120"/>
      <c r="F477">
        <f t="shared" si="7"/>
        <v>0</v>
      </c>
    </row>
    <row r="478" spans="1:6" x14ac:dyDescent="0.35">
      <c r="A478" s="43" t="s">
        <v>870</v>
      </c>
      <c r="B478" s="66"/>
      <c r="E478" s="120"/>
      <c r="F478">
        <f t="shared" si="7"/>
        <v>0</v>
      </c>
    </row>
    <row r="479" spans="1:6" x14ac:dyDescent="0.35">
      <c r="A479" s="43" t="s">
        <v>871</v>
      </c>
      <c r="B479" s="66"/>
      <c r="E479" s="120"/>
      <c r="F479">
        <f t="shared" si="7"/>
        <v>0</v>
      </c>
    </row>
    <row r="480" spans="1:6" x14ac:dyDescent="0.35">
      <c r="A480" s="43" t="s">
        <v>872</v>
      </c>
      <c r="B480" s="66"/>
      <c r="E480" s="120"/>
      <c r="F480">
        <f t="shared" si="7"/>
        <v>0</v>
      </c>
    </row>
    <row r="481" spans="1:6" x14ac:dyDescent="0.35">
      <c r="A481" s="43" t="s">
        <v>873</v>
      </c>
      <c r="B481" s="66"/>
      <c r="E481" s="120"/>
      <c r="F481">
        <f t="shared" si="7"/>
        <v>0</v>
      </c>
    </row>
    <row r="482" spans="1:6" x14ac:dyDescent="0.35">
      <c r="A482" s="43" t="s">
        <v>874</v>
      </c>
      <c r="B482" s="66"/>
      <c r="E482" s="120"/>
      <c r="F482">
        <f t="shared" si="7"/>
        <v>0</v>
      </c>
    </row>
    <row r="483" spans="1:6" x14ac:dyDescent="0.35">
      <c r="A483" s="43" t="s">
        <v>875</v>
      </c>
      <c r="B483" s="66"/>
      <c r="E483" s="120"/>
      <c r="F483">
        <f t="shared" si="7"/>
        <v>0</v>
      </c>
    </row>
    <row r="484" spans="1:6" x14ac:dyDescent="0.35">
      <c r="A484" s="43" t="s">
        <v>876</v>
      </c>
      <c r="B484" s="66"/>
      <c r="E484" s="120"/>
      <c r="F484">
        <f t="shared" si="7"/>
        <v>0</v>
      </c>
    </row>
    <row r="485" spans="1:6" x14ac:dyDescent="0.35">
      <c r="A485" s="43" t="s">
        <v>877</v>
      </c>
      <c r="B485" s="66"/>
      <c r="E485" s="120"/>
      <c r="F485">
        <f t="shared" si="7"/>
        <v>0</v>
      </c>
    </row>
    <row r="486" spans="1:6" x14ac:dyDescent="0.35">
      <c r="A486" s="43" t="s">
        <v>878</v>
      </c>
      <c r="B486" s="66"/>
      <c r="E486" s="120"/>
      <c r="F486">
        <f t="shared" si="7"/>
        <v>0</v>
      </c>
    </row>
    <row r="487" spans="1:6" x14ac:dyDescent="0.35">
      <c r="A487" s="43" t="s">
        <v>879</v>
      </c>
      <c r="B487" s="66"/>
      <c r="E487" s="120"/>
      <c r="F487">
        <f t="shared" si="7"/>
        <v>0</v>
      </c>
    </row>
    <row r="488" spans="1:6" x14ac:dyDescent="0.35">
      <c r="A488" s="43" t="s">
        <v>880</v>
      </c>
      <c r="B488" s="66"/>
      <c r="E488" s="120"/>
      <c r="F488">
        <f t="shared" si="7"/>
        <v>0</v>
      </c>
    </row>
    <row r="489" spans="1:6" x14ac:dyDescent="0.35">
      <c r="A489" s="43" t="s">
        <v>881</v>
      </c>
      <c r="B489" s="66"/>
      <c r="E489" s="120"/>
      <c r="F489">
        <f t="shared" si="7"/>
        <v>0</v>
      </c>
    </row>
    <row r="490" spans="1:6" x14ac:dyDescent="0.35">
      <c r="A490" s="43" t="s">
        <v>882</v>
      </c>
      <c r="B490" s="66"/>
      <c r="E490" s="120"/>
      <c r="F490">
        <f t="shared" si="7"/>
        <v>0</v>
      </c>
    </row>
    <row r="491" spans="1:6" x14ac:dyDescent="0.35">
      <c r="A491" s="43" t="s">
        <v>883</v>
      </c>
      <c r="B491" s="66"/>
      <c r="E491" s="120"/>
      <c r="F491">
        <f t="shared" si="7"/>
        <v>0</v>
      </c>
    </row>
    <row r="492" spans="1:6" x14ac:dyDescent="0.35">
      <c r="A492" s="43" t="s">
        <v>884</v>
      </c>
      <c r="B492" s="66"/>
      <c r="E492" s="120"/>
      <c r="F492">
        <f t="shared" si="7"/>
        <v>0</v>
      </c>
    </row>
    <row r="493" spans="1:6" x14ac:dyDescent="0.35">
      <c r="A493" s="43" t="s">
        <v>885</v>
      </c>
      <c r="B493" s="66"/>
      <c r="E493" s="120"/>
      <c r="F493">
        <f t="shared" si="7"/>
        <v>0</v>
      </c>
    </row>
    <row r="494" spans="1:6" x14ac:dyDescent="0.35">
      <c r="A494" s="43" t="s">
        <v>886</v>
      </c>
      <c r="B494" s="66"/>
      <c r="E494" s="120"/>
      <c r="F494">
        <f t="shared" si="7"/>
        <v>0</v>
      </c>
    </row>
    <row r="495" spans="1:6" x14ac:dyDescent="0.35">
      <c r="A495" s="43" t="s">
        <v>887</v>
      </c>
      <c r="B495" s="66"/>
      <c r="E495" s="120"/>
      <c r="F495">
        <f t="shared" si="7"/>
        <v>0</v>
      </c>
    </row>
    <row r="496" spans="1:6" x14ac:dyDescent="0.35">
      <c r="A496" s="43" t="s">
        <v>888</v>
      </c>
      <c r="B496" s="66"/>
      <c r="E496" s="120"/>
      <c r="F496">
        <f t="shared" si="7"/>
        <v>0</v>
      </c>
    </row>
    <row r="497" spans="1:6" x14ac:dyDescent="0.35">
      <c r="A497" s="43" t="s">
        <v>889</v>
      </c>
      <c r="B497" s="66"/>
      <c r="E497" s="120"/>
      <c r="F497">
        <f t="shared" si="7"/>
        <v>0</v>
      </c>
    </row>
    <row r="498" spans="1:6" x14ac:dyDescent="0.35">
      <c r="A498" s="43" t="s">
        <v>890</v>
      </c>
      <c r="B498" s="66"/>
      <c r="E498" s="120"/>
      <c r="F498">
        <f t="shared" si="7"/>
        <v>0</v>
      </c>
    </row>
    <row r="499" spans="1:6" x14ac:dyDescent="0.35">
      <c r="A499" s="43" t="s">
        <v>891</v>
      </c>
      <c r="B499" s="66"/>
      <c r="E499" s="120"/>
      <c r="F499">
        <f t="shared" si="7"/>
        <v>0</v>
      </c>
    </row>
    <row r="500" spans="1:6" x14ac:dyDescent="0.35">
      <c r="A500" s="43" t="s">
        <v>892</v>
      </c>
      <c r="B500" s="66"/>
      <c r="E500" s="120"/>
      <c r="F500">
        <f t="shared" si="7"/>
        <v>0</v>
      </c>
    </row>
    <row r="501" spans="1:6" x14ac:dyDescent="0.35">
      <c r="A501" s="43" t="s">
        <v>893</v>
      </c>
      <c r="B501" s="66"/>
      <c r="E501" s="120"/>
      <c r="F501">
        <f t="shared" si="7"/>
        <v>0</v>
      </c>
    </row>
    <row r="502" spans="1:6" x14ac:dyDescent="0.35">
      <c r="A502" s="43" t="s">
        <v>894</v>
      </c>
      <c r="B502" s="66"/>
      <c r="E502" s="120"/>
      <c r="F502">
        <f t="shared" si="7"/>
        <v>0</v>
      </c>
    </row>
    <row r="503" spans="1:6" x14ac:dyDescent="0.35">
      <c r="A503" s="43" t="s">
        <v>895</v>
      </c>
      <c r="B503" s="66"/>
      <c r="E503" s="120"/>
      <c r="F503">
        <f t="shared" si="7"/>
        <v>0</v>
      </c>
    </row>
    <row r="504" spans="1:6" x14ac:dyDescent="0.35">
      <c r="A504" s="43" t="s">
        <v>896</v>
      </c>
      <c r="B504" s="66"/>
      <c r="E504" s="120"/>
      <c r="F504">
        <f t="shared" si="7"/>
        <v>0</v>
      </c>
    </row>
    <row r="505" spans="1:6" x14ac:dyDescent="0.35">
      <c r="A505" s="43" t="s">
        <v>897</v>
      </c>
      <c r="B505" s="66"/>
      <c r="E505" s="120"/>
      <c r="F505">
        <f t="shared" si="7"/>
        <v>0</v>
      </c>
    </row>
    <row r="506" spans="1:6" x14ac:dyDescent="0.35">
      <c r="A506" s="43" t="s">
        <v>898</v>
      </c>
      <c r="B506" s="66"/>
      <c r="E506" s="120"/>
      <c r="F506">
        <f t="shared" si="7"/>
        <v>0</v>
      </c>
    </row>
    <row r="507" spans="1:6" x14ac:dyDescent="0.35">
      <c r="A507" s="43" t="s">
        <v>899</v>
      </c>
      <c r="B507" s="66"/>
      <c r="E507" s="120"/>
      <c r="F507">
        <f t="shared" si="7"/>
        <v>0</v>
      </c>
    </row>
    <row r="508" spans="1:6" x14ac:dyDescent="0.35">
      <c r="A508" s="43" t="s">
        <v>900</v>
      </c>
      <c r="B508" s="66"/>
      <c r="E508" s="120"/>
      <c r="F508">
        <f t="shared" si="7"/>
        <v>0</v>
      </c>
    </row>
    <row r="509" spans="1:6" x14ac:dyDescent="0.35">
      <c r="A509" s="43" t="s">
        <v>901</v>
      </c>
      <c r="B509" s="66"/>
      <c r="E509" s="120"/>
      <c r="F509">
        <f t="shared" si="7"/>
        <v>0</v>
      </c>
    </row>
    <row r="510" spans="1:6" x14ac:dyDescent="0.35">
      <c r="A510" s="43" t="s">
        <v>902</v>
      </c>
      <c r="B510" s="66"/>
      <c r="E510" s="120"/>
      <c r="F510">
        <f t="shared" si="7"/>
        <v>0</v>
      </c>
    </row>
    <row r="511" spans="1:6" x14ac:dyDescent="0.35">
      <c r="A511" s="43" t="s">
        <v>903</v>
      </c>
      <c r="B511" s="66"/>
      <c r="E511" s="120"/>
      <c r="F511">
        <f t="shared" si="7"/>
        <v>0</v>
      </c>
    </row>
    <row r="512" spans="1:6" x14ac:dyDescent="0.35">
      <c r="A512" s="43" t="s">
        <v>904</v>
      </c>
      <c r="B512" s="66"/>
      <c r="E512" s="120"/>
      <c r="F512">
        <f t="shared" si="7"/>
        <v>0</v>
      </c>
    </row>
    <row r="513" spans="1:6" x14ac:dyDescent="0.35">
      <c r="A513" s="43" t="s">
        <v>905</v>
      </c>
      <c r="B513" s="66"/>
      <c r="E513" s="120"/>
      <c r="F513">
        <f t="shared" si="7"/>
        <v>0</v>
      </c>
    </row>
    <row r="514" spans="1:6" x14ac:dyDescent="0.35">
      <c r="A514" s="43" t="s">
        <v>906</v>
      </c>
      <c r="B514" s="66"/>
      <c r="E514" s="120"/>
      <c r="F514">
        <f t="shared" si="7"/>
        <v>0</v>
      </c>
    </row>
    <row r="515" spans="1:6" x14ac:dyDescent="0.35">
      <c r="A515" s="43" t="s">
        <v>907</v>
      </c>
      <c r="B515" s="66"/>
      <c r="E515" s="120"/>
      <c r="F515">
        <f t="shared" si="7"/>
        <v>0</v>
      </c>
    </row>
    <row r="516" spans="1:6" x14ac:dyDescent="0.35">
      <c r="A516" s="43" t="s">
        <v>908</v>
      </c>
      <c r="B516" s="66"/>
      <c r="E516" s="120"/>
      <c r="F516">
        <f t="shared" si="7"/>
        <v>0</v>
      </c>
    </row>
    <row r="517" spans="1:6" x14ac:dyDescent="0.35">
      <c r="A517" s="43" t="s">
        <v>909</v>
      </c>
      <c r="B517" s="66"/>
      <c r="E517" s="120"/>
      <c r="F517">
        <f t="shared" si="7"/>
        <v>0</v>
      </c>
    </row>
    <row r="518" spans="1:6" x14ac:dyDescent="0.35">
      <c r="A518" s="43" t="s">
        <v>910</v>
      </c>
      <c r="B518" s="66"/>
      <c r="E518" s="120"/>
      <c r="F518">
        <f t="shared" si="7"/>
        <v>0</v>
      </c>
    </row>
    <row r="519" spans="1:6" x14ac:dyDescent="0.35">
      <c r="A519" s="43" t="s">
        <v>911</v>
      </c>
      <c r="B519" s="66"/>
      <c r="E519" s="120"/>
      <c r="F519">
        <f t="shared" si="7"/>
        <v>0</v>
      </c>
    </row>
    <row r="520" spans="1:6" x14ac:dyDescent="0.35">
      <c r="A520" s="43" t="s">
        <v>912</v>
      </c>
      <c r="B520" s="66"/>
      <c r="E520" s="120"/>
      <c r="F520">
        <f t="shared" si="7"/>
        <v>0</v>
      </c>
    </row>
    <row r="521" spans="1:6" x14ac:dyDescent="0.35">
      <c r="A521" s="43" t="s">
        <v>913</v>
      </c>
      <c r="B521" s="66"/>
      <c r="E521" s="120"/>
      <c r="F521">
        <f t="shared" ref="F521:F584" si="8">IF(OR($B521&lt;&gt;"",$C521&lt;&gt;"",$D521&lt;&gt;"",$E521&lt;&gt;""), 1, 0)</f>
        <v>0</v>
      </c>
    </row>
    <row r="522" spans="1:6" x14ac:dyDescent="0.35">
      <c r="A522" s="43" t="s">
        <v>914</v>
      </c>
      <c r="B522" s="66"/>
      <c r="E522" s="120"/>
      <c r="F522">
        <f t="shared" si="8"/>
        <v>0</v>
      </c>
    </row>
    <row r="523" spans="1:6" x14ac:dyDescent="0.35">
      <c r="A523" s="43" t="s">
        <v>915</v>
      </c>
      <c r="B523" s="66"/>
      <c r="E523" s="120"/>
      <c r="F523">
        <f t="shared" si="8"/>
        <v>0</v>
      </c>
    </row>
    <row r="524" spans="1:6" x14ac:dyDescent="0.35">
      <c r="A524" s="43" t="s">
        <v>916</v>
      </c>
      <c r="B524" s="66"/>
      <c r="E524" s="120"/>
      <c r="F524">
        <f t="shared" si="8"/>
        <v>0</v>
      </c>
    </row>
    <row r="525" spans="1:6" x14ac:dyDescent="0.35">
      <c r="A525" s="43" t="s">
        <v>917</v>
      </c>
      <c r="B525" s="66"/>
      <c r="E525" s="120"/>
      <c r="F525">
        <f t="shared" si="8"/>
        <v>0</v>
      </c>
    </row>
    <row r="526" spans="1:6" x14ac:dyDescent="0.35">
      <c r="A526" s="43" t="s">
        <v>918</v>
      </c>
      <c r="B526" s="66"/>
      <c r="E526" s="120"/>
      <c r="F526">
        <f t="shared" si="8"/>
        <v>0</v>
      </c>
    </row>
    <row r="527" spans="1:6" x14ac:dyDescent="0.35">
      <c r="A527" s="43" t="s">
        <v>919</v>
      </c>
      <c r="B527" s="66"/>
      <c r="E527" s="120"/>
      <c r="F527">
        <f t="shared" si="8"/>
        <v>0</v>
      </c>
    </row>
    <row r="528" spans="1:6" x14ac:dyDescent="0.35">
      <c r="A528" s="43" t="s">
        <v>920</v>
      </c>
      <c r="B528" s="66"/>
      <c r="E528" s="120"/>
      <c r="F528">
        <f t="shared" si="8"/>
        <v>0</v>
      </c>
    </row>
    <row r="529" spans="1:6" x14ac:dyDescent="0.35">
      <c r="A529" s="43" t="s">
        <v>921</v>
      </c>
      <c r="B529" s="66"/>
      <c r="E529" s="120"/>
      <c r="F529">
        <f t="shared" si="8"/>
        <v>0</v>
      </c>
    </row>
    <row r="530" spans="1:6" x14ac:dyDescent="0.35">
      <c r="A530" s="43" t="s">
        <v>922</v>
      </c>
      <c r="B530" s="66"/>
      <c r="E530" s="120"/>
      <c r="F530">
        <f t="shared" si="8"/>
        <v>0</v>
      </c>
    </row>
    <row r="531" spans="1:6" x14ac:dyDescent="0.35">
      <c r="A531" s="43" t="s">
        <v>923</v>
      </c>
      <c r="B531" s="66"/>
      <c r="E531" s="120"/>
      <c r="F531">
        <f t="shared" si="8"/>
        <v>0</v>
      </c>
    </row>
    <row r="532" spans="1:6" x14ac:dyDescent="0.35">
      <c r="A532" s="43" t="s">
        <v>924</v>
      </c>
      <c r="B532" s="66"/>
      <c r="E532" s="120"/>
      <c r="F532">
        <f t="shared" si="8"/>
        <v>0</v>
      </c>
    </row>
    <row r="533" spans="1:6" x14ac:dyDescent="0.35">
      <c r="A533" s="43" t="s">
        <v>925</v>
      </c>
      <c r="B533" s="66"/>
      <c r="E533" s="120"/>
      <c r="F533">
        <f t="shared" si="8"/>
        <v>0</v>
      </c>
    </row>
    <row r="534" spans="1:6" x14ac:dyDescent="0.35">
      <c r="A534" s="43" t="s">
        <v>926</v>
      </c>
      <c r="B534" s="66"/>
      <c r="E534" s="120"/>
      <c r="F534">
        <f t="shared" si="8"/>
        <v>0</v>
      </c>
    </row>
    <row r="535" spans="1:6" x14ac:dyDescent="0.35">
      <c r="A535" s="43" t="s">
        <v>927</v>
      </c>
      <c r="B535" s="66"/>
      <c r="E535" s="120"/>
      <c r="F535">
        <f t="shared" si="8"/>
        <v>0</v>
      </c>
    </row>
    <row r="536" spans="1:6" x14ac:dyDescent="0.35">
      <c r="A536" s="43" t="s">
        <v>928</v>
      </c>
      <c r="B536" s="66"/>
      <c r="E536" s="120"/>
      <c r="F536">
        <f t="shared" si="8"/>
        <v>0</v>
      </c>
    </row>
    <row r="537" spans="1:6" x14ac:dyDescent="0.35">
      <c r="A537" s="43" t="s">
        <v>929</v>
      </c>
      <c r="B537" s="66"/>
      <c r="E537" s="120"/>
      <c r="F537">
        <f t="shared" si="8"/>
        <v>0</v>
      </c>
    </row>
    <row r="538" spans="1:6" x14ac:dyDescent="0.35">
      <c r="A538" s="43" t="s">
        <v>930</v>
      </c>
      <c r="B538" s="66"/>
      <c r="E538" s="120"/>
      <c r="F538">
        <f t="shared" si="8"/>
        <v>0</v>
      </c>
    </row>
    <row r="539" spans="1:6" x14ac:dyDescent="0.35">
      <c r="A539" s="43" t="s">
        <v>931</v>
      </c>
      <c r="B539" s="66"/>
      <c r="E539" s="120"/>
      <c r="F539">
        <f t="shared" si="8"/>
        <v>0</v>
      </c>
    </row>
    <row r="540" spans="1:6" x14ac:dyDescent="0.35">
      <c r="A540" s="43" t="s">
        <v>932</v>
      </c>
      <c r="B540" s="66"/>
      <c r="E540" s="120"/>
      <c r="F540">
        <f t="shared" si="8"/>
        <v>0</v>
      </c>
    </row>
    <row r="541" spans="1:6" x14ac:dyDescent="0.35">
      <c r="A541" s="43" t="s">
        <v>933</v>
      </c>
      <c r="B541" s="66"/>
      <c r="E541" s="120"/>
      <c r="F541">
        <f t="shared" si="8"/>
        <v>0</v>
      </c>
    </row>
    <row r="542" spans="1:6" x14ac:dyDescent="0.35">
      <c r="A542" s="43" t="s">
        <v>934</v>
      </c>
      <c r="B542" s="66"/>
      <c r="E542" s="120"/>
      <c r="F542">
        <f t="shared" si="8"/>
        <v>0</v>
      </c>
    </row>
    <row r="543" spans="1:6" x14ac:dyDescent="0.35">
      <c r="A543" s="43" t="s">
        <v>935</v>
      </c>
      <c r="B543" s="66"/>
      <c r="E543" s="120"/>
      <c r="F543">
        <f t="shared" si="8"/>
        <v>0</v>
      </c>
    </row>
    <row r="544" spans="1:6" x14ac:dyDescent="0.35">
      <c r="A544" s="43" t="s">
        <v>936</v>
      </c>
      <c r="B544" s="66"/>
      <c r="E544" s="120"/>
      <c r="F544">
        <f t="shared" si="8"/>
        <v>0</v>
      </c>
    </row>
    <row r="545" spans="1:6" x14ac:dyDescent="0.35">
      <c r="A545" s="43" t="s">
        <v>937</v>
      </c>
      <c r="B545" s="66"/>
      <c r="E545" s="120"/>
      <c r="F545">
        <f t="shared" si="8"/>
        <v>0</v>
      </c>
    </row>
    <row r="546" spans="1:6" x14ac:dyDescent="0.35">
      <c r="A546" s="43" t="s">
        <v>938</v>
      </c>
      <c r="B546" s="66"/>
      <c r="E546" s="120"/>
      <c r="F546">
        <f t="shared" si="8"/>
        <v>0</v>
      </c>
    </row>
    <row r="547" spans="1:6" x14ac:dyDescent="0.35">
      <c r="A547" s="43" t="s">
        <v>939</v>
      </c>
      <c r="B547" s="66"/>
      <c r="E547" s="120"/>
      <c r="F547">
        <f t="shared" si="8"/>
        <v>0</v>
      </c>
    </row>
    <row r="548" spans="1:6" x14ac:dyDescent="0.35">
      <c r="A548" s="43" t="s">
        <v>940</v>
      </c>
      <c r="B548" s="66"/>
      <c r="E548" s="120"/>
      <c r="F548">
        <f t="shared" si="8"/>
        <v>0</v>
      </c>
    </row>
    <row r="549" spans="1:6" x14ac:dyDescent="0.35">
      <c r="A549" s="43" t="s">
        <v>941</v>
      </c>
      <c r="B549" s="66"/>
      <c r="E549" s="120"/>
      <c r="F549">
        <f t="shared" si="8"/>
        <v>0</v>
      </c>
    </row>
    <row r="550" spans="1:6" x14ac:dyDescent="0.35">
      <c r="A550" s="43" t="s">
        <v>942</v>
      </c>
      <c r="B550" s="66"/>
      <c r="E550" s="120"/>
      <c r="F550">
        <f t="shared" si="8"/>
        <v>0</v>
      </c>
    </row>
    <row r="551" spans="1:6" x14ac:dyDescent="0.35">
      <c r="A551" s="43" t="s">
        <v>943</v>
      </c>
      <c r="B551" s="66"/>
      <c r="E551" s="120"/>
      <c r="F551">
        <f t="shared" si="8"/>
        <v>0</v>
      </c>
    </row>
    <row r="552" spans="1:6" x14ac:dyDescent="0.35">
      <c r="A552" s="43" t="s">
        <v>944</v>
      </c>
      <c r="B552" s="66"/>
      <c r="E552" s="120"/>
      <c r="F552">
        <f t="shared" si="8"/>
        <v>0</v>
      </c>
    </row>
    <row r="553" spans="1:6" x14ac:dyDescent="0.35">
      <c r="A553" s="43" t="s">
        <v>945</v>
      </c>
      <c r="B553" s="66"/>
      <c r="E553" s="120"/>
      <c r="F553">
        <f t="shared" si="8"/>
        <v>0</v>
      </c>
    </row>
    <row r="554" spans="1:6" x14ac:dyDescent="0.35">
      <c r="A554" s="43" t="s">
        <v>946</v>
      </c>
      <c r="B554" s="66"/>
      <c r="E554" s="120"/>
      <c r="F554">
        <f t="shared" si="8"/>
        <v>0</v>
      </c>
    </row>
    <row r="555" spans="1:6" x14ac:dyDescent="0.35">
      <c r="A555" s="43" t="s">
        <v>947</v>
      </c>
      <c r="B555" s="66"/>
      <c r="E555" s="120"/>
      <c r="F555">
        <f t="shared" si="8"/>
        <v>0</v>
      </c>
    </row>
    <row r="556" spans="1:6" x14ac:dyDescent="0.35">
      <c r="A556" s="43" t="s">
        <v>948</v>
      </c>
      <c r="B556" s="66"/>
      <c r="E556" s="120"/>
      <c r="F556">
        <f t="shared" si="8"/>
        <v>0</v>
      </c>
    </row>
    <row r="557" spans="1:6" x14ac:dyDescent="0.35">
      <c r="A557" s="43" t="s">
        <v>949</v>
      </c>
      <c r="B557" s="66"/>
      <c r="E557" s="120"/>
      <c r="F557">
        <f t="shared" si="8"/>
        <v>0</v>
      </c>
    </row>
    <row r="558" spans="1:6" x14ac:dyDescent="0.35">
      <c r="A558" s="43" t="s">
        <v>950</v>
      </c>
      <c r="B558" s="66"/>
      <c r="E558" s="120"/>
      <c r="F558">
        <f t="shared" si="8"/>
        <v>0</v>
      </c>
    </row>
    <row r="559" spans="1:6" x14ac:dyDescent="0.35">
      <c r="A559" s="43" t="s">
        <v>951</v>
      </c>
      <c r="B559" s="66"/>
      <c r="E559" s="120"/>
      <c r="F559">
        <f t="shared" si="8"/>
        <v>0</v>
      </c>
    </row>
    <row r="560" spans="1:6" x14ac:dyDescent="0.35">
      <c r="A560" s="43" t="s">
        <v>952</v>
      </c>
      <c r="B560" s="66"/>
      <c r="E560" s="120"/>
      <c r="F560">
        <f t="shared" si="8"/>
        <v>0</v>
      </c>
    </row>
    <row r="561" spans="1:6" x14ac:dyDescent="0.35">
      <c r="A561" s="43" t="s">
        <v>953</v>
      </c>
      <c r="B561" s="66"/>
      <c r="E561" s="120"/>
      <c r="F561">
        <f t="shared" si="8"/>
        <v>0</v>
      </c>
    </row>
    <row r="562" spans="1:6" x14ac:dyDescent="0.35">
      <c r="A562" s="43" t="s">
        <v>954</v>
      </c>
      <c r="B562" s="66"/>
      <c r="E562" s="120"/>
      <c r="F562">
        <f t="shared" si="8"/>
        <v>0</v>
      </c>
    </row>
    <row r="563" spans="1:6" x14ac:dyDescent="0.35">
      <c r="A563" s="43" t="s">
        <v>955</v>
      </c>
      <c r="B563" s="66"/>
      <c r="E563" s="120"/>
      <c r="F563">
        <f t="shared" si="8"/>
        <v>0</v>
      </c>
    </row>
    <row r="564" spans="1:6" x14ac:dyDescent="0.35">
      <c r="A564" s="43" t="s">
        <v>956</v>
      </c>
      <c r="B564" s="66"/>
      <c r="E564" s="120"/>
      <c r="F564">
        <f t="shared" si="8"/>
        <v>0</v>
      </c>
    </row>
    <row r="565" spans="1:6" x14ac:dyDescent="0.35">
      <c r="A565" s="43" t="s">
        <v>957</v>
      </c>
      <c r="B565" s="66"/>
      <c r="E565" s="120"/>
      <c r="F565">
        <f t="shared" si="8"/>
        <v>0</v>
      </c>
    </row>
    <row r="566" spans="1:6" x14ac:dyDescent="0.35">
      <c r="A566" s="43" t="s">
        <v>958</v>
      </c>
      <c r="B566" s="66"/>
      <c r="E566" s="120"/>
      <c r="F566">
        <f t="shared" si="8"/>
        <v>0</v>
      </c>
    </row>
    <row r="567" spans="1:6" x14ac:dyDescent="0.35">
      <c r="A567" s="43" t="s">
        <v>959</v>
      </c>
      <c r="B567" s="66"/>
      <c r="E567" s="120"/>
      <c r="F567">
        <f t="shared" si="8"/>
        <v>0</v>
      </c>
    </row>
    <row r="568" spans="1:6" x14ac:dyDescent="0.35">
      <c r="A568" s="43" t="s">
        <v>960</v>
      </c>
      <c r="B568" s="66"/>
      <c r="E568" s="120"/>
      <c r="F568">
        <f t="shared" si="8"/>
        <v>0</v>
      </c>
    </row>
    <row r="569" spans="1:6" x14ac:dyDescent="0.35">
      <c r="A569" s="43" t="s">
        <v>961</v>
      </c>
      <c r="B569" s="66"/>
      <c r="E569" s="120"/>
      <c r="F569">
        <f t="shared" si="8"/>
        <v>0</v>
      </c>
    </row>
    <row r="570" spans="1:6" x14ac:dyDescent="0.35">
      <c r="A570" s="43" t="s">
        <v>962</v>
      </c>
      <c r="B570" s="66"/>
      <c r="E570" s="120"/>
      <c r="F570">
        <f t="shared" si="8"/>
        <v>0</v>
      </c>
    </row>
    <row r="571" spans="1:6" x14ac:dyDescent="0.35">
      <c r="A571" s="43" t="s">
        <v>963</v>
      </c>
      <c r="B571" s="66"/>
      <c r="E571" s="120"/>
      <c r="F571">
        <f t="shared" si="8"/>
        <v>0</v>
      </c>
    </row>
    <row r="572" spans="1:6" x14ac:dyDescent="0.35">
      <c r="A572" s="43" t="s">
        <v>964</v>
      </c>
      <c r="B572" s="66"/>
      <c r="E572" s="120"/>
      <c r="F572">
        <f t="shared" si="8"/>
        <v>0</v>
      </c>
    </row>
    <row r="573" spans="1:6" x14ac:dyDescent="0.35">
      <c r="A573" s="43" t="s">
        <v>965</v>
      </c>
      <c r="B573" s="66"/>
      <c r="E573" s="120"/>
      <c r="F573">
        <f t="shared" si="8"/>
        <v>0</v>
      </c>
    </row>
    <row r="574" spans="1:6" x14ac:dyDescent="0.35">
      <c r="A574" s="43" t="s">
        <v>966</v>
      </c>
      <c r="B574" s="66"/>
      <c r="E574" s="120"/>
      <c r="F574">
        <f t="shared" si="8"/>
        <v>0</v>
      </c>
    </row>
    <row r="575" spans="1:6" x14ac:dyDescent="0.35">
      <c r="A575" s="43" t="s">
        <v>967</v>
      </c>
      <c r="B575" s="66"/>
      <c r="E575" s="120"/>
      <c r="F575">
        <f t="shared" si="8"/>
        <v>0</v>
      </c>
    </row>
    <row r="576" spans="1:6" x14ac:dyDescent="0.35">
      <c r="A576" s="43" t="s">
        <v>968</v>
      </c>
      <c r="B576" s="66"/>
      <c r="E576" s="120"/>
      <c r="F576">
        <f t="shared" si="8"/>
        <v>0</v>
      </c>
    </row>
    <row r="577" spans="1:6" x14ac:dyDescent="0.35">
      <c r="A577" s="43" t="s">
        <v>969</v>
      </c>
      <c r="B577" s="66"/>
      <c r="E577" s="120"/>
      <c r="F577">
        <f t="shared" si="8"/>
        <v>0</v>
      </c>
    </row>
    <row r="578" spans="1:6" x14ac:dyDescent="0.35">
      <c r="A578" s="43" t="s">
        <v>970</v>
      </c>
      <c r="B578" s="66"/>
      <c r="E578" s="120"/>
      <c r="F578">
        <f t="shared" si="8"/>
        <v>0</v>
      </c>
    </row>
    <row r="579" spans="1:6" x14ac:dyDescent="0.35">
      <c r="A579" s="43" t="s">
        <v>971</v>
      </c>
      <c r="B579" s="66"/>
      <c r="E579" s="120"/>
      <c r="F579">
        <f t="shared" si="8"/>
        <v>0</v>
      </c>
    </row>
    <row r="580" spans="1:6" x14ac:dyDescent="0.35">
      <c r="A580" s="43" t="s">
        <v>972</v>
      </c>
      <c r="B580" s="66"/>
      <c r="E580" s="120"/>
      <c r="F580">
        <f t="shared" si="8"/>
        <v>0</v>
      </c>
    </row>
    <row r="581" spans="1:6" x14ac:dyDescent="0.35">
      <c r="A581" s="43" t="s">
        <v>973</v>
      </c>
      <c r="B581" s="66"/>
      <c r="E581" s="120"/>
      <c r="F581">
        <f t="shared" si="8"/>
        <v>0</v>
      </c>
    </row>
    <row r="582" spans="1:6" x14ac:dyDescent="0.35">
      <c r="A582" s="43" t="s">
        <v>974</v>
      </c>
      <c r="B582" s="66"/>
      <c r="E582" s="120"/>
      <c r="F582">
        <f t="shared" si="8"/>
        <v>0</v>
      </c>
    </row>
    <row r="583" spans="1:6" x14ac:dyDescent="0.35">
      <c r="A583" s="43" t="s">
        <v>975</v>
      </c>
      <c r="B583" s="66"/>
      <c r="E583" s="120"/>
      <c r="F583">
        <f t="shared" si="8"/>
        <v>0</v>
      </c>
    </row>
    <row r="584" spans="1:6" x14ac:dyDescent="0.35">
      <c r="A584" s="43" t="s">
        <v>976</v>
      </c>
      <c r="B584" s="66"/>
      <c r="E584" s="120"/>
      <c r="F584">
        <f t="shared" si="8"/>
        <v>0</v>
      </c>
    </row>
    <row r="585" spans="1:6" x14ac:dyDescent="0.35">
      <c r="A585" s="43" t="s">
        <v>977</v>
      </c>
      <c r="B585" s="66"/>
      <c r="E585" s="120"/>
      <c r="F585">
        <f t="shared" ref="F585:F648" si="9">IF(OR($B585&lt;&gt;"",$C585&lt;&gt;"",$D585&lt;&gt;"",$E585&lt;&gt;""), 1, 0)</f>
        <v>0</v>
      </c>
    </row>
    <row r="586" spans="1:6" x14ac:dyDescent="0.35">
      <c r="A586" s="43" t="s">
        <v>978</v>
      </c>
      <c r="B586" s="66"/>
      <c r="E586" s="120"/>
      <c r="F586">
        <f t="shared" si="9"/>
        <v>0</v>
      </c>
    </row>
    <row r="587" spans="1:6" x14ac:dyDescent="0.35">
      <c r="A587" s="43" t="s">
        <v>979</v>
      </c>
      <c r="B587" s="66"/>
      <c r="E587" s="120"/>
      <c r="F587">
        <f t="shared" si="9"/>
        <v>0</v>
      </c>
    </row>
    <row r="588" spans="1:6" x14ac:dyDescent="0.35">
      <c r="A588" s="43" t="s">
        <v>980</v>
      </c>
      <c r="B588" s="66"/>
      <c r="E588" s="120"/>
      <c r="F588">
        <f t="shared" si="9"/>
        <v>0</v>
      </c>
    </row>
    <row r="589" spans="1:6" x14ac:dyDescent="0.35">
      <c r="A589" s="43" t="s">
        <v>981</v>
      </c>
      <c r="B589" s="66"/>
      <c r="E589" s="120"/>
      <c r="F589">
        <f t="shared" si="9"/>
        <v>0</v>
      </c>
    </row>
    <row r="590" spans="1:6" x14ac:dyDescent="0.35">
      <c r="A590" s="43" t="s">
        <v>982</v>
      </c>
      <c r="B590" s="66"/>
      <c r="E590" s="120"/>
      <c r="F590">
        <f t="shared" si="9"/>
        <v>0</v>
      </c>
    </row>
    <row r="591" spans="1:6" x14ac:dyDescent="0.35">
      <c r="A591" s="43" t="s">
        <v>983</v>
      </c>
      <c r="B591" s="66"/>
      <c r="E591" s="120"/>
      <c r="F591">
        <f t="shared" si="9"/>
        <v>0</v>
      </c>
    </row>
    <row r="592" spans="1:6" x14ac:dyDescent="0.35">
      <c r="A592" s="43" t="s">
        <v>984</v>
      </c>
      <c r="B592" s="66"/>
      <c r="E592" s="120"/>
      <c r="F592">
        <f t="shared" si="9"/>
        <v>0</v>
      </c>
    </row>
    <row r="593" spans="1:6" x14ac:dyDescent="0.35">
      <c r="A593" s="43" t="s">
        <v>985</v>
      </c>
      <c r="B593" s="66"/>
      <c r="E593" s="120"/>
      <c r="F593">
        <f t="shared" si="9"/>
        <v>0</v>
      </c>
    </row>
    <row r="594" spans="1:6" x14ac:dyDescent="0.35">
      <c r="A594" s="43" t="s">
        <v>986</v>
      </c>
      <c r="B594" s="66"/>
      <c r="E594" s="120"/>
      <c r="F594">
        <f t="shared" si="9"/>
        <v>0</v>
      </c>
    </row>
    <row r="595" spans="1:6" x14ac:dyDescent="0.35">
      <c r="A595" s="43" t="s">
        <v>987</v>
      </c>
      <c r="B595" s="66"/>
      <c r="E595" s="120"/>
      <c r="F595">
        <f t="shared" si="9"/>
        <v>0</v>
      </c>
    </row>
    <row r="596" spans="1:6" x14ac:dyDescent="0.35">
      <c r="A596" s="43" t="s">
        <v>988</v>
      </c>
      <c r="B596" s="66"/>
      <c r="E596" s="120"/>
      <c r="F596">
        <f t="shared" si="9"/>
        <v>0</v>
      </c>
    </row>
    <row r="597" spans="1:6" x14ac:dyDescent="0.35">
      <c r="A597" s="43" t="s">
        <v>989</v>
      </c>
      <c r="B597" s="66"/>
      <c r="E597" s="120"/>
      <c r="F597">
        <f t="shared" si="9"/>
        <v>0</v>
      </c>
    </row>
    <row r="598" spans="1:6" x14ac:dyDescent="0.35">
      <c r="A598" s="43" t="s">
        <v>990</v>
      </c>
      <c r="B598" s="66"/>
      <c r="E598" s="120"/>
      <c r="F598">
        <f t="shared" si="9"/>
        <v>0</v>
      </c>
    </row>
    <row r="599" spans="1:6" x14ac:dyDescent="0.35">
      <c r="A599" s="43" t="s">
        <v>991</v>
      </c>
      <c r="B599" s="66"/>
      <c r="E599" s="120"/>
      <c r="F599">
        <f t="shared" si="9"/>
        <v>0</v>
      </c>
    </row>
    <row r="600" spans="1:6" x14ac:dyDescent="0.35">
      <c r="A600" s="43" t="s">
        <v>992</v>
      </c>
      <c r="B600" s="66"/>
      <c r="E600" s="120"/>
      <c r="F600">
        <f t="shared" si="9"/>
        <v>0</v>
      </c>
    </row>
    <row r="601" spans="1:6" x14ac:dyDescent="0.35">
      <c r="A601" s="43" t="s">
        <v>993</v>
      </c>
      <c r="B601" s="66"/>
      <c r="E601" s="120"/>
      <c r="F601">
        <f t="shared" si="9"/>
        <v>0</v>
      </c>
    </row>
    <row r="602" spans="1:6" x14ac:dyDescent="0.35">
      <c r="A602" s="43" t="s">
        <v>994</v>
      </c>
      <c r="B602" s="66"/>
      <c r="E602" s="120"/>
      <c r="F602">
        <f t="shared" si="9"/>
        <v>0</v>
      </c>
    </row>
    <row r="603" spans="1:6" x14ac:dyDescent="0.35">
      <c r="A603" s="43" t="s">
        <v>995</v>
      </c>
      <c r="B603" s="66"/>
      <c r="E603" s="120"/>
      <c r="F603">
        <f t="shared" si="9"/>
        <v>0</v>
      </c>
    </row>
    <row r="604" spans="1:6" x14ac:dyDescent="0.35">
      <c r="A604" s="43" t="s">
        <v>996</v>
      </c>
      <c r="B604" s="66"/>
      <c r="E604" s="120"/>
      <c r="F604">
        <f t="shared" si="9"/>
        <v>0</v>
      </c>
    </row>
    <row r="605" spans="1:6" x14ac:dyDescent="0.35">
      <c r="A605" s="43" t="s">
        <v>997</v>
      </c>
      <c r="B605" s="66"/>
      <c r="E605" s="120"/>
      <c r="F605">
        <f t="shared" si="9"/>
        <v>0</v>
      </c>
    </row>
    <row r="606" spans="1:6" x14ac:dyDescent="0.35">
      <c r="A606" s="43" t="s">
        <v>998</v>
      </c>
      <c r="B606" s="66"/>
      <c r="E606" s="120"/>
      <c r="F606">
        <f t="shared" si="9"/>
        <v>0</v>
      </c>
    </row>
    <row r="607" spans="1:6" x14ac:dyDescent="0.35">
      <c r="A607" s="43" t="s">
        <v>999</v>
      </c>
      <c r="B607" s="66"/>
      <c r="E607" s="120"/>
      <c r="F607">
        <f t="shared" si="9"/>
        <v>0</v>
      </c>
    </row>
    <row r="608" spans="1:6" x14ac:dyDescent="0.35">
      <c r="A608" s="43" t="s">
        <v>1000</v>
      </c>
      <c r="B608" s="66"/>
      <c r="E608" s="120"/>
      <c r="F608">
        <f t="shared" si="9"/>
        <v>0</v>
      </c>
    </row>
    <row r="609" spans="1:6" x14ac:dyDescent="0.35">
      <c r="A609" s="43" t="s">
        <v>1001</v>
      </c>
      <c r="B609" s="66"/>
      <c r="E609" s="120"/>
      <c r="F609">
        <f t="shared" si="9"/>
        <v>0</v>
      </c>
    </row>
    <row r="610" spans="1:6" x14ac:dyDescent="0.35">
      <c r="A610" s="43" t="s">
        <v>1002</v>
      </c>
      <c r="B610" s="66"/>
      <c r="E610" s="120"/>
      <c r="F610">
        <f t="shared" si="9"/>
        <v>0</v>
      </c>
    </row>
    <row r="611" spans="1:6" x14ac:dyDescent="0.35">
      <c r="A611" s="43" t="s">
        <v>1003</v>
      </c>
      <c r="B611" s="66"/>
      <c r="E611" s="120"/>
      <c r="F611">
        <f t="shared" si="9"/>
        <v>0</v>
      </c>
    </row>
    <row r="612" spans="1:6" x14ac:dyDescent="0.35">
      <c r="A612" s="43" t="s">
        <v>1004</v>
      </c>
      <c r="B612" s="66"/>
      <c r="E612" s="120"/>
      <c r="F612">
        <f t="shared" si="9"/>
        <v>0</v>
      </c>
    </row>
    <row r="613" spans="1:6" x14ac:dyDescent="0.35">
      <c r="A613" s="43" t="s">
        <v>1005</v>
      </c>
      <c r="B613" s="66"/>
      <c r="E613" s="120"/>
      <c r="F613">
        <f t="shared" si="9"/>
        <v>0</v>
      </c>
    </row>
    <row r="614" spans="1:6" x14ac:dyDescent="0.35">
      <c r="A614" s="43" t="s">
        <v>1006</v>
      </c>
      <c r="B614" s="66"/>
      <c r="E614" s="120"/>
      <c r="F614">
        <f t="shared" si="9"/>
        <v>0</v>
      </c>
    </row>
    <row r="615" spans="1:6" x14ac:dyDescent="0.35">
      <c r="A615" s="43" t="s">
        <v>1007</v>
      </c>
      <c r="B615" s="66"/>
      <c r="E615" s="120"/>
      <c r="F615">
        <f t="shared" si="9"/>
        <v>0</v>
      </c>
    </row>
    <row r="616" spans="1:6" x14ac:dyDescent="0.35">
      <c r="A616" s="43" t="s">
        <v>1008</v>
      </c>
      <c r="B616" s="66"/>
      <c r="E616" s="120"/>
      <c r="F616">
        <f t="shared" si="9"/>
        <v>0</v>
      </c>
    </row>
    <row r="617" spans="1:6" x14ac:dyDescent="0.35">
      <c r="A617" s="43" t="s">
        <v>1009</v>
      </c>
      <c r="B617" s="66"/>
      <c r="E617" s="120"/>
      <c r="F617">
        <f t="shared" si="9"/>
        <v>0</v>
      </c>
    </row>
    <row r="618" spans="1:6" x14ac:dyDescent="0.35">
      <c r="A618" s="43" t="s">
        <v>1010</v>
      </c>
      <c r="B618" s="66"/>
      <c r="E618" s="120"/>
      <c r="F618">
        <f t="shared" si="9"/>
        <v>0</v>
      </c>
    </row>
    <row r="619" spans="1:6" x14ac:dyDescent="0.35">
      <c r="A619" s="43" t="s">
        <v>1011</v>
      </c>
      <c r="B619" s="66"/>
      <c r="E619" s="120"/>
      <c r="F619">
        <f t="shared" si="9"/>
        <v>0</v>
      </c>
    </row>
    <row r="620" spans="1:6" x14ac:dyDescent="0.35">
      <c r="A620" s="43" t="s">
        <v>1012</v>
      </c>
      <c r="B620" s="66"/>
      <c r="E620" s="120"/>
      <c r="F620">
        <f t="shared" si="9"/>
        <v>0</v>
      </c>
    </row>
    <row r="621" spans="1:6" x14ac:dyDescent="0.35">
      <c r="A621" s="43" t="s">
        <v>1013</v>
      </c>
      <c r="B621" s="66"/>
      <c r="E621" s="120"/>
      <c r="F621">
        <f t="shared" si="9"/>
        <v>0</v>
      </c>
    </row>
    <row r="622" spans="1:6" x14ac:dyDescent="0.35">
      <c r="A622" s="43" t="s">
        <v>1014</v>
      </c>
      <c r="B622" s="66"/>
      <c r="E622" s="120"/>
      <c r="F622">
        <f t="shared" si="9"/>
        <v>0</v>
      </c>
    </row>
    <row r="623" spans="1:6" x14ac:dyDescent="0.35">
      <c r="A623" s="43" t="s">
        <v>1015</v>
      </c>
      <c r="B623" s="66"/>
      <c r="E623" s="120"/>
      <c r="F623">
        <f t="shared" si="9"/>
        <v>0</v>
      </c>
    </row>
    <row r="624" spans="1:6" x14ac:dyDescent="0.35">
      <c r="A624" s="43" t="s">
        <v>1016</v>
      </c>
      <c r="B624" s="66"/>
      <c r="E624" s="120"/>
      <c r="F624">
        <f t="shared" si="9"/>
        <v>0</v>
      </c>
    </row>
    <row r="625" spans="1:6" x14ac:dyDescent="0.35">
      <c r="A625" s="43" t="s">
        <v>1017</v>
      </c>
      <c r="B625" s="66"/>
      <c r="E625" s="120"/>
      <c r="F625">
        <f t="shared" si="9"/>
        <v>0</v>
      </c>
    </row>
    <row r="626" spans="1:6" x14ac:dyDescent="0.35">
      <c r="A626" s="43" t="s">
        <v>1018</v>
      </c>
      <c r="B626" s="66"/>
      <c r="E626" s="120"/>
      <c r="F626">
        <f t="shared" si="9"/>
        <v>0</v>
      </c>
    </row>
    <row r="627" spans="1:6" x14ac:dyDescent="0.35">
      <c r="A627" s="43" t="s">
        <v>1019</v>
      </c>
      <c r="B627" s="66"/>
      <c r="E627" s="120"/>
      <c r="F627">
        <f t="shared" si="9"/>
        <v>0</v>
      </c>
    </row>
    <row r="628" spans="1:6" x14ac:dyDescent="0.35">
      <c r="A628" s="43" t="s">
        <v>1020</v>
      </c>
      <c r="B628" s="66"/>
      <c r="E628" s="120"/>
      <c r="F628">
        <f t="shared" si="9"/>
        <v>0</v>
      </c>
    </row>
    <row r="629" spans="1:6" x14ac:dyDescent="0.35">
      <c r="A629" s="43" t="s">
        <v>1021</v>
      </c>
      <c r="B629" s="66"/>
      <c r="E629" s="120"/>
      <c r="F629">
        <f t="shared" si="9"/>
        <v>0</v>
      </c>
    </row>
    <row r="630" spans="1:6" x14ac:dyDescent="0.35">
      <c r="A630" s="43" t="s">
        <v>1022</v>
      </c>
      <c r="B630" s="66"/>
      <c r="E630" s="120"/>
      <c r="F630">
        <f t="shared" si="9"/>
        <v>0</v>
      </c>
    </row>
    <row r="631" spans="1:6" x14ac:dyDescent="0.35">
      <c r="A631" s="43" t="s">
        <v>1023</v>
      </c>
      <c r="B631" s="66"/>
      <c r="E631" s="120"/>
      <c r="F631">
        <f t="shared" si="9"/>
        <v>0</v>
      </c>
    </row>
    <row r="632" spans="1:6" x14ac:dyDescent="0.35">
      <c r="A632" s="43" t="s">
        <v>1024</v>
      </c>
      <c r="B632" s="66"/>
      <c r="E632" s="120"/>
      <c r="F632">
        <f t="shared" si="9"/>
        <v>0</v>
      </c>
    </row>
    <row r="633" spans="1:6" x14ac:dyDescent="0.35">
      <c r="A633" s="43" t="s">
        <v>1025</v>
      </c>
      <c r="B633" s="66"/>
      <c r="E633" s="120"/>
      <c r="F633">
        <f t="shared" si="9"/>
        <v>0</v>
      </c>
    </row>
    <row r="634" spans="1:6" x14ac:dyDescent="0.35">
      <c r="A634" s="43" t="s">
        <v>1026</v>
      </c>
      <c r="B634" s="66"/>
      <c r="E634" s="120"/>
      <c r="F634">
        <f t="shared" si="9"/>
        <v>0</v>
      </c>
    </row>
    <row r="635" spans="1:6" x14ac:dyDescent="0.35">
      <c r="A635" s="43" t="s">
        <v>1027</v>
      </c>
      <c r="B635" s="66"/>
      <c r="E635" s="120"/>
      <c r="F635">
        <f t="shared" si="9"/>
        <v>0</v>
      </c>
    </row>
    <row r="636" spans="1:6" x14ac:dyDescent="0.35">
      <c r="A636" s="43" t="s">
        <v>1028</v>
      </c>
      <c r="B636" s="66"/>
      <c r="E636" s="120"/>
      <c r="F636">
        <f t="shared" si="9"/>
        <v>0</v>
      </c>
    </row>
    <row r="637" spans="1:6" x14ac:dyDescent="0.35">
      <c r="A637" s="43" t="s">
        <v>1029</v>
      </c>
      <c r="B637" s="66"/>
      <c r="E637" s="120"/>
      <c r="F637">
        <f t="shared" si="9"/>
        <v>0</v>
      </c>
    </row>
    <row r="638" spans="1:6" x14ac:dyDescent="0.35">
      <c r="A638" s="43" t="s">
        <v>1030</v>
      </c>
      <c r="B638" s="66"/>
      <c r="E638" s="120"/>
      <c r="F638">
        <f t="shared" si="9"/>
        <v>0</v>
      </c>
    </row>
    <row r="639" spans="1:6" x14ac:dyDescent="0.35">
      <c r="A639" s="43" t="s">
        <v>1031</v>
      </c>
      <c r="B639" s="66"/>
      <c r="E639" s="120"/>
      <c r="F639">
        <f t="shared" si="9"/>
        <v>0</v>
      </c>
    </row>
    <row r="640" spans="1:6" x14ac:dyDescent="0.35">
      <c r="A640" s="43" t="s">
        <v>1032</v>
      </c>
      <c r="B640" s="66"/>
      <c r="E640" s="120"/>
      <c r="F640">
        <f t="shared" si="9"/>
        <v>0</v>
      </c>
    </row>
    <row r="641" spans="1:6" x14ac:dyDescent="0.35">
      <c r="A641" s="43" t="s">
        <v>1033</v>
      </c>
      <c r="B641" s="66"/>
      <c r="E641" s="120"/>
      <c r="F641">
        <f t="shared" si="9"/>
        <v>0</v>
      </c>
    </row>
    <row r="642" spans="1:6" x14ac:dyDescent="0.35">
      <c r="A642" s="43" t="s">
        <v>1034</v>
      </c>
      <c r="B642" s="66"/>
      <c r="E642" s="120"/>
      <c r="F642">
        <f t="shared" si="9"/>
        <v>0</v>
      </c>
    </row>
    <row r="643" spans="1:6" x14ac:dyDescent="0.35">
      <c r="A643" s="43" t="s">
        <v>1035</v>
      </c>
      <c r="B643" s="66"/>
      <c r="E643" s="120"/>
      <c r="F643">
        <f t="shared" si="9"/>
        <v>0</v>
      </c>
    </row>
    <row r="644" spans="1:6" x14ac:dyDescent="0.35">
      <c r="A644" s="43" t="s">
        <v>1036</v>
      </c>
      <c r="B644" s="66"/>
      <c r="E644" s="120"/>
      <c r="F644">
        <f t="shared" si="9"/>
        <v>0</v>
      </c>
    </row>
    <row r="645" spans="1:6" x14ac:dyDescent="0.35">
      <c r="A645" s="43" t="s">
        <v>1037</v>
      </c>
      <c r="B645" s="66"/>
      <c r="E645" s="120"/>
      <c r="F645">
        <f t="shared" si="9"/>
        <v>0</v>
      </c>
    </row>
    <row r="646" spans="1:6" x14ac:dyDescent="0.35">
      <c r="A646" s="43" t="s">
        <v>1038</v>
      </c>
      <c r="B646" s="66"/>
      <c r="E646" s="120"/>
      <c r="F646">
        <f t="shared" si="9"/>
        <v>0</v>
      </c>
    </row>
    <row r="647" spans="1:6" x14ac:dyDescent="0.35">
      <c r="A647" s="43" t="s">
        <v>1039</v>
      </c>
      <c r="B647" s="66"/>
      <c r="E647" s="120"/>
      <c r="F647">
        <f t="shared" si="9"/>
        <v>0</v>
      </c>
    </row>
    <row r="648" spans="1:6" x14ac:dyDescent="0.35">
      <c r="A648" s="43" t="s">
        <v>1040</v>
      </c>
      <c r="B648" s="66"/>
      <c r="E648" s="120"/>
      <c r="F648">
        <f t="shared" si="9"/>
        <v>0</v>
      </c>
    </row>
    <row r="649" spans="1:6" x14ac:dyDescent="0.35">
      <c r="A649" s="43" t="s">
        <v>1041</v>
      </c>
      <c r="B649" s="66"/>
      <c r="E649" s="120"/>
      <c r="F649">
        <f t="shared" ref="F649:F712" si="10">IF(OR($B649&lt;&gt;"",$C649&lt;&gt;"",$D649&lt;&gt;"",$E649&lt;&gt;""), 1, 0)</f>
        <v>0</v>
      </c>
    </row>
    <row r="650" spans="1:6" x14ac:dyDescent="0.35">
      <c r="A650" s="43" t="s">
        <v>1042</v>
      </c>
      <c r="B650" s="66"/>
      <c r="E650" s="120"/>
      <c r="F650">
        <f t="shared" si="10"/>
        <v>0</v>
      </c>
    </row>
    <row r="651" spans="1:6" x14ac:dyDescent="0.35">
      <c r="A651" s="43" t="s">
        <v>1043</v>
      </c>
      <c r="B651" s="66"/>
      <c r="E651" s="120"/>
      <c r="F651">
        <f t="shared" si="10"/>
        <v>0</v>
      </c>
    </row>
    <row r="652" spans="1:6" x14ac:dyDescent="0.35">
      <c r="A652" s="43" t="s">
        <v>1044</v>
      </c>
      <c r="B652" s="66"/>
      <c r="E652" s="120"/>
      <c r="F652">
        <f t="shared" si="10"/>
        <v>0</v>
      </c>
    </row>
    <row r="653" spans="1:6" x14ac:dyDescent="0.35">
      <c r="A653" s="43" t="s">
        <v>1045</v>
      </c>
      <c r="B653" s="66"/>
      <c r="E653" s="120"/>
      <c r="F653">
        <f t="shared" si="10"/>
        <v>0</v>
      </c>
    </row>
    <row r="654" spans="1:6" x14ac:dyDescent="0.35">
      <c r="A654" s="43" t="s">
        <v>1046</v>
      </c>
      <c r="B654" s="66"/>
      <c r="E654" s="120"/>
      <c r="F654">
        <f t="shared" si="10"/>
        <v>0</v>
      </c>
    </row>
    <row r="655" spans="1:6" x14ac:dyDescent="0.35">
      <c r="A655" s="43" t="s">
        <v>1047</v>
      </c>
      <c r="B655" s="66"/>
      <c r="E655" s="120"/>
      <c r="F655">
        <f t="shared" si="10"/>
        <v>0</v>
      </c>
    </row>
    <row r="656" spans="1:6" x14ac:dyDescent="0.35">
      <c r="A656" s="43" t="s">
        <v>1048</v>
      </c>
      <c r="B656" s="66"/>
      <c r="E656" s="120"/>
      <c r="F656">
        <f t="shared" si="10"/>
        <v>0</v>
      </c>
    </row>
    <row r="657" spans="1:6" x14ac:dyDescent="0.35">
      <c r="A657" s="43" t="s">
        <v>1049</v>
      </c>
      <c r="B657" s="66"/>
      <c r="E657" s="120"/>
      <c r="F657">
        <f t="shared" si="10"/>
        <v>0</v>
      </c>
    </row>
    <row r="658" spans="1:6" x14ac:dyDescent="0.35">
      <c r="A658" s="43" t="s">
        <v>1050</v>
      </c>
      <c r="B658" s="66"/>
      <c r="E658" s="120"/>
      <c r="F658">
        <f t="shared" si="10"/>
        <v>0</v>
      </c>
    </row>
    <row r="659" spans="1:6" x14ac:dyDescent="0.35">
      <c r="A659" s="43" t="s">
        <v>1051</v>
      </c>
      <c r="B659" s="66"/>
      <c r="E659" s="120"/>
      <c r="F659">
        <f t="shared" si="10"/>
        <v>0</v>
      </c>
    </row>
    <row r="660" spans="1:6" x14ac:dyDescent="0.35">
      <c r="A660" s="43" t="s">
        <v>1052</v>
      </c>
      <c r="B660" s="66"/>
      <c r="E660" s="120"/>
      <c r="F660">
        <f t="shared" si="10"/>
        <v>0</v>
      </c>
    </row>
    <row r="661" spans="1:6" x14ac:dyDescent="0.35">
      <c r="A661" s="43" t="s">
        <v>1053</v>
      </c>
      <c r="B661" s="66"/>
      <c r="E661" s="120"/>
      <c r="F661">
        <f t="shared" si="10"/>
        <v>0</v>
      </c>
    </row>
    <row r="662" spans="1:6" x14ac:dyDescent="0.35">
      <c r="A662" s="43" t="s">
        <v>1054</v>
      </c>
      <c r="B662" s="66"/>
      <c r="E662" s="120"/>
      <c r="F662">
        <f t="shared" si="10"/>
        <v>0</v>
      </c>
    </row>
    <row r="663" spans="1:6" x14ac:dyDescent="0.35">
      <c r="A663" s="43" t="s">
        <v>1055</v>
      </c>
      <c r="B663" s="66"/>
      <c r="E663" s="120"/>
      <c r="F663">
        <f t="shared" si="10"/>
        <v>0</v>
      </c>
    </row>
    <row r="664" spans="1:6" x14ac:dyDescent="0.35">
      <c r="A664" s="43" t="s">
        <v>1056</v>
      </c>
      <c r="B664" s="66"/>
      <c r="E664" s="120"/>
      <c r="F664">
        <f t="shared" si="10"/>
        <v>0</v>
      </c>
    </row>
    <row r="665" spans="1:6" x14ac:dyDescent="0.35">
      <c r="A665" s="43" t="s">
        <v>1057</v>
      </c>
      <c r="B665" s="66"/>
      <c r="E665" s="120"/>
      <c r="F665">
        <f t="shared" si="10"/>
        <v>0</v>
      </c>
    </row>
    <row r="666" spans="1:6" x14ac:dyDescent="0.35">
      <c r="A666" s="43" t="s">
        <v>1058</v>
      </c>
      <c r="B666" s="66"/>
      <c r="E666" s="120"/>
      <c r="F666">
        <f t="shared" si="10"/>
        <v>0</v>
      </c>
    </row>
    <row r="667" spans="1:6" x14ac:dyDescent="0.35">
      <c r="A667" s="43" t="s">
        <v>1059</v>
      </c>
      <c r="B667" s="66"/>
      <c r="E667" s="120"/>
      <c r="F667">
        <f t="shared" si="10"/>
        <v>0</v>
      </c>
    </row>
    <row r="668" spans="1:6" x14ac:dyDescent="0.35">
      <c r="A668" s="43" t="s">
        <v>1060</v>
      </c>
      <c r="B668" s="66"/>
      <c r="E668" s="120"/>
      <c r="F668">
        <f t="shared" si="10"/>
        <v>0</v>
      </c>
    </row>
    <row r="669" spans="1:6" x14ac:dyDescent="0.35">
      <c r="A669" s="43" t="s">
        <v>1061</v>
      </c>
      <c r="B669" s="66"/>
      <c r="E669" s="120"/>
      <c r="F669">
        <f t="shared" si="10"/>
        <v>0</v>
      </c>
    </row>
    <row r="670" spans="1:6" x14ac:dyDescent="0.35">
      <c r="A670" s="43" t="s">
        <v>1062</v>
      </c>
      <c r="B670" s="66"/>
      <c r="E670" s="120"/>
      <c r="F670">
        <f t="shared" si="10"/>
        <v>0</v>
      </c>
    </row>
    <row r="671" spans="1:6" x14ac:dyDescent="0.35">
      <c r="A671" s="43" t="s">
        <v>1063</v>
      </c>
      <c r="B671" s="66"/>
      <c r="E671" s="120"/>
      <c r="F671">
        <f t="shared" si="10"/>
        <v>0</v>
      </c>
    </row>
    <row r="672" spans="1:6" x14ac:dyDescent="0.35">
      <c r="A672" s="43" t="s">
        <v>1064</v>
      </c>
      <c r="B672" s="66"/>
      <c r="E672" s="120"/>
      <c r="F672">
        <f t="shared" si="10"/>
        <v>0</v>
      </c>
    </row>
    <row r="673" spans="1:6" x14ac:dyDescent="0.35">
      <c r="A673" s="43" t="s">
        <v>1065</v>
      </c>
      <c r="B673" s="66"/>
      <c r="E673" s="120"/>
      <c r="F673">
        <f t="shared" si="10"/>
        <v>0</v>
      </c>
    </row>
    <row r="674" spans="1:6" x14ac:dyDescent="0.35">
      <c r="A674" s="43" t="s">
        <v>1066</v>
      </c>
      <c r="B674" s="66"/>
      <c r="E674" s="120"/>
      <c r="F674">
        <f t="shared" si="10"/>
        <v>0</v>
      </c>
    </row>
    <row r="675" spans="1:6" x14ac:dyDescent="0.35">
      <c r="A675" s="43" t="s">
        <v>1067</v>
      </c>
      <c r="B675" s="66"/>
      <c r="E675" s="120"/>
      <c r="F675">
        <f t="shared" si="10"/>
        <v>0</v>
      </c>
    </row>
    <row r="676" spans="1:6" x14ac:dyDescent="0.35">
      <c r="A676" s="43" t="s">
        <v>1068</v>
      </c>
      <c r="B676" s="66"/>
      <c r="E676" s="120"/>
      <c r="F676">
        <f t="shared" si="10"/>
        <v>0</v>
      </c>
    </row>
    <row r="677" spans="1:6" x14ac:dyDescent="0.35">
      <c r="A677" s="43" t="s">
        <v>1069</v>
      </c>
      <c r="B677" s="66"/>
      <c r="E677" s="120"/>
      <c r="F677">
        <f t="shared" si="10"/>
        <v>0</v>
      </c>
    </row>
    <row r="678" spans="1:6" x14ac:dyDescent="0.35">
      <c r="A678" s="43" t="s">
        <v>1070</v>
      </c>
      <c r="B678" s="66"/>
      <c r="E678" s="120"/>
      <c r="F678">
        <f t="shared" si="10"/>
        <v>0</v>
      </c>
    </row>
    <row r="679" spans="1:6" x14ac:dyDescent="0.35">
      <c r="A679" s="43" t="s">
        <v>1071</v>
      </c>
      <c r="B679" s="66"/>
      <c r="E679" s="120"/>
      <c r="F679">
        <f t="shared" si="10"/>
        <v>0</v>
      </c>
    </row>
    <row r="680" spans="1:6" x14ac:dyDescent="0.35">
      <c r="A680" s="43" t="s">
        <v>1072</v>
      </c>
      <c r="B680" s="66"/>
      <c r="E680" s="120"/>
      <c r="F680">
        <f t="shared" si="10"/>
        <v>0</v>
      </c>
    </row>
    <row r="681" spans="1:6" x14ac:dyDescent="0.35">
      <c r="A681" s="43" t="s">
        <v>1073</v>
      </c>
      <c r="B681" s="66"/>
      <c r="E681" s="120"/>
      <c r="F681">
        <f t="shared" si="10"/>
        <v>0</v>
      </c>
    </row>
    <row r="682" spans="1:6" x14ac:dyDescent="0.35">
      <c r="A682" s="43" t="s">
        <v>1074</v>
      </c>
      <c r="B682" s="66"/>
      <c r="E682" s="120"/>
      <c r="F682">
        <f t="shared" si="10"/>
        <v>0</v>
      </c>
    </row>
    <row r="683" spans="1:6" x14ac:dyDescent="0.35">
      <c r="A683" s="43" t="s">
        <v>1075</v>
      </c>
      <c r="B683" s="66"/>
      <c r="E683" s="120"/>
      <c r="F683">
        <f t="shared" si="10"/>
        <v>0</v>
      </c>
    </row>
    <row r="684" spans="1:6" x14ac:dyDescent="0.35">
      <c r="A684" s="43" t="s">
        <v>1076</v>
      </c>
      <c r="B684" s="66"/>
      <c r="E684" s="120"/>
      <c r="F684">
        <f t="shared" si="10"/>
        <v>0</v>
      </c>
    </row>
    <row r="685" spans="1:6" x14ac:dyDescent="0.35">
      <c r="A685" s="43" t="s">
        <v>1077</v>
      </c>
      <c r="B685" s="66"/>
      <c r="E685" s="120"/>
      <c r="F685">
        <f t="shared" si="10"/>
        <v>0</v>
      </c>
    </row>
    <row r="686" spans="1:6" x14ac:dyDescent="0.35">
      <c r="A686" s="43" t="s">
        <v>1078</v>
      </c>
      <c r="B686" s="66"/>
      <c r="E686" s="120"/>
      <c r="F686">
        <f t="shared" si="10"/>
        <v>0</v>
      </c>
    </row>
    <row r="687" spans="1:6" x14ac:dyDescent="0.35">
      <c r="A687" s="43" t="s">
        <v>1079</v>
      </c>
      <c r="B687" s="66"/>
      <c r="E687" s="120"/>
      <c r="F687">
        <f t="shared" si="10"/>
        <v>0</v>
      </c>
    </row>
    <row r="688" spans="1:6" x14ac:dyDescent="0.35">
      <c r="A688" s="43" t="s">
        <v>1080</v>
      </c>
      <c r="B688" s="66"/>
      <c r="E688" s="120"/>
      <c r="F688">
        <f t="shared" si="10"/>
        <v>0</v>
      </c>
    </row>
    <row r="689" spans="1:6" x14ac:dyDescent="0.35">
      <c r="A689" s="43" t="s">
        <v>1081</v>
      </c>
      <c r="B689" s="66"/>
      <c r="E689" s="120"/>
      <c r="F689">
        <f t="shared" si="10"/>
        <v>0</v>
      </c>
    </row>
    <row r="690" spans="1:6" x14ac:dyDescent="0.35">
      <c r="A690" s="43" t="s">
        <v>1082</v>
      </c>
      <c r="B690" s="66"/>
      <c r="E690" s="120"/>
      <c r="F690">
        <f t="shared" si="10"/>
        <v>0</v>
      </c>
    </row>
    <row r="691" spans="1:6" x14ac:dyDescent="0.35">
      <c r="A691" s="43" t="s">
        <v>1083</v>
      </c>
      <c r="B691" s="66"/>
      <c r="E691" s="120"/>
      <c r="F691">
        <f t="shared" si="10"/>
        <v>0</v>
      </c>
    </row>
    <row r="692" spans="1:6" x14ac:dyDescent="0.35">
      <c r="A692" s="43" t="s">
        <v>1084</v>
      </c>
      <c r="B692" s="66"/>
      <c r="E692" s="120"/>
      <c r="F692">
        <f t="shared" si="10"/>
        <v>0</v>
      </c>
    </row>
    <row r="693" spans="1:6" x14ac:dyDescent="0.35">
      <c r="A693" s="43" t="s">
        <v>1085</v>
      </c>
      <c r="B693" s="66"/>
      <c r="E693" s="120"/>
      <c r="F693">
        <f t="shared" si="10"/>
        <v>0</v>
      </c>
    </row>
    <row r="694" spans="1:6" x14ac:dyDescent="0.35">
      <c r="A694" s="43" t="s">
        <v>1086</v>
      </c>
      <c r="B694" s="66"/>
      <c r="E694" s="120"/>
      <c r="F694">
        <f t="shared" si="10"/>
        <v>0</v>
      </c>
    </row>
    <row r="695" spans="1:6" x14ac:dyDescent="0.35">
      <c r="A695" s="43" t="s">
        <v>1087</v>
      </c>
      <c r="B695" s="66"/>
      <c r="E695" s="120"/>
      <c r="F695">
        <f t="shared" si="10"/>
        <v>0</v>
      </c>
    </row>
    <row r="696" spans="1:6" x14ac:dyDescent="0.35">
      <c r="A696" s="43" t="s">
        <v>1088</v>
      </c>
      <c r="B696" s="66"/>
      <c r="E696" s="120"/>
      <c r="F696">
        <f t="shared" si="10"/>
        <v>0</v>
      </c>
    </row>
    <row r="697" spans="1:6" x14ac:dyDescent="0.35">
      <c r="A697" s="43" t="s">
        <v>1089</v>
      </c>
      <c r="B697" s="66"/>
      <c r="E697" s="120"/>
      <c r="F697">
        <f t="shared" si="10"/>
        <v>0</v>
      </c>
    </row>
    <row r="698" spans="1:6" x14ac:dyDescent="0.35">
      <c r="A698" s="43" t="s">
        <v>1090</v>
      </c>
      <c r="B698" s="66"/>
      <c r="E698" s="120"/>
      <c r="F698">
        <f t="shared" si="10"/>
        <v>0</v>
      </c>
    </row>
    <row r="699" spans="1:6" x14ac:dyDescent="0.35">
      <c r="A699" s="43" t="s">
        <v>1091</v>
      </c>
      <c r="B699" s="66"/>
      <c r="E699" s="120"/>
      <c r="F699">
        <f t="shared" si="10"/>
        <v>0</v>
      </c>
    </row>
    <row r="700" spans="1:6" x14ac:dyDescent="0.35">
      <c r="A700" s="43" t="s">
        <v>1092</v>
      </c>
      <c r="B700" s="66"/>
      <c r="E700" s="120"/>
      <c r="F700">
        <f t="shared" si="10"/>
        <v>0</v>
      </c>
    </row>
    <row r="701" spans="1:6" x14ac:dyDescent="0.35">
      <c r="A701" s="43" t="s">
        <v>1093</v>
      </c>
      <c r="B701" s="66"/>
      <c r="E701" s="120"/>
      <c r="F701">
        <f t="shared" si="10"/>
        <v>0</v>
      </c>
    </row>
    <row r="702" spans="1:6" x14ac:dyDescent="0.35">
      <c r="A702" s="43" t="s">
        <v>1094</v>
      </c>
      <c r="B702" s="66"/>
      <c r="E702" s="120"/>
      <c r="F702">
        <f t="shared" si="10"/>
        <v>0</v>
      </c>
    </row>
    <row r="703" spans="1:6" x14ac:dyDescent="0.35">
      <c r="A703" s="43" t="s">
        <v>1095</v>
      </c>
      <c r="B703" s="66"/>
      <c r="E703" s="120"/>
      <c r="F703">
        <f t="shared" si="10"/>
        <v>0</v>
      </c>
    </row>
    <row r="704" spans="1:6" x14ac:dyDescent="0.35">
      <c r="A704" s="43" t="s">
        <v>1096</v>
      </c>
      <c r="B704" s="66"/>
      <c r="E704" s="120"/>
      <c r="F704">
        <f t="shared" si="10"/>
        <v>0</v>
      </c>
    </row>
    <row r="705" spans="1:6" x14ac:dyDescent="0.35">
      <c r="A705" s="43" t="s">
        <v>1097</v>
      </c>
      <c r="B705" s="66"/>
      <c r="E705" s="120"/>
      <c r="F705">
        <f t="shared" si="10"/>
        <v>0</v>
      </c>
    </row>
    <row r="706" spans="1:6" x14ac:dyDescent="0.35">
      <c r="A706" s="43" t="s">
        <v>1098</v>
      </c>
      <c r="B706" s="66"/>
      <c r="E706" s="120"/>
      <c r="F706">
        <f t="shared" si="10"/>
        <v>0</v>
      </c>
    </row>
    <row r="707" spans="1:6" x14ac:dyDescent="0.35">
      <c r="A707" s="43" t="s">
        <v>1099</v>
      </c>
      <c r="B707" s="66"/>
      <c r="E707" s="120"/>
      <c r="F707">
        <f t="shared" si="10"/>
        <v>0</v>
      </c>
    </row>
    <row r="708" spans="1:6" x14ac:dyDescent="0.35">
      <c r="A708" s="43" t="s">
        <v>1100</v>
      </c>
      <c r="B708" s="66"/>
      <c r="E708" s="120"/>
      <c r="F708">
        <f t="shared" si="10"/>
        <v>0</v>
      </c>
    </row>
    <row r="709" spans="1:6" x14ac:dyDescent="0.35">
      <c r="A709" s="43" t="s">
        <v>1101</v>
      </c>
      <c r="B709" s="66"/>
      <c r="E709" s="120"/>
      <c r="F709">
        <f t="shared" si="10"/>
        <v>0</v>
      </c>
    </row>
    <row r="710" spans="1:6" x14ac:dyDescent="0.35">
      <c r="A710" s="43" t="s">
        <v>1102</v>
      </c>
      <c r="B710" s="66"/>
      <c r="E710" s="120"/>
      <c r="F710">
        <f t="shared" si="10"/>
        <v>0</v>
      </c>
    </row>
    <row r="711" spans="1:6" x14ac:dyDescent="0.35">
      <c r="A711" s="43" t="s">
        <v>1103</v>
      </c>
      <c r="B711" s="66"/>
      <c r="E711" s="120"/>
      <c r="F711">
        <f t="shared" si="10"/>
        <v>0</v>
      </c>
    </row>
    <row r="712" spans="1:6" x14ac:dyDescent="0.35">
      <c r="A712" s="43" t="s">
        <v>1104</v>
      </c>
      <c r="B712" s="66"/>
      <c r="E712" s="120"/>
      <c r="F712">
        <f t="shared" si="10"/>
        <v>0</v>
      </c>
    </row>
    <row r="713" spans="1:6" x14ac:dyDescent="0.35">
      <c r="A713" s="43" t="s">
        <v>1105</v>
      </c>
      <c r="B713" s="66"/>
      <c r="E713" s="120"/>
      <c r="F713">
        <f t="shared" ref="F713:F776" si="11">IF(OR($B713&lt;&gt;"",$C713&lt;&gt;"",$D713&lt;&gt;"",$E713&lt;&gt;""), 1, 0)</f>
        <v>0</v>
      </c>
    </row>
    <row r="714" spans="1:6" x14ac:dyDescent="0.35">
      <c r="A714" s="43" t="s">
        <v>1106</v>
      </c>
      <c r="B714" s="66"/>
      <c r="E714" s="120"/>
      <c r="F714">
        <f t="shared" si="11"/>
        <v>0</v>
      </c>
    </row>
    <row r="715" spans="1:6" x14ac:dyDescent="0.35">
      <c r="A715" s="43" t="s">
        <v>1107</v>
      </c>
      <c r="B715" s="66"/>
      <c r="E715" s="120"/>
      <c r="F715">
        <f t="shared" si="11"/>
        <v>0</v>
      </c>
    </row>
    <row r="716" spans="1:6" x14ac:dyDescent="0.35">
      <c r="A716" s="43" t="s">
        <v>1108</v>
      </c>
      <c r="B716" s="66"/>
      <c r="E716" s="120"/>
      <c r="F716">
        <f t="shared" si="11"/>
        <v>0</v>
      </c>
    </row>
    <row r="717" spans="1:6" x14ac:dyDescent="0.35">
      <c r="A717" s="43" t="s">
        <v>1109</v>
      </c>
      <c r="B717" s="66"/>
      <c r="E717" s="120"/>
      <c r="F717">
        <f t="shared" si="11"/>
        <v>0</v>
      </c>
    </row>
    <row r="718" spans="1:6" x14ac:dyDescent="0.35">
      <c r="A718" s="43" t="s">
        <v>1110</v>
      </c>
      <c r="B718" s="66"/>
      <c r="E718" s="120"/>
      <c r="F718">
        <f t="shared" si="11"/>
        <v>0</v>
      </c>
    </row>
    <row r="719" spans="1:6" x14ac:dyDescent="0.35">
      <c r="A719" s="43" t="s">
        <v>1111</v>
      </c>
      <c r="B719" s="66"/>
      <c r="E719" s="120"/>
      <c r="F719">
        <f t="shared" si="11"/>
        <v>0</v>
      </c>
    </row>
    <row r="720" spans="1:6" x14ac:dyDescent="0.35">
      <c r="A720" s="43" t="s">
        <v>1112</v>
      </c>
      <c r="B720" s="66"/>
      <c r="E720" s="120"/>
      <c r="F720">
        <f t="shared" si="11"/>
        <v>0</v>
      </c>
    </row>
    <row r="721" spans="1:6" x14ac:dyDescent="0.35">
      <c r="A721" s="43" t="s">
        <v>1113</v>
      </c>
      <c r="B721" s="66"/>
      <c r="E721" s="120"/>
      <c r="F721">
        <f t="shared" si="11"/>
        <v>0</v>
      </c>
    </row>
    <row r="722" spans="1:6" x14ac:dyDescent="0.35">
      <c r="A722" s="43" t="s">
        <v>1114</v>
      </c>
      <c r="B722" s="66"/>
      <c r="E722" s="120"/>
      <c r="F722">
        <f t="shared" si="11"/>
        <v>0</v>
      </c>
    </row>
    <row r="723" spans="1:6" x14ac:dyDescent="0.35">
      <c r="A723" s="43" t="s">
        <v>1115</v>
      </c>
      <c r="B723" s="66"/>
      <c r="E723" s="120"/>
      <c r="F723">
        <f t="shared" si="11"/>
        <v>0</v>
      </c>
    </row>
    <row r="724" spans="1:6" x14ac:dyDescent="0.35">
      <c r="A724" s="43" t="s">
        <v>1116</v>
      </c>
      <c r="B724" s="66"/>
      <c r="E724" s="120"/>
      <c r="F724">
        <f t="shared" si="11"/>
        <v>0</v>
      </c>
    </row>
    <row r="725" spans="1:6" x14ac:dyDescent="0.35">
      <c r="A725" s="43" t="s">
        <v>1117</v>
      </c>
      <c r="B725" s="66"/>
      <c r="E725" s="120"/>
      <c r="F725">
        <f t="shared" si="11"/>
        <v>0</v>
      </c>
    </row>
    <row r="726" spans="1:6" x14ac:dyDescent="0.35">
      <c r="A726" s="43" t="s">
        <v>1118</v>
      </c>
      <c r="B726" s="66"/>
      <c r="E726" s="120"/>
      <c r="F726">
        <f t="shared" si="11"/>
        <v>0</v>
      </c>
    </row>
    <row r="727" spans="1:6" x14ac:dyDescent="0.35">
      <c r="A727" s="43" t="s">
        <v>1119</v>
      </c>
      <c r="B727" s="66"/>
      <c r="E727" s="120"/>
      <c r="F727">
        <f t="shared" si="11"/>
        <v>0</v>
      </c>
    </row>
    <row r="728" spans="1:6" x14ac:dyDescent="0.35">
      <c r="A728" s="43" t="s">
        <v>1120</v>
      </c>
      <c r="B728" s="66"/>
      <c r="E728" s="120"/>
      <c r="F728">
        <f t="shared" si="11"/>
        <v>0</v>
      </c>
    </row>
    <row r="729" spans="1:6" x14ac:dyDescent="0.35">
      <c r="A729" s="43" t="s">
        <v>1121</v>
      </c>
      <c r="B729" s="66"/>
      <c r="E729" s="120"/>
      <c r="F729">
        <f t="shared" si="11"/>
        <v>0</v>
      </c>
    </row>
    <row r="730" spans="1:6" x14ac:dyDescent="0.35">
      <c r="A730" s="43" t="s">
        <v>1122</v>
      </c>
      <c r="B730" s="66"/>
      <c r="E730" s="120"/>
      <c r="F730">
        <f t="shared" si="11"/>
        <v>0</v>
      </c>
    </row>
    <row r="731" spans="1:6" x14ac:dyDescent="0.35">
      <c r="A731" s="43" t="s">
        <v>1123</v>
      </c>
      <c r="B731" s="66"/>
      <c r="E731" s="120"/>
      <c r="F731">
        <f t="shared" si="11"/>
        <v>0</v>
      </c>
    </row>
    <row r="732" spans="1:6" x14ac:dyDescent="0.35">
      <c r="A732" s="43" t="s">
        <v>1124</v>
      </c>
      <c r="B732" s="66"/>
      <c r="E732" s="120"/>
      <c r="F732">
        <f t="shared" si="11"/>
        <v>0</v>
      </c>
    </row>
    <row r="733" spans="1:6" x14ac:dyDescent="0.35">
      <c r="A733" s="43" t="s">
        <v>1125</v>
      </c>
      <c r="B733" s="66"/>
      <c r="E733" s="120"/>
      <c r="F733">
        <f t="shared" si="11"/>
        <v>0</v>
      </c>
    </row>
    <row r="734" spans="1:6" x14ac:dyDescent="0.35">
      <c r="A734" s="43" t="s">
        <v>1126</v>
      </c>
      <c r="B734" s="66"/>
      <c r="E734" s="120"/>
      <c r="F734">
        <f t="shared" si="11"/>
        <v>0</v>
      </c>
    </row>
    <row r="735" spans="1:6" x14ac:dyDescent="0.35">
      <c r="A735" s="43" t="s">
        <v>1127</v>
      </c>
      <c r="B735" s="66"/>
      <c r="E735" s="120"/>
      <c r="F735">
        <f t="shared" si="11"/>
        <v>0</v>
      </c>
    </row>
    <row r="736" spans="1:6" x14ac:dyDescent="0.35">
      <c r="A736" s="43" t="s">
        <v>1128</v>
      </c>
      <c r="B736" s="66"/>
      <c r="E736" s="120"/>
      <c r="F736">
        <f t="shared" si="11"/>
        <v>0</v>
      </c>
    </row>
    <row r="737" spans="1:6" x14ac:dyDescent="0.35">
      <c r="A737" s="43" t="s">
        <v>1129</v>
      </c>
      <c r="B737" s="66"/>
      <c r="E737" s="120"/>
      <c r="F737">
        <f t="shared" si="11"/>
        <v>0</v>
      </c>
    </row>
    <row r="738" spans="1:6" x14ac:dyDescent="0.35">
      <c r="A738" s="43" t="s">
        <v>1130</v>
      </c>
      <c r="B738" s="66"/>
      <c r="E738" s="120"/>
      <c r="F738">
        <f t="shared" si="11"/>
        <v>0</v>
      </c>
    </row>
    <row r="739" spans="1:6" x14ac:dyDescent="0.35">
      <c r="A739" s="43" t="s">
        <v>1131</v>
      </c>
      <c r="B739" s="66"/>
      <c r="E739" s="120"/>
      <c r="F739">
        <f t="shared" si="11"/>
        <v>0</v>
      </c>
    </row>
    <row r="740" spans="1:6" x14ac:dyDescent="0.35">
      <c r="A740" s="43" t="s">
        <v>1132</v>
      </c>
      <c r="B740" s="66"/>
      <c r="E740" s="120"/>
      <c r="F740">
        <f t="shared" si="11"/>
        <v>0</v>
      </c>
    </row>
    <row r="741" spans="1:6" x14ac:dyDescent="0.35">
      <c r="A741" s="43" t="s">
        <v>1133</v>
      </c>
      <c r="B741" s="66"/>
      <c r="E741" s="120"/>
      <c r="F741">
        <f t="shared" si="11"/>
        <v>0</v>
      </c>
    </row>
    <row r="742" spans="1:6" x14ac:dyDescent="0.35">
      <c r="A742" s="43" t="s">
        <v>1134</v>
      </c>
      <c r="B742" s="66"/>
      <c r="E742" s="120"/>
      <c r="F742">
        <f t="shared" si="11"/>
        <v>0</v>
      </c>
    </row>
    <row r="743" spans="1:6" x14ac:dyDescent="0.35">
      <c r="A743" s="43" t="s">
        <v>1135</v>
      </c>
      <c r="B743" s="66"/>
      <c r="E743" s="120"/>
      <c r="F743">
        <f t="shared" si="11"/>
        <v>0</v>
      </c>
    </row>
    <row r="744" spans="1:6" x14ac:dyDescent="0.35">
      <c r="A744" s="43" t="s">
        <v>1136</v>
      </c>
      <c r="B744" s="66"/>
      <c r="E744" s="120"/>
      <c r="F744">
        <f t="shared" si="11"/>
        <v>0</v>
      </c>
    </row>
    <row r="745" spans="1:6" x14ac:dyDescent="0.35">
      <c r="A745" s="43" t="s">
        <v>1137</v>
      </c>
      <c r="B745" s="66"/>
      <c r="E745" s="120"/>
      <c r="F745">
        <f t="shared" si="11"/>
        <v>0</v>
      </c>
    </row>
    <row r="746" spans="1:6" x14ac:dyDescent="0.35">
      <c r="A746" s="43" t="s">
        <v>1138</v>
      </c>
      <c r="B746" s="66"/>
      <c r="E746" s="120"/>
      <c r="F746">
        <f t="shared" si="11"/>
        <v>0</v>
      </c>
    </row>
    <row r="747" spans="1:6" x14ac:dyDescent="0.35">
      <c r="A747" s="43" t="s">
        <v>1139</v>
      </c>
      <c r="B747" s="66"/>
      <c r="E747" s="120"/>
      <c r="F747">
        <f t="shared" si="11"/>
        <v>0</v>
      </c>
    </row>
    <row r="748" spans="1:6" x14ac:dyDescent="0.35">
      <c r="A748" s="43" t="s">
        <v>1140</v>
      </c>
      <c r="B748" s="66"/>
      <c r="E748" s="120"/>
      <c r="F748">
        <f t="shared" si="11"/>
        <v>0</v>
      </c>
    </row>
    <row r="749" spans="1:6" x14ac:dyDescent="0.35">
      <c r="A749" s="43" t="s">
        <v>1141</v>
      </c>
      <c r="B749" s="66"/>
      <c r="E749" s="120"/>
      <c r="F749">
        <f t="shared" si="11"/>
        <v>0</v>
      </c>
    </row>
    <row r="750" spans="1:6" x14ac:dyDescent="0.35">
      <c r="A750" s="43" t="s">
        <v>1142</v>
      </c>
      <c r="B750" s="66"/>
      <c r="E750" s="120"/>
      <c r="F750">
        <f t="shared" si="11"/>
        <v>0</v>
      </c>
    </row>
    <row r="751" spans="1:6" x14ac:dyDescent="0.35">
      <c r="A751" s="43" t="s">
        <v>1143</v>
      </c>
      <c r="B751" s="66"/>
      <c r="E751" s="120"/>
      <c r="F751">
        <f t="shared" si="11"/>
        <v>0</v>
      </c>
    </row>
    <row r="752" spans="1:6" x14ac:dyDescent="0.35">
      <c r="A752" s="43" t="s">
        <v>1144</v>
      </c>
      <c r="B752" s="66"/>
      <c r="E752" s="120"/>
      <c r="F752">
        <f t="shared" si="11"/>
        <v>0</v>
      </c>
    </row>
    <row r="753" spans="1:6" x14ac:dyDescent="0.35">
      <c r="A753" s="43" t="s">
        <v>1145</v>
      </c>
      <c r="B753" s="66"/>
      <c r="E753" s="120"/>
      <c r="F753">
        <f t="shared" si="11"/>
        <v>0</v>
      </c>
    </row>
    <row r="754" spans="1:6" x14ac:dyDescent="0.35">
      <c r="A754" s="43" t="s">
        <v>1146</v>
      </c>
      <c r="B754" s="66"/>
      <c r="E754" s="120"/>
      <c r="F754">
        <f t="shared" si="11"/>
        <v>0</v>
      </c>
    </row>
    <row r="755" spans="1:6" x14ac:dyDescent="0.35">
      <c r="A755" s="43" t="s">
        <v>1147</v>
      </c>
      <c r="B755" s="66"/>
      <c r="E755" s="120"/>
      <c r="F755">
        <f t="shared" si="11"/>
        <v>0</v>
      </c>
    </row>
    <row r="756" spans="1:6" x14ac:dyDescent="0.35">
      <c r="A756" s="43" t="s">
        <v>1148</v>
      </c>
      <c r="B756" s="66"/>
      <c r="E756" s="120"/>
      <c r="F756">
        <f t="shared" si="11"/>
        <v>0</v>
      </c>
    </row>
    <row r="757" spans="1:6" x14ac:dyDescent="0.35">
      <c r="A757" s="43" t="s">
        <v>1149</v>
      </c>
      <c r="B757" s="66"/>
      <c r="E757" s="120"/>
      <c r="F757">
        <f t="shared" si="11"/>
        <v>0</v>
      </c>
    </row>
    <row r="758" spans="1:6" x14ac:dyDescent="0.35">
      <c r="A758" s="43" t="s">
        <v>1150</v>
      </c>
      <c r="B758" s="66"/>
      <c r="E758" s="120"/>
      <c r="F758">
        <f t="shared" si="11"/>
        <v>0</v>
      </c>
    </row>
    <row r="759" spans="1:6" x14ac:dyDescent="0.35">
      <c r="A759" s="43" t="s">
        <v>1151</v>
      </c>
      <c r="B759" s="66"/>
      <c r="E759" s="120"/>
      <c r="F759">
        <f t="shared" si="11"/>
        <v>0</v>
      </c>
    </row>
    <row r="760" spans="1:6" x14ac:dyDescent="0.35">
      <c r="A760" s="43" t="s">
        <v>1152</v>
      </c>
      <c r="B760" s="66"/>
      <c r="E760" s="120"/>
      <c r="F760">
        <f t="shared" si="11"/>
        <v>0</v>
      </c>
    </row>
    <row r="761" spans="1:6" x14ac:dyDescent="0.35">
      <c r="A761" s="43" t="s">
        <v>1153</v>
      </c>
      <c r="B761" s="66"/>
      <c r="E761" s="120"/>
      <c r="F761">
        <f t="shared" si="11"/>
        <v>0</v>
      </c>
    </row>
    <row r="762" spans="1:6" x14ac:dyDescent="0.35">
      <c r="A762" s="43" t="s">
        <v>1154</v>
      </c>
      <c r="B762" s="66"/>
      <c r="E762" s="120"/>
      <c r="F762">
        <f t="shared" si="11"/>
        <v>0</v>
      </c>
    </row>
    <row r="763" spans="1:6" x14ac:dyDescent="0.35">
      <c r="A763" s="43" t="s">
        <v>1155</v>
      </c>
      <c r="B763" s="66"/>
      <c r="E763" s="120"/>
      <c r="F763">
        <f t="shared" si="11"/>
        <v>0</v>
      </c>
    </row>
    <row r="764" spans="1:6" x14ac:dyDescent="0.35">
      <c r="A764" s="43" t="s">
        <v>1156</v>
      </c>
      <c r="B764" s="66"/>
      <c r="E764" s="120"/>
      <c r="F764">
        <f t="shared" si="11"/>
        <v>0</v>
      </c>
    </row>
    <row r="765" spans="1:6" x14ac:dyDescent="0.35">
      <c r="A765" s="43" t="s">
        <v>1157</v>
      </c>
      <c r="B765" s="66"/>
      <c r="E765" s="120"/>
      <c r="F765">
        <f t="shared" si="11"/>
        <v>0</v>
      </c>
    </row>
    <row r="766" spans="1:6" x14ac:dyDescent="0.35">
      <c r="A766" s="43" t="s">
        <v>1158</v>
      </c>
      <c r="B766" s="66"/>
      <c r="E766" s="120"/>
      <c r="F766">
        <f t="shared" si="11"/>
        <v>0</v>
      </c>
    </row>
    <row r="767" spans="1:6" x14ac:dyDescent="0.35">
      <c r="A767" s="43" t="s">
        <v>1159</v>
      </c>
      <c r="B767" s="66"/>
      <c r="E767" s="120"/>
      <c r="F767">
        <f t="shared" si="11"/>
        <v>0</v>
      </c>
    </row>
    <row r="768" spans="1:6" x14ac:dyDescent="0.35">
      <c r="A768" s="43" t="s">
        <v>1160</v>
      </c>
      <c r="B768" s="66"/>
      <c r="E768" s="120"/>
      <c r="F768">
        <f t="shared" si="11"/>
        <v>0</v>
      </c>
    </row>
    <row r="769" spans="1:6" x14ac:dyDescent="0.35">
      <c r="A769" s="43" t="s">
        <v>1161</v>
      </c>
      <c r="B769" s="66"/>
      <c r="E769" s="120"/>
      <c r="F769">
        <f t="shared" si="11"/>
        <v>0</v>
      </c>
    </row>
    <row r="770" spans="1:6" x14ac:dyDescent="0.35">
      <c r="A770" s="43" t="s">
        <v>1162</v>
      </c>
      <c r="B770" s="66"/>
      <c r="E770" s="120"/>
      <c r="F770">
        <f t="shared" si="11"/>
        <v>0</v>
      </c>
    </row>
    <row r="771" spans="1:6" x14ac:dyDescent="0.35">
      <c r="A771" s="43" t="s">
        <v>1163</v>
      </c>
      <c r="B771" s="66"/>
      <c r="E771" s="120"/>
      <c r="F771">
        <f t="shared" si="11"/>
        <v>0</v>
      </c>
    </row>
    <row r="772" spans="1:6" x14ac:dyDescent="0.35">
      <c r="A772" s="43" t="s">
        <v>1164</v>
      </c>
      <c r="B772" s="66"/>
      <c r="E772" s="120"/>
      <c r="F772">
        <f t="shared" si="11"/>
        <v>0</v>
      </c>
    </row>
    <row r="773" spans="1:6" x14ac:dyDescent="0.35">
      <c r="A773" s="43" t="s">
        <v>1165</v>
      </c>
      <c r="B773" s="66"/>
      <c r="E773" s="120"/>
      <c r="F773">
        <f t="shared" si="11"/>
        <v>0</v>
      </c>
    </row>
    <row r="774" spans="1:6" x14ac:dyDescent="0.35">
      <c r="A774" s="43" t="s">
        <v>1166</v>
      </c>
      <c r="B774" s="66"/>
      <c r="E774" s="120"/>
      <c r="F774">
        <f t="shared" si="11"/>
        <v>0</v>
      </c>
    </row>
    <row r="775" spans="1:6" x14ac:dyDescent="0.35">
      <c r="A775" s="43" t="s">
        <v>1167</v>
      </c>
      <c r="B775" s="66"/>
      <c r="E775" s="120"/>
      <c r="F775">
        <f t="shared" si="11"/>
        <v>0</v>
      </c>
    </row>
    <row r="776" spans="1:6" x14ac:dyDescent="0.35">
      <c r="A776" s="43" t="s">
        <v>1168</v>
      </c>
      <c r="B776" s="66"/>
      <c r="E776" s="120"/>
      <c r="F776">
        <f t="shared" si="11"/>
        <v>0</v>
      </c>
    </row>
    <row r="777" spans="1:6" x14ac:dyDescent="0.35">
      <c r="A777" s="43" t="s">
        <v>1169</v>
      </c>
      <c r="B777" s="66"/>
      <c r="E777" s="120"/>
      <c r="F777">
        <f t="shared" ref="F777:F840" si="12">IF(OR($B777&lt;&gt;"",$C777&lt;&gt;"",$D777&lt;&gt;"",$E777&lt;&gt;""), 1, 0)</f>
        <v>0</v>
      </c>
    </row>
    <row r="778" spans="1:6" x14ac:dyDescent="0.35">
      <c r="A778" s="43" t="s">
        <v>1170</v>
      </c>
      <c r="B778" s="66"/>
      <c r="E778" s="120"/>
      <c r="F778">
        <f t="shared" si="12"/>
        <v>0</v>
      </c>
    </row>
    <row r="779" spans="1:6" x14ac:dyDescent="0.35">
      <c r="A779" s="43" t="s">
        <v>1171</v>
      </c>
      <c r="B779" s="66"/>
      <c r="E779" s="120"/>
      <c r="F779">
        <f t="shared" si="12"/>
        <v>0</v>
      </c>
    </row>
    <row r="780" spans="1:6" x14ac:dyDescent="0.35">
      <c r="A780" s="43" t="s">
        <v>1172</v>
      </c>
      <c r="B780" s="66"/>
      <c r="E780" s="120"/>
      <c r="F780">
        <f t="shared" si="12"/>
        <v>0</v>
      </c>
    </row>
    <row r="781" spans="1:6" x14ac:dyDescent="0.35">
      <c r="A781" s="43" t="s">
        <v>1173</v>
      </c>
      <c r="B781" s="66"/>
      <c r="E781" s="120"/>
      <c r="F781">
        <f t="shared" si="12"/>
        <v>0</v>
      </c>
    </row>
    <row r="782" spans="1:6" x14ac:dyDescent="0.35">
      <c r="A782" s="43" t="s">
        <v>1174</v>
      </c>
      <c r="B782" s="66"/>
      <c r="E782" s="120"/>
      <c r="F782">
        <f t="shared" si="12"/>
        <v>0</v>
      </c>
    </row>
    <row r="783" spans="1:6" x14ac:dyDescent="0.35">
      <c r="A783" s="43" t="s">
        <v>1175</v>
      </c>
      <c r="B783" s="66"/>
      <c r="E783" s="120"/>
      <c r="F783">
        <f t="shared" si="12"/>
        <v>0</v>
      </c>
    </row>
    <row r="784" spans="1:6" x14ac:dyDescent="0.35">
      <c r="A784" s="43" t="s">
        <v>1176</v>
      </c>
      <c r="B784" s="66"/>
      <c r="E784" s="120"/>
      <c r="F784">
        <f t="shared" si="12"/>
        <v>0</v>
      </c>
    </row>
    <row r="785" spans="1:6" x14ac:dyDescent="0.35">
      <c r="A785" s="43" t="s">
        <v>1177</v>
      </c>
      <c r="B785" s="66"/>
      <c r="E785" s="120"/>
      <c r="F785">
        <f t="shared" si="12"/>
        <v>0</v>
      </c>
    </row>
    <row r="786" spans="1:6" x14ac:dyDescent="0.35">
      <c r="A786" s="43" t="s">
        <v>1178</v>
      </c>
      <c r="B786" s="66"/>
      <c r="E786" s="120"/>
      <c r="F786">
        <f t="shared" si="12"/>
        <v>0</v>
      </c>
    </row>
    <row r="787" spans="1:6" x14ac:dyDescent="0.35">
      <c r="A787" s="43" t="s">
        <v>1179</v>
      </c>
      <c r="B787" s="66"/>
      <c r="E787" s="120"/>
      <c r="F787">
        <f t="shared" si="12"/>
        <v>0</v>
      </c>
    </row>
    <row r="788" spans="1:6" x14ac:dyDescent="0.35">
      <c r="A788" s="43" t="s">
        <v>1180</v>
      </c>
      <c r="B788" s="66"/>
      <c r="E788" s="120"/>
      <c r="F788">
        <f t="shared" si="12"/>
        <v>0</v>
      </c>
    </row>
    <row r="789" spans="1:6" x14ac:dyDescent="0.35">
      <c r="A789" s="43" t="s">
        <v>1181</v>
      </c>
      <c r="B789" s="66"/>
      <c r="E789" s="120"/>
      <c r="F789">
        <f t="shared" si="12"/>
        <v>0</v>
      </c>
    </row>
    <row r="790" spans="1:6" x14ac:dyDescent="0.35">
      <c r="A790" s="43" t="s">
        <v>1182</v>
      </c>
      <c r="B790" s="66"/>
      <c r="E790" s="120"/>
      <c r="F790">
        <f t="shared" si="12"/>
        <v>0</v>
      </c>
    </row>
    <row r="791" spans="1:6" x14ac:dyDescent="0.35">
      <c r="A791" s="43" t="s">
        <v>1183</v>
      </c>
      <c r="B791" s="66"/>
      <c r="E791" s="120"/>
      <c r="F791">
        <f t="shared" si="12"/>
        <v>0</v>
      </c>
    </row>
    <row r="792" spans="1:6" x14ac:dyDescent="0.35">
      <c r="A792" s="43" t="s">
        <v>1184</v>
      </c>
      <c r="B792" s="66"/>
      <c r="E792" s="120"/>
      <c r="F792">
        <f t="shared" si="12"/>
        <v>0</v>
      </c>
    </row>
    <row r="793" spans="1:6" x14ac:dyDescent="0.35">
      <c r="A793" s="43" t="s">
        <v>1185</v>
      </c>
      <c r="B793" s="66"/>
      <c r="E793" s="120"/>
      <c r="F793">
        <f t="shared" si="12"/>
        <v>0</v>
      </c>
    </row>
    <row r="794" spans="1:6" x14ac:dyDescent="0.35">
      <c r="A794" s="43" t="s">
        <v>1186</v>
      </c>
      <c r="B794" s="66"/>
      <c r="E794" s="120"/>
      <c r="F794">
        <f t="shared" si="12"/>
        <v>0</v>
      </c>
    </row>
    <row r="795" spans="1:6" x14ac:dyDescent="0.35">
      <c r="A795" s="43" t="s">
        <v>1187</v>
      </c>
      <c r="B795" s="66"/>
      <c r="E795" s="120"/>
      <c r="F795">
        <f t="shared" si="12"/>
        <v>0</v>
      </c>
    </row>
    <row r="796" spans="1:6" x14ac:dyDescent="0.35">
      <c r="A796" s="43" t="s">
        <v>1188</v>
      </c>
      <c r="B796" s="66"/>
      <c r="E796" s="120"/>
      <c r="F796">
        <f t="shared" si="12"/>
        <v>0</v>
      </c>
    </row>
    <row r="797" spans="1:6" x14ac:dyDescent="0.35">
      <c r="A797" s="43" t="s">
        <v>1189</v>
      </c>
      <c r="B797" s="66"/>
      <c r="E797" s="120"/>
      <c r="F797">
        <f t="shared" si="12"/>
        <v>0</v>
      </c>
    </row>
    <row r="798" spans="1:6" x14ac:dyDescent="0.35">
      <c r="A798" s="43" t="s">
        <v>1190</v>
      </c>
      <c r="B798" s="66"/>
      <c r="E798" s="120"/>
      <c r="F798">
        <f t="shared" si="12"/>
        <v>0</v>
      </c>
    </row>
    <row r="799" spans="1:6" x14ac:dyDescent="0.35">
      <c r="A799" s="43" t="s">
        <v>1191</v>
      </c>
      <c r="B799" s="66"/>
      <c r="E799" s="120"/>
      <c r="F799">
        <f t="shared" si="12"/>
        <v>0</v>
      </c>
    </row>
    <row r="800" spans="1:6" x14ac:dyDescent="0.35">
      <c r="A800" s="43" t="s">
        <v>1192</v>
      </c>
      <c r="B800" s="66"/>
      <c r="E800" s="120"/>
      <c r="F800">
        <f t="shared" si="12"/>
        <v>0</v>
      </c>
    </row>
    <row r="801" spans="1:6" x14ac:dyDescent="0.35">
      <c r="A801" s="43" t="s">
        <v>1193</v>
      </c>
      <c r="B801" s="66"/>
      <c r="E801" s="120"/>
      <c r="F801">
        <f t="shared" si="12"/>
        <v>0</v>
      </c>
    </row>
    <row r="802" spans="1:6" x14ac:dyDescent="0.35">
      <c r="A802" s="43" t="s">
        <v>1194</v>
      </c>
      <c r="B802" s="66"/>
      <c r="E802" s="120"/>
      <c r="F802">
        <f t="shared" si="12"/>
        <v>0</v>
      </c>
    </row>
    <row r="803" spans="1:6" x14ac:dyDescent="0.35">
      <c r="A803" s="43" t="s">
        <v>1195</v>
      </c>
      <c r="B803" s="66"/>
      <c r="E803" s="120"/>
      <c r="F803">
        <f t="shared" si="12"/>
        <v>0</v>
      </c>
    </row>
    <row r="804" spans="1:6" x14ac:dyDescent="0.35">
      <c r="A804" s="43" t="s">
        <v>1196</v>
      </c>
      <c r="B804" s="66"/>
      <c r="E804" s="120"/>
      <c r="F804">
        <f t="shared" si="12"/>
        <v>0</v>
      </c>
    </row>
    <row r="805" spans="1:6" x14ac:dyDescent="0.35">
      <c r="A805" s="43" t="s">
        <v>1197</v>
      </c>
      <c r="B805" s="66"/>
      <c r="E805" s="120"/>
      <c r="F805">
        <f t="shared" si="12"/>
        <v>0</v>
      </c>
    </row>
    <row r="806" spans="1:6" x14ac:dyDescent="0.35">
      <c r="A806" s="43" t="s">
        <v>1198</v>
      </c>
      <c r="B806" s="66"/>
      <c r="E806" s="120"/>
      <c r="F806">
        <f t="shared" si="12"/>
        <v>0</v>
      </c>
    </row>
    <row r="807" spans="1:6" x14ac:dyDescent="0.35">
      <c r="A807" s="43" t="s">
        <v>1199</v>
      </c>
      <c r="B807" s="66"/>
      <c r="E807" s="120"/>
      <c r="F807">
        <f t="shared" si="12"/>
        <v>0</v>
      </c>
    </row>
    <row r="808" spans="1:6" x14ac:dyDescent="0.35">
      <c r="A808" s="43" t="s">
        <v>1200</v>
      </c>
      <c r="B808" s="66"/>
      <c r="E808" s="120"/>
      <c r="F808">
        <f t="shared" si="12"/>
        <v>0</v>
      </c>
    </row>
    <row r="809" spans="1:6" x14ac:dyDescent="0.35">
      <c r="A809" s="43" t="s">
        <v>1201</v>
      </c>
      <c r="B809" s="66"/>
      <c r="E809" s="120"/>
      <c r="F809">
        <f t="shared" si="12"/>
        <v>0</v>
      </c>
    </row>
    <row r="810" spans="1:6" x14ac:dyDescent="0.35">
      <c r="A810" s="43" t="s">
        <v>1202</v>
      </c>
      <c r="B810" s="66"/>
      <c r="E810" s="120"/>
      <c r="F810">
        <f t="shared" si="12"/>
        <v>0</v>
      </c>
    </row>
    <row r="811" spans="1:6" x14ac:dyDescent="0.35">
      <c r="A811" s="43" t="s">
        <v>1203</v>
      </c>
      <c r="B811" s="66"/>
      <c r="E811" s="120"/>
      <c r="F811">
        <f t="shared" si="12"/>
        <v>0</v>
      </c>
    </row>
    <row r="812" spans="1:6" x14ac:dyDescent="0.35">
      <c r="A812" s="43" t="s">
        <v>1204</v>
      </c>
      <c r="B812" s="66"/>
      <c r="E812" s="120"/>
      <c r="F812">
        <f t="shared" si="12"/>
        <v>0</v>
      </c>
    </row>
    <row r="813" spans="1:6" x14ac:dyDescent="0.35">
      <c r="A813" s="43" t="s">
        <v>1205</v>
      </c>
      <c r="B813" s="66"/>
      <c r="E813" s="120"/>
      <c r="F813">
        <f t="shared" si="12"/>
        <v>0</v>
      </c>
    </row>
    <row r="814" spans="1:6" x14ac:dyDescent="0.35">
      <c r="A814" s="43" t="s">
        <v>1206</v>
      </c>
      <c r="B814" s="66"/>
      <c r="E814" s="120"/>
      <c r="F814">
        <f t="shared" si="12"/>
        <v>0</v>
      </c>
    </row>
    <row r="815" spans="1:6" x14ac:dyDescent="0.35">
      <c r="A815" s="43" t="s">
        <v>1207</v>
      </c>
      <c r="B815" s="66"/>
      <c r="E815" s="120"/>
      <c r="F815">
        <f t="shared" si="12"/>
        <v>0</v>
      </c>
    </row>
    <row r="816" spans="1:6" x14ac:dyDescent="0.35">
      <c r="A816" s="43" t="s">
        <v>1208</v>
      </c>
      <c r="B816" s="66"/>
      <c r="E816" s="120"/>
      <c r="F816">
        <f t="shared" si="12"/>
        <v>0</v>
      </c>
    </row>
    <row r="817" spans="1:6" x14ac:dyDescent="0.35">
      <c r="A817" s="43" t="s">
        <v>1209</v>
      </c>
      <c r="B817" s="66"/>
      <c r="E817" s="120"/>
      <c r="F817">
        <f t="shared" si="12"/>
        <v>0</v>
      </c>
    </row>
    <row r="818" spans="1:6" x14ac:dyDescent="0.35">
      <c r="A818" s="43" t="s">
        <v>1210</v>
      </c>
      <c r="B818" s="66"/>
      <c r="E818" s="120"/>
      <c r="F818">
        <f t="shared" si="12"/>
        <v>0</v>
      </c>
    </row>
    <row r="819" spans="1:6" x14ac:dyDescent="0.35">
      <c r="A819" s="43" t="s">
        <v>1211</v>
      </c>
      <c r="B819" s="66"/>
      <c r="E819" s="120"/>
      <c r="F819">
        <f t="shared" si="12"/>
        <v>0</v>
      </c>
    </row>
    <row r="820" spans="1:6" x14ac:dyDescent="0.35">
      <c r="A820" s="43" t="s">
        <v>1212</v>
      </c>
      <c r="B820" s="66"/>
      <c r="E820" s="120"/>
      <c r="F820">
        <f t="shared" si="12"/>
        <v>0</v>
      </c>
    </row>
    <row r="821" spans="1:6" x14ac:dyDescent="0.35">
      <c r="A821" s="43" t="s">
        <v>1213</v>
      </c>
      <c r="B821" s="66"/>
      <c r="E821" s="120"/>
      <c r="F821">
        <f t="shared" si="12"/>
        <v>0</v>
      </c>
    </row>
    <row r="822" spans="1:6" x14ac:dyDescent="0.35">
      <c r="A822" s="43" t="s">
        <v>1214</v>
      </c>
      <c r="B822" s="66"/>
      <c r="E822" s="120"/>
      <c r="F822">
        <f t="shared" si="12"/>
        <v>0</v>
      </c>
    </row>
    <row r="823" spans="1:6" x14ac:dyDescent="0.35">
      <c r="A823" s="43" t="s">
        <v>1215</v>
      </c>
      <c r="B823" s="66"/>
      <c r="E823" s="120"/>
      <c r="F823">
        <f t="shared" si="12"/>
        <v>0</v>
      </c>
    </row>
    <row r="824" spans="1:6" x14ac:dyDescent="0.35">
      <c r="A824" s="43" t="s">
        <v>1216</v>
      </c>
      <c r="B824" s="66"/>
      <c r="E824" s="120"/>
      <c r="F824">
        <f t="shared" si="12"/>
        <v>0</v>
      </c>
    </row>
    <row r="825" spans="1:6" x14ac:dyDescent="0.35">
      <c r="A825" s="43" t="s">
        <v>1217</v>
      </c>
      <c r="B825" s="66"/>
      <c r="E825" s="120"/>
      <c r="F825">
        <f t="shared" si="12"/>
        <v>0</v>
      </c>
    </row>
    <row r="826" spans="1:6" x14ac:dyDescent="0.35">
      <c r="A826" s="43" t="s">
        <v>1218</v>
      </c>
      <c r="B826" s="66"/>
      <c r="E826" s="120"/>
      <c r="F826">
        <f t="shared" si="12"/>
        <v>0</v>
      </c>
    </row>
    <row r="827" spans="1:6" x14ac:dyDescent="0.35">
      <c r="A827" s="43" t="s">
        <v>1219</v>
      </c>
      <c r="B827" s="66"/>
      <c r="E827" s="120"/>
      <c r="F827">
        <f t="shared" si="12"/>
        <v>0</v>
      </c>
    </row>
    <row r="828" spans="1:6" x14ac:dyDescent="0.35">
      <c r="A828" s="43" t="s">
        <v>1220</v>
      </c>
      <c r="B828" s="66"/>
      <c r="E828" s="120"/>
      <c r="F828">
        <f t="shared" si="12"/>
        <v>0</v>
      </c>
    </row>
    <row r="829" spans="1:6" x14ac:dyDescent="0.35">
      <c r="A829" s="43" t="s">
        <v>1221</v>
      </c>
      <c r="B829" s="66"/>
      <c r="E829" s="120"/>
      <c r="F829">
        <f t="shared" si="12"/>
        <v>0</v>
      </c>
    </row>
    <row r="830" spans="1:6" x14ac:dyDescent="0.35">
      <c r="A830" s="43" t="s">
        <v>1222</v>
      </c>
      <c r="B830" s="66"/>
      <c r="E830" s="120"/>
      <c r="F830">
        <f t="shared" si="12"/>
        <v>0</v>
      </c>
    </row>
    <row r="831" spans="1:6" x14ac:dyDescent="0.35">
      <c r="A831" s="43" t="s">
        <v>1223</v>
      </c>
      <c r="B831" s="66"/>
      <c r="E831" s="120"/>
      <c r="F831">
        <f t="shared" si="12"/>
        <v>0</v>
      </c>
    </row>
    <row r="832" spans="1:6" x14ac:dyDescent="0.35">
      <c r="A832" s="43" t="s">
        <v>1224</v>
      </c>
      <c r="B832" s="66"/>
      <c r="E832" s="120"/>
      <c r="F832">
        <f t="shared" si="12"/>
        <v>0</v>
      </c>
    </row>
    <row r="833" spans="1:6" x14ac:dyDescent="0.35">
      <c r="A833" s="43" t="s">
        <v>1225</v>
      </c>
      <c r="B833" s="66"/>
      <c r="E833" s="120"/>
      <c r="F833">
        <f t="shared" si="12"/>
        <v>0</v>
      </c>
    </row>
    <row r="834" spans="1:6" x14ac:dyDescent="0.35">
      <c r="A834" s="43" t="s">
        <v>1226</v>
      </c>
      <c r="B834" s="66"/>
      <c r="E834" s="120"/>
      <c r="F834">
        <f t="shared" si="12"/>
        <v>0</v>
      </c>
    </row>
    <row r="835" spans="1:6" x14ac:dyDescent="0.35">
      <c r="A835" s="43" t="s">
        <v>1227</v>
      </c>
      <c r="B835" s="66"/>
      <c r="E835" s="120"/>
      <c r="F835">
        <f t="shared" si="12"/>
        <v>0</v>
      </c>
    </row>
    <row r="836" spans="1:6" x14ac:dyDescent="0.35">
      <c r="A836" s="43" t="s">
        <v>1228</v>
      </c>
      <c r="B836" s="66"/>
      <c r="E836" s="120"/>
      <c r="F836">
        <f t="shared" si="12"/>
        <v>0</v>
      </c>
    </row>
    <row r="837" spans="1:6" x14ac:dyDescent="0.35">
      <c r="A837" s="43" t="s">
        <v>1229</v>
      </c>
      <c r="B837" s="66"/>
      <c r="E837" s="120"/>
      <c r="F837">
        <f t="shared" si="12"/>
        <v>0</v>
      </c>
    </row>
    <row r="838" spans="1:6" x14ac:dyDescent="0.35">
      <c r="A838" s="43" t="s">
        <v>1230</v>
      </c>
      <c r="B838" s="66"/>
      <c r="E838" s="120"/>
      <c r="F838">
        <f t="shared" si="12"/>
        <v>0</v>
      </c>
    </row>
    <row r="839" spans="1:6" x14ac:dyDescent="0.35">
      <c r="A839" s="43" t="s">
        <v>1231</v>
      </c>
      <c r="B839" s="66"/>
      <c r="E839" s="120"/>
      <c r="F839">
        <f t="shared" si="12"/>
        <v>0</v>
      </c>
    </row>
    <row r="840" spans="1:6" x14ac:dyDescent="0.35">
      <c r="A840" s="43" t="s">
        <v>1232</v>
      </c>
      <c r="B840" s="66"/>
      <c r="E840" s="120"/>
      <c r="F840">
        <f t="shared" si="12"/>
        <v>0</v>
      </c>
    </row>
    <row r="841" spans="1:6" x14ac:dyDescent="0.35">
      <c r="A841" s="43" t="s">
        <v>1233</v>
      </c>
      <c r="B841" s="66"/>
      <c r="E841" s="120"/>
      <c r="F841">
        <f t="shared" ref="F841:F904" si="13">IF(OR($B841&lt;&gt;"",$C841&lt;&gt;"",$D841&lt;&gt;"",$E841&lt;&gt;""), 1, 0)</f>
        <v>0</v>
      </c>
    </row>
    <row r="842" spans="1:6" x14ac:dyDescent="0.35">
      <c r="A842" s="43" t="s">
        <v>1234</v>
      </c>
      <c r="B842" s="66"/>
      <c r="E842" s="120"/>
      <c r="F842">
        <f t="shared" si="13"/>
        <v>0</v>
      </c>
    </row>
    <row r="843" spans="1:6" x14ac:dyDescent="0.35">
      <c r="A843" s="43" t="s">
        <v>1235</v>
      </c>
      <c r="B843" s="66"/>
      <c r="E843" s="120"/>
      <c r="F843">
        <f t="shared" si="13"/>
        <v>0</v>
      </c>
    </row>
    <row r="844" spans="1:6" x14ac:dyDescent="0.35">
      <c r="A844" s="43" t="s">
        <v>1236</v>
      </c>
      <c r="B844" s="66"/>
      <c r="E844" s="120"/>
      <c r="F844">
        <f t="shared" si="13"/>
        <v>0</v>
      </c>
    </row>
    <row r="845" spans="1:6" x14ac:dyDescent="0.35">
      <c r="A845" s="43" t="s">
        <v>1237</v>
      </c>
      <c r="B845" s="66"/>
      <c r="E845" s="120"/>
      <c r="F845">
        <f t="shared" si="13"/>
        <v>0</v>
      </c>
    </row>
    <row r="846" spans="1:6" x14ac:dyDescent="0.35">
      <c r="A846" s="43" t="s">
        <v>1238</v>
      </c>
      <c r="B846" s="66"/>
      <c r="E846" s="120"/>
      <c r="F846">
        <f t="shared" si="13"/>
        <v>0</v>
      </c>
    </row>
    <row r="847" spans="1:6" x14ac:dyDescent="0.35">
      <c r="A847" s="43" t="s">
        <v>1239</v>
      </c>
      <c r="B847" s="66"/>
      <c r="E847" s="120"/>
      <c r="F847">
        <f t="shared" si="13"/>
        <v>0</v>
      </c>
    </row>
    <row r="848" spans="1:6" x14ac:dyDescent="0.35">
      <c r="A848" s="43" t="s">
        <v>1240</v>
      </c>
      <c r="B848" s="66"/>
      <c r="E848" s="120"/>
      <c r="F848">
        <f t="shared" si="13"/>
        <v>0</v>
      </c>
    </row>
    <row r="849" spans="1:6" x14ac:dyDescent="0.35">
      <c r="A849" s="43" t="s">
        <v>1241</v>
      </c>
      <c r="B849" s="66"/>
      <c r="E849" s="120"/>
      <c r="F849">
        <f t="shared" si="13"/>
        <v>0</v>
      </c>
    </row>
    <row r="850" spans="1:6" x14ac:dyDescent="0.35">
      <c r="A850" s="43" t="s">
        <v>1242</v>
      </c>
      <c r="B850" s="66"/>
      <c r="E850" s="120"/>
      <c r="F850">
        <f t="shared" si="13"/>
        <v>0</v>
      </c>
    </row>
    <row r="851" spans="1:6" x14ac:dyDescent="0.35">
      <c r="A851" s="43" t="s">
        <v>1243</v>
      </c>
      <c r="B851" s="66"/>
      <c r="E851" s="120"/>
      <c r="F851">
        <f t="shared" si="13"/>
        <v>0</v>
      </c>
    </row>
    <row r="852" spans="1:6" x14ac:dyDescent="0.35">
      <c r="A852" s="43" t="s">
        <v>1244</v>
      </c>
      <c r="B852" s="66"/>
      <c r="E852" s="120"/>
      <c r="F852">
        <f t="shared" si="13"/>
        <v>0</v>
      </c>
    </row>
    <row r="853" spans="1:6" x14ac:dyDescent="0.35">
      <c r="A853" s="43" t="s">
        <v>1245</v>
      </c>
      <c r="B853" s="66"/>
      <c r="E853" s="120"/>
      <c r="F853">
        <f t="shared" si="13"/>
        <v>0</v>
      </c>
    </row>
    <row r="854" spans="1:6" x14ac:dyDescent="0.35">
      <c r="A854" s="43" t="s">
        <v>1246</v>
      </c>
      <c r="B854" s="66"/>
      <c r="E854" s="120"/>
      <c r="F854">
        <f t="shared" si="13"/>
        <v>0</v>
      </c>
    </row>
    <row r="855" spans="1:6" x14ac:dyDescent="0.35">
      <c r="A855" s="43" t="s">
        <v>1247</v>
      </c>
      <c r="B855" s="66"/>
      <c r="E855" s="120"/>
      <c r="F855">
        <f t="shared" si="13"/>
        <v>0</v>
      </c>
    </row>
    <row r="856" spans="1:6" x14ac:dyDescent="0.35">
      <c r="A856" s="43" t="s">
        <v>1248</v>
      </c>
      <c r="B856" s="66"/>
      <c r="E856" s="120"/>
      <c r="F856">
        <f t="shared" si="13"/>
        <v>0</v>
      </c>
    </row>
    <row r="857" spans="1:6" x14ac:dyDescent="0.35">
      <c r="A857" s="43" t="s">
        <v>1249</v>
      </c>
      <c r="B857" s="66"/>
      <c r="E857" s="120"/>
      <c r="F857">
        <f t="shared" si="13"/>
        <v>0</v>
      </c>
    </row>
    <row r="858" spans="1:6" x14ac:dyDescent="0.35">
      <c r="A858" s="43" t="s">
        <v>1250</v>
      </c>
      <c r="B858" s="66"/>
      <c r="E858" s="120"/>
      <c r="F858">
        <f t="shared" si="13"/>
        <v>0</v>
      </c>
    </row>
    <row r="859" spans="1:6" x14ac:dyDescent="0.35">
      <c r="A859" s="43" t="s">
        <v>1251</v>
      </c>
      <c r="B859" s="66"/>
      <c r="E859" s="120"/>
      <c r="F859">
        <f t="shared" si="13"/>
        <v>0</v>
      </c>
    </row>
    <row r="860" spans="1:6" x14ac:dyDescent="0.35">
      <c r="A860" s="43" t="s">
        <v>1252</v>
      </c>
      <c r="B860" s="66"/>
      <c r="E860" s="120"/>
      <c r="F860">
        <f t="shared" si="13"/>
        <v>0</v>
      </c>
    </row>
    <row r="861" spans="1:6" x14ac:dyDescent="0.35">
      <c r="A861" s="43" t="s">
        <v>1253</v>
      </c>
      <c r="B861" s="66"/>
      <c r="E861" s="120"/>
      <c r="F861">
        <f t="shared" si="13"/>
        <v>0</v>
      </c>
    </row>
    <row r="862" spans="1:6" x14ac:dyDescent="0.35">
      <c r="A862" s="43" t="s">
        <v>1254</v>
      </c>
      <c r="B862" s="66"/>
      <c r="E862" s="120"/>
      <c r="F862">
        <f t="shared" si="13"/>
        <v>0</v>
      </c>
    </row>
    <row r="863" spans="1:6" x14ac:dyDescent="0.35">
      <c r="A863" s="43" t="s">
        <v>1255</v>
      </c>
      <c r="B863" s="66"/>
      <c r="E863" s="120"/>
      <c r="F863">
        <f t="shared" si="13"/>
        <v>0</v>
      </c>
    </row>
    <row r="864" spans="1:6" x14ac:dyDescent="0.35">
      <c r="A864" s="43" t="s">
        <v>1256</v>
      </c>
      <c r="B864" s="66"/>
      <c r="E864" s="120"/>
      <c r="F864">
        <f t="shared" si="13"/>
        <v>0</v>
      </c>
    </row>
    <row r="865" spans="1:6" x14ac:dyDescent="0.35">
      <c r="A865" s="43" t="s">
        <v>1257</v>
      </c>
      <c r="B865" s="66"/>
      <c r="E865" s="120"/>
      <c r="F865">
        <f t="shared" si="13"/>
        <v>0</v>
      </c>
    </row>
    <row r="866" spans="1:6" x14ac:dyDescent="0.35">
      <c r="A866" s="43" t="s">
        <v>1258</v>
      </c>
      <c r="B866" s="66"/>
      <c r="E866" s="120"/>
      <c r="F866">
        <f t="shared" si="13"/>
        <v>0</v>
      </c>
    </row>
    <row r="867" spans="1:6" x14ac:dyDescent="0.35">
      <c r="A867" s="43" t="s">
        <v>1259</v>
      </c>
      <c r="B867" s="66"/>
      <c r="E867" s="120"/>
      <c r="F867">
        <f t="shared" si="13"/>
        <v>0</v>
      </c>
    </row>
    <row r="868" spans="1:6" x14ac:dyDescent="0.35">
      <c r="A868" s="43" t="s">
        <v>1260</v>
      </c>
      <c r="B868" s="66"/>
      <c r="E868" s="120"/>
      <c r="F868">
        <f t="shared" si="13"/>
        <v>0</v>
      </c>
    </row>
    <row r="869" spans="1:6" x14ac:dyDescent="0.35">
      <c r="A869" s="43" t="s">
        <v>1261</v>
      </c>
      <c r="B869" s="66"/>
      <c r="E869" s="120"/>
      <c r="F869">
        <f t="shared" si="13"/>
        <v>0</v>
      </c>
    </row>
    <row r="870" spans="1:6" x14ac:dyDescent="0.35">
      <c r="A870" s="43" t="s">
        <v>1262</v>
      </c>
      <c r="B870" s="66"/>
      <c r="E870" s="120"/>
      <c r="F870">
        <f t="shared" si="13"/>
        <v>0</v>
      </c>
    </row>
    <row r="871" spans="1:6" x14ac:dyDescent="0.35">
      <c r="A871" s="43" t="s">
        <v>1263</v>
      </c>
      <c r="B871" s="66"/>
      <c r="E871" s="120"/>
      <c r="F871">
        <f t="shared" si="13"/>
        <v>0</v>
      </c>
    </row>
    <row r="872" spans="1:6" x14ac:dyDescent="0.35">
      <c r="A872" s="43" t="s">
        <v>1264</v>
      </c>
      <c r="B872" s="66"/>
      <c r="E872" s="120"/>
      <c r="F872">
        <f t="shared" si="13"/>
        <v>0</v>
      </c>
    </row>
    <row r="873" spans="1:6" x14ac:dyDescent="0.35">
      <c r="A873" s="43" t="s">
        <v>1265</v>
      </c>
      <c r="B873" s="66"/>
      <c r="E873" s="120"/>
      <c r="F873">
        <f t="shared" si="13"/>
        <v>0</v>
      </c>
    </row>
    <row r="874" spans="1:6" x14ac:dyDescent="0.35">
      <c r="A874" s="43" t="s">
        <v>1266</v>
      </c>
      <c r="B874" s="66"/>
      <c r="E874" s="120"/>
      <c r="F874">
        <f t="shared" si="13"/>
        <v>0</v>
      </c>
    </row>
    <row r="875" spans="1:6" x14ac:dyDescent="0.35">
      <c r="A875" s="43" t="s">
        <v>1267</v>
      </c>
      <c r="B875" s="66"/>
      <c r="E875" s="120"/>
      <c r="F875">
        <f t="shared" si="13"/>
        <v>0</v>
      </c>
    </row>
    <row r="876" spans="1:6" x14ac:dyDescent="0.35">
      <c r="A876" s="43" t="s">
        <v>1268</v>
      </c>
      <c r="B876" s="66"/>
      <c r="E876" s="120"/>
      <c r="F876">
        <f t="shared" si="13"/>
        <v>0</v>
      </c>
    </row>
    <row r="877" spans="1:6" x14ac:dyDescent="0.35">
      <c r="A877" s="43" t="s">
        <v>1269</v>
      </c>
      <c r="B877" s="66"/>
      <c r="E877" s="120"/>
      <c r="F877">
        <f t="shared" si="13"/>
        <v>0</v>
      </c>
    </row>
    <row r="878" spans="1:6" x14ac:dyDescent="0.35">
      <c r="A878" s="43" t="s">
        <v>1270</v>
      </c>
      <c r="B878" s="66"/>
      <c r="E878" s="120"/>
      <c r="F878">
        <f t="shared" si="13"/>
        <v>0</v>
      </c>
    </row>
    <row r="879" spans="1:6" x14ac:dyDescent="0.35">
      <c r="A879" s="43" t="s">
        <v>1271</v>
      </c>
      <c r="B879" s="66"/>
      <c r="E879" s="120"/>
      <c r="F879">
        <f t="shared" si="13"/>
        <v>0</v>
      </c>
    </row>
    <row r="880" spans="1:6" x14ac:dyDescent="0.35">
      <c r="A880" s="43" t="s">
        <v>1272</v>
      </c>
      <c r="B880" s="66"/>
      <c r="E880" s="120"/>
      <c r="F880">
        <f t="shared" si="13"/>
        <v>0</v>
      </c>
    </row>
    <row r="881" spans="1:6" x14ac:dyDescent="0.35">
      <c r="A881" s="43" t="s">
        <v>1273</v>
      </c>
      <c r="B881" s="66"/>
      <c r="E881" s="120"/>
      <c r="F881">
        <f t="shared" si="13"/>
        <v>0</v>
      </c>
    </row>
    <row r="882" spans="1:6" x14ac:dyDescent="0.35">
      <c r="A882" s="43" t="s">
        <v>1274</v>
      </c>
      <c r="B882" s="66"/>
      <c r="E882" s="120"/>
      <c r="F882">
        <f t="shared" si="13"/>
        <v>0</v>
      </c>
    </row>
    <row r="883" spans="1:6" x14ac:dyDescent="0.35">
      <c r="A883" s="43" t="s">
        <v>1275</v>
      </c>
      <c r="B883" s="66"/>
      <c r="E883" s="120"/>
      <c r="F883">
        <f t="shared" si="13"/>
        <v>0</v>
      </c>
    </row>
    <row r="884" spans="1:6" x14ac:dyDescent="0.35">
      <c r="A884" s="43" t="s">
        <v>1276</v>
      </c>
      <c r="B884" s="66"/>
      <c r="E884" s="120"/>
      <c r="F884">
        <f t="shared" si="13"/>
        <v>0</v>
      </c>
    </row>
    <row r="885" spans="1:6" x14ac:dyDescent="0.35">
      <c r="A885" s="43" t="s">
        <v>1277</v>
      </c>
      <c r="B885" s="66"/>
      <c r="E885" s="120"/>
      <c r="F885">
        <f t="shared" si="13"/>
        <v>0</v>
      </c>
    </row>
    <row r="886" spans="1:6" x14ac:dyDescent="0.35">
      <c r="A886" s="43" t="s">
        <v>1278</v>
      </c>
      <c r="B886" s="66"/>
      <c r="E886" s="120"/>
      <c r="F886">
        <f t="shared" si="13"/>
        <v>0</v>
      </c>
    </row>
    <row r="887" spans="1:6" x14ac:dyDescent="0.35">
      <c r="A887" s="43" t="s">
        <v>1279</v>
      </c>
      <c r="B887" s="66"/>
      <c r="E887" s="120"/>
      <c r="F887">
        <f t="shared" si="13"/>
        <v>0</v>
      </c>
    </row>
    <row r="888" spans="1:6" x14ac:dyDescent="0.35">
      <c r="A888" s="43" t="s">
        <v>1280</v>
      </c>
      <c r="B888" s="66"/>
      <c r="E888" s="120"/>
      <c r="F888">
        <f t="shared" si="13"/>
        <v>0</v>
      </c>
    </row>
    <row r="889" spans="1:6" x14ac:dyDescent="0.35">
      <c r="A889" s="43" t="s">
        <v>1281</v>
      </c>
      <c r="B889" s="66"/>
      <c r="E889" s="120"/>
      <c r="F889">
        <f t="shared" si="13"/>
        <v>0</v>
      </c>
    </row>
    <row r="890" spans="1:6" x14ac:dyDescent="0.35">
      <c r="A890" s="43" t="s">
        <v>1282</v>
      </c>
      <c r="B890" s="66"/>
      <c r="E890" s="120"/>
      <c r="F890">
        <f t="shared" si="13"/>
        <v>0</v>
      </c>
    </row>
    <row r="891" spans="1:6" x14ac:dyDescent="0.35">
      <c r="A891" s="43" t="s">
        <v>1283</v>
      </c>
      <c r="B891" s="66"/>
      <c r="E891" s="120"/>
      <c r="F891">
        <f t="shared" si="13"/>
        <v>0</v>
      </c>
    </row>
    <row r="892" spans="1:6" x14ac:dyDescent="0.35">
      <c r="A892" s="43" t="s">
        <v>1284</v>
      </c>
      <c r="B892" s="66"/>
      <c r="E892" s="120"/>
      <c r="F892">
        <f t="shared" si="13"/>
        <v>0</v>
      </c>
    </row>
    <row r="893" spans="1:6" x14ac:dyDescent="0.35">
      <c r="A893" s="43" t="s">
        <v>1285</v>
      </c>
      <c r="B893" s="66"/>
      <c r="E893" s="120"/>
      <c r="F893">
        <f t="shared" si="13"/>
        <v>0</v>
      </c>
    </row>
    <row r="894" spans="1:6" x14ac:dyDescent="0.35">
      <c r="A894" s="43" t="s">
        <v>1286</v>
      </c>
      <c r="B894" s="66"/>
      <c r="E894" s="120"/>
      <c r="F894">
        <f t="shared" si="13"/>
        <v>0</v>
      </c>
    </row>
    <row r="895" spans="1:6" x14ac:dyDescent="0.35">
      <c r="A895" s="43" t="s">
        <v>1287</v>
      </c>
      <c r="B895" s="66"/>
      <c r="E895" s="120"/>
      <c r="F895">
        <f t="shared" si="13"/>
        <v>0</v>
      </c>
    </row>
    <row r="896" spans="1:6" x14ac:dyDescent="0.35">
      <c r="A896" s="43" t="s">
        <v>1288</v>
      </c>
      <c r="B896" s="66"/>
      <c r="E896" s="120"/>
      <c r="F896">
        <f t="shared" si="13"/>
        <v>0</v>
      </c>
    </row>
    <row r="897" spans="1:6" x14ac:dyDescent="0.35">
      <c r="A897" s="43" t="s">
        <v>1289</v>
      </c>
      <c r="B897" s="66"/>
      <c r="E897" s="120"/>
      <c r="F897">
        <f t="shared" si="13"/>
        <v>0</v>
      </c>
    </row>
    <row r="898" spans="1:6" x14ac:dyDescent="0.35">
      <c r="A898" s="43" t="s">
        <v>1290</v>
      </c>
      <c r="B898" s="66"/>
      <c r="E898" s="120"/>
      <c r="F898">
        <f t="shared" si="13"/>
        <v>0</v>
      </c>
    </row>
    <row r="899" spans="1:6" x14ac:dyDescent="0.35">
      <c r="A899" s="43" t="s">
        <v>1291</v>
      </c>
      <c r="B899" s="66"/>
      <c r="E899" s="120"/>
      <c r="F899">
        <f t="shared" si="13"/>
        <v>0</v>
      </c>
    </row>
    <row r="900" spans="1:6" x14ac:dyDescent="0.35">
      <c r="A900" s="43" t="s">
        <v>1292</v>
      </c>
      <c r="B900" s="66"/>
      <c r="E900" s="120"/>
      <c r="F900">
        <f t="shared" si="13"/>
        <v>0</v>
      </c>
    </row>
    <row r="901" spans="1:6" x14ac:dyDescent="0.35">
      <c r="A901" s="43" t="s">
        <v>1293</v>
      </c>
      <c r="B901" s="66"/>
      <c r="E901" s="120"/>
      <c r="F901">
        <f t="shared" si="13"/>
        <v>0</v>
      </c>
    </row>
    <row r="902" spans="1:6" x14ac:dyDescent="0.35">
      <c r="A902" s="43" t="s">
        <v>1294</v>
      </c>
      <c r="B902" s="66"/>
      <c r="E902" s="120"/>
      <c r="F902">
        <f t="shared" si="13"/>
        <v>0</v>
      </c>
    </row>
    <row r="903" spans="1:6" x14ac:dyDescent="0.35">
      <c r="A903" s="43" t="s">
        <v>1295</v>
      </c>
      <c r="B903" s="66"/>
      <c r="E903" s="120"/>
      <c r="F903">
        <f t="shared" si="13"/>
        <v>0</v>
      </c>
    </row>
    <row r="904" spans="1:6" x14ac:dyDescent="0.35">
      <c r="A904" s="43" t="s">
        <v>1296</v>
      </c>
      <c r="B904" s="66"/>
      <c r="E904" s="120"/>
      <c r="F904">
        <f t="shared" si="13"/>
        <v>0</v>
      </c>
    </row>
    <row r="905" spans="1:6" x14ac:dyDescent="0.35">
      <c r="A905" s="43" t="s">
        <v>1297</v>
      </c>
      <c r="B905" s="66"/>
      <c r="E905" s="120"/>
      <c r="F905">
        <f t="shared" ref="F905:F968" si="14">IF(OR($B905&lt;&gt;"",$C905&lt;&gt;"",$D905&lt;&gt;"",$E905&lt;&gt;""), 1, 0)</f>
        <v>0</v>
      </c>
    </row>
    <row r="906" spans="1:6" x14ac:dyDescent="0.35">
      <c r="A906" s="43" t="s">
        <v>1298</v>
      </c>
      <c r="B906" s="66"/>
      <c r="E906" s="120"/>
      <c r="F906">
        <f t="shared" si="14"/>
        <v>0</v>
      </c>
    </row>
    <row r="907" spans="1:6" x14ac:dyDescent="0.35">
      <c r="A907" s="43" t="s">
        <v>1299</v>
      </c>
      <c r="B907" s="66"/>
      <c r="E907" s="120"/>
      <c r="F907">
        <f t="shared" si="14"/>
        <v>0</v>
      </c>
    </row>
    <row r="908" spans="1:6" x14ac:dyDescent="0.35">
      <c r="A908" s="43" t="s">
        <v>1300</v>
      </c>
      <c r="B908" s="66"/>
      <c r="E908" s="120"/>
      <c r="F908">
        <f t="shared" si="14"/>
        <v>0</v>
      </c>
    </row>
    <row r="909" spans="1:6" x14ac:dyDescent="0.35">
      <c r="A909" s="43" t="s">
        <v>1301</v>
      </c>
      <c r="B909" s="66"/>
      <c r="E909" s="120"/>
      <c r="F909">
        <f t="shared" si="14"/>
        <v>0</v>
      </c>
    </row>
    <row r="910" spans="1:6" x14ac:dyDescent="0.35">
      <c r="A910" s="43" t="s">
        <v>1302</v>
      </c>
      <c r="B910" s="66"/>
      <c r="E910" s="120"/>
      <c r="F910">
        <f t="shared" si="14"/>
        <v>0</v>
      </c>
    </row>
    <row r="911" spans="1:6" x14ac:dyDescent="0.35">
      <c r="A911" s="43" t="s">
        <v>1303</v>
      </c>
      <c r="B911" s="66"/>
      <c r="E911" s="120"/>
      <c r="F911">
        <f t="shared" si="14"/>
        <v>0</v>
      </c>
    </row>
    <row r="912" spans="1:6" x14ac:dyDescent="0.35">
      <c r="A912" s="43" t="s">
        <v>1304</v>
      </c>
      <c r="B912" s="66"/>
      <c r="E912" s="120"/>
      <c r="F912">
        <f t="shared" si="14"/>
        <v>0</v>
      </c>
    </row>
    <row r="913" spans="1:6" x14ac:dyDescent="0.35">
      <c r="A913" s="43" t="s">
        <v>1305</v>
      </c>
      <c r="B913" s="66"/>
      <c r="E913" s="120"/>
      <c r="F913">
        <f t="shared" si="14"/>
        <v>0</v>
      </c>
    </row>
    <row r="914" spans="1:6" x14ac:dyDescent="0.35">
      <c r="A914" s="43" t="s">
        <v>1306</v>
      </c>
      <c r="B914" s="66"/>
      <c r="E914" s="120"/>
      <c r="F914">
        <f t="shared" si="14"/>
        <v>0</v>
      </c>
    </row>
    <row r="915" spans="1:6" x14ac:dyDescent="0.35">
      <c r="A915" s="43" t="s">
        <v>1307</v>
      </c>
      <c r="B915" s="66"/>
      <c r="E915" s="120"/>
      <c r="F915">
        <f t="shared" si="14"/>
        <v>0</v>
      </c>
    </row>
    <row r="916" spans="1:6" x14ac:dyDescent="0.35">
      <c r="A916" s="43" t="s">
        <v>1308</v>
      </c>
      <c r="B916" s="66"/>
      <c r="E916" s="120"/>
      <c r="F916">
        <f t="shared" si="14"/>
        <v>0</v>
      </c>
    </row>
    <row r="917" spans="1:6" x14ac:dyDescent="0.35">
      <c r="A917" s="43" t="s">
        <v>1309</v>
      </c>
      <c r="B917" s="66"/>
      <c r="E917" s="120"/>
      <c r="F917">
        <f t="shared" si="14"/>
        <v>0</v>
      </c>
    </row>
    <row r="918" spans="1:6" x14ac:dyDescent="0.35">
      <c r="A918" s="43" t="s">
        <v>1310</v>
      </c>
      <c r="B918" s="66"/>
      <c r="E918" s="120"/>
      <c r="F918">
        <f t="shared" si="14"/>
        <v>0</v>
      </c>
    </row>
    <row r="919" spans="1:6" x14ac:dyDescent="0.35">
      <c r="A919" s="43" t="s">
        <v>1311</v>
      </c>
      <c r="B919" s="66"/>
      <c r="E919" s="120"/>
      <c r="F919">
        <f t="shared" si="14"/>
        <v>0</v>
      </c>
    </row>
    <row r="920" spans="1:6" x14ac:dyDescent="0.35">
      <c r="A920" s="43" t="s">
        <v>1312</v>
      </c>
      <c r="B920" s="66"/>
      <c r="E920" s="120"/>
      <c r="F920">
        <f t="shared" si="14"/>
        <v>0</v>
      </c>
    </row>
    <row r="921" spans="1:6" x14ac:dyDescent="0.35">
      <c r="A921" s="43" t="s">
        <v>1313</v>
      </c>
      <c r="B921" s="66"/>
      <c r="E921" s="120"/>
      <c r="F921">
        <f t="shared" si="14"/>
        <v>0</v>
      </c>
    </row>
    <row r="922" spans="1:6" x14ac:dyDescent="0.35">
      <c r="A922" s="43" t="s">
        <v>1314</v>
      </c>
      <c r="B922" s="66"/>
      <c r="E922" s="120"/>
      <c r="F922">
        <f t="shared" si="14"/>
        <v>0</v>
      </c>
    </row>
    <row r="923" spans="1:6" x14ac:dyDescent="0.35">
      <c r="A923" s="43" t="s">
        <v>1315</v>
      </c>
      <c r="B923" s="66"/>
      <c r="E923" s="120"/>
      <c r="F923">
        <f t="shared" si="14"/>
        <v>0</v>
      </c>
    </row>
    <row r="924" spans="1:6" x14ac:dyDescent="0.35">
      <c r="A924" s="43" t="s">
        <v>1316</v>
      </c>
      <c r="B924" s="66"/>
      <c r="E924" s="120"/>
      <c r="F924">
        <f t="shared" si="14"/>
        <v>0</v>
      </c>
    </row>
    <row r="925" spans="1:6" x14ac:dyDescent="0.35">
      <c r="A925" s="43" t="s">
        <v>1317</v>
      </c>
      <c r="B925" s="66"/>
      <c r="E925" s="120"/>
      <c r="F925">
        <f t="shared" si="14"/>
        <v>0</v>
      </c>
    </row>
    <row r="926" spans="1:6" x14ac:dyDescent="0.35">
      <c r="A926" s="43" t="s">
        <v>1318</v>
      </c>
      <c r="B926" s="66"/>
      <c r="E926" s="120"/>
      <c r="F926">
        <f t="shared" si="14"/>
        <v>0</v>
      </c>
    </row>
    <row r="927" spans="1:6" x14ac:dyDescent="0.35">
      <c r="A927" s="43" t="s">
        <v>1319</v>
      </c>
      <c r="B927" s="66"/>
      <c r="E927" s="120"/>
      <c r="F927">
        <f t="shared" si="14"/>
        <v>0</v>
      </c>
    </row>
    <row r="928" spans="1:6" x14ac:dyDescent="0.35">
      <c r="A928" s="43" t="s">
        <v>1320</v>
      </c>
      <c r="B928" s="66"/>
      <c r="E928" s="120"/>
      <c r="F928">
        <f t="shared" si="14"/>
        <v>0</v>
      </c>
    </row>
    <row r="929" spans="1:6" x14ac:dyDescent="0.35">
      <c r="A929" s="43" t="s">
        <v>1321</v>
      </c>
      <c r="B929" s="66"/>
      <c r="E929" s="120"/>
      <c r="F929">
        <f t="shared" si="14"/>
        <v>0</v>
      </c>
    </row>
    <row r="930" spans="1:6" x14ac:dyDescent="0.35">
      <c r="A930" s="43" t="s">
        <v>1322</v>
      </c>
      <c r="B930" s="66"/>
      <c r="E930" s="120"/>
      <c r="F930">
        <f t="shared" si="14"/>
        <v>0</v>
      </c>
    </row>
    <row r="931" spans="1:6" x14ac:dyDescent="0.35">
      <c r="A931" s="43" t="s">
        <v>1323</v>
      </c>
      <c r="B931" s="66"/>
      <c r="E931" s="120"/>
      <c r="F931">
        <f t="shared" si="14"/>
        <v>0</v>
      </c>
    </row>
    <row r="932" spans="1:6" x14ac:dyDescent="0.35">
      <c r="A932" s="43" t="s">
        <v>1324</v>
      </c>
      <c r="B932" s="66"/>
      <c r="E932" s="120"/>
      <c r="F932">
        <f t="shared" si="14"/>
        <v>0</v>
      </c>
    </row>
    <row r="933" spans="1:6" x14ac:dyDescent="0.35">
      <c r="A933" s="43" t="s">
        <v>1325</v>
      </c>
      <c r="B933" s="66"/>
      <c r="E933" s="120"/>
      <c r="F933">
        <f t="shared" si="14"/>
        <v>0</v>
      </c>
    </row>
    <row r="934" spans="1:6" x14ac:dyDescent="0.35">
      <c r="A934" s="43" t="s">
        <v>1326</v>
      </c>
      <c r="B934" s="66"/>
      <c r="E934" s="120"/>
      <c r="F934">
        <f t="shared" si="14"/>
        <v>0</v>
      </c>
    </row>
    <row r="935" spans="1:6" x14ac:dyDescent="0.35">
      <c r="A935" s="43" t="s">
        <v>1327</v>
      </c>
      <c r="B935" s="66"/>
      <c r="E935" s="120"/>
      <c r="F935">
        <f t="shared" si="14"/>
        <v>0</v>
      </c>
    </row>
    <row r="936" spans="1:6" x14ac:dyDescent="0.35">
      <c r="A936" s="43" t="s">
        <v>1328</v>
      </c>
      <c r="B936" s="66"/>
      <c r="E936" s="120"/>
      <c r="F936">
        <f t="shared" si="14"/>
        <v>0</v>
      </c>
    </row>
    <row r="937" spans="1:6" x14ac:dyDescent="0.35">
      <c r="A937" s="43" t="s">
        <v>1329</v>
      </c>
      <c r="B937" s="66"/>
      <c r="E937" s="120"/>
      <c r="F937">
        <f t="shared" si="14"/>
        <v>0</v>
      </c>
    </row>
    <row r="938" spans="1:6" x14ac:dyDescent="0.35">
      <c r="A938" s="43" t="s">
        <v>1330</v>
      </c>
      <c r="B938" s="66"/>
      <c r="E938" s="120"/>
      <c r="F938">
        <f t="shared" si="14"/>
        <v>0</v>
      </c>
    </row>
    <row r="939" spans="1:6" x14ac:dyDescent="0.35">
      <c r="A939" s="43" t="s">
        <v>1331</v>
      </c>
      <c r="B939" s="66"/>
      <c r="E939" s="120"/>
      <c r="F939">
        <f t="shared" si="14"/>
        <v>0</v>
      </c>
    </row>
    <row r="940" spans="1:6" x14ac:dyDescent="0.35">
      <c r="A940" s="43" t="s">
        <v>1332</v>
      </c>
      <c r="B940" s="66"/>
      <c r="E940" s="120"/>
      <c r="F940">
        <f t="shared" si="14"/>
        <v>0</v>
      </c>
    </row>
    <row r="941" spans="1:6" x14ac:dyDescent="0.35">
      <c r="A941" s="43" t="s">
        <v>1333</v>
      </c>
      <c r="B941" s="66"/>
      <c r="E941" s="120"/>
      <c r="F941">
        <f t="shared" si="14"/>
        <v>0</v>
      </c>
    </row>
    <row r="942" spans="1:6" x14ac:dyDescent="0.35">
      <c r="A942" s="43" t="s">
        <v>1334</v>
      </c>
      <c r="B942" s="66"/>
      <c r="E942" s="120"/>
      <c r="F942">
        <f t="shared" si="14"/>
        <v>0</v>
      </c>
    </row>
    <row r="943" spans="1:6" x14ac:dyDescent="0.35">
      <c r="A943" s="43" t="s">
        <v>1335</v>
      </c>
      <c r="B943" s="66"/>
      <c r="E943" s="120"/>
      <c r="F943">
        <f t="shared" si="14"/>
        <v>0</v>
      </c>
    </row>
    <row r="944" spans="1:6" x14ac:dyDescent="0.35">
      <c r="A944" s="43" t="s">
        <v>1336</v>
      </c>
      <c r="B944" s="66"/>
      <c r="E944" s="120"/>
      <c r="F944">
        <f t="shared" si="14"/>
        <v>0</v>
      </c>
    </row>
    <row r="945" spans="1:6" x14ac:dyDescent="0.35">
      <c r="A945" s="43" t="s">
        <v>1337</v>
      </c>
      <c r="B945" s="66"/>
      <c r="E945" s="120"/>
      <c r="F945">
        <f t="shared" si="14"/>
        <v>0</v>
      </c>
    </row>
    <row r="946" spans="1:6" x14ac:dyDescent="0.35">
      <c r="A946" s="43" t="s">
        <v>1338</v>
      </c>
      <c r="B946" s="66"/>
      <c r="E946" s="120"/>
      <c r="F946">
        <f t="shared" si="14"/>
        <v>0</v>
      </c>
    </row>
    <row r="947" spans="1:6" x14ac:dyDescent="0.35">
      <c r="A947" s="43" t="s">
        <v>1339</v>
      </c>
      <c r="B947" s="66"/>
      <c r="E947" s="120"/>
      <c r="F947">
        <f t="shared" si="14"/>
        <v>0</v>
      </c>
    </row>
    <row r="948" spans="1:6" x14ac:dyDescent="0.35">
      <c r="A948" s="43" t="s">
        <v>1340</v>
      </c>
      <c r="B948" s="66"/>
      <c r="E948" s="120"/>
      <c r="F948">
        <f t="shared" si="14"/>
        <v>0</v>
      </c>
    </row>
    <row r="949" spans="1:6" x14ac:dyDescent="0.35">
      <c r="A949" s="43" t="s">
        <v>1341</v>
      </c>
      <c r="B949" s="66"/>
      <c r="E949" s="120"/>
      <c r="F949">
        <f t="shared" si="14"/>
        <v>0</v>
      </c>
    </row>
    <row r="950" spans="1:6" x14ac:dyDescent="0.35">
      <c r="A950" s="43" t="s">
        <v>1342</v>
      </c>
      <c r="B950" s="66"/>
      <c r="E950" s="120"/>
      <c r="F950">
        <f t="shared" si="14"/>
        <v>0</v>
      </c>
    </row>
    <row r="951" spans="1:6" x14ac:dyDescent="0.35">
      <c r="A951" s="43" t="s">
        <v>1343</v>
      </c>
      <c r="B951" s="66"/>
      <c r="E951" s="120"/>
      <c r="F951">
        <f t="shared" si="14"/>
        <v>0</v>
      </c>
    </row>
    <row r="952" spans="1:6" x14ac:dyDescent="0.35">
      <c r="A952" s="43" t="s">
        <v>1344</v>
      </c>
      <c r="B952" s="66"/>
      <c r="E952" s="120"/>
      <c r="F952">
        <f t="shared" si="14"/>
        <v>0</v>
      </c>
    </row>
    <row r="953" spans="1:6" x14ac:dyDescent="0.35">
      <c r="A953" s="43" t="s">
        <v>1345</v>
      </c>
      <c r="B953" s="66"/>
      <c r="E953" s="120"/>
      <c r="F953">
        <f t="shared" si="14"/>
        <v>0</v>
      </c>
    </row>
    <row r="954" spans="1:6" x14ac:dyDescent="0.35">
      <c r="A954" s="43" t="s">
        <v>1346</v>
      </c>
      <c r="B954" s="66"/>
      <c r="E954" s="120"/>
      <c r="F954">
        <f t="shared" si="14"/>
        <v>0</v>
      </c>
    </row>
    <row r="955" spans="1:6" x14ac:dyDescent="0.35">
      <c r="A955" s="43" t="s">
        <v>1347</v>
      </c>
      <c r="B955" s="66"/>
      <c r="E955" s="120"/>
      <c r="F955">
        <f t="shared" si="14"/>
        <v>0</v>
      </c>
    </row>
    <row r="956" spans="1:6" x14ac:dyDescent="0.35">
      <c r="A956" s="43" t="s">
        <v>1348</v>
      </c>
      <c r="B956" s="66"/>
      <c r="E956" s="120"/>
      <c r="F956">
        <f t="shared" si="14"/>
        <v>0</v>
      </c>
    </row>
    <row r="957" spans="1:6" x14ac:dyDescent="0.35">
      <c r="A957" s="43" t="s">
        <v>1349</v>
      </c>
      <c r="B957" s="66"/>
      <c r="E957" s="120"/>
      <c r="F957">
        <f t="shared" si="14"/>
        <v>0</v>
      </c>
    </row>
    <row r="958" spans="1:6" x14ac:dyDescent="0.35">
      <c r="A958" s="43" t="s">
        <v>1350</v>
      </c>
      <c r="B958" s="66"/>
      <c r="E958" s="120"/>
      <c r="F958">
        <f t="shared" si="14"/>
        <v>0</v>
      </c>
    </row>
    <row r="959" spans="1:6" x14ac:dyDescent="0.35">
      <c r="A959" s="43" t="s">
        <v>1351</v>
      </c>
      <c r="B959" s="66"/>
      <c r="E959" s="120"/>
      <c r="F959">
        <f t="shared" si="14"/>
        <v>0</v>
      </c>
    </row>
    <row r="960" spans="1:6" x14ac:dyDescent="0.35">
      <c r="A960" s="43" t="s">
        <v>1352</v>
      </c>
      <c r="B960" s="66"/>
      <c r="E960" s="120"/>
      <c r="F960">
        <f t="shared" si="14"/>
        <v>0</v>
      </c>
    </row>
    <row r="961" spans="1:6" x14ac:dyDescent="0.35">
      <c r="A961" s="43" t="s">
        <v>1353</v>
      </c>
      <c r="B961" s="66"/>
      <c r="E961" s="120"/>
      <c r="F961">
        <f t="shared" si="14"/>
        <v>0</v>
      </c>
    </row>
    <row r="962" spans="1:6" x14ac:dyDescent="0.35">
      <c r="A962" s="43" t="s">
        <v>1354</v>
      </c>
      <c r="B962" s="66"/>
      <c r="E962" s="120"/>
      <c r="F962">
        <f t="shared" si="14"/>
        <v>0</v>
      </c>
    </row>
    <row r="963" spans="1:6" x14ac:dyDescent="0.35">
      <c r="A963" s="43" t="s">
        <v>1355</v>
      </c>
      <c r="B963" s="66"/>
      <c r="E963" s="120"/>
      <c r="F963">
        <f t="shared" si="14"/>
        <v>0</v>
      </c>
    </row>
    <row r="964" spans="1:6" x14ac:dyDescent="0.35">
      <c r="A964" s="43" t="s">
        <v>1356</v>
      </c>
      <c r="B964" s="66"/>
      <c r="E964" s="120"/>
      <c r="F964">
        <f t="shared" si="14"/>
        <v>0</v>
      </c>
    </row>
    <row r="965" spans="1:6" x14ac:dyDescent="0.35">
      <c r="A965" s="43" t="s">
        <v>1357</v>
      </c>
      <c r="B965" s="66"/>
      <c r="E965" s="120"/>
      <c r="F965">
        <f t="shared" si="14"/>
        <v>0</v>
      </c>
    </row>
    <row r="966" spans="1:6" x14ac:dyDescent="0.35">
      <c r="A966" s="43" t="s">
        <v>1358</v>
      </c>
      <c r="B966" s="66"/>
      <c r="E966" s="120"/>
      <c r="F966">
        <f t="shared" si="14"/>
        <v>0</v>
      </c>
    </row>
    <row r="967" spans="1:6" x14ac:dyDescent="0.35">
      <c r="A967" s="43" t="s">
        <v>1359</v>
      </c>
      <c r="B967" s="66"/>
      <c r="E967" s="120"/>
      <c r="F967">
        <f t="shared" si="14"/>
        <v>0</v>
      </c>
    </row>
    <row r="968" spans="1:6" x14ac:dyDescent="0.35">
      <c r="A968" s="43" t="s">
        <v>1360</v>
      </c>
      <c r="B968" s="66"/>
      <c r="E968" s="120"/>
      <c r="F968">
        <f t="shared" si="14"/>
        <v>0</v>
      </c>
    </row>
    <row r="969" spans="1:6" x14ac:dyDescent="0.35">
      <c r="A969" s="43" t="s">
        <v>1361</v>
      </c>
      <c r="B969" s="66"/>
      <c r="E969" s="120"/>
      <c r="F969">
        <f t="shared" ref="F969:F1007" si="15">IF(OR($B969&lt;&gt;"",$C969&lt;&gt;"",$D969&lt;&gt;"",$E969&lt;&gt;""), 1, 0)</f>
        <v>0</v>
      </c>
    </row>
    <row r="970" spans="1:6" x14ac:dyDescent="0.35">
      <c r="A970" s="43" t="s">
        <v>1362</v>
      </c>
      <c r="B970" s="66"/>
      <c r="E970" s="120"/>
      <c r="F970">
        <f t="shared" si="15"/>
        <v>0</v>
      </c>
    </row>
    <row r="971" spans="1:6" x14ac:dyDescent="0.35">
      <c r="A971" s="43" t="s">
        <v>1363</v>
      </c>
      <c r="B971" s="66"/>
      <c r="E971" s="120"/>
      <c r="F971">
        <f t="shared" si="15"/>
        <v>0</v>
      </c>
    </row>
    <row r="972" spans="1:6" x14ac:dyDescent="0.35">
      <c r="A972" s="43" t="s">
        <v>1364</v>
      </c>
      <c r="B972" s="66"/>
      <c r="E972" s="120"/>
      <c r="F972">
        <f t="shared" si="15"/>
        <v>0</v>
      </c>
    </row>
    <row r="973" spans="1:6" x14ac:dyDescent="0.35">
      <c r="A973" s="43" t="s">
        <v>1365</v>
      </c>
      <c r="B973" s="66"/>
      <c r="E973" s="120"/>
      <c r="F973">
        <f t="shared" si="15"/>
        <v>0</v>
      </c>
    </row>
    <row r="974" spans="1:6" x14ac:dyDescent="0.35">
      <c r="A974" s="43" t="s">
        <v>1366</v>
      </c>
      <c r="B974" s="66"/>
      <c r="E974" s="120"/>
      <c r="F974">
        <f t="shared" si="15"/>
        <v>0</v>
      </c>
    </row>
    <row r="975" spans="1:6" x14ac:dyDescent="0.35">
      <c r="A975" s="43" t="s">
        <v>1367</v>
      </c>
      <c r="B975" s="66"/>
      <c r="E975" s="120"/>
      <c r="F975">
        <f t="shared" si="15"/>
        <v>0</v>
      </c>
    </row>
    <row r="976" spans="1:6" x14ac:dyDescent="0.35">
      <c r="A976" s="43" t="s">
        <v>1368</v>
      </c>
      <c r="B976" s="66"/>
      <c r="E976" s="120"/>
      <c r="F976">
        <f t="shared" si="15"/>
        <v>0</v>
      </c>
    </row>
    <row r="977" spans="1:6" x14ac:dyDescent="0.35">
      <c r="A977" s="43" t="s">
        <v>1369</v>
      </c>
      <c r="B977" s="66"/>
      <c r="E977" s="120"/>
      <c r="F977">
        <f t="shared" si="15"/>
        <v>0</v>
      </c>
    </row>
    <row r="978" spans="1:6" x14ac:dyDescent="0.35">
      <c r="A978" s="43" t="s">
        <v>1370</v>
      </c>
      <c r="B978" s="66"/>
      <c r="E978" s="120"/>
      <c r="F978">
        <f t="shared" si="15"/>
        <v>0</v>
      </c>
    </row>
    <row r="979" spans="1:6" x14ac:dyDescent="0.35">
      <c r="A979" s="43" t="s">
        <v>1371</v>
      </c>
      <c r="B979" s="66"/>
      <c r="E979" s="120"/>
      <c r="F979">
        <f t="shared" si="15"/>
        <v>0</v>
      </c>
    </row>
    <row r="980" spans="1:6" x14ac:dyDescent="0.35">
      <c r="A980" s="43" t="s">
        <v>1372</v>
      </c>
      <c r="B980" s="66"/>
      <c r="E980" s="120"/>
      <c r="F980">
        <f t="shared" si="15"/>
        <v>0</v>
      </c>
    </row>
    <row r="981" spans="1:6" x14ac:dyDescent="0.35">
      <c r="A981" s="43" t="s">
        <v>1373</v>
      </c>
      <c r="B981" s="66"/>
      <c r="E981" s="120"/>
      <c r="F981">
        <f t="shared" si="15"/>
        <v>0</v>
      </c>
    </row>
    <row r="982" spans="1:6" x14ac:dyDescent="0.35">
      <c r="A982" s="43" t="s">
        <v>1374</v>
      </c>
      <c r="B982" s="66"/>
      <c r="E982" s="120"/>
      <c r="F982">
        <f t="shared" si="15"/>
        <v>0</v>
      </c>
    </row>
    <row r="983" spans="1:6" x14ac:dyDescent="0.35">
      <c r="A983" s="43" t="s">
        <v>1375</v>
      </c>
      <c r="B983" s="66"/>
      <c r="E983" s="120"/>
      <c r="F983">
        <f t="shared" si="15"/>
        <v>0</v>
      </c>
    </row>
    <row r="984" spans="1:6" x14ac:dyDescent="0.35">
      <c r="A984" s="43" t="s">
        <v>1376</v>
      </c>
      <c r="B984" s="66"/>
      <c r="E984" s="120"/>
      <c r="F984">
        <f t="shared" si="15"/>
        <v>0</v>
      </c>
    </row>
    <row r="985" spans="1:6" x14ac:dyDescent="0.35">
      <c r="A985" s="43" t="s">
        <v>1377</v>
      </c>
      <c r="B985" s="66"/>
      <c r="E985" s="120"/>
      <c r="F985">
        <f t="shared" si="15"/>
        <v>0</v>
      </c>
    </row>
    <row r="986" spans="1:6" x14ac:dyDescent="0.35">
      <c r="A986" s="43" t="s">
        <v>1378</v>
      </c>
      <c r="B986" s="66"/>
      <c r="E986" s="120"/>
      <c r="F986">
        <f t="shared" si="15"/>
        <v>0</v>
      </c>
    </row>
    <row r="987" spans="1:6" x14ac:dyDescent="0.35">
      <c r="A987" s="43" t="s">
        <v>1379</v>
      </c>
      <c r="B987" s="66"/>
      <c r="E987" s="120"/>
      <c r="F987">
        <f t="shared" si="15"/>
        <v>0</v>
      </c>
    </row>
    <row r="988" spans="1:6" x14ac:dyDescent="0.35">
      <c r="A988" s="43" t="s">
        <v>1380</v>
      </c>
      <c r="B988" s="66"/>
      <c r="E988" s="120"/>
      <c r="F988">
        <f t="shared" si="15"/>
        <v>0</v>
      </c>
    </row>
    <row r="989" spans="1:6" x14ac:dyDescent="0.35">
      <c r="A989" s="43" t="s">
        <v>1381</v>
      </c>
      <c r="B989" s="66"/>
      <c r="E989" s="120"/>
      <c r="F989">
        <f t="shared" si="15"/>
        <v>0</v>
      </c>
    </row>
    <row r="990" spans="1:6" x14ac:dyDescent="0.35">
      <c r="A990" s="43" t="s">
        <v>1382</v>
      </c>
      <c r="B990" s="66"/>
      <c r="E990" s="120"/>
      <c r="F990">
        <f t="shared" si="15"/>
        <v>0</v>
      </c>
    </row>
    <row r="991" spans="1:6" x14ac:dyDescent="0.35">
      <c r="A991" s="43" t="s">
        <v>1383</v>
      </c>
      <c r="B991" s="66"/>
      <c r="E991" s="120"/>
      <c r="F991">
        <f t="shared" si="15"/>
        <v>0</v>
      </c>
    </row>
    <row r="992" spans="1:6" x14ac:dyDescent="0.35">
      <c r="A992" s="43" t="s">
        <v>1384</v>
      </c>
      <c r="B992" s="66"/>
      <c r="E992" s="120"/>
      <c r="F992">
        <f t="shared" si="15"/>
        <v>0</v>
      </c>
    </row>
    <row r="993" spans="1:6" x14ac:dyDescent="0.35">
      <c r="A993" s="43" t="s">
        <v>1385</v>
      </c>
      <c r="B993" s="66"/>
      <c r="E993" s="120"/>
      <c r="F993">
        <f t="shared" si="15"/>
        <v>0</v>
      </c>
    </row>
    <row r="994" spans="1:6" x14ac:dyDescent="0.35">
      <c r="A994" s="43" t="s">
        <v>1386</v>
      </c>
      <c r="B994" s="66"/>
      <c r="E994" s="120"/>
      <c r="F994">
        <f t="shared" si="15"/>
        <v>0</v>
      </c>
    </row>
    <row r="995" spans="1:6" x14ac:dyDescent="0.35">
      <c r="A995" s="43" t="s">
        <v>1387</v>
      </c>
      <c r="B995" s="66"/>
      <c r="E995" s="120"/>
      <c r="F995">
        <f t="shared" si="15"/>
        <v>0</v>
      </c>
    </row>
    <row r="996" spans="1:6" x14ac:dyDescent="0.35">
      <c r="A996" s="43" t="s">
        <v>1388</v>
      </c>
      <c r="B996" s="66"/>
      <c r="E996" s="120"/>
      <c r="F996">
        <f t="shared" si="15"/>
        <v>0</v>
      </c>
    </row>
    <row r="997" spans="1:6" x14ac:dyDescent="0.35">
      <c r="A997" s="43" t="s">
        <v>1389</v>
      </c>
      <c r="B997" s="66"/>
      <c r="E997" s="120"/>
      <c r="F997">
        <f t="shared" si="15"/>
        <v>0</v>
      </c>
    </row>
    <row r="998" spans="1:6" x14ac:dyDescent="0.35">
      <c r="A998" s="43" t="s">
        <v>1390</v>
      </c>
      <c r="B998" s="66"/>
      <c r="E998" s="120"/>
      <c r="F998">
        <f t="shared" si="15"/>
        <v>0</v>
      </c>
    </row>
    <row r="999" spans="1:6" x14ac:dyDescent="0.35">
      <c r="A999" s="43" t="s">
        <v>1391</v>
      </c>
      <c r="B999" s="66"/>
      <c r="E999" s="120"/>
      <c r="F999">
        <f t="shared" si="15"/>
        <v>0</v>
      </c>
    </row>
    <row r="1000" spans="1:6" x14ac:dyDescent="0.35">
      <c r="A1000" s="43" t="s">
        <v>1392</v>
      </c>
      <c r="B1000" s="66"/>
      <c r="E1000" s="120"/>
      <c r="F1000">
        <f t="shared" si="15"/>
        <v>0</v>
      </c>
    </row>
    <row r="1001" spans="1:6" x14ac:dyDescent="0.35">
      <c r="A1001" s="43" t="s">
        <v>1393</v>
      </c>
      <c r="B1001" s="66"/>
      <c r="E1001" s="120"/>
      <c r="F1001">
        <f t="shared" si="15"/>
        <v>0</v>
      </c>
    </row>
    <row r="1002" spans="1:6" x14ac:dyDescent="0.35">
      <c r="A1002" s="43" t="s">
        <v>1394</v>
      </c>
      <c r="B1002" s="66"/>
      <c r="E1002" s="120"/>
      <c r="F1002">
        <f t="shared" si="15"/>
        <v>0</v>
      </c>
    </row>
    <row r="1003" spans="1:6" x14ac:dyDescent="0.35">
      <c r="A1003" s="43" t="s">
        <v>1395</v>
      </c>
      <c r="B1003" s="66"/>
      <c r="E1003" s="120"/>
      <c r="F1003">
        <f t="shared" si="15"/>
        <v>0</v>
      </c>
    </row>
    <row r="1004" spans="1:6" x14ac:dyDescent="0.35">
      <c r="A1004" s="43" t="s">
        <v>1396</v>
      </c>
      <c r="B1004" s="66"/>
      <c r="E1004" s="120"/>
      <c r="F1004">
        <f t="shared" si="15"/>
        <v>0</v>
      </c>
    </row>
    <row r="1005" spans="1:6" x14ac:dyDescent="0.35">
      <c r="A1005" s="43" t="s">
        <v>1397</v>
      </c>
      <c r="B1005" s="66"/>
      <c r="E1005" s="120"/>
      <c r="F1005">
        <f t="shared" si="15"/>
        <v>0</v>
      </c>
    </row>
    <row r="1006" spans="1:6" x14ac:dyDescent="0.35">
      <c r="A1006" s="43" t="s">
        <v>1398</v>
      </c>
      <c r="B1006" s="66"/>
      <c r="E1006" s="120"/>
      <c r="F1006">
        <f t="shared" si="15"/>
        <v>0</v>
      </c>
    </row>
    <row r="1007" spans="1:6" x14ac:dyDescent="0.35">
      <c r="A1007" s="43" t="s">
        <v>1399</v>
      </c>
      <c r="B1007" s="66"/>
      <c r="E1007" s="120"/>
      <c r="F1007">
        <f t="shared" si="15"/>
        <v>0</v>
      </c>
    </row>
    <row r="1008" spans="1:6" hidden="1" x14ac:dyDescent="0.35"/>
  </sheetData>
  <sheetProtection sheet="1" objects="1" scenarios="1"/>
  <protectedRanges>
    <protectedRange sqref="E8:E1007" name="Identity number of related party"/>
    <protectedRange sqref="B8:B1007" name="Assets under long term lease models"/>
    <protectedRange sqref="C8:C1007" name="Duration of long term lease"/>
    <protectedRange sqref="D8:D1007" name="Held by related party"/>
  </protectedRanges>
  <mergeCells count="7">
    <mergeCell ref="A1:C1"/>
    <mergeCell ref="C2:D2"/>
    <mergeCell ref="B4:E4"/>
    <mergeCell ref="B5:B6"/>
    <mergeCell ref="A5:A6"/>
    <mergeCell ref="C5:C6"/>
    <mergeCell ref="D5:E5"/>
  </mergeCells>
  <conditionalFormatting sqref="C2">
    <cfRule type="expression" dxfId="7" priority="2">
      <formula>$C$2="Sheet is valid"</formula>
    </cfRule>
    <cfRule type="expression" dxfId="6" priority="3">
      <formula>$C$2="Sheet is not valid"</formula>
    </cfRule>
  </conditionalFormatting>
  <conditionalFormatting sqref="E8:E1007">
    <cfRule type="expression" dxfId="5" priority="1">
      <formula>$D8="Yes"</formula>
    </cfRule>
  </conditionalFormatting>
  <dataValidations count="2">
    <dataValidation type="decimal" operator="greaterThan" allowBlank="1" showInputMessage="1" showErrorMessage="1" errorTitle="Invalid value" error="The value of the assets under long term leasing models should be greater than zero." sqref="B8:B1008">
      <formula1>0</formula1>
    </dataValidation>
    <dataValidation type="decimal" operator="greaterThan" allowBlank="1" showInputMessage="1" showErrorMessage="1" errorTitle="Invalid duration" error="Duration of a loan should be expressed in years and cannot be smaller than zero." sqref="C8:C1008">
      <formula1>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Invalid value" error="Must be one of the values in the drop-down menu.">
          <x14:formula1>
            <xm:f>codelists!$D$2:$D$3</xm:f>
          </x14:formula1>
          <xm:sqref>D8:D1007</xm:sqref>
        </x14:dataValidation>
        <x14:dataValidation type="list" allowBlank="1" showInputMessage="1" showErrorMessage="1" errorTitle="Invalid value" error="Must be one of the values in the drop-down menu.">
          <x14:formula1>
            <xm:f>'4a Indirect CRE exposure'!$E$7:$E$1006</xm:f>
          </x14:formula1>
          <xm:sqref>E8:E1007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I1007"/>
  <sheetViews>
    <sheetView workbookViewId="0">
      <selection sqref="A1:C1"/>
    </sheetView>
  </sheetViews>
  <sheetFormatPr defaultColWidth="0" defaultRowHeight="14.5" zeroHeight="1" x14ac:dyDescent="0.35"/>
  <cols>
    <col min="1" max="1" width="10.7265625" customWidth="1"/>
    <col min="2" max="8" width="15.7265625" customWidth="1"/>
    <col min="9" max="16384" width="9.1796875" hidden="1"/>
  </cols>
  <sheetData>
    <row r="1" spans="1:9" x14ac:dyDescent="0.35">
      <c r="A1" s="199" t="s">
        <v>326</v>
      </c>
      <c r="B1" s="199"/>
      <c r="C1" s="199"/>
      <c r="D1" s="50" t="s">
        <v>3428</v>
      </c>
      <c r="E1" s="200" t="str">
        <f>IF(Validation!F122=0,"Sheet is valid","Sheet is not valid")</f>
        <v>Sheet is valid</v>
      </c>
      <c r="F1" s="200"/>
      <c r="I1" s="43" t="s">
        <v>3662</v>
      </c>
    </row>
    <row r="2" spans="1:9" x14ac:dyDescent="0.35">
      <c r="A2" s="7"/>
      <c r="B2" s="7">
        <v>9.1</v>
      </c>
      <c r="C2" s="7" t="s">
        <v>319</v>
      </c>
      <c r="D2" s="7" t="s">
        <v>320</v>
      </c>
      <c r="E2" s="7" t="s">
        <v>3653</v>
      </c>
      <c r="F2" s="7" t="s">
        <v>321</v>
      </c>
      <c r="G2" s="9" t="s">
        <v>343</v>
      </c>
      <c r="H2" s="9" t="s">
        <v>3654</v>
      </c>
    </row>
    <row r="3" spans="1:9" ht="45" customHeight="1" x14ac:dyDescent="0.35">
      <c r="A3" s="192" t="s">
        <v>322</v>
      </c>
      <c r="B3" s="192"/>
      <c r="C3" s="192"/>
      <c r="D3" s="192"/>
      <c r="E3" s="192"/>
      <c r="F3" s="192"/>
      <c r="G3" s="192"/>
      <c r="H3" s="192"/>
    </row>
    <row r="4" spans="1:9" ht="45" customHeight="1" thickBot="1" x14ac:dyDescent="0.4">
      <c r="A4" s="193"/>
      <c r="B4" s="205"/>
      <c r="C4" s="170" t="s">
        <v>357</v>
      </c>
      <c r="D4" s="213" t="s">
        <v>3519</v>
      </c>
      <c r="E4" s="213" t="s">
        <v>3665</v>
      </c>
      <c r="F4" s="213" t="s">
        <v>3666</v>
      </c>
      <c r="G4" s="209" t="s">
        <v>3667</v>
      </c>
      <c r="H4" s="211"/>
    </row>
    <row r="5" spans="1:9" ht="45" customHeight="1" thickTop="1" thickBot="1" x14ac:dyDescent="0.4">
      <c r="A5" s="193"/>
      <c r="B5" s="206"/>
      <c r="C5" s="132"/>
      <c r="D5" s="214"/>
      <c r="E5" s="214"/>
      <c r="F5" s="214"/>
      <c r="G5" s="80"/>
      <c r="H5" s="81" t="s">
        <v>3668</v>
      </c>
    </row>
    <row r="6" spans="1:9" ht="15.5" thickTop="1" thickBot="1" x14ac:dyDescent="0.4">
      <c r="A6" s="46"/>
      <c r="B6" s="62">
        <f>IF(SUMIF($B$7:$B$1007,"&lt;0")&lt;0,"ERROR: Cannot be negative or empty",IF(SUM($B$7:$B$1006)-SUMIF($G$7:$G$1006,"Yes",$B$7:$B$1006)&gt;'2 Non-property A-L'!$D$6,"ERROR: Sum of loans cannot be greater than the total non-equity liabilities",SUM($B$7:$B$1007)))</f>
        <v>0</v>
      </c>
      <c r="C6" s="5" t="str">
        <f>IF(SUMPRODUCT(--EXACT($C$7:$C$1006,UPPER($C$7:$C$1006)))&lt;1000, "ERROR: One or more values not capitalised", IF(SUMPRODUCT(COUNTIF($C$7:$C$1006,Sector ))=COUNTA($C$7:$C$1006), IF(COUNTA($C$7:$C$1006)=COUNTA($B$7:$B$1006), "", "ERROR: One of more values do not have an accompanying monetary value"), "ERROR: All values must be in the drop-down list"))</f>
        <v/>
      </c>
      <c r="D6" s="105" t="str">
        <f>IF(COUNTIF($D$7:$D$1007, "&gt;="&amp;'1 Register'!$G$6)&gt;0, "ERROR: Date of issuance is in the future", "")</f>
        <v/>
      </c>
      <c r="E6" s="13" t="str">
        <f>IF(SUMPRODUCT(--EXACT($E$7:$E$1006,UPPER($E$7:$E$1006)))&lt;1000, "ERROR: One or more values not capitalised", IF(SUMPRODUCT(COUNTIF($E$7:$E$1006, Countries))=COUNTA($E$7:$E$1006), IF(COUNTA($E$7:$E$1006)=COUNTA($B$7:$B$1006), "", "ERROR: One of more values do not have an accompanying monetary value"), "ERROR: All values must be in the drop-down list"))</f>
        <v/>
      </c>
      <c r="F6" s="13" t="str">
        <f>IF(OR(SUMPRODUCT(--EXACT(LEFT($F$7:$F$1006,1),UPPER(LEFT($F$7:$F$1006,1))))&lt;1000,SUMPRODUCT(--EXACT(MID($F$7:$F$1006,2,99),LOWER(MID($F$7:$F$1006,2,99))))&lt;1000),"ERROR: One or more values not capitalised",IF(SUMPRODUCT(COUNTIF($F$7:$F$1006,YesNo))=COUNTA($F$7:$F$1006), IF(COUNTA($F$7:$F$1006)=COUNTA($B$7:$B$1006), "", "ERROR: One of more values do not have an accompanying monetary value"),"ERROR: All values must be in the drop-down list"))</f>
        <v/>
      </c>
      <c r="G6" s="13" t="str">
        <f>IF(SUMPRODUCT(--($B$7:$B$1006&gt;0),--($G$7:$G$1006=""))&gt;0,"ERROR: Indication of social housing loan belonging to the fund or related party missing for one or more social housing loans",IF(OR(SUMPRODUCT(--EXACT(LEFT($G$7:$G$1006,1),UPPER(LEFT($G$7:$G$1006,1))))&lt;1000,SUMPRODUCT(--EXACT(MID($G$7:$G$1006,2,99),LOWER(MID($G$7:$G$1006,2,99))))&lt;1000),"ERROR: One or more values not capitalised",IF(SUMPRODUCT(COUNTIF($G$7:$G$1006, YesNo))=COUNTA($G$7:$G$1006), IF(COUNTA($G$7:$G$1006)=COUNTA($B$7:$B$1006), "", "ERROR: One of more values do not have an accompanying monetary value"), "ERROR: All values must be in the drop-down list")))</f>
        <v/>
      </c>
      <c r="H6" s="13" t="str">
        <f>IF(SUMPRODUCT(--($G$7:$G$1006="Yes"),--($H$7:$H$1006=""))&gt;0, "ERROR: Not all related party numbers have been filed", IF(SUMPRODUCT(COUNTIF($H$7:$H$1006, '4a Indirect CRE exposure'!$E$7:$E$1006))=COUNTA($H$7:$H$1006), "", "ERROR: All values must be in the drop-down list"))</f>
        <v/>
      </c>
    </row>
    <row r="7" spans="1:9" ht="15" thickTop="1" x14ac:dyDescent="0.35">
      <c r="A7" s="43" t="s">
        <v>1400</v>
      </c>
      <c r="B7" s="66"/>
      <c r="D7" s="173"/>
      <c r="H7" s="121"/>
      <c r="I7">
        <f>IF(OR($B7&lt;&gt;"",$C7&lt;&gt;"",$D7&lt;&gt;"",$E7&lt;&gt;"",$F7&lt;&gt;"",$G7&lt;&gt;"",$H7&lt;&gt;""), 1, 0)</f>
        <v>0</v>
      </c>
    </row>
    <row r="8" spans="1:9" x14ac:dyDescent="0.35">
      <c r="A8" s="43" t="s">
        <v>1401</v>
      </c>
      <c r="B8" s="66"/>
      <c r="D8" s="17"/>
      <c r="H8" s="120"/>
      <c r="I8">
        <f t="shared" ref="I8:I71" si="0">IF(OR($B8&lt;&gt;"",$C8&lt;&gt;"",$D8&lt;&gt;"",$E8&lt;&gt;"",$F8&lt;&gt;"",$G8&lt;&gt;"",$H8&lt;&gt;""), 1, 0)</f>
        <v>0</v>
      </c>
    </row>
    <row r="9" spans="1:9" x14ac:dyDescent="0.35">
      <c r="A9" s="43" t="s">
        <v>1402</v>
      </c>
      <c r="B9" s="66"/>
      <c r="D9" s="17"/>
      <c r="H9" s="120"/>
      <c r="I9">
        <f t="shared" si="0"/>
        <v>0</v>
      </c>
    </row>
    <row r="10" spans="1:9" x14ac:dyDescent="0.35">
      <c r="A10" s="43" t="s">
        <v>1403</v>
      </c>
      <c r="B10" s="66"/>
      <c r="D10" s="17"/>
      <c r="H10" s="120"/>
      <c r="I10">
        <f t="shared" si="0"/>
        <v>0</v>
      </c>
    </row>
    <row r="11" spans="1:9" x14ac:dyDescent="0.35">
      <c r="A11" s="43" t="s">
        <v>1404</v>
      </c>
      <c r="B11" s="66"/>
      <c r="D11" s="17"/>
      <c r="H11" s="120"/>
      <c r="I11">
        <f t="shared" si="0"/>
        <v>0</v>
      </c>
    </row>
    <row r="12" spans="1:9" x14ac:dyDescent="0.35">
      <c r="A12" s="43" t="s">
        <v>1405</v>
      </c>
      <c r="B12" s="66"/>
      <c r="D12" s="17"/>
      <c r="H12" s="120"/>
      <c r="I12">
        <f t="shared" si="0"/>
        <v>0</v>
      </c>
    </row>
    <row r="13" spans="1:9" x14ac:dyDescent="0.35">
      <c r="A13" s="43" t="s">
        <v>1406</v>
      </c>
      <c r="B13" s="66"/>
      <c r="D13" s="17"/>
      <c r="H13" s="120"/>
      <c r="I13">
        <f t="shared" si="0"/>
        <v>0</v>
      </c>
    </row>
    <row r="14" spans="1:9" x14ac:dyDescent="0.35">
      <c r="A14" s="43" t="s">
        <v>1407</v>
      </c>
      <c r="B14" s="66"/>
      <c r="D14" s="17"/>
      <c r="H14" s="120"/>
      <c r="I14">
        <f t="shared" si="0"/>
        <v>0</v>
      </c>
    </row>
    <row r="15" spans="1:9" x14ac:dyDescent="0.35">
      <c r="A15" s="43" t="s">
        <v>1408</v>
      </c>
      <c r="B15" s="66"/>
      <c r="D15" s="17"/>
      <c r="H15" s="120"/>
      <c r="I15">
        <f t="shared" si="0"/>
        <v>0</v>
      </c>
    </row>
    <row r="16" spans="1:9" x14ac:dyDescent="0.35">
      <c r="A16" s="43" t="s">
        <v>1409</v>
      </c>
      <c r="B16" s="66"/>
      <c r="D16" s="17"/>
      <c r="H16" s="120"/>
      <c r="I16">
        <f t="shared" si="0"/>
        <v>0</v>
      </c>
    </row>
    <row r="17" spans="1:9" x14ac:dyDescent="0.35">
      <c r="A17" s="43" t="s">
        <v>1410</v>
      </c>
      <c r="B17" s="66"/>
      <c r="D17" s="17"/>
      <c r="H17" s="120"/>
      <c r="I17">
        <f t="shared" si="0"/>
        <v>0</v>
      </c>
    </row>
    <row r="18" spans="1:9" x14ac:dyDescent="0.35">
      <c r="A18" s="43" t="s">
        <v>1411</v>
      </c>
      <c r="B18" s="66"/>
      <c r="D18" s="17"/>
      <c r="H18" s="120"/>
      <c r="I18">
        <f t="shared" si="0"/>
        <v>0</v>
      </c>
    </row>
    <row r="19" spans="1:9" x14ac:dyDescent="0.35">
      <c r="A19" s="43" t="s">
        <v>1412</v>
      </c>
      <c r="B19" s="66"/>
      <c r="D19" s="17"/>
      <c r="H19" s="120"/>
      <c r="I19">
        <f t="shared" si="0"/>
        <v>0</v>
      </c>
    </row>
    <row r="20" spans="1:9" x14ac:dyDescent="0.35">
      <c r="A20" s="43" t="s">
        <v>1413</v>
      </c>
      <c r="B20" s="66"/>
      <c r="D20" s="17"/>
      <c r="H20" s="120"/>
      <c r="I20">
        <f t="shared" si="0"/>
        <v>0</v>
      </c>
    </row>
    <row r="21" spans="1:9" x14ac:dyDescent="0.35">
      <c r="A21" s="43" t="s">
        <v>1414</v>
      </c>
      <c r="B21" s="66"/>
      <c r="D21" s="17"/>
      <c r="H21" s="120"/>
      <c r="I21">
        <f t="shared" si="0"/>
        <v>0</v>
      </c>
    </row>
    <row r="22" spans="1:9" x14ac:dyDescent="0.35">
      <c r="A22" s="43" t="s">
        <v>1415</v>
      </c>
      <c r="B22" s="66"/>
      <c r="D22" s="17"/>
      <c r="H22" s="120"/>
      <c r="I22">
        <f t="shared" si="0"/>
        <v>0</v>
      </c>
    </row>
    <row r="23" spans="1:9" x14ac:dyDescent="0.35">
      <c r="A23" s="43" t="s">
        <v>1416</v>
      </c>
      <c r="B23" s="66"/>
      <c r="D23" s="17"/>
      <c r="H23" s="120"/>
      <c r="I23">
        <f t="shared" si="0"/>
        <v>0</v>
      </c>
    </row>
    <row r="24" spans="1:9" x14ac:dyDescent="0.35">
      <c r="A24" s="43" t="s">
        <v>1417</v>
      </c>
      <c r="B24" s="66"/>
      <c r="D24" s="17"/>
      <c r="H24" s="120"/>
      <c r="I24">
        <f t="shared" si="0"/>
        <v>0</v>
      </c>
    </row>
    <row r="25" spans="1:9" x14ac:dyDescent="0.35">
      <c r="A25" s="43" t="s">
        <v>1418</v>
      </c>
      <c r="B25" s="66"/>
      <c r="D25" s="17"/>
      <c r="H25" s="120"/>
      <c r="I25">
        <f t="shared" si="0"/>
        <v>0</v>
      </c>
    </row>
    <row r="26" spans="1:9" x14ac:dyDescent="0.35">
      <c r="A26" s="43" t="s">
        <v>1419</v>
      </c>
      <c r="B26" s="66"/>
      <c r="D26" s="17"/>
      <c r="H26" s="120"/>
      <c r="I26">
        <f t="shared" si="0"/>
        <v>0</v>
      </c>
    </row>
    <row r="27" spans="1:9" x14ac:dyDescent="0.35">
      <c r="A27" s="43" t="s">
        <v>1420</v>
      </c>
      <c r="B27" s="66"/>
      <c r="D27" s="17"/>
      <c r="H27" s="120"/>
      <c r="I27">
        <f t="shared" si="0"/>
        <v>0</v>
      </c>
    </row>
    <row r="28" spans="1:9" x14ac:dyDescent="0.35">
      <c r="A28" s="43" t="s">
        <v>1421</v>
      </c>
      <c r="B28" s="66"/>
      <c r="D28" s="17"/>
      <c r="H28" s="120"/>
      <c r="I28">
        <f t="shared" si="0"/>
        <v>0</v>
      </c>
    </row>
    <row r="29" spans="1:9" x14ac:dyDescent="0.35">
      <c r="A29" s="43" t="s">
        <v>1422</v>
      </c>
      <c r="B29" s="66"/>
      <c r="D29" s="17"/>
      <c r="H29" s="120"/>
      <c r="I29">
        <f t="shared" si="0"/>
        <v>0</v>
      </c>
    </row>
    <row r="30" spans="1:9" x14ac:dyDescent="0.35">
      <c r="A30" s="43" t="s">
        <v>1423</v>
      </c>
      <c r="B30" s="66"/>
      <c r="D30" s="17"/>
      <c r="H30" s="120"/>
      <c r="I30">
        <f t="shared" si="0"/>
        <v>0</v>
      </c>
    </row>
    <row r="31" spans="1:9" x14ac:dyDescent="0.35">
      <c r="A31" s="43" t="s">
        <v>1424</v>
      </c>
      <c r="B31" s="66"/>
      <c r="D31" s="17"/>
      <c r="H31" s="120"/>
      <c r="I31">
        <f t="shared" si="0"/>
        <v>0</v>
      </c>
    </row>
    <row r="32" spans="1:9" x14ac:dyDescent="0.35">
      <c r="A32" s="43" t="s">
        <v>1425</v>
      </c>
      <c r="B32" s="66"/>
      <c r="D32" s="17"/>
      <c r="H32" s="120"/>
      <c r="I32">
        <f t="shared" si="0"/>
        <v>0</v>
      </c>
    </row>
    <row r="33" spans="1:9" x14ac:dyDescent="0.35">
      <c r="A33" s="43" t="s">
        <v>1426</v>
      </c>
      <c r="B33" s="66"/>
      <c r="D33" s="17"/>
      <c r="H33" s="120"/>
      <c r="I33">
        <f t="shared" si="0"/>
        <v>0</v>
      </c>
    </row>
    <row r="34" spans="1:9" x14ac:dyDescent="0.35">
      <c r="A34" s="43" t="s">
        <v>1427</v>
      </c>
      <c r="B34" s="66"/>
      <c r="D34" s="17"/>
      <c r="H34" s="120"/>
      <c r="I34">
        <f t="shared" si="0"/>
        <v>0</v>
      </c>
    </row>
    <row r="35" spans="1:9" x14ac:dyDescent="0.35">
      <c r="A35" s="43" t="s">
        <v>1428</v>
      </c>
      <c r="B35" s="66"/>
      <c r="D35" s="17"/>
      <c r="H35" s="120"/>
      <c r="I35">
        <f t="shared" si="0"/>
        <v>0</v>
      </c>
    </row>
    <row r="36" spans="1:9" x14ac:dyDescent="0.35">
      <c r="A36" s="43" t="s">
        <v>1429</v>
      </c>
      <c r="B36" s="66"/>
      <c r="D36" s="17"/>
      <c r="H36" s="120"/>
      <c r="I36">
        <f t="shared" si="0"/>
        <v>0</v>
      </c>
    </row>
    <row r="37" spans="1:9" x14ac:dyDescent="0.35">
      <c r="A37" s="43" t="s">
        <v>1430</v>
      </c>
      <c r="B37" s="66"/>
      <c r="D37" s="17"/>
      <c r="H37" s="120"/>
      <c r="I37">
        <f t="shared" si="0"/>
        <v>0</v>
      </c>
    </row>
    <row r="38" spans="1:9" x14ac:dyDescent="0.35">
      <c r="A38" s="43" t="s">
        <v>1431</v>
      </c>
      <c r="B38" s="66"/>
      <c r="D38" s="17"/>
      <c r="H38" s="120"/>
      <c r="I38">
        <f t="shared" si="0"/>
        <v>0</v>
      </c>
    </row>
    <row r="39" spans="1:9" x14ac:dyDescent="0.35">
      <c r="A39" s="43" t="s">
        <v>1432</v>
      </c>
      <c r="B39" s="66"/>
      <c r="D39" s="17"/>
      <c r="H39" s="120"/>
      <c r="I39">
        <f t="shared" si="0"/>
        <v>0</v>
      </c>
    </row>
    <row r="40" spans="1:9" x14ac:dyDescent="0.35">
      <c r="A40" s="43" t="s">
        <v>1433</v>
      </c>
      <c r="B40" s="66"/>
      <c r="D40" s="17"/>
      <c r="H40" s="120"/>
      <c r="I40">
        <f t="shared" si="0"/>
        <v>0</v>
      </c>
    </row>
    <row r="41" spans="1:9" x14ac:dyDescent="0.35">
      <c r="A41" s="43" t="s">
        <v>1434</v>
      </c>
      <c r="B41" s="66"/>
      <c r="D41" s="17"/>
      <c r="H41" s="120"/>
      <c r="I41">
        <f t="shared" si="0"/>
        <v>0</v>
      </c>
    </row>
    <row r="42" spans="1:9" x14ac:dyDescent="0.35">
      <c r="A42" s="43" t="s">
        <v>1435</v>
      </c>
      <c r="B42" s="66"/>
      <c r="D42" s="17"/>
      <c r="H42" s="120"/>
      <c r="I42">
        <f t="shared" si="0"/>
        <v>0</v>
      </c>
    </row>
    <row r="43" spans="1:9" x14ac:dyDescent="0.35">
      <c r="A43" s="43" t="s">
        <v>1436</v>
      </c>
      <c r="B43" s="66"/>
      <c r="D43" s="17"/>
      <c r="H43" s="120"/>
      <c r="I43">
        <f t="shared" si="0"/>
        <v>0</v>
      </c>
    </row>
    <row r="44" spans="1:9" x14ac:dyDescent="0.35">
      <c r="A44" s="43" t="s">
        <v>1437</v>
      </c>
      <c r="B44" s="66"/>
      <c r="D44" s="17"/>
      <c r="H44" s="120"/>
      <c r="I44">
        <f t="shared" si="0"/>
        <v>0</v>
      </c>
    </row>
    <row r="45" spans="1:9" x14ac:dyDescent="0.35">
      <c r="A45" s="43" t="s">
        <v>1438</v>
      </c>
      <c r="B45" s="66"/>
      <c r="D45" s="17"/>
      <c r="H45" s="120"/>
      <c r="I45">
        <f t="shared" si="0"/>
        <v>0</v>
      </c>
    </row>
    <row r="46" spans="1:9" x14ac:dyDescent="0.35">
      <c r="A46" s="43" t="s">
        <v>1439</v>
      </c>
      <c r="B46" s="66"/>
      <c r="D46" s="17"/>
      <c r="H46" s="120"/>
      <c r="I46">
        <f t="shared" si="0"/>
        <v>0</v>
      </c>
    </row>
    <row r="47" spans="1:9" x14ac:dyDescent="0.35">
      <c r="A47" s="43" t="s">
        <v>1440</v>
      </c>
      <c r="B47" s="66"/>
      <c r="D47" s="17"/>
      <c r="H47" s="120"/>
      <c r="I47">
        <f t="shared" si="0"/>
        <v>0</v>
      </c>
    </row>
    <row r="48" spans="1:9" x14ac:dyDescent="0.35">
      <c r="A48" s="43" t="s">
        <v>1441</v>
      </c>
      <c r="B48" s="66"/>
      <c r="D48" s="17"/>
      <c r="H48" s="120"/>
      <c r="I48">
        <f t="shared" si="0"/>
        <v>0</v>
      </c>
    </row>
    <row r="49" spans="1:9" x14ac:dyDescent="0.35">
      <c r="A49" s="43" t="s">
        <v>1442</v>
      </c>
      <c r="B49" s="66"/>
      <c r="D49" s="17"/>
      <c r="H49" s="120"/>
      <c r="I49">
        <f t="shared" si="0"/>
        <v>0</v>
      </c>
    </row>
    <row r="50" spans="1:9" x14ac:dyDescent="0.35">
      <c r="A50" s="43" t="s">
        <v>1443</v>
      </c>
      <c r="B50" s="66"/>
      <c r="D50" s="17"/>
      <c r="H50" s="120"/>
      <c r="I50">
        <f t="shared" si="0"/>
        <v>0</v>
      </c>
    </row>
    <row r="51" spans="1:9" x14ac:dyDescent="0.35">
      <c r="A51" s="43" t="s">
        <v>1444</v>
      </c>
      <c r="B51" s="66"/>
      <c r="D51" s="17"/>
      <c r="H51" s="120"/>
      <c r="I51">
        <f t="shared" si="0"/>
        <v>0</v>
      </c>
    </row>
    <row r="52" spans="1:9" x14ac:dyDescent="0.35">
      <c r="A52" s="43" t="s">
        <v>1445</v>
      </c>
      <c r="B52" s="66"/>
      <c r="D52" s="17"/>
      <c r="H52" s="120"/>
      <c r="I52">
        <f t="shared" si="0"/>
        <v>0</v>
      </c>
    </row>
    <row r="53" spans="1:9" x14ac:dyDescent="0.35">
      <c r="A53" s="43" t="s">
        <v>1446</v>
      </c>
      <c r="B53" s="66"/>
      <c r="D53" s="17"/>
      <c r="H53" s="120"/>
      <c r="I53">
        <f t="shared" si="0"/>
        <v>0</v>
      </c>
    </row>
    <row r="54" spans="1:9" x14ac:dyDescent="0.35">
      <c r="A54" s="43" t="s">
        <v>1447</v>
      </c>
      <c r="B54" s="66"/>
      <c r="D54" s="17"/>
      <c r="H54" s="120"/>
      <c r="I54">
        <f t="shared" si="0"/>
        <v>0</v>
      </c>
    </row>
    <row r="55" spans="1:9" x14ac:dyDescent="0.35">
      <c r="A55" s="43" t="s">
        <v>1448</v>
      </c>
      <c r="B55" s="66"/>
      <c r="D55" s="17"/>
      <c r="H55" s="120"/>
      <c r="I55">
        <f t="shared" si="0"/>
        <v>0</v>
      </c>
    </row>
    <row r="56" spans="1:9" x14ac:dyDescent="0.35">
      <c r="A56" s="43" t="s">
        <v>1449</v>
      </c>
      <c r="B56" s="66"/>
      <c r="D56" s="17"/>
      <c r="H56" s="120"/>
      <c r="I56">
        <f t="shared" si="0"/>
        <v>0</v>
      </c>
    </row>
    <row r="57" spans="1:9" x14ac:dyDescent="0.35">
      <c r="A57" s="43" t="s">
        <v>1450</v>
      </c>
      <c r="B57" s="66"/>
      <c r="D57" s="17"/>
      <c r="H57" s="120"/>
      <c r="I57">
        <f t="shared" si="0"/>
        <v>0</v>
      </c>
    </row>
    <row r="58" spans="1:9" x14ac:dyDescent="0.35">
      <c r="A58" s="43" t="s">
        <v>1451</v>
      </c>
      <c r="B58" s="66"/>
      <c r="D58" s="17"/>
      <c r="H58" s="120"/>
      <c r="I58">
        <f t="shared" si="0"/>
        <v>0</v>
      </c>
    </row>
    <row r="59" spans="1:9" x14ac:dyDescent="0.35">
      <c r="A59" s="43" t="s">
        <v>1452</v>
      </c>
      <c r="B59" s="66"/>
      <c r="D59" s="17"/>
      <c r="H59" s="120"/>
      <c r="I59">
        <f t="shared" si="0"/>
        <v>0</v>
      </c>
    </row>
    <row r="60" spans="1:9" x14ac:dyDescent="0.35">
      <c r="A60" s="43" t="s">
        <v>1453</v>
      </c>
      <c r="B60" s="66"/>
      <c r="D60" s="17"/>
      <c r="H60" s="120"/>
      <c r="I60">
        <f t="shared" si="0"/>
        <v>0</v>
      </c>
    </row>
    <row r="61" spans="1:9" x14ac:dyDescent="0.35">
      <c r="A61" s="43" t="s">
        <v>1454</v>
      </c>
      <c r="B61" s="66"/>
      <c r="D61" s="17"/>
      <c r="H61" s="120"/>
      <c r="I61">
        <f t="shared" si="0"/>
        <v>0</v>
      </c>
    </row>
    <row r="62" spans="1:9" x14ac:dyDescent="0.35">
      <c r="A62" s="43" t="s">
        <v>1455</v>
      </c>
      <c r="B62" s="66"/>
      <c r="D62" s="17"/>
      <c r="H62" s="120"/>
      <c r="I62">
        <f t="shared" si="0"/>
        <v>0</v>
      </c>
    </row>
    <row r="63" spans="1:9" x14ac:dyDescent="0.35">
      <c r="A63" s="43" t="s">
        <v>1456</v>
      </c>
      <c r="B63" s="66"/>
      <c r="D63" s="17"/>
      <c r="H63" s="120"/>
      <c r="I63">
        <f t="shared" si="0"/>
        <v>0</v>
      </c>
    </row>
    <row r="64" spans="1:9" x14ac:dyDescent="0.35">
      <c r="A64" s="43" t="s">
        <v>1457</v>
      </c>
      <c r="B64" s="66"/>
      <c r="D64" s="17"/>
      <c r="H64" s="120"/>
      <c r="I64">
        <f t="shared" si="0"/>
        <v>0</v>
      </c>
    </row>
    <row r="65" spans="1:9" x14ac:dyDescent="0.35">
      <c r="A65" s="43" t="s">
        <v>1458</v>
      </c>
      <c r="B65" s="66"/>
      <c r="D65" s="17"/>
      <c r="H65" s="120"/>
      <c r="I65">
        <f t="shared" si="0"/>
        <v>0</v>
      </c>
    </row>
    <row r="66" spans="1:9" x14ac:dyDescent="0.35">
      <c r="A66" s="43" t="s">
        <v>1459</v>
      </c>
      <c r="B66" s="66"/>
      <c r="D66" s="17"/>
      <c r="H66" s="120"/>
      <c r="I66">
        <f t="shared" si="0"/>
        <v>0</v>
      </c>
    </row>
    <row r="67" spans="1:9" x14ac:dyDescent="0.35">
      <c r="A67" s="43" t="s">
        <v>1460</v>
      </c>
      <c r="B67" s="66"/>
      <c r="D67" s="17"/>
      <c r="H67" s="120"/>
      <c r="I67">
        <f t="shared" si="0"/>
        <v>0</v>
      </c>
    </row>
    <row r="68" spans="1:9" x14ac:dyDescent="0.35">
      <c r="A68" s="43" t="s">
        <v>1461</v>
      </c>
      <c r="B68" s="66"/>
      <c r="D68" s="17"/>
      <c r="H68" s="120"/>
      <c r="I68">
        <f t="shared" si="0"/>
        <v>0</v>
      </c>
    </row>
    <row r="69" spans="1:9" x14ac:dyDescent="0.35">
      <c r="A69" s="43" t="s">
        <v>1462</v>
      </c>
      <c r="B69" s="66"/>
      <c r="D69" s="17"/>
      <c r="H69" s="120"/>
      <c r="I69">
        <f t="shared" si="0"/>
        <v>0</v>
      </c>
    </row>
    <row r="70" spans="1:9" x14ac:dyDescent="0.35">
      <c r="A70" s="43" t="s">
        <v>1463</v>
      </c>
      <c r="B70" s="66"/>
      <c r="D70" s="17"/>
      <c r="H70" s="120"/>
      <c r="I70">
        <f t="shared" si="0"/>
        <v>0</v>
      </c>
    </row>
    <row r="71" spans="1:9" x14ac:dyDescent="0.35">
      <c r="A71" s="43" t="s">
        <v>1464</v>
      </c>
      <c r="B71" s="66"/>
      <c r="D71" s="17"/>
      <c r="H71" s="120"/>
      <c r="I71">
        <f t="shared" si="0"/>
        <v>0</v>
      </c>
    </row>
    <row r="72" spans="1:9" x14ac:dyDescent="0.35">
      <c r="A72" s="43" t="s">
        <v>1465</v>
      </c>
      <c r="B72" s="66"/>
      <c r="D72" s="17"/>
      <c r="H72" s="120"/>
      <c r="I72">
        <f t="shared" ref="I72:I135" si="1">IF(OR($B72&lt;&gt;"",$C72&lt;&gt;"",$D72&lt;&gt;"",$E72&lt;&gt;"",$F72&lt;&gt;"",$G72&lt;&gt;"",$H72&lt;&gt;""), 1, 0)</f>
        <v>0</v>
      </c>
    </row>
    <row r="73" spans="1:9" x14ac:dyDescent="0.35">
      <c r="A73" s="43" t="s">
        <v>1466</v>
      </c>
      <c r="B73" s="66"/>
      <c r="D73" s="17"/>
      <c r="H73" s="120"/>
      <c r="I73">
        <f t="shared" si="1"/>
        <v>0</v>
      </c>
    </row>
    <row r="74" spans="1:9" x14ac:dyDescent="0.35">
      <c r="A74" s="43" t="s">
        <v>1467</v>
      </c>
      <c r="B74" s="66"/>
      <c r="D74" s="17"/>
      <c r="H74" s="120"/>
      <c r="I74">
        <f t="shared" si="1"/>
        <v>0</v>
      </c>
    </row>
    <row r="75" spans="1:9" x14ac:dyDescent="0.35">
      <c r="A75" s="43" t="s">
        <v>1468</v>
      </c>
      <c r="B75" s="66"/>
      <c r="D75" s="17"/>
      <c r="H75" s="120"/>
      <c r="I75">
        <f t="shared" si="1"/>
        <v>0</v>
      </c>
    </row>
    <row r="76" spans="1:9" x14ac:dyDescent="0.35">
      <c r="A76" s="43" t="s">
        <v>1469</v>
      </c>
      <c r="B76" s="66"/>
      <c r="D76" s="17"/>
      <c r="H76" s="120"/>
      <c r="I76">
        <f t="shared" si="1"/>
        <v>0</v>
      </c>
    </row>
    <row r="77" spans="1:9" x14ac:dyDescent="0.35">
      <c r="A77" s="43" t="s">
        <v>1470</v>
      </c>
      <c r="B77" s="66"/>
      <c r="D77" s="17"/>
      <c r="H77" s="120"/>
      <c r="I77">
        <f t="shared" si="1"/>
        <v>0</v>
      </c>
    </row>
    <row r="78" spans="1:9" x14ac:dyDescent="0.35">
      <c r="A78" s="43" t="s">
        <v>1471</v>
      </c>
      <c r="B78" s="66"/>
      <c r="D78" s="17"/>
      <c r="H78" s="120"/>
      <c r="I78">
        <f t="shared" si="1"/>
        <v>0</v>
      </c>
    </row>
    <row r="79" spans="1:9" x14ac:dyDescent="0.35">
      <c r="A79" s="43" t="s">
        <v>1472</v>
      </c>
      <c r="B79" s="66"/>
      <c r="D79" s="17"/>
      <c r="H79" s="120"/>
      <c r="I79">
        <f t="shared" si="1"/>
        <v>0</v>
      </c>
    </row>
    <row r="80" spans="1:9" x14ac:dyDescent="0.35">
      <c r="A80" s="43" t="s">
        <v>1473</v>
      </c>
      <c r="B80" s="66"/>
      <c r="D80" s="17"/>
      <c r="H80" s="120"/>
      <c r="I80">
        <f t="shared" si="1"/>
        <v>0</v>
      </c>
    </row>
    <row r="81" spans="1:9" x14ac:dyDescent="0.35">
      <c r="A81" s="43" t="s">
        <v>1474</v>
      </c>
      <c r="B81" s="66"/>
      <c r="D81" s="17"/>
      <c r="H81" s="120"/>
      <c r="I81">
        <f t="shared" si="1"/>
        <v>0</v>
      </c>
    </row>
    <row r="82" spans="1:9" x14ac:dyDescent="0.35">
      <c r="A82" s="43" t="s">
        <v>1475</v>
      </c>
      <c r="B82" s="66"/>
      <c r="D82" s="17"/>
      <c r="H82" s="120"/>
      <c r="I82">
        <f t="shared" si="1"/>
        <v>0</v>
      </c>
    </row>
    <row r="83" spans="1:9" x14ac:dyDescent="0.35">
      <c r="A83" s="43" t="s">
        <v>1476</v>
      </c>
      <c r="B83" s="66"/>
      <c r="D83" s="17"/>
      <c r="H83" s="120"/>
      <c r="I83">
        <f t="shared" si="1"/>
        <v>0</v>
      </c>
    </row>
    <row r="84" spans="1:9" x14ac:dyDescent="0.35">
      <c r="A84" s="43" t="s">
        <v>1477</v>
      </c>
      <c r="B84" s="66"/>
      <c r="D84" s="17"/>
      <c r="H84" s="120"/>
      <c r="I84">
        <f t="shared" si="1"/>
        <v>0</v>
      </c>
    </row>
    <row r="85" spans="1:9" x14ac:dyDescent="0.35">
      <c r="A85" s="43" t="s">
        <v>1478</v>
      </c>
      <c r="B85" s="66"/>
      <c r="D85" s="17"/>
      <c r="H85" s="120"/>
      <c r="I85">
        <f t="shared" si="1"/>
        <v>0</v>
      </c>
    </row>
    <row r="86" spans="1:9" x14ac:dyDescent="0.35">
      <c r="A86" s="43" t="s">
        <v>1479</v>
      </c>
      <c r="B86" s="66"/>
      <c r="D86" s="17"/>
      <c r="H86" s="120"/>
      <c r="I86">
        <f t="shared" si="1"/>
        <v>0</v>
      </c>
    </row>
    <row r="87" spans="1:9" x14ac:dyDescent="0.35">
      <c r="A87" s="43" t="s">
        <v>1480</v>
      </c>
      <c r="B87" s="66"/>
      <c r="D87" s="17"/>
      <c r="H87" s="120"/>
      <c r="I87">
        <f t="shared" si="1"/>
        <v>0</v>
      </c>
    </row>
    <row r="88" spans="1:9" x14ac:dyDescent="0.35">
      <c r="A88" s="43" t="s">
        <v>1481</v>
      </c>
      <c r="B88" s="66"/>
      <c r="D88" s="17"/>
      <c r="H88" s="120"/>
      <c r="I88">
        <f t="shared" si="1"/>
        <v>0</v>
      </c>
    </row>
    <row r="89" spans="1:9" x14ac:dyDescent="0.35">
      <c r="A89" s="43" t="s">
        <v>1482</v>
      </c>
      <c r="B89" s="66"/>
      <c r="D89" s="17"/>
      <c r="H89" s="120"/>
      <c r="I89">
        <f t="shared" si="1"/>
        <v>0</v>
      </c>
    </row>
    <row r="90" spans="1:9" x14ac:dyDescent="0.35">
      <c r="A90" s="43" t="s">
        <v>1483</v>
      </c>
      <c r="B90" s="66"/>
      <c r="D90" s="17"/>
      <c r="H90" s="120"/>
      <c r="I90">
        <f t="shared" si="1"/>
        <v>0</v>
      </c>
    </row>
    <row r="91" spans="1:9" x14ac:dyDescent="0.35">
      <c r="A91" s="43" t="s">
        <v>1484</v>
      </c>
      <c r="B91" s="66"/>
      <c r="D91" s="17"/>
      <c r="H91" s="120"/>
      <c r="I91">
        <f t="shared" si="1"/>
        <v>0</v>
      </c>
    </row>
    <row r="92" spans="1:9" x14ac:dyDescent="0.35">
      <c r="A92" s="43" t="s">
        <v>1485</v>
      </c>
      <c r="B92" s="66"/>
      <c r="D92" s="17"/>
      <c r="H92" s="120"/>
      <c r="I92">
        <f t="shared" si="1"/>
        <v>0</v>
      </c>
    </row>
    <row r="93" spans="1:9" x14ac:dyDescent="0.35">
      <c r="A93" s="43" t="s">
        <v>1486</v>
      </c>
      <c r="B93" s="66"/>
      <c r="D93" s="17"/>
      <c r="H93" s="120"/>
      <c r="I93">
        <f t="shared" si="1"/>
        <v>0</v>
      </c>
    </row>
    <row r="94" spans="1:9" x14ac:dyDescent="0.35">
      <c r="A94" s="43" t="s">
        <v>1487</v>
      </c>
      <c r="B94" s="66"/>
      <c r="D94" s="17"/>
      <c r="H94" s="120"/>
      <c r="I94">
        <f t="shared" si="1"/>
        <v>0</v>
      </c>
    </row>
    <row r="95" spans="1:9" x14ac:dyDescent="0.35">
      <c r="A95" s="43" t="s">
        <v>1488</v>
      </c>
      <c r="B95" s="66"/>
      <c r="D95" s="17"/>
      <c r="H95" s="120"/>
      <c r="I95">
        <f t="shared" si="1"/>
        <v>0</v>
      </c>
    </row>
    <row r="96" spans="1:9" x14ac:dyDescent="0.35">
      <c r="A96" s="43" t="s">
        <v>1489</v>
      </c>
      <c r="B96" s="66"/>
      <c r="D96" s="17"/>
      <c r="H96" s="120"/>
      <c r="I96">
        <f t="shared" si="1"/>
        <v>0</v>
      </c>
    </row>
    <row r="97" spans="1:9" x14ac:dyDescent="0.35">
      <c r="A97" s="43" t="s">
        <v>1490</v>
      </c>
      <c r="B97" s="66"/>
      <c r="D97" s="17"/>
      <c r="H97" s="120"/>
      <c r="I97">
        <f t="shared" si="1"/>
        <v>0</v>
      </c>
    </row>
    <row r="98" spans="1:9" x14ac:dyDescent="0.35">
      <c r="A98" s="43" t="s">
        <v>1491</v>
      </c>
      <c r="B98" s="66"/>
      <c r="D98" s="17"/>
      <c r="H98" s="120"/>
      <c r="I98">
        <f t="shared" si="1"/>
        <v>0</v>
      </c>
    </row>
    <row r="99" spans="1:9" x14ac:dyDescent="0.35">
      <c r="A99" s="43" t="s">
        <v>1492</v>
      </c>
      <c r="B99" s="66"/>
      <c r="D99" s="17"/>
      <c r="H99" s="120"/>
      <c r="I99">
        <f t="shared" si="1"/>
        <v>0</v>
      </c>
    </row>
    <row r="100" spans="1:9" x14ac:dyDescent="0.35">
      <c r="A100" s="43" t="s">
        <v>1493</v>
      </c>
      <c r="B100" s="66"/>
      <c r="D100" s="17"/>
      <c r="H100" s="120"/>
      <c r="I100">
        <f t="shared" si="1"/>
        <v>0</v>
      </c>
    </row>
    <row r="101" spans="1:9" x14ac:dyDescent="0.35">
      <c r="A101" s="43" t="s">
        <v>1494</v>
      </c>
      <c r="B101" s="66"/>
      <c r="D101" s="17"/>
      <c r="H101" s="120"/>
      <c r="I101">
        <f t="shared" si="1"/>
        <v>0</v>
      </c>
    </row>
    <row r="102" spans="1:9" x14ac:dyDescent="0.35">
      <c r="A102" s="43" t="s">
        <v>1495</v>
      </c>
      <c r="B102" s="66"/>
      <c r="D102" s="17"/>
      <c r="H102" s="120"/>
      <c r="I102">
        <f t="shared" si="1"/>
        <v>0</v>
      </c>
    </row>
    <row r="103" spans="1:9" x14ac:dyDescent="0.35">
      <c r="A103" s="43" t="s">
        <v>1496</v>
      </c>
      <c r="B103" s="66"/>
      <c r="D103" s="17"/>
      <c r="H103" s="120"/>
      <c r="I103">
        <f t="shared" si="1"/>
        <v>0</v>
      </c>
    </row>
    <row r="104" spans="1:9" x14ac:dyDescent="0.35">
      <c r="A104" s="43" t="s">
        <v>1497</v>
      </c>
      <c r="B104" s="66"/>
      <c r="D104" s="17"/>
      <c r="H104" s="120"/>
      <c r="I104">
        <f t="shared" si="1"/>
        <v>0</v>
      </c>
    </row>
    <row r="105" spans="1:9" x14ac:dyDescent="0.35">
      <c r="A105" s="43" t="s">
        <v>1498</v>
      </c>
      <c r="B105" s="66"/>
      <c r="D105" s="17"/>
      <c r="H105" s="120"/>
      <c r="I105">
        <f t="shared" si="1"/>
        <v>0</v>
      </c>
    </row>
    <row r="106" spans="1:9" x14ac:dyDescent="0.35">
      <c r="A106" s="43" t="s">
        <v>1499</v>
      </c>
      <c r="B106" s="66"/>
      <c r="D106" s="17"/>
      <c r="H106" s="120"/>
      <c r="I106">
        <f t="shared" si="1"/>
        <v>0</v>
      </c>
    </row>
    <row r="107" spans="1:9" x14ac:dyDescent="0.35">
      <c r="A107" s="43" t="s">
        <v>1500</v>
      </c>
      <c r="B107" s="66"/>
      <c r="D107" s="17"/>
      <c r="H107" s="120"/>
      <c r="I107">
        <f t="shared" si="1"/>
        <v>0</v>
      </c>
    </row>
    <row r="108" spans="1:9" x14ac:dyDescent="0.35">
      <c r="A108" s="43" t="s">
        <v>1501</v>
      </c>
      <c r="B108" s="66"/>
      <c r="D108" s="17"/>
      <c r="H108" s="120"/>
      <c r="I108">
        <f t="shared" si="1"/>
        <v>0</v>
      </c>
    </row>
    <row r="109" spans="1:9" x14ac:dyDescent="0.35">
      <c r="A109" s="43" t="s">
        <v>1502</v>
      </c>
      <c r="B109" s="66"/>
      <c r="D109" s="17"/>
      <c r="H109" s="120"/>
      <c r="I109">
        <f t="shared" si="1"/>
        <v>0</v>
      </c>
    </row>
    <row r="110" spans="1:9" x14ac:dyDescent="0.35">
      <c r="A110" s="43" t="s">
        <v>1503</v>
      </c>
      <c r="B110" s="66"/>
      <c r="D110" s="17"/>
      <c r="H110" s="120"/>
      <c r="I110">
        <f t="shared" si="1"/>
        <v>0</v>
      </c>
    </row>
    <row r="111" spans="1:9" x14ac:dyDescent="0.35">
      <c r="A111" s="43" t="s">
        <v>1504</v>
      </c>
      <c r="B111" s="66"/>
      <c r="D111" s="17"/>
      <c r="H111" s="120"/>
      <c r="I111">
        <f t="shared" si="1"/>
        <v>0</v>
      </c>
    </row>
    <row r="112" spans="1:9" x14ac:dyDescent="0.35">
      <c r="A112" s="43" t="s">
        <v>1505</v>
      </c>
      <c r="B112" s="66"/>
      <c r="D112" s="17"/>
      <c r="H112" s="120"/>
      <c r="I112">
        <f t="shared" si="1"/>
        <v>0</v>
      </c>
    </row>
    <row r="113" spans="1:9" x14ac:dyDescent="0.35">
      <c r="A113" s="43" t="s">
        <v>1506</v>
      </c>
      <c r="B113" s="66"/>
      <c r="D113" s="17"/>
      <c r="H113" s="120"/>
      <c r="I113">
        <f t="shared" si="1"/>
        <v>0</v>
      </c>
    </row>
    <row r="114" spans="1:9" x14ac:dyDescent="0.35">
      <c r="A114" s="43" t="s">
        <v>1507</v>
      </c>
      <c r="B114" s="66"/>
      <c r="D114" s="17"/>
      <c r="H114" s="120"/>
      <c r="I114">
        <f t="shared" si="1"/>
        <v>0</v>
      </c>
    </row>
    <row r="115" spans="1:9" x14ac:dyDescent="0.35">
      <c r="A115" s="43" t="s">
        <v>1508</v>
      </c>
      <c r="B115" s="66"/>
      <c r="D115" s="17"/>
      <c r="H115" s="120"/>
      <c r="I115">
        <f t="shared" si="1"/>
        <v>0</v>
      </c>
    </row>
    <row r="116" spans="1:9" x14ac:dyDescent="0.35">
      <c r="A116" s="43" t="s">
        <v>1509</v>
      </c>
      <c r="B116" s="66"/>
      <c r="D116" s="17"/>
      <c r="H116" s="120"/>
      <c r="I116">
        <f t="shared" si="1"/>
        <v>0</v>
      </c>
    </row>
    <row r="117" spans="1:9" x14ac:dyDescent="0.35">
      <c r="A117" s="43" t="s">
        <v>1510</v>
      </c>
      <c r="B117" s="66"/>
      <c r="D117" s="17"/>
      <c r="H117" s="120"/>
      <c r="I117">
        <f t="shared" si="1"/>
        <v>0</v>
      </c>
    </row>
    <row r="118" spans="1:9" x14ac:dyDescent="0.35">
      <c r="A118" s="43" t="s">
        <v>1511</v>
      </c>
      <c r="B118" s="66"/>
      <c r="D118" s="17"/>
      <c r="H118" s="120"/>
      <c r="I118">
        <f t="shared" si="1"/>
        <v>0</v>
      </c>
    </row>
    <row r="119" spans="1:9" x14ac:dyDescent="0.35">
      <c r="A119" s="43" t="s">
        <v>1512</v>
      </c>
      <c r="B119" s="66"/>
      <c r="D119" s="17"/>
      <c r="H119" s="120"/>
      <c r="I119">
        <f t="shared" si="1"/>
        <v>0</v>
      </c>
    </row>
    <row r="120" spans="1:9" x14ac:dyDescent="0.35">
      <c r="A120" s="43" t="s">
        <v>1513</v>
      </c>
      <c r="B120" s="66"/>
      <c r="D120" s="17"/>
      <c r="H120" s="120"/>
      <c r="I120">
        <f t="shared" si="1"/>
        <v>0</v>
      </c>
    </row>
    <row r="121" spans="1:9" x14ac:dyDescent="0.35">
      <c r="A121" s="43" t="s">
        <v>1514</v>
      </c>
      <c r="B121" s="66"/>
      <c r="D121" s="17"/>
      <c r="H121" s="120"/>
      <c r="I121">
        <f t="shared" si="1"/>
        <v>0</v>
      </c>
    </row>
    <row r="122" spans="1:9" x14ac:dyDescent="0.35">
      <c r="A122" s="43" t="s">
        <v>1515</v>
      </c>
      <c r="B122" s="66"/>
      <c r="D122" s="17"/>
      <c r="H122" s="120"/>
      <c r="I122">
        <f t="shared" si="1"/>
        <v>0</v>
      </c>
    </row>
    <row r="123" spans="1:9" x14ac:dyDescent="0.35">
      <c r="A123" s="43" t="s">
        <v>1516</v>
      </c>
      <c r="B123" s="66"/>
      <c r="D123" s="17"/>
      <c r="H123" s="120"/>
      <c r="I123">
        <f t="shared" si="1"/>
        <v>0</v>
      </c>
    </row>
    <row r="124" spans="1:9" x14ac:dyDescent="0.35">
      <c r="A124" s="43" t="s">
        <v>1517</v>
      </c>
      <c r="B124" s="66"/>
      <c r="D124" s="17"/>
      <c r="H124" s="120"/>
      <c r="I124">
        <f t="shared" si="1"/>
        <v>0</v>
      </c>
    </row>
    <row r="125" spans="1:9" x14ac:dyDescent="0.35">
      <c r="A125" s="43" t="s">
        <v>1518</v>
      </c>
      <c r="B125" s="66"/>
      <c r="D125" s="17"/>
      <c r="H125" s="120"/>
      <c r="I125">
        <f t="shared" si="1"/>
        <v>0</v>
      </c>
    </row>
    <row r="126" spans="1:9" x14ac:dyDescent="0.35">
      <c r="A126" s="43" t="s">
        <v>1519</v>
      </c>
      <c r="B126" s="66"/>
      <c r="D126" s="17"/>
      <c r="H126" s="120"/>
      <c r="I126">
        <f t="shared" si="1"/>
        <v>0</v>
      </c>
    </row>
    <row r="127" spans="1:9" x14ac:dyDescent="0.35">
      <c r="A127" s="43" t="s">
        <v>1520</v>
      </c>
      <c r="B127" s="66"/>
      <c r="D127" s="17"/>
      <c r="H127" s="120"/>
      <c r="I127">
        <f t="shared" si="1"/>
        <v>0</v>
      </c>
    </row>
    <row r="128" spans="1:9" x14ac:dyDescent="0.35">
      <c r="A128" s="43" t="s">
        <v>1521</v>
      </c>
      <c r="B128" s="66"/>
      <c r="D128" s="17"/>
      <c r="H128" s="120"/>
      <c r="I128">
        <f t="shared" si="1"/>
        <v>0</v>
      </c>
    </row>
    <row r="129" spans="1:9" x14ac:dyDescent="0.35">
      <c r="A129" s="43" t="s">
        <v>1522</v>
      </c>
      <c r="B129" s="66"/>
      <c r="D129" s="17"/>
      <c r="H129" s="120"/>
      <c r="I129">
        <f t="shared" si="1"/>
        <v>0</v>
      </c>
    </row>
    <row r="130" spans="1:9" x14ac:dyDescent="0.35">
      <c r="A130" s="43" t="s">
        <v>1523</v>
      </c>
      <c r="B130" s="66"/>
      <c r="D130" s="17"/>
      <c r="H130" s="120"/>
      <c r="I130">
        <f t="shared" si="1"/>
        <v>0</v>
      </c>
    </row>
    <row r="131" spans="1:9" x14ac:dyDescent="0.35">
      <c r="A131" s="43" t="s">
        <v>1524</v>
      </c>
      <c r="B131" s="66"/>
      <c r="D131" s="17"/>
      <c r="H131" s="120"/>
      <c r="I131">
        <f t="shared" si="1"/>
        <v>0</v>
      </c>
    </row>
    <row r="132" spans="1:9" x14ac:dyDescent="0.35">
      <c r="A132" s="43" t="s">
        <v>1525</v>
      </c>
      <c r="B132" s="66"/>
      <c r="D132" s="17"/>
      <c r="H132" s="120"/>
      <c r="I132">
        <f t="shared" si="1"/>
        <v>0</v>
      </c>
    </row>
    <row r="133" spans="1:9" x14ac:dyDescent="0.35">
      <c r="A133" s="43" t="s">
        <v>1526</v>
      </c>
      <c r="B133" s="66"/>
      <c r="D133" s="17"/>
      <c r="H133" s="120"/>
      <c r="I133">
        <f t="shared" si="1"/>
        <v>0</v>
      </c>
    </row>
    <row r="134" spans="1:9" x14ac:dyDescent="0.35">
      <c r="A134" s="43" t="s">
        <v>1527</v>
      </c>
      <c r="B134" s="66"/>
      <c r="D134" s="17"/>
      <c r="H134" s="120"/>
      <c r="I134">
        <f t="shared" si="1"/>
        <v>0</v>
      </c>
    </row>
    <row r="135" spans="1:9" x14ac:dyDescent="0.35">
      <c r="A135" s="43" t="s">
        <v>1528</v>
      </c>
      <c r="B135" s="66"/>
      <c r="D135" s="17"/>
      <c r="H135" s="120"/>
      <c r="I135">
        <f t="shared" si="1"/>
        <v>0</v>
      </c>
    </row>
    <row r="136" spans="1:9" x14ac:dyDescent="0.35">
      <c r="A136" s="43" t="s">
        <v>1529</v>
      </c>
      <c r="B136" s="66"/>
      <c r="D136" s="17"/>
      <c r="H136" s="120"/>
      <c r="I136">
        <f t="shared" ref="I136:I199" si="2">IF(OR($B136&lt;&gt;"",$C136&lt;&gt;"",$D136&lt;&gt;"",$E136&lt;&gt;"",$F136&lt;&gt;"",$G136&lt;&gt;"",$H136&lt;&gt;""), 1, 0)</f>
        <v>0</v>
      </c>
    </row>
    <row r="137" spans="1:9" x14ac:dyDescent="0.35">
      <c r="A137" s="43" t="s">
        <v>1530</v>
      </c>
      <c r="B137" s="66"/>
      <c r="D137" s="17"/>
      <c r="H137" s="120"/>
      <c r="I137">
        <f t="shared" si="2"/>
        <v>0</v>
      </c>
    </row>
    <row r="138" spans="1:9" x14ac:dyDescent="0.35">
      <c r="A138" s="43" t="s">
        <v>1531</v>
      </c>
      <c r="B138" s="66"/>
      <c r="D138" s="17"/>
      <c r="H138" s="120"/>
      <c r="I138">
        <f t="shared" si="2"/>
        <v>0</v>
      </c>
    </row>
    <row r="139" spans="1:9" x14ac:dyDescent="0.35">
      <c r="A139" s="43" t="s">
        <v>1532</v>
      </c>
      <c r="B139" s="66"/>
      <c r="D139" s="17"/>
      <c r="H139" s="120"/>
      <c r="I139">
        <f t="shared" si="2"/>
        <v>0</v>
      </c>
    </row>
    <row r="140" spans="1:9" x14ac:dyDescent="0.35">
      <c r="A140" s="43" t="s">
        <v>1533</v>
      </c>
      <c r="B140" s="66"/>
      <c r="D140" s="17"/>
      <c r="H140" s="120"/>
      <c r="I140">
        <f t="shared" si="2"/>
        <v>0</v>
      </c>
    </row>
    <row r="141" spans="1:9" x14ac:dyDescent="0.35">
      <c r="A141" s="43" t="s">
        <v>1534</v>
      </c>
      <c r="B141" s="66"/>
      <c r="D141" s="17"/>
      <c r="H141" s="120"/>
      <c r="I141">
        <f t="shared" si="2"/>
        <v>0</v>
      </c>
    </row>
    <row r="142" spans="1:9" x14ac:dyDescent="0.35">
      <c r="A142" s="43" t="s">
        <v>1535</v>
      </c>
      <c r="B142" s="66"/>
      <c r="D142" s="17"/>
      <c r="H142" s="120"/>
      <c r="I142">
        <f t="shared" si="2"/>
        <v>0</v>
      </c>
    </row>
    <row r="143" spans="1:9" x14ac:dyDescent="0.35">
      <c r="A143" s="43" t="s">
        <v>1536</v>
      </c>
      <c r="B143" s="66"/>
      <c r="D143" s="17"/>
      <c r="H143" s="120"/>
      <c r="I143">
        <f t="shared" si="2"/>
        <v>0</v>
      </c>
    </row>
    <row r="144" spans="1:9" x14ac:dyDescent="0.35">
      <c r="A144" s="43" t="s">
        <v>1537</v>
      </c>
      <c r="B144" s="66"/>
      <c r="D144" s="17"/>
      <c r="H144" s="120"/>
      <c r="I144">
        <f t="shared" si="2"/>
        <v>0</v>
      </c>
    </row>
    <row r="145" spans="1:9" x14ac:dyDescent="0.35">
      <c r="A145" s="43" t="s">
        <v>1538</v>
      </c>
      <c r="B145" s="66"/>
      <c r="D145" s="17"/>
      <c r="H145" s="120"/>
      <c r="I145">
        <f t="shared" si="2"/>
        <v>0</v>
      </c>
    </row>
    <row r="146" spans="1:9" x14ac:dyDescent="0.35">
      <c r="A146" s="43" t="s">
        <v>1539</v>
      </c>
      <c r="B146" s="66"/>
      <c r="D146" s="17"/>
      <c r="H146" s="120"/>
      <c r="I146">
        <f t="shared" si="2"/>
        <v>0</v>
      </c>
    </row>
    <row r="147" spans="1:9" x14ac:dyDescent="0.35">
      <c r="A147" s="43" t="s">
        <v>1540</v>
      </c>
      <c r="B147" s="66"/>
      <c r="D147" s="17"/>
      <c r="H147" s="120"/>
      <c r="I147">
        <f t="shared" si="2"/>
        <v>0</v>
      </c>
    </row>
    <row r="148" spans="1:9" x14ac:dyDescent="0.35">
      <c r="A148" s="43" t="s">
        <v>1541</v>
      </c>
      <c r="B148" s="66"/>
      <c r="D148" s="17"/>
      <c r="H148" s="120"/>
      <c r="I148">
        <f t="shared" si="2"/>
        <v>0</v>
      </c>
    </row>
    <row r="149" spans="1:9" x14ac:dyDescent="0.35">
      <c r="A149" s="43" t="s">
        <v>1542</v>
      </c>
      <c r="B149" s="66"/>
      <c r="D149" s="17"/>
      <c r="H149" s="120"/>
      <c r="I149">
        <f t="shared" si="2"/>
        <v>0</v>
      </c>
    </row>
    <row r="150" spans="1:9" x14ac:dyDescent="0.35">
      <c r="A150" s="43" t="s">
        <v>1543</v>
      </c>
      <c r="B150" s="66"/>
      <c r="D150" s="17"/>
      <c r="H150" s="120"/>
      <c r="I150">
        <f t="shared" si="2"/>
        <v>0</v>
      </c>
    </row>
    <row r="151" spans="1:9" x14ac:dyDescent="0.35">
      <c r="A151" s="43" t="s">
        <v>1544</v>
      </c>
      <c r="B151" s="66"/>
      <c r="D151" s="17"/>
      <c r="H151" s="120"/>
      <c r="I151">
        <f t="shared" si="2"/>
        <v>0</v>
      </c>
    </row>
    <row r="152" spans="1:9" x14ac:dyDescent="0.35">
      <c r="A152" s="43" t="s">
        <v>1545</v>
      </c>
      <c r="B152" s="66"/>
      <c r="D152" s="17"/>
      <c r="H152" s="120"/>
      <c r="I152">
        <f t="shared" si="2"/>
        <v>0</v>
      </c>
    </row>
    <row r="153" spans="1:9" x14ac:dyDescent="0.35">
      <c r="A153" s="43" t="s">
        <v>1546</v>
      </c>
      <c r="B153" s="66"/>
      <c r="D153" s="17"/>
      <c r="H153" s="120"/>
      <c r="I153">
        <f t="shared" si="2"/>
        <v>0</v>
      </c>
    </row>
    <row r="154" spans="1:9" x14ac:dyDescent="0.35">
      <c r="A154" s="43" t="s">
        <v>1547</v>
      </c>
      <c r="B154" s="66"/>
      <c r="D154" s="17"/>
      <c r="H154" s="120"/>
      <c r="I154">
        <f t="shared" si="2"/>
        <v>0</v>
      </c>
    </row>
    <row r="155" spans="1:9" x14ac:dyDescent="0.35">
      <c r="A155" s="43" t="s">
        <v>1548</v>
      </c>
      <c r="B155" s="66"/>
      <c r="D155" s="17"/>
      <c r="H155" s="120"/>
      <c r="I155">
        <f t="shared" si="2"/>
        <v>0</v>
      </c>
    </row>
    <row r="156" spans="1:9" x14ac:dyDescent="0.35">
      <c r="A156" s="43" t="s">
        <v>1549</v>
      </c>
      <c r="B156" s="66"/>
      <c r="D156" s="17"/>
      <c r="H156" s="120"/>
      <c r="I156">
        <f t="shared" si="2"/>
        <v>0</v>
      </c>
    </row>
    <row r="157" spans="1:9" x14ac:dyDescent="0.35">
      <c r="A157" s="43" t="s">
        <v>1550</v>
      </c>
      <c r="B157" s="66"/>
      <c r="D157" s="17"/>
      <c r="H157" s="120"/>
      <c r="I157">
        <f t="shared" si="2"/>
        <v>0</v>
      </c>
    </row>
    <row r="158" spans="1:9" x14ac:dyDescent="0.35">
      <c r="A158" s="43" t="s">
        <v>1551</v>
      </c>
      <c r="B158" s="66"/>
      <c r="D158" s="17"/>
      <c r="H158" s="120"/>
      <c r="I158">
        <f t="shared" si="2"/>
        <v>0</v>
      </c>
    </row>
    <row r="159" spans="1:9" x14ac:dyDescent="0.35">
      <c r="A159" s="43" t="s">
        <v>1552</v>
      </c>
      <c r="B159" s="66"/>
      <c r="D159" s="17"/>
      <c r="H159" s="120"/>
      <c r="I159">
        <f t="shared" si="2"/>
        <v>0</v>
      </c>
    </row>
    <row r="160" spans="1:9" x14ac:dyDescent="0.35">
      <c r="A160" s="43" t="s">
        <v>1553</v>
      </c>
      <c r="B160" s="66"/>
      <c r="D160" s="17"/>
      <c r="H160" s="120"/>
      <c r="I160">
        <f t="shared" si="2"/>
        <v>0</v>
      </c>
    </row>
    <row r="161" spans="1:9" x14ac:dyDescent="0.35">
      <c r="A161" s="43" t="s">
        <v>1554</v>
      </c>
      <c r="B161" s="66"/>
      <c r="D161" s="17"/>
      <c r="H161" s="120"/>
      <c r="I161">
        <f t="shared" si="2"/>
        <v>0</v>
      </c>
    </row>
    <row r="162" spans="1:9" x14ac:dyDescent="0.35">
      <c r="A162" s="43" t="s">
        <v>1555</v>
      </c>
      <c r="B162" s="66"/>
      <c r="D162" s="17"/>
      <c r="H162" s="120"/>
      <c r="I162">
        <f t="shared" si="2"/>
        <v>0</v>
      </c>
    </row>
    <row r="163" spans="1:9" x14ac:dyDescent="0.35">
      <c r="A163" s="43" t="s">
        <v>1556</v>
      </c>
      <c r="B163" s="66"/>
      <c r="D163" s="17"/>
      <c r="H163" s="120"/>
      <c r="I163">
        <f t="shared" si="2"/>
        <v>0</v>
      </c>
    </row>
    <row r="164" spans="1:9" x14ac:dyDescent="0.35">
      <c r="A164" s="43" t="s">
        <v>1557</v>
      </c>
      <c r="B164" s="66"/>
      <c r="D164" s="17"/>
      <c r="H164" s="120"/>
      <c r="I164">
        <f t="shared" si="2"/>
        <v>0</v>
      </c>
    </row>
    <row r="165" spans="1:9" x14ac:dyDescent="0.35">
      <c r="A165" s="43" t="s">
        <v>1558</v>
      </c>
      <c r="B165" s="66"/>
      <c r="D165" s="17"/>
      <c r="H165" s="120"/>
      <c r="I165">
        <f t="shared" si="2"/>
        <v>0</v>
      </c>
    </row>
    <row r="166" spans="1:9" x14ac:dyDescent="0.35">
      <c r="A166" s="43" t="s">
        <v>1559</v>
      </c>
      <c r="B166" s="66"/>
      <c r="D166" s="17"/>
      <c r="H166" s="120"/>
      <c r="I166">
        <f t="shared" si="2"/>
        <v>0</v>
      </c>
    </row>
    <row r="167" spans="1:9" x14ac:dyDescent="0.35">
      <c r="A167" s="43" t="s">
        <v>1560</v>
      </c>
      <c r="B167" s="66"/>
      <c r="D167" s="17"/>
      <c r="H167" s="120"/>
      <c r="I167">
        <f t="shared" si="2"/>
        <v>0</v>
      </c>
    </row>
    <row r="168" spans="1:9" x14ac:dyDescent="0.35">
      <c r="A168" s="43" t="s">
        <v>1561</v>
      </c>
      <c r="B168" s="66"/>
      <c r="D168" s="17"/>
      <c r="H168" s="120"/>
      <c r="I168">
        <f t="shared" si="2"/>
        <v>0</v>
      </c>
    </row>
    <row r="169" spans="1:9" x14ac:dyDescent="0.35">
      <c r="A169" s="43" t="s">
        <v>1562</v>
      </c>
      <c r="B169" s="66"/>
      <c r="D169" s="17"/>
      <c r="H169" s="120"/>
      <c r="I169">
        <f t="shared" si="2"/>
        <v>0</v>
      </c>
    </row>
    <row r="170" spans="1:9" x14ac:dyDescent="0.35">
      <c r="A170" s="43" t="s">
        <v>1563</v>
      </c>
      <c r="B170" s="66"/>
      <c r="D170" s="17"/>
      <c r="H170" s="120"/>
      <c r="I170">
        <f t="shared" si="2"/>
        <v>0</v>
      </c>
    </row>
    <row r="171" spans="1:9" x14ac:dyDescent="0.35">
      <c r="A171" s="43" t="s">
        <v>1564</v>
      </c>
      <c r="B171" s="66"/>
      <c r="D171" s="17"/>
      <c r="H171" s="120"/>
      <c r="I171">
        <f t="shared" si="2"/>
        <v>0</v>
      </c>
    </row>
    <row r="172" spans="1:9" x14ac:dyDescent="0.35">
      <c r="A172" s="43" t="s">
        <v>1565</v>
      </c>
      <c r="B172" s="66"/>
      <c r="D172" s="17"/>
      <c r="H172" s="120"/>
      <c r="I172">
        <f t="shared" si="2"/>
        <v>0</v>
      </c>
    </row>
    <row r="173" spans="1:9" x14ac:dyDescent="0.35">
      <c r="A173" s="43" t="s">
        <v>1566</v>
      </c>
      <c r="B173" s="66"/>
      <c r="D173" s="17"/>
      <c r="H173" s="120"/>
      <c r="I173">
        <f t="shared" si="2"/>
        <v>0</v>
      </c>
    </row>
    <row r="174" spans="1:9" x14ac:dyDescent="0.35">
      <c r="A174" s="43" t="s">
        <v>1567</v>
      </c>
      <c r="B174" s="66"/>
      <c r="D174" s="17"/>
      <c r="H174" s="120"/>
      <c r="I174">
        <f t="shared" si="2"/>
        <v>0</v>
      </c>
    </row>
    <row r="175" spans="1:9" x14ac:dyDescent="0.35">
      <c r="A175" s="43" t="s">
        <v>1568</v>
      </c>
      <c r="B175" s="66"/>
      <c r="D175" s="17"/>
      <c r="H175" s="120"/>
      <c r="I175">
        <f t="shared" si="2"/>
        <v>0</v>
      </c>
    </row>
    <row r="176" spans="1:9" x14ac:dyDescent="0.35">
      <c r="A176" s="43" t="s">
        <v>1569</v>
      </c>
      <c r="B176" s="66"/>
      <c r="D176" s="17"/>
      <c r="H176" s="120"/>
      <c r="I176">
        <f t="shared" si="2"/>
        <v>0</v>
      </c>
    </row>
    <row r="177" spans="1:9" x14ac:dyDescent="0.35">
      <c r="A177" s="43" t="s">
        <v>1570</v>
      </c>
      <c r="B177" s="66"/>
      <c r="D177" s="17"/>
      <c r="H177" s="120"/>
      <c r="I177">
        <f t="shared" si="2"/>
        <v>0</v>
      </c>
    </row>
    <row r="178" spans="1:9" x14ac:dyDescent="0.35">
      <c r="A178" s="43" t="s">
        <v>1571</v>
      </c>
      <c r="B178" s="66"/>
      <c r="D178" s="17"/>
      <c r="H178" s="120"/>
      <c r="I178">
        <f t="shared" si="2"/>
        <v>0</v>
      </c>
    </row>
    <row r="179" spans="1:9" x14ac:dyDescent="0.35">
      <c r="A179" s="43" t="s">
        <v>1572</v>
      </c>
      <c r="B179" s="66"/>
      <c r="D179" s="17"/>
      <c r="H179" s="120"/>
      <c r="I179">
        <f t="shared" si="2"/>
        <v>0</v>
      </c>
    </row>
    <row r="180" spans="1:9" x14ac:dyDescent="0.35">
      <c r="A180" s="43" t="s">
        <v>1573</v>
      </c>
      <c r="B180" s="66"/>
      <c r="D180" s="17"/>
      <c r="H180" s="120"/>
      <c r="I180">
        <f t="shared" si="2"/>
        <v>0</v>
      </c>
    </row>
    <row r="181" spans="1:9" x14ac:dyDescent="0.35">
      <c r="A181" s="43" t="s">
        <v>1574</v>
      </c>
      <c r="B181" s="66"/>
      <c r="D181" s="17"/>
      <c r="H181" s="120"/>
      <c r="I181">
        <f t="shared" si="2"/>
        <v>0</v>
      </c>
    </row>
    <row r="182" spans="1:9" x14ac:dyDescent="0.35">
      <c r="A182" s="43" t="s">
        <v>1575</v>
      </c>
      <c r="B182" s="66"/>
      <c r="D182" s="17"/>
      <c r="H182" s="120"/>
      <c r="I182">
        <f t="shared" si="2"/>
        <v>0</v>
      </c>
    </row>
    <row r="183" spans="1:9" x14ac:dyDescent="0.35">
      <c r="A183" s="43" t="s">
        <v>1576</v>
      </c>
      <c r="B183" s="66"/>
      <c r="D183" s="17"/>
      <c r="H183" s="120"/>
      <c r="I183">
        <f t="shared" si="2"/>
        <v>0</v>
      </c>
    </row>
    <row r="184" spans="1:9" x14ac:dyDescent="0.35">
      <c r="A184" s="43" t="s">
        <v>1577</v>
      </c>
      <c r="B184" s="66"/>
      <c r="D184" s="17"/>
      <c r="H184" s="120"/>
      <c r="I184">
        <f t="shared" si="2"/>
        <v>0</v>
      </c>
    </row>
    <row r="185" spans="1:9" x14ac:dyDescent="0.35">
      <c r="A185" s="43" t="s">
        <v>1578</v>
      </c>
      <c r="B185" s="66"/>
      <c r="D185" s="17"/>
      <c r="H185" s="120"/>
      <c r="I185">
        <f t="shared" si="2"/>
        <v>0</v>
      </c>
    </row>
    <row r="186" spans="1:9" x14ac:dyDescent="0.35">
      <c r="A186" s="43" t="s">
        <v>1579</v>
      </c>
      <c r="B186" s="66"/>
      <c r="D186" s="17"/>
      <c r="H186" s="120"/>
      <c r="I186">
        <f t="shared" si="2"/>
        <v>0</v>
      </c>
    </row>
    <row r="187" spans="1:9" x14ac:dyDescent="0.35">
      <c r="A187" s="43" t="s">
        <v>1580</v>
      </c>
      <c r="B187" s="66"/>
      <c r="D187" s="17"/>
      <c r="H187" s="120"/>
      <c r="I187">
        <f t="shared" si="2"/>
        <v>0</v>
      </c>
    </row>
    <row r="188" spans="1:9" x14ac:dyDescent="0.35">
      <c r="A188" s="43" t="s">
        <v>1581</v>
      </c>
      <c r="B188" s="66"/>
      <c r="D188" s="17"/>
      <c r="H188" s="120"/>
      <c r="I188">
        <f t="shared" si="2"/>
        <v>0</v>
      </c>
    </row>
    <row r="189" spans="1:9" x14ac:dyDescent="0.35">
      <c r="A189" s="43" t="s">
        <v>1582</v>
      </c>
      <c r="B189" s="66"/>
      <c r="D189" s="17"/>
      <c r="H189" s="120"/>
      <c r="I189">
        <f t="shared" si="2"/>
        <v>0</v>
      </c>
    </row>
    <row r="190" spans="1:9" x14ac:dyDescent="0.35">
      <c r="A190" s="43" t="s">
        <v>1583</v>
      </c>
      <c r="B190" s="66"/>
      <c r="D190" s="17"/>
      <c r="H190" s="120"/>
      <c r="I190">
        <f t="shared" si="2"/>
        <v>0</v>
      </c>
    </row>
    <row r="191" spans="1:9" x14ac:dyDescent="0.35">
      <c r="A191" s="43" t="s">
        <v>1584</v>
      </c>
      <c r="B191" s="66"/>
      <c r="D191" s="17"/>
      <c r="H191" s="120"/>
      <c r="I191">
        <f t="shared" si="2"/>
        <v>0</v>
      </c>
    </row>
    <row r="192" spans="1:9" x14ac:dyDescent="0.35">
      <c r="A192" s="43" t="s">
        <v>1585</v>
      </c>
      <c r="B192" s="66"/>
      <c r="D192" s="17"/>
      <c r="H192" s="120"/>
      <c r="I192">
        <f t="shared" si="2"/>
        <v>0</v>
      </c>
    </row>
    <row r="193" spans="1:9" x14ac:dyDescent="0.35">
      <c r="A193" s="43" t="s">
        <v>1586</v>
      </c>
      <c r="B193" s="66"/>
      <c r="D193" s="17"/>
      <c r="H193" s="120"/>
      <c r="I193">
        <f t="shared" si="2"/>
        <v>0</v>
      </c>
    </row>
    <row r="194" spans="1:9" x14ac:dyDescent="0.35">
      <c r="A194" s="43" t="s">
        <v>1587</v>
      </c>
      <c r="B194" s="66"/>
      <c r="D194" s="17"/>
      <c r="H194" s="120"/>
      <c r="I194">
        <f t="shared" si="2"/>
        <v>0</v>
      </c>
    </row>
    <row r="195" spans="1:9" x14ac:dyDescent="0.35">
      <c r="A195" s="43" t="s">
        <v>1588</v>
      </c>
      <c r="B195" s="66"/>
      <c r="D195" s="17"/>
      <c r="H195" s="120"/>
      <c r="I195">
        <f t="shared" si="2"/>
        <v>0</v>
      </c>
    </row>
    <row r="196" spans="1:9" x14ac:dyDescent="0.35">
      <c r="A196" s="43" t="s">
        <v>1589</v>
      </c>
      <c r="B196" s="66"/>
      <c r="D196" s="17"/>
      <c r="H196" s="120"/>
      <c r="I196">
        <f t="shared" si="2"/>
        <v>0</v>
      </c>
    </row>
    <row r="197" spans="1:9" x14ac:dyDescent="0.35">
      <c r="A197" s="43" t="s">
        <v>1590</v>
      </c>
      <c r="B197" s="66"/>
      <c r="D197" s="17"/>
      <c r="H197" s="120"/>
      <c r="I197">
        <f t="shared" si="2"/>
        <v>0</v>
      </c>
    </row>
    <row r="198" spans="1:9" x14ac:dyDescent="0.35">
      <c r="A198" s="43" t="s">
        <v>1591</v>
      </c>
      <c r="B198" s="66"/>
      <c r="D198" s="17"/>
      <c r="H198" s="120"/>
      <c r="I198">
        <f t="shared" si="2"/>
        <v>0</v>
      </c>
    </row>
    <row r="199" spans="1:9" x14ac:dyDescent="0.35">
      <c r="A199" s="43" t="s">
        <v>1592</v>
      </c>
      <c r="B199" s="66"/>
      <c r="D199" s="17"/>
      <c r="H199" s="120"/>
      <c r="I199">
        <f t="shared" si="2"/>
        <v>0</v>
      </c>
    </row>
    <row r="200" spans="1:9" x14ac:dyDescent="0.35">
      <c r="A200" s="43" t="s">
        <v>1593</v>
      </c>
      <c r="B200" s="66"/>
      <c r="D200" s="17"/>
      <c r="H200" s="120"/>
      <c r="I200">
        <f t="shared" ref="I200:I263" si="3">IF(OR($B200&lt;&gt;"",$C200&lt;&gt;"",$D200&lt;&gt;"",$E200&lt;&gt;"",$F200&lt;&gt;"",$G200&lt;&gt;"",$H200&lt;&gt;""), 1, 0)</f>
        <v>0</v>
      </c>
    </row>
    <row r="201" spans="1:9" x14ac:dyDescent="0.35">
      <c r="A201" s="43" t="s">
        <v>1594</v>
      </c>
      <c r="B201" s="66"/>
      <c r="D201" s="17"/>
      <c r="H201" s="120"/>
      <c r="I201">
        <f t="shared" si="3"/>
        <v>0</v>
      </c>
    </row>
    <row r="202" spans="1:9" x14ac:dyDescent="0.35">
      <c r="A202" s="43" t="s">
        <v>1595</v>
      </c>
      <c r="B202" s="66"/>
      <c r="D202" s="17"/>
      <c r="H202" s="120"/>
      <c r="I202">
        <f t="shared" si="3"/>
        <v>0</v>
      </c>
    </row>
    <row r="203" spans="1:9" x14ac:dyDescent="0.35">
      <c r="A203" s="43" t="s">
        <v>1596</v>
      </c>
      <c r="B203" s="66"/>
      <c r="D203" s="17"/>
      <c r="H203" s="120"/>
      <c r="I203">
        <f t="shared" si="3"/>
        <v>0</v>
      </c>
    </row>
    <row r="204" spans="1:9" x14ac:dyDescent="0.35">
      <c r="A204" s="43" t="s">
        <v>1597</v>
      </c>
      <c r="B204" s="66"/>
      <c r="D204" s="17"/>
      <c r="H204" s="120"/>
      <c r="I204">
        <f t="shared" si="3"/>
        <v>0</v>
      </c>
    </row>
    <row r="205" spans="1:9" x14ac:dyDescent="0.35">
      <c r="A205" s="43" t="s">
        <v>1598</v>
      </c>
      <c r="B205" s="66"/>
      <c r="D205" s="17"/>
      <c r="H205" s="120"/>
      <c r="I205">
        <f t="shared" si="3"/>
        <v>0</v>
      </c>
    </row>
    <row r="206" spans="1:9" x14ac:dyDescent="0.35">
      <c r="A206" s="43" t="s">
        <v>1599</v>
      </c>
      <c r="B206" s="66"/>
      <c r="D206" s="17"/>
      <c r="H206" s="120"/>
      <c r="I206">
        <f t="shared" si="3"/>
        <v>0</v>
      </c>
    </row>
    <row r="207" spans="1:9" x14ac:dyDescent="0.35">
      <c r="A207" s="43" t="s">
        <v>1600</v>
      </c>
      <c r="B207" s="66"/>
      <c r="D207" s="17"/>
      <c r="H207" s="120"/>
      <c r="I207">
        <f t="shared" si="3"/>
        <v>0</v>
      </c>
    </row>
    <row r="208" spans="1:9" x14ac:dyDescent="0.35">
      <c r="A208" s="43" t="s">
        <v>1601</v>
      </c>
      <c r="B208" s="66"/>
      <c r="D208" s="17"/>
      <c r="H208" s="120"/>
      <c r="I208">
        <f t="shared" si="3"/>
        <v>0</v>
      </c>
    </row>
    <row r="209" spans="1:9" x14ac:dyDescent="0.35">
      <c r="A209" s="43" t="s">
        <v>1602</v>
      </c>
      <c r="B209" s="66"/>
      <c r="D209" s="17"/>
      <c r="H209" s="120"/>
      <c r="I209">
        <f t="shared" si="3"/>
        <v>0</v>
      </c>
    </row>
    <row r="210" spans="1:9" x14ac:dyDescent="0.35">
      <c r="A210" s="43" t="s">
        <v>1603</v>
      </c>
      <c r="B210" s="66"/>
      <c r="D210" s="17"/>
      <c r="H210" s="120"/>
      <c r="I210">
        <f t="shared" si="3"/>
        <v>0</v>
      </c>
    </row>
    <row r="211" spans="1:9" x14ac:dyDescent="0.35">
      <c r="A211" s="43" t="s">
        <v>1604</v>
      </c>
      <c r="B211" s="66"/>
      <c r="D211" s="17"/>
      <c r="H211" s="120"/>
      <c r="I211">
        <f t="shared" si="3"/>
        <v>0</v>
      </c>
    </row>
    <row r="212" spans="1:9" x14ac:dyDescent="0.35">
      <c r="A212" s="43" t="s">
        <v>1605</v>
      </c>
      <c r="B212" s="66"/>
      <c r="D212" s="17"/>
      <c r="H212" s="120"/>
      <c r="I212">
        <f t="shared" si="3"/>
        <v>0</v>
      </c>
    </row>
    <row r="213" spans="1:9" x14ac:dyDescent="0.35">
      <c r="A213" s="43" t="s">
        <v>1606</v>
      </c>
      <c r="B213" s="66"/>
      <c r="D213" s="17"/>
      <c r="H213" s="120"/>
      <c r="I213">
        <f t="shared" si="3"/>
        <v>0</v>
      </c>
    </row>
    <row r="214" spans="1:9" x14ac:dyDescent="0.35">
      <c r="A214" s="43" t="s">
        <v>1607</v>
      </c>
      <c r="B214" s="66"/>
      <c r="D214" s="17"/>
      <c r="H214" s="120"/>
      <c r="I214">
        <f t="shared" si="3"/>
        <v>0</v>
      </c>
    </row>
    <row r="215" spans="1:9" x14ac:dyDescent="0.35">
      <c r="A215" s="43" t="s">
        <v>1608</v>
      </c>
      <c r="B215" s="66"/>
      <c r="D215" s="17"/>
      <c r="H215" s="120"/>
      <c r="I215">
        <f t="shared" si="3"/>
        <v>0</v>
      </c>
    </row>
    <row r="216" spans="1:9" x14ac:dyDescent="0.35">
      <c r="A216" s="43" t="s">
        <v>1609</v>
      </c>
      <c r="B216" s="66"/>
      <c r="D216" s="17"/>
      <c r="H216" s="120"/>
      <c r="I216">
        <f t="shared" si="3"/>
        <v>0</v>
      </c>
    </row>
    <row r="217" spans="1:9" x14ac:dyDescent="0.35">
      <c r="A217" s="43" t="s">
        <v>1610</v>
      </c>
      <c r="B217" s="66"/>
      <c r="D217" s="17"/>
      <c r="H217" s="120"/>
      <c r="I217">
        <f t="shared" si="3"/>
        <v>0</v>
      </c>
    </row>
    <row r="218" spans="1:9" x14ac:dyDescent="0.35">
      <c r="A218" s="43" t="s">
        <v>1611</v>
      </c>
      <c r="B218" s="66"/>
      <c r="D218" s="17"/>
      <c r="H218" s="120"/>
      <c r="I218">
        <f t="shared" si="3"/>
        <v>0</v>
      </c>
    </row>
    <row r="219" spans="1:9" x14ac:dyDescent="0.35">
      <c r="A219" s="43" t="s">
        <v>1612</v>
      </c>
      <c r="B219" s="66"/>
      <c r="D219" s="17"/>
      <c r="H219" s="120"/>
      <c r="I219">
        <f t="shared" si="3"/>
        <v>0</v>
      </c>
    </row>
    <row r="220" spans="1:9" x14ac:dyDescent="0.35">
      <c r="A220" s="43" t="s">
        <v>1613</v>
      </c>
      <c r="B220" s="66"/>
      <c r="D220" s="17"/>
      <c r="H220" s="120"/>
      <c r="I220">
        <f t="shared" si="3"/>
        <v>0</v>
      </c>
    </row>
    <row r="221" spans="1:9" x14ac:dyDescent="0.35">
      <c r="A221" s="43" t="s">
        <v>1614</v>
      </c>
      <c r="B221" s="66"/>
      <c r="D221" s="17"/>
      <c r="H221" s="120"/>
      <c r="I221">
        <f t="shared" si="3"/>
        <v>0</v>
      </c>
    </row>
    <row r="222" spans="1:9" x14ac:dyDescent="0.35">
      <c r="A222" s="43" t="s">
        <v>1615</v>
      </c>
      <c r="B222" s="66"/>
      <c r="D222" s="17"/>
      <c r="H222" s="120"/>
      <c r="I222">
        <f t="shared" si="3"/>
        <v>0</v>
      </c>
    </row>
    <row r="223" spans="1:9" x14ac:dyDescent="0.35">
      <c r="A223" s="43" t="s">
        <v>1616</v>
      </c>
      <c r="B223" s="66"/>
      <c r="D223" s="17"/>
      <c r="H223" s="120"/>
      <c r="I223">
        <f t="shared" si="3"/>
        <v>0</v>
      </c>
    </row>
    <row r="224" spans="1:9" x14ac:dyDescent="0.35">
      <c r="A224" s="43" t="s">
        <v>1617</v>
      </c>
      <c r="B224" s="66"/>
      <c r="D224" s="17"/>
      <c r="H224" s="120"/>
      <c r="I224">
        <f t="shared" si="3"/>
        <v>0</v>
      </c>
    </row>
    <row r="225" spans="1:9" x14ac:dyDescent="0.35">
      <c r="A225" s="43" t="s">
        <v>1618</v>
      </c>
      <c r="B225" s="66"/>
      <c r="D225" s="17"/>
      <c r="H225" s="120"/>
      <c r="I225">
        <f t="shared" si="3"/>
        <v>0</v>
      </c>
    </row>
    <row r="226" spans="1:9" x14ac:dyDescent="0.35">
      <c r="A226" s="43" t="s">
        <v>1619</v>
      </c>
      <c r="B226" s="66"/>
      <c r="D226" s="17"/>
      <c r="H226" s="120"/>
      <c r="I226">
        <f t="shared" si="3"/>
        <v>0</v>
      </c>
    </row>
    <row r="227" spans="1:9" x14ac:dyDescent="0.35">
      <c r="A227" s="43" t="s">
        <v>1620</v>
      </c>
      <c r="B227" s="66"/>
      <c r="D227" s="17"/>
      <c r="H227" s="120"/>
      <c r="I227">
        <f t="shared" si="3"/>
        <v>0</v>
      </c>
    </row>
    <row r="228" spans="1:9" x14ac:dyDescent="0.35">
      <c r="A228" s="43" t="s">
        <v>1621</v>
      </c>
      <c r="B228" s="66"/>
      <c r="D228" s="17"/>
      <c r="H228" s="120"/>
      <c r="I228">
        <f t="shared" si="3"/>
        <v>0</v>
      </c>
    </row>
    <row r="229" spans="1:9" x14ac:dyDescent="0.35">
      <c r="A229" s="43" t="s">
        <v>1622</v>
      </c>
      <c r="B229" s="66"/>
      <c r="D229" s="17"/>
      <c r="H229" s="120"/>
      <c r="I229">
        <f t="shared" si="3"/>
        <v>0</v>
      </c>
    </row>
    <row r="230" spans="1:9" x14ac:dyDescent="0.35">
      <c r="A230" s="43" t="s">
        <v>1623</v>
      </c>
      <c r="B230" s="66"/>
      <c r="D230" s="17"/>
      <c r="H230" s="120"/>
      <c r="I230">
        <f t="shared" si="3"/>
        <v>0</v>
      </c>
    </row>
    <row r="231" spans="1:9" x14ac:dyDescent="0.35">
      <c r="A231" s="43" t="s">
        <v>1624</v>
      </c>
      <c r="B231" s="66"/>
      <c r="D231" s="17"/>
      <c r="H231" s="120"/>
      <c r="I231">
        <f t="shared" si="3"/>
        <v>0</v>
      </c>
    </row>
    <row r="232" spans="1:9" x14ac:dyDescent="0.35">
      <c r="A232" s="43" t="s">
        <v>1625</v>
      </c>
      <c r="B232" s="66"/>
      <c r="D232" s="17"/>
      <c r="H232" s="120"/>
      <c r="I232">
        <f t="shared" si="3"/>
        <v>0</v>
      </c>
    </row>
    <row r="233" spans="1:9" x14ac:dyDescent="0.35">
      <c r="A233" s="43" t="s">
        <v>1626</v>
      </c>
      <c r="B233" s="66"/>
      <c r="D233" s="17"/>
      <c r="H233" s="120"/>
      <c r="I233">
        <f t="shared" si="3"/>
        <v>0</v>
      </c>
    </row>
    <row r="234" spans="1:9" x14ac:dyDescent="0.35">
      <c r="A234" s="43" t="s">
        <v>1627</v>
      </c>
      <c r="B234" s="66"/>
      <c r="D234" s="17"/>
      <c r="H234" s="120"/>
      <c r="I234">
        <f t="shared" si="3"/>
        <v>0</v>
      </c>
    </row>
    <row r="235" spans="1:9" x14ac:dyDescent="0.35">
      <c r="A235" s="43" t="s">
        <v>1628</v>
      </c>
      <c r="B235" s="66"/>
      <c r="D235" s="17"/>
      <c r="H235" s="120"/>
      <c r="I235">
        <f t="shared" si="3"/>
        <v>0</v>
      </c>
    </row>
    <row r="236" spans="1:9" x14ac:dyDescent="0.35">
      <c r="A236" s="43" t="s">
        <v>1629</v>
      </c>
      <c r="B236" s="66"/>
      <c r="D236" s="17"/>
      <c r="H236" s="120"/>
      <c r="I236">
        <f t="shared" si="3"/>
        <v>0</v>
      </c>
    </row>
    <row r="237" spans="1:9" x14ac:dyDescent="0.35">
      <c r="A237" s="43" t="s">
        <v>1630</v>
      </c>
      <c r="B237" s="66"/>
      <c r="D237" s="17"/>
      <c r="H237" s="120"/>
      <c r="I237">
        <f t="shared" si="3"/>
        <v>0</v>
      </c>
    </row>
    <row r="238" spans="1:9" x14ac:dyDescent="0.35">
      <c r="A238" s="43" t="s">
        <v>1631</v>
      </c>
      <c r="B238" s="66"/>
      <c r="D238" s="17"/>
      <c r="H238" s="120"/>
      <c r="I238">
        <f t="shared" si="3"/>
        <v>0</v>
      </c>
    </row>
    <row r="239" spans="1:9" x14ac:dyDescent="0.35">
      <c r="A239" s="43" t="s">
        <v>1632</v>
      </c>
      <c r="B239" s="66"/>
      <c r="D239" s="17"/>
      <c r="H239" s="120"/>
      <c r="I239">
        <f t="shared" si="3"/>
        <v>0</v>
      </c>
    </row>
    <row r="240" spans="1:9" x14ac:dyDescent="0.35">
      <c r="A240" s="43" t="s">
        <v>1633</v>
      </c>
      <c r="B240" s="66"/>
      <c r="D240" s="17"/>
      <c r="H240" s="120"/>
      <c r="I240">
        <f t="shared" si="3"/>
        <v>0</v>
      </c>
    </row>
    <row r="241" spans="1:9" x14ac:dyDescent="0.35">
      <c r="A241" s="43" t="s">
        <v>1634</v>
      </c>
      <c r="B241" s="66"/>
      <c r="D241" s="17"/>
      <c r="H241" s="120"/>
      <c r="I241">
        <f t="shared" si="3"/>
        <v>0</v>
      </c>
    </row>
    <row r="242" spans="1:9" x14ac:dyDescent="0.35">
      <c r="A242" s="43" t="s">
        <v>1635</v>
      </c>
      <c r="B242" s="66"/>
      <c r="D242" s="17"/>
      <c r="H242" s="120"/>
      <c r="I242">
        <f t="shared" si="3"/>
        <v>0</v>
      </c>
    </row>
    <row r="243" spans="1:9" x14ac:dyDescent="0.35">
      <c r="A243" s="43" t="s">
        <v>1636</v>
      </c>
      <c r="B243" s="66"/>
      <c r="D243" s="17"/>
      <c r="H243" s="120"/>
      <c r="I243">
        <f t="shared" si="3"/>
        <v>0</v>
      </c>
    </row>
    <row r="244" spans="1:9" x14ac:dyDescent="0.35">
      <c r="A244" s="43" t="s">
        <v>1637</v>
      </c>
      <c r="B244" s="66"/>
      <c r="D244" s="17"/>
      <c r="H244" s="120"/>
      <c r="I244">
        <f t="shared" si="3"/>
        <v>0</v>
      </c>
    </row>
    <row r="245" spans="1:9" x14ac:dyDescent="0.35">
      <c r="A245" s="43" t="s">
        <v>1638</v>
      </c>
      <c r="B245" s="66"/>
      <c r="D245" s="17"/>
      <c r="H245" s="120"/>
      <c r="I245">
        <f t="shared" si="3"/>
        <v>0</v>
      </c>
    </row>
    <row r="246" spans="1:9" x14ac:dyDescent="0.35">
      <c r="A246" s="43" t="s">
        <v>1639</v>
      </c>
      <c r="B246" s="66"/>
      <c r="D246" s="17"/>
      <c r="H246" s="120"/>
      <c r="I246">
        <f t="shared" si="3"/>
        <v>0</v>
      </c>
    </row>
    <row r="247" spans="1:9" x14ac:dyDescent="0.35">
      <c r="A247" s="43" t="s">
        <v>1640</v>
      </c>
      <c r="B247" s="66"/>
      <c r="D247" s="17"/>
      <c r="H247" s="120"/>
      <c r="I247">
        <f t="shared" si="3"/>
        <v>0</v>
      </c>
    </row>
    <row r="248" spans="1:9" x14ac:dyDescent="0.35">
      <c r="A248" s="43" t="s">
        <v>1641</v>
      </c>
      <c r="B248" s="66"/>
      <c r="D248" s="17"/>
      <c r="H248" s="120"/>
      <c r="I248">
        <f t="shared" si="3"/>
        <v>0</v>
      </c>
    </row>
    <row r="249" spans="1:9" x14ac:dyDescent="0.35">
      <c r="A249" s="43" t="s">
        <v>1642</v>
      </c>
      <c r="B249" s="66"/>
      <c r="D249" s="17"/>
      <c r="H249" s="120"/>
      <c r="I249">
        <f t="shared" si="3"/>
        <v>0</v>
      </c>
    </row>
    <row r="250" spans="1:9" x14ac:dyDescent="0.35">
      <c r="A250" s="43" t="s">
        <v>1643</v>
      </c>
      <c r="B250" s="66"/>
      <c r="D250" s="17"/>
      <c r="H250" s="120"/>
      <c r="I250">
        <f t="shared" si="3"/>
        <v>0</v>
      </c>
    </row>
    <row r="251" spans="1:9" x14ac:dyDescent="0.35">
      <c r="A251" s="43" t="s">
        <v>1644</v>
      </c>
      <c r="B251" s="66"/>
      <c r="D251" s="17"/>
      <c r="H251" s="120"/>
      <c r="I251">
        <f t="shared" si="3"/>
        <v>0</v>
      </c>
    </row>
    <row r="252" spans="1:9" x14ac:dyDescent="0.35">
      <c r="A252" s="43" t="s">
        <v>1645</v>
      </c>
      <c r="B252" s="66"/>
      <c r="D252" s="17"/>
      <c r="H252" s="120"/>
      <c r="I252">
        <f t="shared" si="3"/>
        <v>0</v>
      </c>
    </row>
    <row r="253" spans="1:9" x14ac:dyDescent="0.35">
      <c r="A253" s="43" t="s">
        <v>1646</v>
      </c>
      <c r="B253" s="66"/>
      <c r="D253" s="17"/>
      <c r="H253" s="120"/>
      <c r="I253">
        <f t="shared" si="3"/>
        <v>0</v>
      </c>
    </row>
    <row r="254" spans="1:9" x14ac:dyDescent="0.35">
      <c r="A254" s="43" t="s">
        <v>1647</v>
      </c>
      <c r="B254" s="66"/>
      <c r="D254" s="17"/>
      <c r="H254" s="120"/>
      <c r="I254">
        <f t="shared" si="3"/>
        <v>0</v>
      </c>
    </row>
    <row r="255" spans="1:9" x14ac:dyDescent="0.35">
      <c r="A255" s="43" t="s">
        <v>1648</v>
      </c>
      <c r="B255" s="66"/>
      <c r="D255" s="17"/>
      <c r="H255" s="120"/>
      <c r="I255">
        <f t="shared" si="3"/>
        <v>0</v>
      </c>
    </row>
    <row r="256" spans="1:9" x14ac:dyDescent="0.35">
      <c r="A256" s="43" t="s">
        <v>1649</v>
      </c>
      <c r="B256" s="66"/>
      <c r="D256" s="17"/>
      <c r="H256" s="120"/>
      <c r="I256">
        <f t="shared" si="3"/>
        <v>0</v>
      </c>
    </row>
    <row r="257" spans="1:9" x14ac:dyDescent="0.35">
      <c r="A257" s="43" t="s">
        <v>1650</v>
      </c>
      <c r="B257" s="66"/>
      <c r="D257" s="17"/>
      <c r="H257" s="120"/>
      <c r="I257">
        <f t="shared" si="3"/>
        <v>0</v>
      </c>
    </row>
    <row r="258" spans="1:9" x14ac:dyDescent="0.35">
      <c r="A258" s="43" t="s">
        <v>1651</v>
      </c>
      <c r="B258" s="66"/>
      <c r="D258" s="17"/>
      <c r="H258" s="120"/>
      <c r="I258">
        <f t="shared" si="3"/>
        <v>0</v>
      </c>
    </row>
    <row r="259" spans="1:9" x14ac:dyDescent="0.35">
      <c r="A259" s="43" t="s">
        <v>1652</v>
      </c>
      <c r="B259" s="66"/>
      <c r="D259" s="17"/>
      <c r="H259" s="120"/>
      <c r="I259">
        <f t="shared" si="3"/>
        <v>0</v>
      </c>
    </row>
    <row r="260" spans="1:9" x14ac:dyDescent="0.35">
      <c r="A260" s="43" t="s">
        <v>1653</v>
      </c>
      <c r="B260" s="66"/>
      <c r="D260" s="17"/>
      <c r="H260" s="120"/>
      <c r="I260">
        <f t="shared" si="3"/>
        <v>0</v>
      </c>
    </row>
    <row r="261" spans="1:9" x14ac:dyDescent="0.35">
      <c r="A261" s="43" t="s">
        <v>1654</v>
      </c>
      <c r="B261" s="66"/>
      <c r="D261" s="17"/>
      <c r="H261" s="120"/>
      <c r="I261">
        <f t="shared" si="3"/>
        <v>0</v>
      </c>
    </row>
    <row r="262" spans="1:9" x14ac:dyDescent="0.35">
      <c r="A262" s="43" t="s">
        <v>1655</v>
      </c>
      <c r="B262" s="66"/>
      <c r="D262" s="17"/>
      <c r="H262" s="120"/>
      <c r="I262">
        <f t="shared" si="3"/>
        <v>0</v>
      </c>
    </row>
    <row r="263" spans="1:9" x14ac:dyDescent="0.35">
      <c r="A263" s="43" t="s">
        <v>1656</v>
      </c>
      <c r="B263" s="66"/>
      <c r="D263" s="17"/>
      <c r="H263" s="120"/>
      <c r="I263">
        <f t="shared" si="3"/>
        <v>0</v>
      </c>
    </row>
    <row r="264" spans="1:9" x14ac:dyDescent="0.35">
      <c r="A264" s="43" t="s">
        <v>1657</v>
      </c>
      <c r="B264" s="66"/>
      <c r="D264" s="17"/>
      <c r="H264" s="120"/>
      <c r="I264">
        <f t="shared" ref="I264:I327" si="4">IF(OR($B264&lt;&gt;"",$C264&lt;&gt;"",$D264&lt;&gt;"",$E264&lt;&gt;"",$F264&lt;&gt;"",$G264&lt;&gt;"",$H264&lt;&gt;""), 1, 0)</f>
        <v>0</v>
      </c>
    </row>
    <row r="265" spans="1:9" x14ac:dyDescent="0.35">
      <c r="A265" s="43" t="s">
        <v>1658</v>
      </c>
      <c r="B265" s="66"/>
      <c r="D265" s="17"/>
      <c r="H265" s="120"/>
      <c r="I265">
        <f t="shared" si="4"/>
        <v>0</v>
      </c>
    </row>
    <row r="266" spans="1:9" x14ac:dyDescent="0.35">
      <c r="A266" s="43" t="s">
        <v>1659</v>
      </c>
      <c r="B266" s="66"/>
      <c r="D266" s="17"/>
      <c r="H266" s="120"/>
      <c r="I266">
        <f t="shared" si="4"/>
        <v>0</v>
      </c>
    </row>
    <row r="267" spans="1:9" x14ac:dyDescent="0.35">
      <c r="A267" s="43" t="s">
        <v>1660</v>
      </c>
      <c r="B267" s="66"/>
      <c r="D267" s="17"/>
      <c r="H267" s="120"/>
      <c r="I267">
        <f t="shared" si="4"/>
        <v>0</v>
      </c>
    </row>
    <row r="268" spans="1:9" x14ac:dyDescent="0.35">
      <c r="A268" s="43" t="s">
        <v>1661</v>
      </c>
      <c r="B268" s="66"/>
      <c r="D268" s="17"/>
      <c r="H268" s="120"/>
      <c r="I268">
        <f t="shared" si="4"/>
        <v>0</v>
      </c>
    </row>
    <row r="269" spans="1:9" x14ac:dyDescent="0.35">
      <c r="A269" s="43" t="s">
        <v>1662</v>
      </c>
      <c r="B269" s="66"/>
      <c r="D269" s="17"/>
      <c r="H269" s="120"/>
      <c r="I269">
        <f t="shared" si="4"/>
        <v>0</v>
      </c>
    </row>
    <row r="270" spans="1:9" x14ac:dyDescent="0.35">
      <c r="A270" s="43" t="s">
        <v>1663</v>
      </c>
      <c r="B270" s="66"/>
      <c r="D270" s="17"/>
      <c r="H270" s="120"/>
      <c r="I270">
        <f t="shared" si="4"/>
        <v>0</v>
      </c>
    </row>
    <row r="271" spans="1:9" x14ac:dyDescent="0.35">
      <c r="A271" s="43" t="s">
        <v>1664</v>
      </c>
      <c r="B271" s="66"/>
      <c r="D271" s="17"/>
      <c r="H271" s="120"/>
      <c r="I271">
        <f t="shared" si="4"/>
        <v>0</v>
      </c>
    </row>
    <row r="272" spans="1:9" x14ac:dyDescent="0.35">
      <c r="A272" s="43" t="s">
        <v>1665</v>
      </c>
      <c r="B272" s="66"/>
      <c r="D272" s="17"/>
      <c r="H272" s="120"/>
      <c r="I272">
        <f t="shared" si="4"/>
        <v>0</v>
      </c>
    </row>
    <row r="273" spans="1:9" x14ac:dyDescent="0.35">
      <c r="A273" s="43" t="s">
        <v>1666</v>
      </c>
      <c r="B273" s="66"/>
      <c r="D273" s="17"/>
      <c r="H273" s="120"/>
      <c r="I273">
        <f t="shared" si="4"/>
        <v>0</v>
      </c>
    </row>
    <row r="274" spans="1:9" x14ac:dyDescent="0.35">
      <c r="A274" s="43" t="s">
        <v>1667</v>
      </c>
      <c r="B274" s="66"/>
      <c r="D274" s="17"/>
      <c r="H274" s="120"/>
      <c r="I274">
        <f t="shared" si="4"/>
        <v>0</v>
      </c>
    </row>
    <row r="275" spans="1:9" x14ac:dyDescent="0.35">
      <c r="A275" s="43" t="s">
        <v>1668</v>
      </c>
      <c r="B275" s="66"/>
      <c r="D275" s="17"/>
      <c r="H275" s="120"/>
      <c r="I275">
        <f t="shared" si="4"/>
        <v>0</v>
      </c>
    </row>
    <row r="276" spans="1:9" x14ac:dyDescent="0.35">
      <c r="A276" s="43" t="s">
        <v>1669</v>
      </c>
      <c r="B276" s="66"/>
      <c r="D276" s="17"/>
      <c r="H276" s="120"/>
      <c r="I276">
        <f t="shared" si="4"/>
        <v>0</v>
      </c>
    </row>
    <row r="277" spans="1:9" x14ac:dyDescent="0.35">
      <c r="A277" s="43" t="s">
        <v>1670</v>
      </c>
      <c r="B277" s="66"/>
      <c r="D277" s="17"/>
      <c r="H277" s="120"/>
      <c r="I277">
        <f t="shared" si="4"/>
        <v>0</v>
      </c>
    </row>
    <row r="278" spans="1:9" x14ac:dyDescent="0.35">
      <c r="A278" s="43" t="s">
        <v>1671</v>
      </c>
      <c r="B278" s="66"/>
      <c r="D278" s="17"/>
      <c r="H278" s="120"/>
      <c r="I278">
        <f t="shared" si="4"/>
        <v>0</v>
      </c>
    </row>
    <row r="279" spans="1:9" x14ac:dyDescent="0.35">
      <c r="A279" s="43" t="s">
        <v>1672</v>
      </c>
      <c r="B279" s="66"/>
      <c r="D279" s="17"/>
      <c r="H279" s="120"/>
      <c r="I279">
        <f t="shared" si="4"/>
        <v>0</v>
      </c>
    </row>
    <row r="280" spans="1:9" x14ac:dyDescent="0.35">
      <c r="A280" s="43" t="s">
        <v>1673</v>
      </c>
      <c r="B280" s="66"/>
      <c r="D280" s="17"/>
      <c r="H280" s="120"/>
      <c r="I280">
        <f t="shared" si="4"/>
        <v>0</v>
      </c>
    </row>
    <row r="281" spans="1:9" x14ac:dyDescent="0.35">
      <c r="A281" s="43" t="s">
        <v>1674</v>
      </c>
      <c r="B281" s="66"/>
      <c r="D281" s="17"/>
      <c r="H281" s="120"/>
      <c r="I281">
        <f t="shared" si="4"/>
        <v>0</v>
      </c>
    </row>
    <row r="282" spans="1:9" x14ac:dyDescent="0.35">
      <c r="A282" s="43" t="s">
        <v>1675</v>
      </c>
      <c r="B282" s="66"/>
      <c r="D282" s="17"/>
      <c r="H282" s="120"/>
      <c r="I282">
        <f t="shared" si="4"/>
        <v>0</v>
      </c>
    </row>
    <row r="283" spans="1:9" x14ac:dyDescent="0.35">
      <c r="A283" s="43" t="s">
        <v>1676</v>
      </c>
      <c r="B283" s="66"/>
      <c r="D283" s="17"/>
      <c r="H283" s="120"/>
      <c r="I283">
        <f t="shared" si="4"/>
        <v>0</v>
      </c>
    </row>
    <row r="284" spans="1:9" x14ac:dyDescent="0.35">
      <c r="A284" s="43" t="s">
        <v>1677</v>
      </c>
      <c r="B284" s="66"/>
      <c r="D284" s="17"/>
      <c r="H284" s="120"/>
      <c r="I284">
        <f t="shared" si="4"/>
        <v>0</v>
      </c>
    </row>
    <row r="285" spans="1:9" x14ac:dyDescent="0.35">
      <c r="A285" s="43" t="s">
        <v>1678</v>
      </c>
      <c r="B285" s="66"/>
      <c r="D285" s="17"/>
      <c r="H285" s="120"/>
      <c r="I285">
        <f t="shared" si="4"/>
        <v>0</v>
      </c>
    </row>
    <row r="286" spans="1:9" x14ac:dyDescent="0.35">
      <c r="A286" s="43" t="s">
        <v>1679</v>
      </c>
      <c r="B286" s="66"/>
      <c r="D286" s="17"/>
      <c r="H286" s="120"/>
      <c r="I286">
        <f t="shared" si="4"/>
        <v>0</v>
      </c>
    </row>
    <row r="287" spans="1:9" x14ac:dyDescent="0.35">
      <c r="A287" s="43" t="s">
        <v>1680</v>
      </c>
      <c r="B287" s="66"/>
      <c r="D287" s="17"/>
      <c r="H287" s="120"/>
      <c r="I287">
        <f t="shared" si="4"/>
        <v>0</v>
      </c>
    </row>
    <row r="288" spans="1:9" x14ac:dyDescent="0.35">
      <c r="A288" s="43" t="s">
        <v>1681</v>
      </c>
      <c r="B288" s="66"/>
      <c r="D288" s="17"/>
      <c r="H288" s="120"/>
      <c r="I288">
        <f t="shared" si="4"/>
        <v>0</v>
      </c>
    </row>
    <row r="289" spans="1:9" x14ac:dyDescent="0.35">
      <c r="A289" s="43" t="s">
        <v>1682</v>
      </c>
      <c r="B289" s="66"/>
      <c r="D289" s="17"/>
      <c r="H289" s="120"/>
      <c r="I289">
        <f t="shared" si="4"/>
        <v>0</v>
      </c>
    </row>
    <row r="290" spans="1:9" x14ac:dyDescent="0.35">
      <c r="A290" s="43" t="s">
        <v>1683</v>
      </c>
      <c r="B290" s="66"/>
      <c r="D290" s="17"/>
      <c r="H290" s="120"/>
      <c r="I290">
        <f t="shared" si="4"/>
        <v>0</v>
      </c>
    </row>
    <row r="291" spans="1:9" x14ac:dyDescent="0.35">
      <c r="A291" s="43" t="s">
        <v>1684</v>
      </c>
      <c r="B291" s="66"/>
      <c r="D291" s="17"/>
      <c r="H291" s="120"/>
      <c r="I291">
        <f t="shared" si="4"/>
        <v>0</v>
      </c>
    </row>
    <row r="292" spans="1:9" x14ac:dyDescent="0.35">
      <c r="A292" s="43" t="s">
        <v>1685</v>
      </c>
      <c r="B292" s="66"/>
      <c r="D292" s="17"/>
      <c r="H292" s="120"/>
      <c r="I292">
        <f t="shared" si="4"/>
        <v>0</v>
      </c>
    </row>
    <row r="293" spans="1:9" x14ac:dyDescent="0.35">
      <c r="A293" s="43" t="s">
        <v>1686</v>
      </c>
      <c r="B293" s="66"/>
      <c r="D293" s="17"/>
      <c r="H293" s="120"/>
      <c r="I293">
        <f t="shared" si="4"/>
        <v>0</v>
      </c>
    </row>
    <row r="294" spans="1:9" x14ac:dyDescent="0.35">
      <c r="A294" s="43" t="s">
        <v>1687</v>
      </c>
      <c r="B294" s="66"/>
      <c r="D294" s="17"/>
      <c r="H294" s="120"/>
      <c r="I294">
        <f t="shared" si="4"/>
        <v>0</v>
      </c>
    </row>
    <row r="295" spans="1:9" x14ac:dyDescent="0.35">
      <c r="A295" s="43" t="s">
        <v>1688</v>
      </c>
      <c r="B295" s="66"/>
      <c r="D295" s="17"/>
      <c r="H295" s="120"/>
      <c r="I295">
        <f t="shared" si="4"/>
        <v>0</v>
      </c>
    </row>
    <row r="296" spans="1:9" x14ac:dyDescent="0.35">
      <c r="A296" s="43" t="s">
        <v>1689</v>
      </c>
      <c r="B296" s="66"/>
      <c r="D296" s="17"/>
      <c r="H296" s="120"/>
      <c r="I296">
        <f t="shared" si="4"/>
        <v>0</v>
      </c>
    </row>
    <row r="297" spans="1:9" x14ac:dyDescent="0.35">
      <c r="A297" s="43" t="s">
        <v>1690</v>
      </c>
      <c r="B297" s="66"/>
      <c r="D297" s="17"/>
      <c r="H297" s="120"/>
      <c r="I297">
        <f t="shared" si="4"/>
        <v>0</v>
      </c>
    </row>
    <row r="298" spans="1:9" x14ac:dyDescent="0.35">
      <c r="A298" s="43" t="s">
        <v>1691</v>
      </c>
      <c r="B298" s="66"/>
      <c r="D298" s="17"/>
      <c r="H298" s="120"/>
      <c r="I298">
        <f t="shared" si="4"/>
        <v>0</v>
      </c>
    </row>
    <row r="299" spans="1:9" x14ac:dyDescent="0.35">
      <c r="A299" s="43" t="s">
        <v>1692</v>
      </c>
      <c r="B299" s="66"/>
      <c r="D299" s="17"/>
      <c r="H299" s="120"/>
      <c r="I299">
        <f t="shared" si="4"/>
        <v>0</v>
      </c>
    </row>
    <row r="300" spans="1:9" x14ac:dyDescent="0.35">
      <c r="A300" s="43" t="s">
        <v>1693</v>
      </c>
      <c r="B300" s="66"/>
      <c r="D300" s="17"/>
      <c r="H300" s="120"/>
      <c r="I300">
        <f t="shared" si="4"/>
        <v>0</v>
      </c>
    </row>
    <row r="301" spans="1:9" x14ac:dyDescent="0.35">
      <c r="A301" s="43" t="s">
        <v>1694</v>
      </c>
      <c r="B301" s="66"/>
      <c r="D301" s="17"/>
      <c r="H301" s="120"/>
      <c r="I301">
        <f t="shared" si="4"/>
        <v>0</v>
      </c>
    </row>
    <row r="302" spans="1:9" x14ac:dyDescent="0.35">
      <c r="A302" s="43" t="s">
        <v>1695</v>
      </c>
      <c r="B302" s="66"/>
      <c r="D302" s="17"/>
      <c r="H302" s="120"/>
      <c r="I302">
        <f t="shared" si="4"/>
        <v>0</v>
      </c>
    </row>
    <row r="303" spans="1:9" x14ac:dyDescent="0.35">
      <c r="A303" s="43" t="s">
        <v>1696</v>
      </c>
      <c r="B303" s="66"/>
      <c r="D303" s="17"/>
      <c r="H303" s="120"/>
      <c r="I303">
        <f t="shared" si="4"/>
        <v>0</v>
      </c>
    </row>
    <row r="304" spans="1:9" x14ac:dyDescent="0.35">
      <c r="A304" s="43" t="s">
        <v>1697</v>
      </c>
      <c r="B304" s="66"/>
      <c r="D304" s="17"/>
      <c r="H304" s="120"/>
      <c r="I304">
        <f t="shared" si="4"/>
        <v>0</v>
      </c>
    </row>
    <row r="305" spans="1:9" x14ac:dyDescent="0.35">
      <c r="A305" s="43" t="s">
        <v>1698</v>
      </c>
      <c r="B305" s="66"/>
      <c r="D305" s="17"/>
      <c r="H305" s="120"/>
      <c r="I305">
        <f t="shared" si="4"/>
        <v>0</v>
      </c>
    </row>
    <row r="306" spans="1:9" x14ac:dyDescent="0.35">
      <c r="A306" s="43" t="s">
        <v>1699</v>
      </c>
      <c r="B306" s="66"/>
      <c r="D306" s="17"/>
      <c r="H306" s="120"/>
      <c r="I306">
        <f t="shared" si="4"/>
        <v>0</v>
      </c>
    </row>
    <row r="307" spans="1:9" x14ac:dyDescent="0.35">
      <c r="A307" s="43" t="s">
        <v>1700</v>
      </c>
      <c r="B307" s="66"/>
      <c r="D307" s="17"/>
      <c r="H307" s="120"/>
      <c r="I307">
        <f t="shared" si="4"/>
        <v>0</v>
      </c>
    </row>
    <row r="308" spans="1:9" x14ac:dyDescent="0.35">
      <c r="A308" s="43" t="s">
        <v>1701</v>
      </c>
      <c r="B308" s="66"/>
      <c r="D308" s="17"/>
      <c r="H308" s="120"/>
      <c r="I308">
        <f t="shared" si="4"/>
        <v>0</v>
      </c>
    </row>
    <row r="309" spans="1:9" x14ac:dyDescent="0.35">
      <c r="A309" s="43" t="s">
        <v>1702</v>
      </c>
      <c r="B309" s="66"/>
      <c r="D309" s="17"/>
      <c r="H309" s="120"/>
      <c r="I309">
        <f t="shared" si="4"/>
        <v>0</v>
      </c>
    </row>
    <row r="310" spans="1:9" x14ac:dyDescent="0.35">
      <c r="A310" s="43" t="s">
        <v>1703</v>
      </c>
      <c r="B310" s="66"/>
      <c r="D310" s="17"/>
      <c r="H310" s="120"/>
      <c r="I310">
        <f t="shared" si="4"/>
        <v>0</v>
      </c>
    </row>
    <row r="311" spans="1:9" x14ac:dyDescent="0.35">
      <c r="A311" s="43" t="s">
        <v>1704</v>
      </c>
      <c r="B311" s="66"/>
      <c r="D311" s="17"/>
      <c r="H311" s="120"/>
      <c r="I311">
        <f t="shared" si="4"/>
        <v>0</v>
      </c>
    </row>
    <row r="312" spans="1:9" x14ac:dyDescent="0.35">
      <c r="A312" s="43" t="s">
        <v>1705</v>
      </c>
      <c r="B312" s="66"/>
      <c r="D312" s="17"/>
      <c r="H312" s="120"/>
      <c r="I312">
        <f t="shared" si="4"/>
        <v>0</v>
      </c>
    </row>
    <row r="313" spans="1:9" x14ac:dyDescent="0.35">
      <c r="A313" s="43" t="s">
        <v>1706</v>
      </c>
      <c r="B313" s="66"/>
      <c r="D313" s="17"/>
      <c r="H313" s="120"/>
      <c r="I313">
        <f t="shared" si="4"/>
        <v>0</v>
      </c>
    </row>
    <row r="314" spans="1:9" x14ac:dyDescent="0.35">
      <c r="A314" s="43" t="s">
        <v>1707</v>
      </c>
      <c r="B314" s="66"/>
      <c r="D314" s="17"/>
      <c r="H314" s="120"/>
      <c r="I314">
        <f t="shared" si="4"/>
        <v>0</v>
      </c>
    </row>
    <row r="315" spans="1:9" x14ac:dyDescent="0.35">
      <c r="A315" s="43" t="s">
        <v>1708</v>
      </c>
      <c r="B315" s="66"/>
      <c r="D315" s="17"/>
      <c r="H315" s="120"/>
      <c r="I315">
        <f t="shared" si="4"/>
        <v>0</v>
      </c>
    </row>
    <row r="316" spans="1:9" x14ac:dyDescent="0.35">
      <c r="A316" s="43" t="s">
        <v>1709</v>
      </c>
      <c r="B316" s="66"/>
      <c r="D316" s="17"/>
      <c r="H316" s="120"/>
      <c r="I316">
        <f t="shared" si="4"/>
        <v>0</v>
      </c>
    </row>
    <row r="317" spans="1:9" x14ac:dyDescent="0.35">
      <c r="A317" s="43" t="s">
        <v>1710</v>
      </c>
      <c r="B317" s="66"/>
      <c r="D317" s="17"/>
      <c r="H317" s="120"/>
      <c r="I317">
        <f t="shared" si="4"/>
        <v>0</v>
      </c>
    </row>
    <row r="318" spans="1:9" x14ac:dyDescent="0.35">
      <c r="A318" s="43" t="s">
        <v>1711</v>
      </c>
      <c r="B318" s="66"/>
      <c r="D318" s="17"/>
      <c r="H318" s="120"/>
      <c r="I318">
        <f t="shared" si="4"/>
        <v>0</v>
      </c>
    </row>
    <row r="319" spans="1:9" x14ac:dyDescent="0.35">
      <c r="A319" s="43" t="s">
        <v>1712</v>
      </c>
      <c r="B319" s="66"/>
      <c r="D319" s="17"/>
      <c r="H319" s="120"/>
      <c r="I319">
        <f t="shared" si="4"/>
        <v>0</v>
      </c>
    </row>
    <row r="320" spans="1:9" x14ac:dyDescent="0.35">
      <c r="A320" s="43" t="s">
        <v>1713</v>
      </c>
      <c r="B320" s="66"/>
      <c r="D320" s="17"/>
      <c r="H320" s="120"/>
      <c r="I320">
        <f t="shared" si="4"/>
        <v>0</v>
      </c>
    </row>
    <row r="321" spans="1:9" x14ac:dyDescent="0.35">
      <c r="A321" s="43" t="s">
        <v>1714</v>
      </c>
      <c r="B321" s="66"/>
      <c r="D321" s="17"/>
      <c r="H321" s="120"/>
      <c r="I321">
        <f t="shared" si="4"/>
        <v>0</v>
      </c>
    </row>
    <row r="322" spans="1:9" x14ac:dyDescent="0.35">
      <c r="A322" s="43" t="s">
        <v>1715</v>
      </c>
      <c r="B322" s="66"/>
      <c r="D322" s="17"/>
      <c r="H322" s="120"/>
      <c r="I322">
        <f t="shared" si="4"/>
        <v>0</v>
      </c>
    </row>
    <row r="323" spans="1:9" x14ac:dyDescent="0.35">
      <c r="A323" s="43" t="s">
        <v>1716</v>
      </c>
      <c r="B323" s="66"/>
      <c r="D323" s="17"/>
      <c r="H323" s="120"/>
      <c r="I323">
        <f t="shared" si="4"/>
        <v>0</v>
      </c>
    </row>
    <row r="324" spans="1:9" x14ac:dyDescent="0.35">
      <c r="A324" s="43" t="s">
        <v>1717</v>
      </c>
      <c r="B324" s="66"/>
      <c r="D324" s="17"/>
      <c r="H324" s="120"/>
      <c r="I324">
        <f t="shared" si="4"/>
        <v>0</v>
      </c>
    </row>
    <row r="325" spans="1:9" x14ac:dyDescent="0.35">
      <c r="A325" s="43" t="s">
        <v>1718</v>
      </c>
      <c r="B325" s="66"/>
      <c r="D325" s="17"/>
      <c r="H325" s="120"/>
      <c r="I325">
        <f t="shared" si="4"/>
        <v>0</v>
      </c>
    </row>
    <row r="326" spans="1:9" x14ac:dyDescent="0.35">
      <c r="A326" s="43" t="s">
        <v>1719</v>
      </c>
      <c r="B326" s="66"/>
      <c r="D326" s="17"/>
      <c r="H326" s="120"/>
      <c r="I326">
        <f t="shared" si="4"/>
        <v>0</v>
      </c>
    </row>
    <row r="327" spans="1:9" x14ac:dyDescent="0.35">
      <c r="A327" s="43" t="s">
        <v>1720</v>
      </c>
      <c r="B327" s="66"/>
      <c r="D327" s="17"/>
      <c r="H327" s="120"/>
      <c r="I327">
        <f t="shared" si="4"/>
        <v>0</v>
      </c>
    </row>
    <row r="328" spans="1:9" x14ac:dyDescent="0.35">
      <c r="A328" s="43" t="s">
        <v>1721</v>
      </c>
      <c r="B328" s="66"/>
      <c r="D328" s="17"/>
      <c r="H328" s="120"/>
      <c r="I328">
        <f t="shared" ref="I328:I391" si="5">IF(OR($B328&lt;&gt;"",$C328&lt;&gt;"",$D328&lt;&gt;"",$E328&lt;&gt;"",$F328&lt;&gt;"",$G328&lt;&gt;"",$H328&lt;&gt;""), 1, 0)</f>
        <v>0</v>
      </c>
    </row>
    <row r="329" spans="1:9" x14ac:dyDescent="0.35">
      <c r="A329" s="43" t="s">
        <v>1722</v>
      </c>
      <c r="B329" s="66"/>
      <c r="D329" s="17"/>
      <c r="H329" s="120"/>
      <c r="I329">
        <f t="shared" si="5"/>
        <v>0</v>
      </c>
    </row>
    <row r="330" spans="1:9" x14ac:dyDescent="0.35">
      <c r="A330" s="43" t="s">
        <v>1723</v>
      </c>
      <c r="B330" s="66"/>
      <c r="D330" s="17"/>
      <c r="H330" s="120"/>
      <c r="I330">
        <f t="shared" si="5"/>
        <v>0</v>
      </c>
    </row>
    <row r="331" spans="1:9" x14ac:dyDescent="0.35">
      <c r="A331" s="43" t="s">
        <v>1724</v>
      </c>
      <c r="B331" s="66"/>
      <c r="D331" s="17"/>
      <c r="H331" s="120"/>
      <c r="I331">
        <f t="shared" si="5"/>
        <v>0</v>
      </c>
    </row>
    <row r="332" spans="1:9" x14ac:dyDescent="0.35">
      <c r="A332" s="43" t="s">
        <v>1725</v>
      </c>
      <c r="B332" s="66"/>
      <c r="D332" s="17"/>
      <c r="H332" s="120"/>
      <c r="I332">
        <f t="shared" si="5"/>
        <v>0</v>
      </c>
    </row>
    <row r="333" spans="1:9" x14ac:dyDescent="0.35">
      <c r="A333" s="43" t="s">
        <v>1726</v>
      </c>
      <c r="B333" s="66"/>
      <c r="D333" s="17"/>
      <c r="H333" s="120"/>
      <c r="I333">
        <f t="shared" si="5"/>
        <v>0</v>
      </c>
    </row>
    <row r="334" spans="1:9" x14ac:dyDescent="0.35">
      <c r="A334" s="43" t="s">
        <v>1727</v>
      </c>
      <c r="B334" s="66"/>
      <c r="D334" s="17"/>
      <c r="H334" s="120"/>
      <c r="I334">
        <f t="shared" si="5"/>
        <v>0</v>
      </c>
    </row>
    <row r="335" spans="1:9" x14ac:dyDescent="0.35">
      <c r="A335" s="43" t="s">
        <v>1728</v>
      </c>
      <c r="B335" s="66"/>
      <c r="D335" s="17"/>
      <c r="H335" s="120"/>
      <c r="I335">
        <f t="shared" si="5"/>
        <v>0</v>
      </c>
    </row>
    <row r="336" spans="1:9" x14ac:dyDescent="0.35">
      <c r="A336" s="43" t="s">
        <v>1729</v>
      </c>
      <c r="B336" s="66"/>
      <c r="D336" s="17"/>
      <c r="H336" s="120"/>
      <c r="I336">
        <f t="shared" si="5"/>
        <v>0</v>
      </c>
    </row>
    <row r="337" spans="1:9" x14ac:dyDescent="0.35">
      <c r="A337" s="43" t="s">
        <v>1730</v>
      </c>
      <c r="B337" s="66"/>
      <c r="D337" s="17"/>
      <c r="H337" s="120"/>
      <c r="I337">
        <f t="shared" si="5"/>
        <v>0</v>
      </c>
    </row>
    <row r="338" spans="1:9" x14ac:dyDescent="0.35">
      <c r="A338" s="43" t="s">
        <v>1731</v>
      </c>
      <c r="B338" s="66"/>
      <c r="D338" s="17"/>
      <c r="H338" s="120"/>
      <c r="I338">
        <f t="shared" si="5"/>
        <v>0</v>
      </c>
    </row>
    <row r="339" spans="1:9" x14ac:dyDescent="0.35">
      <c r="A339" s="43" t="s">
        <v>1732</v>
      </c>
      <c r="B339" s="66"/>
      <c r="D339" s="17"/>
      <c r="H339" s="120"/>
      <c r="I339">
        <f t="shared" si="5"/>
        <v>0</v>
      </c>
    </row>
    <row r="340" spans="1:9" x14ac:dyDescent="0.35">
      <c r="A340" s="43" t="s">
        <v>1733</v>
      </c>
      <c r="B340" s="66"/>
      <c r="D340" s="17"/>
      <c r="H340" s="120"/>
      <c r="I340">
        <f t="shared" si="5"/>
        <v>0</v>
      </c>
    </row>
    <row r="341" spans="1:9" x14ac:dyDescent="0.35">
      <c r="A341" s="43" t="s">
        <v>1734</v>
      </c>
      <c r="B341" s="66"/>
      <c r="D341" s="17"/>
      <c r="H341" s="120"/>
      <c r="I341">
        <f t="shared" si="5"/>
        <v>0</v>
      </c>
    </row>
    <row r="342" spans="1:9" x14ac:dyDescent="0.35">
      <c r="A342" s="43" t="s">
        <v>1735</v>
      </c>
      <c r="B342" s="66"/>
      <c r="D342" s="17"/>
      <c r="H342" s="120"/>
      <c r="I342">
        <f t="shared" si="5"/>
        <v>0</v>
      </c>
    </row>
    <row r="343" spans="1:9" x14ac:dyDescent="0.35">
      <c r="A343" s="43" t="s">
        <v>1736</v>
      </c>
      <c r="B343" s="66"/>
      <c r="D343" s="17"/>
      <c r="H343" s="120"/>
      <c r="I343">
        <f t="shared" si="5"/>
        <v>0</v>
      </c>
    </row>
    <row r="344" spans="1:9" x14ac:dyDescent="0.35">
      <c r="A344" s="43" t="s">
        <v>1737</v>
      </c>
      <c r="B344" s="66"/>
      <c r="D344" s="17"/>
      <c r="H344" s="120"/>
      <c r="I344">
        <f t="shared" si="5"/>
        <v>0</v>
      </c>
    </row>
    <row r="345" spans="1:9" x14ac:dyDescent="0.35">
      <c r="A345" s="43" t="s">
        <v>1738</v>
      </c>
      <c r="B345" s="66"/>
      <c r="D345" s="17"/>
      <c r="H345" s="120"/>
      <c r="I345">
        <f t="shared" si="5"/>
        <v>0</v>
      </c>
    </row>
    <row r="346" spans="1:9" x14ac:dyDescent="0.35">
      <c r="A346" s="43" t="s">
        <v>1739</v>
      </c>
      <c r="B346" s="66"/>
      <c r="D346" s="17"/>
      <c r="H346" s="120"/>
      <c r="I346">
        <f t="shared" si="5"/>
        <v>0</v>
      </c>
    </row>
    <row r="347" spans="1:9" x14ac:dyDescent="0.35">
      <c r="A347" s="43" t="s">
        <v>1740</v>
      </c>
      <c r="B347" s="66"/>
      <c r="D347" s="17"/>
      <c r="H347" s="120"/>
      <c r="I347">
        <f t="shared" si="5"/>
        <v>0</v>
      </c>
    </row>
    <row r="348" spans="1:9" x14ac:dyDescent="0.35">
      <c r="A348" s="43" t="s">
        <v>1741</v>
      </c>
      <c r="B348" s="66"/>
      <c r="D348" s="17"/>
      <c r="H348" s="120"/>
      <c r="I348">
        <f t="shared" si="5"/>
        <v>0</v>
      </c>
    </row>
    <row r="349" spans="1:9" x14ac:dyDescent="0.35">
      <c r="A349" s="43" t="s">
        <v>1742</v>
      </c>
      <c r="B349" s="66"/>
      <c r="D349" s="17"/>
      <c r="H349" s="120"/>
      <c r="I349">
        <f t="shared" si="5"/>
        <v>0</v>
      </c>
    </row>
    <row r="350" spans="1:9" x14ac:dyDescent="0.35">
      <c r="A350" s="43" t="s">
        <v>1743</v>
      </c>
      <c r="B350" s="66"/>
      <c r="D350" s="17"/>
      <c r="H350" s="120"/>
      <c r="I350">
        <f t="shared" si="5"/>
        <v>0</v>
      </c>
    </row>
    <row r="351" spans="1:9" x14ac:dyDescent="0.35">
      <c r="A351" s="43" t="s">
        <v>1744</v>
      </c>
      <c r="B351" s="66"/>
      <c r="D351" s="17"/>
      <c r="H351" s="120"/>
      <c r="I351">
        <f t="shared" si="5"/>
        <v>0</v>
      </c>
    </row>
    <row r="352" spans="1:9" x14ac:dyDescent="0.35">
      <c r="A352" s="43" t="s">
        <v>1745</v>
      </c>
      <c r="B352" s="66"/>
      <c r="D352" s="17"/>
      <c r="H352" s="120"/>
      <c r="I352">
        <f t="shared" si="5"/>
        <v>0</v>
      </c>
    </row>
    <row r="353" spans="1:9" x14ac:dyDescent="0.35">
      <c r="A353" s="43" t="s">
        <v>1746</v>
      </c>
      <c r="B353" s="66"/>
      <c r="D353" s="17"/>
      <c r="H353" s="120"/>
      <c r="I353">
        <f t="shared" si="5"/>
        <v>0</v>
      </c>
    </row>
    <row r="354" spans="1:9" x14ac:dyDescent="0.35">
      <c r="A354" s="43" t="s">
        <v>1747</v>
      </c>
      <c r="B354" s="66"/>
      <c r="D354" s="17"/>
      <c r="H354" s="120"/>
      <c r="I354">
        <f t="shared" si="5"/>
        <v>0</v>
      </c>
    </row>
    <row r="355" spans="1:9" x14ac:dyDescent="0.35">
      <c r="A355" s="43" t="s">
        <v>1748</v>
      </c>
      <c r="B355" s="66"/>
      <c r="D355" s="17"/>
      <c r="H355" s="120"/>
      <c r="I355">
        <f t="shared" si="5"/>
        <v>0</v>
      </c>
    </row>
    <row r="356" spans="1:9" x14ac:dyDescent="0.35">
      <c r="A356" s="43" t="s">
        <v>1749</v>
      </c>
      <c r="B356" s="66"/>
      <c r="D356" s="17"/>
      <c r="H356" s="120"/>
      <c r="I356">
        <f t="shared" si="5"/>
        <v>0</v>
      </c>
    </row>
    <row r="357" spans="1:9" x14ac:dyDescent="0.35">
      <c r="A357" s="43" t="s">
        <v>1750</v>
      </c>
      <c r="B357" s="66"/>
      <c r="D357" s="17"/>
      <c r="H357" s="120"/>
      <c r="I357">
        <f t="shared" si="5"/>
        <v>0</v>
      </c>
    </row>
    <row r="358" spans="1:9" x14ac:dyDescent="0.35">
      <c r="A358" s="43" t="s">
        <v>1751</v>
      </c>
      <c r="B358" s="66"/>
      <c r="D358" s="17"/>
      <c r="H358" s="120"/>
      <c r="I358">
        <f t="shared" si="5"/>
        <v>0</v>
      </c>
    </row>
    <row r="359" spans="1:9" x14ac:dyDescent="0.35">
      <c r="A359" s="43" t="s">
        <v>1752</v>
      </c>
      <c r="B359" s="66"/>
      <c r="D359" s="17"/>
      <c r="H359" s="120"/>
      <c r="I359">
        <f t="shared" si="5"/>
        <v>0</v>
      </c>
    </row>
    <row r="360" spans="1:9" x14ac:dyDescent="0.35">
      <c r="A360" s="43" t="s">
        <v>1753</v>
      </c>
      <c r="B360" s="66"/>
      <c r="D360" s="17"/>
      <c r="H360" s="120"/>
      <c r="I360">
        <f t="shared" si="5"/>
        <v>0</v>
      </c>
    </row>
    <row r="361" spans="1:9" x14ac:dyDescent="0.35">
      <c r="A361" s="43" t="s">
        <v>1754</v>
      </c>
      <c r="B361" s="66"/>
      <c r="D361" s="17"/>
      <c r="H361" s="120"/>
      <c r="I361">
        <f t="shared" si="5"/>
        <v>0</v>
      </c>
    </row>
    <row r="362" spans="1:9" x14ac:dyDescent="0.35">
      <c r="A362" s="43" t="s">
        <v>1755</v>
      </c>
      <c r="B362" s="66"/>
      <c r="D362" s="17"/>
      <c r="H362" s="120"/>
      <c r="I362">
        <f t="shared" si="5"/>
        <v>0</v>
      </c>
    </row>
    <row r="363" spans="1:9" x14ac:dyDescent="0.35">
      <c r="A363" s="43" t="s">
        <v>1756</v>
      </c>
      <c r="B363" s="66"/>
      <c r="D363" s="17"/>
      <c r="H363" s="120"/>
      <c r="I363">
        <f t="shared" si="5"/>
        <v>0</v>
      </c>
    </row>
    <row r="364" spans="1:9" x14ac:dyDescent="0.35">
      <c r="A364" s="43" t="s">
        <v>1757</v>
      </c>
      <c r="B364" s="66"/>
      <c r="D364" s="17"/>
      <c r="H364" s="120"/>
      <c r="I364">
        <f t="shared" si="5"/>
        <v>0</v>
      </c>
    </row>
    <row r="365" spans="1:9" x14ac:dyDescent="0.35">
      <c r="A365" s="43" t="s">
        <v>1758</v>
      </c>
      <c r="B365" s="66"/>
      <c r="D365" s="17"/>
      <c r="H365" s="120"/>
      <c r="I365">
        <f t="shared" si="5"/>
        <v>0</v>
      </c>
    </row>
    <row r="366" spans="1:9" x14ac:dyDescent="0.35">
      <c r="A366" s="43" t="s">
        <v>1759</v>
      </c>
      <c r="B366" s="66"/>
      <c r="D366" s="17"/>
      <c r="H366" s="120"/>
      <c r="I366">
        <f t="shared" si="5"/>
        <v>0</v>
      </c>
    </row>
    <row r="367" spans="1:9" x14ac:dyDescent="0.35">
      <c r="A367" s="43" t="s">
        <v>1760</v>
      </c>
      <c r="B367" s="66"/>
      <c r="D367" s="17"/>
      <c r="H367" s="120"/>
      <c r="I367">
        <f t="shared" si="5"/>
        <v>0</v>
      </c>
    </row>
    <row r="368" spans="1:9" x14ac:dyDescent="0.35">
      <c r="A368" s="43" t="s">
        <v>1761</v>
      </c>
      <c r="B368" s="66"/>
      <c r="D368" s="17"/>
      <c r="H368" s="120"/>
      <c r="I368">
        <f t="shared" si="5"/>
        <v>0</v>
      </c>
    </row>
    <row r="369" spans="1:9" x14ac:dyDescent="0.35">
      <c r="A369" s="43" t="s">
        <v>1762</v>
      </c>
      <c r="B369" s="66"/>
      <c r="D369" s="17"/>
      <c r="H369" s="120"/>
      <c r="I369">
        <f t="shared" si="5"/>
        <v>0</v>
      </c>
    </row>
    <row r="370" spans="1:9" x14ac:dyDescent="0.35">
      <c r="A370" s="43" t="s">
        <v>1763</v>
      </c>
      <c r="B370" s="66"/>
      <c r="D370" s="17"/>
      <c r="H370" s="120"/>
      <c r="I370">
        <f t="shared" si="5"/>
        <v>0</v>
      </c>
    </row>
    <row r="371" spans="1:9" x14ac:dyDescent="0.35">
      <c r="A371" s="43" t="s">
        <v>1764</v>
      </c>
      <c r="B371" s="66"/>
      <c r="D371" s="17"/>
      <c r="H371" s="120"/>
      <c r="I371">
        <f t="shared" si="5"/>
        <v>0</v>
      </c>
    </row>
    <row r="372" spans="1:9" x14ac:dyDescent="0.35">
      <c r="A372" s="43" t="s">
        <v>1765</v>
      </c>
      <c r="B372" s="66"/>
      <c r="D372" s="17"/>
      <c r="H372" s="120"/>
      <c r="I372">
        <f t="shared" si="5"/>
        <v>0</v>
      </c>
    </row>
    <row r="373" spans="1:9" x14ac:dyDescent="0.35">
      <c r="A373" s="43" t="s">
        <v>1766</v>
      </c>
      <c r="B373" s="66"/>
      <c r="D373" s="17"/>
      <c r="H373" s="120"/>
      <c r="I373">
        <f t="shared" si="5"/>
        <v>0</v>
      </c>
    </row>
    <row r="374" spans="1:9" x14ac:dyDescent="0.35">
      <c r="A374" s="43" t="s">
        <v>1767</v>
      </c>
      <c r="B374" s="66"/>
      <c r="D374" s="17"/>
      <c r="H374" s="120"/>
      <c r="I374">
        <f t="shared" si="5"/>
        <v>0</v>
      </c>
    </row>
    <row r="375" spans="1:9" x14ac:dyDescent="0.35">
      <c r="A375" s="43" t="s">
        <v>1768</v>
      </c>
      <c r="B375" s="66"/>
      <c r="D375" s="17"/>
      <c r="H375" s="120"/>
      <c r="I375">
        <f t="shared" si="5"/>
        <v>0</v>
      </c>
    </row>
    <row r="376" spans="1:9" x14ac:dyDescent="0.35">
      <c r="A376" s="43" t="s">
        <v>1769</v>
      </c>
      <c r="B376" s="66"/>
      <c r="D376" s="17"/>
      <c r="H376" s="120"/>
      <c r="I376">
        <f t="shared" si="5"/>
        <v>0</v>
      </c>
    </row>
    <row r="377" spans="1:9" x14ac:dyDescent="0.35">
      <c r="A377" s="43" t="s">
        <v>1770</v>
      </c>
      <c r="B377" s="66"/>
      <c r="D377" s="17"/>
      <c r="H377" s="120"/>
      <c r="I377">
        <f t="shared" si="5"/>
        <v>0</v>
      </c>
    </row>
    <row r="378" spans="1:9" x14ac:dyDescent="0.35">
      <c r="A378" s="43" t="s">
        <v>1771</v>
      </c>
      <c r="B378" s="66"/>
      <c r="D378" s="17"/>
      <c r="H378" s="120"/>
      <c r="I378">
        <f t="shared" si="5"/>
        <v>0</v>
      </c>
    </row>
    <row r="379" spans="1:9" x14ac:dyDescent="0.35">
      <c r="A379" s="43" t="s">
        <v>1772</v>
      </c>
      <c r="B379" s="66"/>
      <c r="D379" s="17"/>
      <c r="H379" s="120"/>
      <c r="I379">
        <f t="shared" si="5"/>
        <v>0</v>
      </c>
    </row>
    <row r="380" spans="1:9" x14ac:dyDescent="0.35">
      <c r="A380" s="43" t="s">
        <v>1773</v>
      </c>
      <c r="B380" s="66"/>
      <c r="D380" s="17"/>
      <c r="H380" s="120"/>
      <c r="I380">
        <f t="shared" si="5"/>
        <v>0</v>
      </c>
    </row>
    <row r="381" spans="1:9" x14ac:dyDescent="0.35">
      <c r="A381" s="43" t="s">
        <v>1774</v>
      </c>
      <c r="B381" s="66"/>
      <c r="D381" s="17"/>
      <c r="H381" s="120"/>
      <c r="I381">
        <f t="shared" si="5"/>
        <v>0</v>
      </c>
    </row>
    <row r="382" spans="1:9" x14ac:dyDescent="0.35">
      <c r="A382" s="43" t="s">
        <v>1775</v>
      </c>
      <c r="B382" s="66"/>
      <c r="D382" s="17"/>
      <c r="H382" s="120"/>
      <c r="I382">
        <f t="shared" si="5"/>
        <v>0</v>
      </c>
    </row>
    <row r="383" spans="1:9" x14ac:dyDescent="0.35">
      <c r="A383" s="43" t="s">
        <v>1776</v>
      </c>
      <c r="B383" s="66"/>
      <c r="D383" s="17"/>
      <c r="H383" s="120"/>
      <c r="I383">
        <f t="shared" si="5"/>
        <v>0</v>
      </c>
    </row>
    <row r="384" spans="1:9" x14ac:dyDescent="0.35">
      <c r="A384" s="43" t="s">
        <v>1777</v>
      </c>
      <c r="B384" s="66"/>
      <c r="D384" s="17"/>
      <c r="H384" s="120"/>
      <c r="I384">
        <f t="shared" si="5"/>
        <v>0</v>
      </c>
    </row>
    <row r="385" spans="1:9" x14ac:dyDescent="0.35">
      <c r="A385" s="43" t="s">
        <v>1778</v>
      </c>
      <c r="B385" s="66"/>
      <c r="D385" s="17"/>
      <c r="H385" s="120"/>
      <c r="I385">
        <f t="shared" si="5"/>
        <v>0</v>
      </c>
    </row>
    <row r="386" spans="1:9" x14ac:dyDescent="0.35">
      <c r="A386" s="43" t="s">
        <v>1779</v>
      </c>
      <c r="B386" s="66"/>
      <c r="D386" s="17"/>
      <c r="H386" s="120"/>
      <c r="I386">
        <f t="shared" si="5"/>
        <v>0</v>
      </c>
    </row>
    <row r="387" spans="1:9" x14ac:dyDescent="0.35">
      <c r="A387" s="43" t="s">
        <v>1780</v>
      </c>
      <c r="B387" s="66"/>
      <c r="D387" s="17"/>
      <c r="H387" s="120"/>
      <c r="I387">
        <f t="shared" si="5"/>
        <v>0</v>
      </c>
    </row>
    <row r="388" spans="1:9" x14ac:dyDescent="0.35">
      <c r="A388" s="43" t="s">
        <v>1781</v>
      </c>
      <c r="B388" s="66"/>
      <c r="D388" s="17"/>
      <c r="H388" s="120"/>
      <c r="I388">
        <f t="shared" si="5"/>
        <v>0</v>
      </c>
    </row>
    <row r="389" spans="1:9" x14ac:dyDescent="0.35">
      <c r="A389" s="43" t="s">
        <v>1782</v>
      </c>
      <c r="B389" s="66"/>
      <c r="D389" s="17"/>
      <c r="H389" s="120"/>
      <c r="I389">
        <f t="shared" si="5"/>
        <v>0</v>
      </c>
    </row>
    <row r="390" spans="1:9" x14ac:dyDescent="0.35">
      <c r="A390" s="43" t="s">
        <v>1783</v>
      </c>
      <c r="B390" s="66"/>
      <c r="D390" s="17"/>
      <c r="H390" s="120"/>
      <c r="I390">
        <f t="shared" si="5"/>
        <v>0</v>
      </c>
    </row>
    <row r="391" spans="1:9" x14ac:dyDescent="0.35">
      <c r="A391" s="43" t="s">
        <v>1784</v>
      </c>
      <c r="B391" s="66"/>
      <c r="D391" s="17"/>
      <c r="H391" s="120"/>
      <c r="I391">
        <f t="shared" si="5"/>
        <v>0</v>
      </c>
    </row>
    <row r="392" spans="1:9" x14ac:dyDescent="0.35">
      <c r="A392" s="43" t="s">
        <v>1785</v>
      </c>
      <c r="B392" s="66"/>
      <c r="D392" s="17"/>
      <c r="H392" s="120"/>
      <c r="I392">
        <f t="shared" ref="I392:I455" si="6">IF(OR($B392&lt;&gt;"",$C392&lt;&gt;"",$D392&lt;&gt;"",$E392&lt;&gt;"",$F392&lt;&gt;"",$G392&lt;&gt;"",$H392&lt;&gt;""), 1, 0)</f>
        <v>0</v>
      </c>
    </row>
    <row r="393" spans="1:9" x14ac:dyDescent="0.35">
      <c r="A393" s="43" t="s">
        <v>1786</v>
      </c>
      <c r="B393" s="66"/>
      <c r="D393" s="17"/>
      <c r="H393" s="120"/>
      <c r="I393">
        <f t="shared" si="6"/>
        <v>0</v>
      </c>
    </row>
    <row r="394" spans="1:9" x14ac:dyDescent="0.35">
      <c r="A394" s="43" t="s">
        <v>1787</v>
      </c>
      <c r="B394" s="66"/>
      <c r="D394" s="17"/>
      <c r="H394" s="120"/>
      <c r="I394">
        <f t="shared" si="6"/>
        <v>0</v>
      </c>
    </row>
    <row r="395" spans="1:9" x14ac:dyDescent="0.35">
      <c r="A395" s="43" t="s">
        <v>1788</v>
      </c>
      <c r="B395" s="66"/>
      <c r="D395" s="17"/>
      <c r="H395" s="120"/>
      <c r="I395">
        <f t="shared" si="6"/>
        <v>0</v>
      </c>
    </row>
    <row r="396" spans="1:9" x14ac:dyDescent="0.35">
      <c r="A396" s="43" t="s">
        <v>1789</v>
      </c>
      <c r="B396" s="66"/>
      <c r="D396" s="17"/>
      <c r="H396" s="120"/>
      <c r="I396">
        <f t="shared" si="6"/>
        <v>0</v>
      </c>
    </row>
    <row r="397" spans="1:9" x14ac:dyDescent="0.35">
      <c r="A397" s="43" t="s">
        <v>1790</v>
      </c>
      <c r="B397" s="66"/>
      <c r="D397" s="17"/>
      <c r="H397" s="120"/>
      <c r="I397">
        <f t="shared" si="6"/>
        <v>0</v>
      </c>
    </row>
    <row r="398" spans="1:9" x14ac:dyDescent="0.35">
      <c r="A398" s="43" t="s">
        <v>1791</v>
      </c>
      <c r="B398" s="66"/>
      <c r="D398" s="17"/>
      <c r="H398" s="120"/>
      <c r="I398">
        <f t="shared" si="6"/>
        <v>0</v>
      </c>
    </row>
    <row r="399" spans="1:9" x14ac:dyDescent="0.35">
      <c r="A399" s="43" t="s">
        <v>1792</v>
      </c>
      <c r="B399" s="66"/>
      <c r="D399" s="17"/>
      <c r="H399" s="120"/>
      <c r="I399">
        <f t="shared" si="6"/>
        <v>0</v>
      </c>
    </row>
    <row r="400" spans="1:9" x14ac:dyDescent="0.35">
      <c r="A400" s="43" t="s">
        <v>1793</v>
      </c>
      <c r="B400" s="66"/>
      <c r="D400" s="17"/>
      <c r="H400" s="120"/>
      <c r="I400">
        <f t="shared" si="6"/>
        <v>0</v>
      </c>
    </row>
    <row r="401" spans="1:9" x14ac:dyDescent="0.35">
      <c r="A401" s="43" t="s">
        <v>1794</v>
      </c>
      <c r="B401" s="66"/>
      <c r="D401" s="17"/>
      <c r="H401" s="120"/>
      <c r="I401">
        <f t="shared" si="6"/>
        <v>0</v>
      </c>
    </row>
    <row r="402" spans="1:9" x14ac:dyDescent="0.35">
      <c r="A402" s="43" t="s">
        <v>1795</v>
      </c>
      <c r="B402" s="66"/>
      <c r="D402" s="17"/>
      <c r="H402" s="120"/>
      <c r="I402">
        <f t="shared" si="6"/>
        <v>0</v>
      </c>
    </row>
    <row r="403" spans="1:9" x14ac:dyDescent="0.35">
      <c r="A403" s="43" t="s">
        <v>1796</v>
      </c>
      <c r="B403" s="66"/>
      <c r="D403" s="17"/>
      <c r="H403" s="120"/>
      <c r="I403">
        <f t="shared" si="6"/>
        <v>0</v>
      </c>
    </row>
    <row r="404" spans="1:9" x14ac:dyDescent="0.35">
      <c r="A404" s="43" t="s">
        <v>1797</v>
      </c>
      <c r="B404" s="66"/>
      <c r="D404" s="17"/>
      <c r="H404" s="120"/>
      <c r="I404">
        <f t="shared" si="6"/>
        <v>0</v>
      </c>
    </row>
    <row r="405" spans="1:9" x14ac:dyDescent="0.35">
      <c r="A405" s="43" t="s">
        <v>1798</v>
      </c>
      <c r="B405" s="66"/>
      <c r="D405" s="17"/>
      <c r="H405" s="120"/>
      <c r="I405">
        <f t="shared" si="6"/>
        <v>0</v>
      </c>
    </row>
    <row r="406" spans="1:9" x14ac:dyDescent="0.35">
      <c r="A406" s="43" t="s">
        <v>1799</v>
      </c>
      <c r="B406" s="66"/>
      <c r="D406" s="17"/>
      <c r="H406" s="120"/>
      <c r="I406">
        <f t="shared" si="6"/>
        <v>0</v>
      </c>
    </row>
    <row r="407" spans="1:9" x14ac:dyDescent="0.35">
      <c r="A407" s="43" t="s">
        <v>1800</v>
      </c>
      <c r="B407" s="66"/>
      <c r="D407" s="17"/>
      <c r="H407" s="120"/>
      <c r="I407">
        <f t="shared" si="6"/>
        <v>0</v>
      </c>
    </row>
    <row r="408" spans="1:9" x14ac:dyDescent="0.35">
      <c r="A408" s="43" t="s">
        <v>1801</v>
      </c>
      <c r="B408" s="66"/>
      <c r="D408" s="17"/>
      <c r="H408" s="120"/>
      <c r="I408">
        <f t="shared" si="6"/>
        <v>0</v>
      </c>
    </row>
    <row r="409" spans="1:9" x14ac:dyDescent="0.35">
      <c r="A409" s="43" t="s">
        <v>1802</v>
      </c>
      <c r="B409" s="66"/>
      <c r="D409" s="17"/>
      <c r="H409" s="120"/>
      <c r="I409">
        <f t="shared" si="6"/>
        <v>0</v>
      </c>
    </row>
    <row r="410" spans="1:9" x14ac:dyDescent="0.35">
      <c r="A410" s="43" t="s">
        <v>1803</v>
      </c>
      <c r="B410" s="66"/>
      <c r="D410" s="17"/>
      <c r="H410" s="120"/>
      <c r="I410">
        <f t="shared" si="6"/>
        <v>0</v>
      </c>
    </row>
    <row r="411" spans="1:9" x14ac:dyDescent="0.35">
      <c r="A411" s="43" t="s">
        <v>1804</v>
      </c>
      <c r="B411" s="66"/>
      <c r="D411" s="17"/>
      <c r="H411" s="120"/>
      <c r="I411">
        <f t="shared" si="6"/>
        <v>0</v>
      </c>
    </row>
    <row r="412" spans="1:9" x14ac:dyDescent="0.35">
      <c r="A412" s="43" t="s">
        <v>1805</v>
      </c>
      <c r="B412" s="66"/>
      <c r="D412" s="17"/>
      <c r="H412" s="120"/>
      <c r="I412">
        <f t="shared" si="6"/>
        <v>0</v>
      </c>
    </row>
    <row r="413" spans="1:9" x14ac:dyDescent="0.35">
      <c r="A413" s="43" t="s">
        <v>1806</v>
      </c>
      <c r="B413" s="66"/>
      <c r="D413" s="17"/>
      <c r="H413" s="120"/>
      <c r="I413">
        <f t="shared" si="6"/>
        <v>0</v>
      </c>
    </row>
    <row r="414" spans="1:9" x14ac:dyDescent="0.35">
      <c r="A414" s="43" t="s">
        <v>1807</v>
      </c>
      <c r="B414" s="66"/>
      <c r="D414" s="17"/>
      <c r="H414" s="120"/>
      <c r="I414">
        <f t="shared" si="6"/>
        <v>0</v>
      </c>
    </row>
    <row r="415" spans="1:9" x14ac:dyDescent="0.35">
      <c r="A415" s="43" t="s">
        <v>1808</v>
      </c>
      <c r="B415" s="66"/>
      <c r="D415" s="17"/>
      <c r="H415" s="120"/>
      <c r="I415">
        <f t="shared" si="6"/>
        <v>0</v>
      </c>
    </row>
    <row r="416" spans="1:9" x14ac:dyDescent="0.35">
      <c r="A416" s="43" t="s">
        <v>1809</v>
      </c>
      <c r="B416" s="66"/>
      <c r="D416" s="17"/>
      <c r="H416" s="120"/>
      <c r="I416">
        <f t="shared" si="6"/>
        <v>0</v>
      </c>
    </row>
    <row r="417" spans="1:9" x14ac:dyDescent="0.35">
      <c r="A417" s="43" t="s">
        <v>1810</v>
      </c>
      <c r="B417" s="66"/>
      <c r="D417" s="17"/>
      <c r="H417" s="120"/>
      <c r="I417">
        <f t="shared" si="6"/>
        <v>0</v>
      </c>
    </row>
    <row r="418" spans="1:9" x14ac:dyDescent="0.35">
      <c r="A418" s="43" t="s">
        <v>1811</v>
      </c>
      <c r="B418" s="66"/>
      <c r="D418" s="17"/>
      <c r="H418" s="120"/>
      <c r="I418">
        <f t="shared" si="6"/>
        <v>0</v>
      </c>
    </row>
    <row r="419" spans="1:9" x14ac:dyDescent="0.35">
      <c r="A419" s="43" t="s">
        <v>1812</v>
      </c>
      <c r="B419" s="66"/>
      <c r="D419" s="17"/>
      <c r="H419" s="120"/>
      <c r="I419">
        <f t="shared" si="6"/>
        <v>0</v>
      </c>
    </row>
    <row r="420" spans="1:9" x14ac:dyDescent="0.35">
      <c r="A420" s="43" t="s">
        <v>1813</v>
      </c>
      <c r="B420" s="66"/>
      <c r="D420" s="17"/>
      <c r="H420" s="120"/>
      <c r="I420">
        <f t="shared" si="6"/>
        <v>0</v>
      </c>
    </row>
    <row r="421" spans="1:9" x14ac:dyDescent="0.35">
      <c r="A421" s="43" t="s">
        <v>1814</v>
      </c>
      <c r="B421" s="66"/>
      <c r="D421" s="17"/>
      <c r="H421" s="120"/>
      <c r="I421">
        <f t="shared" si="6"/>
        <v>0</v>
      </c>
    </row>
    <row r="422" spans="1:9" x14ac:dyDescent="0.35">
      <c r="A422" s="43" t="s">
        <v>1815</v>
      </c>
      <c r="B422" s="66"/>
      <c r="D422" s="17"/>
      <c r="H422" s="120"/>
      <c r="I422">
        <f t="shared" si="6"/>
        <v>0</v>
      </c>
    </row>
    <row r="423" spans="1:9" x14ac:dyDescent="0.35">
      <c r="A423" s="43" t="s">
        <v>1816</v>
      </c>
      <c r="B423" s="66"/>
      <c r="D423" s="17"/>
      <c r="H423" s="120"/>
      <c r="I423">
        <f t="shared" si="6"/>
        <v>0</v>
      </c>
    </row>
    <row r="424" spans="1:9" x14ac:dyDescent="0.35">
      <c r="A424" s="43" t="s">
        <v>1817</v>
      </c>
      <c r="B424" s="66"/>
      <c r="D424" s="17"/>
      <c r="H424" s="120"/>
      <c r="I424">
        <f t="shared" si="6"/>
        <v>0</v>
      </c>
    </row>
    <row r="425" spans="1:9" x14ac:dyDescent="0.35">
      <c r="A425" s="43" t="s">
        <v>1818</v>
      </c>
      <c r="B425" s="66"/>
      <c r="D425" s="17"/>
      <c r="H425" s="120"/>
      <c r="I425">
        <f t="shared" si="6"/>
        <v>0</v>
      </c>
    </row>
    <row r="426" spans="1:9" x14ac:dyDescent="0.35">
      <c r="A426" s="43" t="s">
        <v>1819</v>
      </c>
      <c r="B426" s="66"/>
      <c r="D426" s="17"/>
      <c r="H426" s="120"/>
      <c r="I426">
        <f t="shared" si="6"/>
        <v>0</v>
      </c>
    </row>
    <row r="427" spans="1:9" x14ac:dyDescent="0.35">
      <c r="A427" s="43" t="s">
        <v>1820</v>
      </c>
      <c r="B427" s="66"/>
      <c r="D427" s="17"/>
      <c r="H427" s="120"/>
      <c r="I427">
        <f t="shared" si="6"/>
        <v>0</v>
      </c>
    </row>
    <row r="428" spans="1:9" x14ac:dyDescent="0.35">
      <c r="A428" s="43" t="s">
        <v>1821</v>
      </c>
      <c r="B428" s="66"/>
      <c r="D428" s="17"/>
      <c r="H428" s="120"/>
      <c r="I428">
        <f t="shared" si="6"/>
        <v>0</v>
      </c>
    </row>
    <row r="429" spans="1:9" x14ac:dyDescent="0.35">
      <c r="A429" s="43" t="s">
        <v>1822</v>
      </c>
      <c r="B429" s="66"/>
      <c r="D429" s="17"/>
      <c r="H429" s="120"/>
      <c r="I429">
        <f t="shared" si="6"/>
        <v>0</v>
      </c>
    </row>
    <row r="430" spans="1:9" x14ac:dyDescent="0.35">
      <c r="A430" s="43" t="s">
        <v>1823</v>
      </c>
      <c r="B430" s="66"/>
      <c r="D430" s="17"/>
      <c r="H430" s="120"/>
      <c r="I430">
        <f t="shared" si="6"/>
        <v>0</v>
      </c>
    </row>
    <row r="431" spans="1:9" x14ac:dyDescent="0.35">
      <c r="A431" s="43" t="s">
        <v>1824</v>
      </c>
      <c r="B431" s="66"/>
      <c r="D431" s="17"/>
      <c r="H431" s="120"/>
      <c r="I431">
        <f t="shared" si="6"/>
        <v>0</v>
      </c>
    </row>
    <row r="432" spans="1:9" x14ac:dyDescent="0.35">
      <c r="A432" s="43" t="s">
        <v>1825</v>
      </c>
      <c r="B432" s="66"/>
      <c r="D432" s="17"/>
      <c r="H432" s="120"/>
      <c r="I432">
        <f t="shared" si="6"/>
        <v>0</v>
      </c>
    </row>
    <row r="433" spans="1:9" x14ac:dyDescent="0.35">
      <c r="A433" s="43" t="s">
        <v>1826</v>
      </c>
      <c r="B433" s="66"/>
      <c r="D433" s="17"/>
      <c r="H433" s="120"/>
      <c r="I433">
        <f t="shared" si="6"/>
        <v>0</v>
      </c>
    </row>
    <row r="434" spans="1:9" x14ac:dyDescent="0.35">
      <c r="A434" s="43" t="s">
        <v>1827</v>
      </c>
      <c r="B434" s="66"/>
      <c r="D434" s="17"/>
      <c r="H434" s="120"/>
      <c r="I434">
        <f t="shared" si="6"/>
        <v>0</v>
      </c>
    </row>
    <row r="435" spans="1:9" x14ac:dyDescent="0.35">
      <c r="A435" s="43" t="s">
        <v>1828</v>
      </c>
      <c r="B435" s="66"/>
      <c r="D435" s="17"/>
      <c r="H435" s="120"/>
      <c r="I435">
        <f t="shared" si="6"/>
        <v>0</v>
      </c>
    </row>
    <row r="436" spans="1:9" x14ac:dyDescent="0.35">
      <c r="A436" s="43" t="s">
        <v>1829</v>
      </c>
      <c r="B436" s="66"/>
      <c r="D436" s="17"/>
      <c r="H436" s="120"/>
      <c r="I436">
        <f t="shared" si="6"/>
        <v>0</v>
      </c>
    </row>
    <row r="437" spans="1:9" x14ac:dyDescent="0.35">
      <c r="A437" s="43" t="s">
        <v>1830</v>
      </c>
      <c r="B437" s="66"/>
      <c r="D437" s="17"/>
      <c r="H437" s="120"/>
      <c r="I437">
        <f t="shared" si="6"/>
        <v>0</v>
      </c>
    </row>
    <row r="438" spans="1:9" x14ac:dyDescent="0.35">
      <c r="A438" s="43" t="s">
        <v>1831</v>
      </c>
      <c r="B438" s="66"/>
      <c r="D438" s="17"/>
      <c r="H438" s="120"/>
      <c r="I438">
        <f t="shared" si="6"/>
        <v>0</v>
      </c>
    </row>
    <row r="439" spans="1:9" x14ac:dyDescent="0.35">
      <c r="A439" s="43" t="s">
        <v>1832</v>
      </c>
      <c r="B439" s="66"/>
      <c r="D439" s="17"/>
      <c r="H439" s="120"/>
      <c r="I439">
        <f t="shared" si="6"/>
        <v>0</v>
      </c>
    </row>
    <row r="440" spans="1:9" x14ac:dyDescent="0.35">
      <c r="A440" s="43" t="s">
        <v>1833</v>
      </c>
      <c r="B440" s="66"/>
      <c r="D440" s="17"/>
      <c r="H440" s="120"/>
      <c r="I440">
        <f t="shared" si="6"/>
        <v>0</v>
      </c>
    </row>
    <row r="441" spans="1:9" x14ac:dyDescent="0.35">
      <c r="A441" s="43" t="s">
        <v>1834</v>
      </c>
      <c r="B441" s="66"/>
      <c r="D441" s="17"/>
      <c r="H441" s="120"/>
      <c r="I441">
        <f t="shared" si="6"/>
        <v>0</v>
      </c>
    </row>
    <row r="442" spans="1:9" x14ac:dyDescent="0.35">
      <c r="A442" s="43" t="s">
        <v>1835</v>
      </c>
      <c r="B442" s="66"/>
      <c r="D442" s="17"/>
      <c r="H442" s="120"/>
      <c r="I442">
        <f t="shared" si="6"/>
        <v>0</v>
      </c>
    </row>
    <row r="443" spans="1:9" x14ac:dyDescent="0.35">
      <c r="A443" s="43" t="s">
        <v>1836</v>
      </c>
      <c r="B443" s="66"/>
      <c r="D443" s="17"/>
      <c r="H443" s="120"/>
      <c r="I443">
        <f t="shared" si="6"/>
        <v>0</v>
      </c>
    </row>
    <row r="444" spans="1:9" x14ac:dyDescent="0.35">
      <c r="A444" s="43" t="s">
        <v>1837</v>
      </c>
      <c r="B444" s="66"/>
      <c r="D444" s="17"/>
      <c r="H444" s="120"/>
      <c r="I444">
        <f t="shared" si="6"/>
        <v>0</v>
      </c>
    </row>
    <row r="445" spans="1:9" x14ac:dyDescent="0.35">
      <c r="A445" s="43" t="s">
        <v>1838</v>
      </c>
      <c r="B445" s="66"/>
      <c r="D445" s="17"/>
      <c r="H445" s="120"/>
      <c r="I445">
        <f t="shared" si="6"/>
        <v>0</v>
      </c>
    </row>
    <row r="446" spans="1:9" x14ac:dyDescent="0.35">
      <c r="A446" s="43" t="s">
        <v>1839</v>
      </c>
      <c r="B446" s="66"/>
      <c r="D446" s="17"/>
      <c r="H446" s="120"/>
      <c r="I446">
        <f t="shared" si="6"/>
        <v>0</v>
      </c>
    </row>
    <row r="447" spans="1:9" x14ac:dyDescent="0.35">
      <c r="A447" s="43" t="s">
        <v>1840</v>
      </c>
      <c r="B447" s="66"/>
      <c r="D447" s="17"/>
      <c r="H447" s="120"/>
      <c r="I447">
        <f t="shared" si="6"/>
        <v>0</v>
      </c>
    </row>
    <row r="448" spans="1:9" x14ac:dyDescent="0.35">
      <c r="A448" s="43" t="s">
        <v>1841</v>
      </c>
      <c r="B448" s="66"/>
      <c r="D448" s="17"/>
      <c r="H448" s="120"/>
      <c r="I448">
        <f t="shared" si="6"/>
        <v>0</v>
      </c>
    </row>
    <row r="449" spans="1:9" x14ac:dyDescent="0.35">
      <c r="A449" s="43" t="s">
        <v>1842</v>
      </c>
      <c r="B449" s="66"/>
      <c r="D449" s="17"/>
      <c r="H449" s="120"/>
      <c r="I449">
        <f t="shared" si="6"/>
        <v>0</v>
      </c>
    </row>
    <row r="450" spans="1:9" x14ac:dyDescent="0.35">
      <c r="A450" s="43" t="s">
        <v>1843</v>
      </c>
      <c r="B450" s="66"/>
      <c r="D450" s="17"/>
      <c r="H450" s="120"/>
      <c r="I450">
        <f t="shared" si="6"/>
        <v>0</v>
      </c>
    </row>
    <row r="451" spans="1:9" x14ac:dyDescent="0.35">
      <c r="A451" s="43" t="s">
        <v>1844</v>
      </c>
      <c r="B451" s="66"/>
      <c r="D451" s="17"/>
      <c r="H451" s="120"/>
      <c r="I451">
        <f t="shared" si="6"/>
        <v>0</v>
      </c>
    </row>
    <row r="452" spans="1:9" x14ac:dyDescent="0.35">
      <c r="A452" s="43" t="s">
        <v>1845</v>
      </c>
      <c r="B452" s="66"/>
      <c r="D452" s="17"/>
      <c r="H452" s="120"/>
      <c r="I452">
        <f t="shared" si="6"/>
        <v>0</v>
      </c>
    </row>
    <row r="453" spans="1:9" x14ac:dyDescent="0.35">
      <c r="A453" s="43" t="s">
        <v>1846</v>
      </c>
      <c r="B453" s="66"/>
      <c r="D453" s="17"/>
      <c r="H453" s="120"/>
      <c r="I453">
        <f t="shared" si="6"/>
        <v>0</v>
      </c>
    </row>
    <row r="454" spans="1:9" x14ac:dyDescent="0.35">
      <c r="A454" s="43" t="s">
        <v>1847</v>
      </c>
      <c r="B454" s="66"/>
      <c r="D454" s="17"/>
      <c r="H454" s="120"/>
      <c r="I454">
        <f t="shared" si="6"/>
        <v>0</v>
      </c>
    </row>
    <row r="455" spans="1:9" x14ac:dyDescent="0.35">
      <c r="A455" s="43" t="s">
        <v>1848</v>
      </c>
      <c r="B455" s="66"/>
      <c r="D455" s="17"/>
      <c r="H455" s="120"/>
      <c r="I455">
        <f t="shared" si="6"/>
        <v>0</v>
      </c>
    </row>
    <row r="456" spans="1:9" x14ac:dyDescent="0.35">
      <c r="A456" s="43" t="s">
        <v>1849</v>
      </c>
      <c r="B456" s="66"/>
      <c r="D456" s="17"/>
      <c r="H456" s="120"/>
      <c r="I456">
        <f t="shared" ref="I456:I519" si="7">IF(OR($B456&lt;&gt;"",$C456&lt;&gt;"",$D456&lt;&gt;"",$E456&lt;&gt;"",$F456&lt;&gt;"",$G456&lt;&gt;"",$H456&lt;&gt;""), 1, 0)</f>
        <v>0</v>
      </c>
    </row>
    <row r="457" spans="1:9" x14ac:dyDescent="0.35">
      <c r="A457" s="43" t="s">
        <v>1850</v>
      </c>
      <c r="B457" s="66"/>
      <c r="D457" s="17"/>
      <c r="H457" s="120"/>
      <c r="I457">
        <f t="shared" si="7"/>
        <v>0</v>
      </c>
    </row>
    <row r="458" spans="1:9" x14ac:dyDescent="0.35">
      <c r="A458" s="43" t="s">
        <v>1851</v>
      </c>
      <c r="B458" s="66"/>
      <c r="D458" s="17"/>
      <c r="H458" s="120"/>
      <c r="I458">
        <f t="shared" si="7"/>
        <v>0</v>
      </c>
    </row>
    <row r="459" spans="1:9" x14ac:dyDescent="0.35">
      <c r="A459" s="43" t="s">
        <v>1852</v>
      </c>
      <c r="B459" s="66"/>
      <c r="D459" s="17"/>
      <c r="H459" s="120"/>
      <c r="I459">
        <f t="shared" si="7"/>
        <v>0</v>
      </c>
    </row>
    <row r="460" spans="1:9" x14ac:dyDescent="0.35">
      <c r="A460" s="43" t="s">
        <v>1853</v>
      </c>
      <c r="B460" s="66"/>
      <c r="D460" s="17"/>
      <c r="H460" s="120"/>
      <c r="I460">
        <f t="shared" si="7"/>
        <v>0</v>
      </c>
    </row>
    <row r="461" spans="1:9" x14ac:dyDescent="0.35">
      <c r="A461" s="43" t="s">
        <v>1854</v>
      </c>
      <c r="B461" s="66"/>
      <c r="D461" s="17"/>
      <c r="H461" s="120"/>
      <c r="I461">
        <f t="shared" si="7"/>
        <v>0</v>
      </c>
    </row>
    <row r="462" spans="1:9" x14ac:dyDescent="0.35">
      <c r="A462" s="43" t="s">
        <v>1855</v>
      </c>
      <c r="B462" s="66"/>
      <c r="D462" s="17"/>
      <c r="H462" s="120"/>
      <c r="I462">
        <f t="shared" si="7"/>
        <v>0</v>
      </c>
    </row>
    <row r="463" spans="1:9" x14ac:dyDescent="0.35">
      <c r="A463" s="43" t="s">
        <v>1856</v>
      </c>
      <c r="B463" s="66"/>
      <c r="D463" s="17"/>
      <c r="H463" s="120"/>
      <c r="I463">
        <f t="shared" si="7"/>
        <v>0</v>
      </c>
    </row>
    <row r="464" spans="1:9" x14ac:dyDescent="0.35">
      <c r="A464" s="43" t="s">
        <v>1857</v>
      </c>
      <c r="B464" s="66"/>
      <c r="D464" s="17"/>
      <c r="H464" s="120"/>
      <c r="I464">
        <f t="shared" si="7"/>
        <v>0</v>
      </c>
    </row>
    <row r="465" spans="1:9" x14ac:dyDescent="0.35">
      <c r="A465" s="43" t="s">
        <v>1858</v>
      </c>
      <c r="B465" s="66"/>
      <c r="D465" s="17"/>
      <c r="H465" s="120"/>
      <c r="I465">
        <f t="shared" si="7"/>
        <v>0</v>
      </c>
    </row>
    <row r="466" spans="1:9" x14ac:dyDescent="0.35">
      <c r="A466" s="43" t="s">
        <v>1859</v>
      </c>
      <c r="B466" s="66"/>
      <c r="D466" s="17"/>
      <c r="H466" s="120"/>
      <c r="I466">
        <f t="shared" si="7"/>
        <v>0</v>
      </c>
    </row>
    <row r="467" spans="1:9" x14ac:dyDescent="0.35">
      <c r="A467" s="43" t="s">
        <v>1860</v>
      </c>
      <c r="B467" s="66"/>
      <c r="D467" s="17"/>
      <c r="H467" s="120"/>
      <c r="I467">
        <f t="shared" si="7"/>
        <v>0</v>
      </c>
    </row>
    <row r="468" spans="1:9" x14ac:dyDescent="0.35">
      <c r="A468" s="43" t="s">
        <v>1861</v>
      </c>
      <c r="B468" s="66"/>
      <c r="D468" s="17"/>
      <c r="H468" s="120"/>
      <c r="I468">
        <f t="shared" si="7"/>
        <v>0</v>
      </c>
    </row>
    <row r="469" spans="1:9" x14ac:dyDescent="0.35">
      <c r="A469" s="43" t="s">
        <v>1862</v>
      </c>
      <c r="B469" s="66"/>
      <c r="D469" s="17"/>
      <c r="H469" s="120"/>
      <c r="I469">
        <f t="shared" si="7"/>
        <v>0</v>
      </c>
    </row>
    <row r="470" spans="1:9" x14ac:dyDescent="0.35">
      <c r="A470" s="43" t="s">
        <v>1863</v>
      </c>
      <c r="B470" s="66"/>
      <c r="D470" s="17"/>
      <c r="H470" s="120"/>
      <c r="I470">
        <f t="shared" si="7"/>
        <v>0</v>
      </c>
    </row>
    <row r="471" spans="1:9" x14ac:dyDescent="0.35">
      <c r="A471" s="43" t="s">
        <v>1864</v>
      </c>
      <c r="B471" s="66"/>
      <c r="D471" s="17"/>
      <c r="H471" s="120"/>
      <c r="I471">
        <f t="shared" si="7"/>
        <v>0</v>
      </c>
    </row>
    <row r="472" spans="1:9" x14ac:dyDescent="0.35">
      <c r="A472" s="43" t="s">
        <v>1865</v>
      </c>
      <c r="B472" s="66"/>
      <c r="D472" s="17"/>
      <c r="H472" s="120"/>
      <c r="I472">
        <f t="shared" si="7"/>
        <v>0</v>
      </c>
    </row>
    <row r="473" spans="1:9" x14ac:dyDescent="0.35">
      <c r="A473" s="43" t="s">
        <v>1866</v>
      </c>
      <c r="B473" s="66"/>
      <c r="D473" s="17"/>
      <c r="H473" s="120"/>
      <c r="I473">
        <f t="shared" si="7"/>
        <v>0</v>
      </c>
    </row>
    <row r="474" spans="1:9" x14ac:dyDescent="0.35">
      <c r="A474" s="43" t="s">
        <v>1867</v>
      </c>
      <c r="B474" s="66"/>
      <c r="D474" s="17"/>
      <c r="H474" s="120"/>
      <c r="I474">
        <f t="shared" si="7"/>
        <v>0</v>
      </c>
    </row>
    <row r="475" spans="1:9" x14ac:dyDescent="0.35">
      <c r="A475" s="43" t="s">
        <v>1868</v>
      </c>
      <c r="B475" s="66"/>
      <c r="D475" s="17"/>
      <c r="H475" s="120"/>
      <c r="I475">
        <f t="shared" si="7"/>
        <v>0</v>
      </c>
    </row>
    <row r="476" spans="1:9" x14ac:dyDescent="0.35">
      <c r="A476" s="43" t="s">
        <v>1869</v>
      </c>
      <c r="B476" s="66"/>
      <c r="D476" s="17"/>
      <c r="H476" s="120"/>
      <c r="I476">
        <f t="shared" si="7"/>
        <v>0</v>
      </c>
    </row>
    <row r="477" spans="1:9" x14ac:dyDescent="0.35">
      <c r="A477" s="43" t="s">
        <v>1870</v>
      </c>
      <c r="B477" s="66"/>
      <c r="D477" s="17"/>
      <c r="H477" s="120"/>
      <c r="I477">
        <f t="shared" si="7"/>
        <v>0</v>
      </c>
    </row>
    <row r="478" spans="1:9" x14ac:dyDescent="0.35">
      <c r="A478" s="43" t="s">
        <v>1871</v>
      </c>
      <c r="B478" s="66"/>
      <c r="D478" s="17"/>
      <c r="H478" s="120"/>
      <c r="I478">
        <f t="shared" si="7"/>
        <v>0</v>
      </c>
    </row>
    <row r="479" spans="1:9" x14ac:dyDescent="0.35">
      <c r="A479" s="43" t="s">
        <v>1872</v>
      </c>
      <c r="B479" s="66"/>
      <c r="D479" s="17"/>
      <c r="H479" s="120"/>
      <c r="I479">
        <f t="shared" si="7"/>
        <v>0</v>
      </c>
    </row>
    <row r="480" spans="1:9" x14ac:dyDescent="0.35">
      <c r="A480" s="43" t="s">
        <v>1873</v>
      </c>
      <c r="B480" s="66"/>
      <c r="D480" s="17"/>
      <c r="H480" s="120"/>
      <c r="I480">
        <f t="shared" si="7"/>
        <v>0</v>
      </c>
    </row>
    <row r="481" spans="1:9" x14ac:dyDescent="0.35">
      <c r="A481" s="43" t="s">
        <v>1874</v>
      </c>
      <c r="B481" s="66"/>
      <c r="D481" s="17"/>
      <c r="H481" s="120"/>
      <c r="I481">
        <f t="shared" si="7"/>
        <v>0</v>
      </c>
    </row>
    <row r="482" spans="1:9" x14ac:dyDescent="0.35">
      <c r="A482" s="43" t="s">
        <v>1875</v>
      </c>
      <c r="B482" s="66"/>
      <c r="D482" s="17"/>
      <c r="H482" s="120"/>
      <c r="I482">
        <f t="shared" si="7"/>
        <v>0</v>
      </c>
    </row>
    <row r="483" spans="1:9" x14ac:dyDescent="0.35">
      <c r="A483" s="43" t="s">
        <v>1876</v>
      </c>
      <c r="B483" s="66"/>
      <c r="D483" s="17"/>
      <c r="H483" s="120"/>
      <c r="I483">
        <f t="shared" si="7"/>
        <v>0</v>
      </c>
    </row>
    <row r="484" spans="1:9" x14ac:dyDescent="0.35">
      <c r="A484" s="43" t="s">
        <v>1877</v>
      </c>
      <c r="B484" s="66"/>
      <c r="D484" s="17"/>
      <c r="H484" s="120"/>
      <c r="I484">
        <f t="shared" si="7"/>
        <v>0</v>
      </c>
    </row>
    <row r="485" spans="1:9" x14ac:dyDescent="0.35">
      <c r="A485" s="43" t="s">
        <v>1878</v>
      </c>
      <c r="B485" s="66"/>
      <c r="D485" s="17"/>
      <c r="H485" s="120"/>
      <c r="I485">
        <f t="shared" si="7"/>
        <v>0</v>
      </c>
    </row>
    <row r="486" spans="1:9" x14ac:dyDescent="0.35">
      <c r="A486" s="43" t="s">
        <v>1879</v>
      </c>
      <c r="B486" s="66"/>
      <c r="D486" s="17"/>
      <c r="H486" s="120"/>
      <c r="I486">
        <f t="shared" si="7"/>
        <v>0</v>
      </c>
    </row>
    <row r="487" spans="1:9" x14ac:dyDescent="0.35">
      <c r="A487" s="43" t="s">
        <v>1880</v>
      </c>
      <c r="B487" s="66"/>
      <c r="D487" s="17"/>
      <c r="H487" s="120"/>
      <c r="I487">
        <f t="shared" si="7"/>
        <v>0</v>
      </c>
    </row>
    <row r="488" spans="1:9" x14ac:dyDescent="0.35">
      <c r="A488" s="43" t="s">
        <v>1881</v>
      </c>
      <c r="B488" s="66"/>
      <c r="D488" s="17"/>
      <c r="H488" s="120"/>
      <c r="I488">
        <f t="shared" si="7"/>
        <v>0</v>
      </c>
    </row>
    <row r="489" spans="1:9" x14ac:dyDescent="0.35">
      <c r="A489" s="43" t="s">
        <v>1882</v>
      </c>
      <c r="B489" s="66"/>
      <c r="D489" s="17"/>
      <c r="H489" s="120"/>
      <c r="I489">
        <f t="shared" si="7"/>
        <v>0</v>
      </c>
    </row>
    <row r="490" spans="1:9" x14ac:dyDescent="0.35">
      <c r="A490" s="43" t="s">
        <v>1883</v>
      </c>
      <c r="B490" s="66"/>
      <c r="D490" s="17"/>
      <c r="H490" s="120"/>
      <c r="I490">
        <f t="shared" si="7"/>
        <v>0</v>
      </c>
    </row>
    <row r="491" spans="1:9" x14ac:dyDescent="0.35">
      <c r="A491" s="43" t="s">
        <v>1884</v>
      </c>
      <c r="B491" s="66"/>
      <c r="D491" s="17"/>
      <c r="H491" s="120"/>
      <c r="I491">
        <f t="shared" si="7"/>
        <v>0</v>
      </c>
    </row>
    <row r="492" spans="1:9" x14ac:dyDescent="0.35">
      <c r="A492" s="43" t="s">
        <v>1885</v>
      </c>
      <c r="B492" s="66"/>
      <c r="D492" s="17"/>
      <c r="H492" s="120"/>
      <c r="I492">
        <f t="shared" si="7"/>
        <v>0</v>
      </c>
    </row>
    <row r="493" spans="1:9" x14ac:dyDescent="0.35">
      <c r="A493" s="43" t="s">
        <v>1886</v>
      </c>
      <c r="B493" s="66"/>
      <c r="D493" s="17"/>
      <c r="H493" s="120"/>
      <c r="I493">
        <f t="shared" si="7"/>
        <v>0</v>
      </c>
    </row>
    <row r="494" spans="1:9" x14ac:dyDescent="0.35">
      <c r="A494" s="43" t="s">
        <v>1887</v>
      </c>
      <c r="B494" s="66"/>
      <c r="D494" s="17"/>
      <c r="H494" s="120"/>
      <c r="I494">
        <f t="shared" si="7"/>
        <v>0</v>
      </c>
    </row>
    <row r="495" spans="1:9" x14ac:dyDescent="0.35">
      <c r="A495" s="43" t="s">
        <v>1888</v>
      </c>
      <c r="B495" s="66"/>
      <c r="D495" s="17"/>
      <c r="H495" s="120"/>
      <c r="I495">
        <f t="shared" si="7"/>
        <v>0</v>
      </c>
    </row>
    <row r="496" spans="1:9" x14ac:dyDescent="0.35">
      <c r="A496" s="43" t="s">
        <v>1889</v>
      </c>
      <c r="B496" s="66"/>
      <c r="D496" s="17"/>
      <c r="H496" s="120"/>
      <c r="I496">
        <f t="shared" si="7"/>
        <v>0</v>
      </c>
    </row>
    <row r="497" spans="1:9" x14ac:dyDescent="0.35">
      <c r="A497" s="43" t="s">
        <v>1890</v>
      </c>
      <c r="B497" s="66"/>
      <c r="D497" s="17"/>
      <c r="H497" s="120"/>
      <c r="I497">
        <f t="shared" si="7"/>
        <v>0</v>
      </c>
    </row>
    <row r="498" spans="1:9" x14ac:dyDescent="0.35">
      <c r="A498" s="43" t="s">
        <v>1891</v>
      </c>
      <c r="B498" s="66"/>
      <c r="D498" s="17"/>
      <c r="H498" s="120"/>
      <c r="I498">
        <f t="shared" si="7"/>
        <v>0</v>
      </c>
    </row>
    <row r="499" spans="1:9" x14ac:dyDescent="0.35">
      <c r="A499" s="43" t="s">
        <v>1892</v>
      </c>
      <c r="B499" s="66"/>
      <c r="D499" s="17"/>
      <c r="H499" s="120"/>
      <c r="I499">
        <f t="shared" si="7"/>
        <v>0</v>
      </c>
    </row>
    <row r="500" spans="1:9" x14ac:dyDescent="0.35">
      <c r="A500" s="43" t="s">
        <v>1893</v>
      </c>
      <c r="B500" s="66"/>
      <c r="D500" s="17"/>
      <c r="H500" s="120"/>
      <c r="I500">
        <f t="shared" si="7"/>
        <v>0</v>
      </c>
    </row>
    <row r="501" spans="1:9" x14ac:dyDescent="0.35">
      <c r="A501" s="43" t="s">
        <v>1894</v>
      </c>
      <c r="B501" s="66"/>
      <c r="D501" s="17"/>
      <c r="H501" s="120"/>
      <c r="I501">
        <f t="shared" si="7"/>
        <v>0</v>
      </c>
    </row>
    <row r="502" spans="1:9" x14ac:dyDescent="0.35">
      <c r="A502" s="43" t="s">
        <v>1895</v>
      </c>
      <c r="B502" s="66"/>
      <c r="D502" s="17"/>
      <c r="H502" s="120"/>
      <c r="I502">
        <f t="shared" si="7"/>
        <v>0</v>
      </c>
    </row>
    <row r="503" spans="1:9" x14ac:dyDescent="0.35">
      <c r="A503" s="43" t="s">
        <v>1896</v>
      </c>
      <c r="B503" s="66"/>
      <c r="D503" s="17"/>
      <c r="H503" s="120"/>
      <c r="I503">
        <f t="shared" si="7"/>
        <v>0</v>
      </c>
    </row>
    <row r="504" spans="1:9" x14ac:dyDescent="0.35">
      <c r="A504" s="43" t="s">
        <v>1897</v>
      </c>
      <c r="B504" s="66"/>
      <c r="D504" s="17"/>
      <c r="H504" s="120"/>
      <c r="I504">
        <f t="shared" si="7"/>
        <v>0</v>
      </c>
    </row>
    <row r="505" spans="1:9" x14ac:dyDescent="0.35">
      <c r="A505" s="43" t="s">
        <v>1898</v>
      </c>
      <c r="B505" s="66"/>
      <c r="D505" s="17"/>
      <c r="H505" s="120"/>
      <c r="I505">
        <f t="shared" si="7"/>
        <v>0</v>
      </c>
    </row>
    <row r="506" spans="1:9" x14ac:dyDescent="0.35">
      <c r="A506" s="43" t="s">
        <v>1899</v>
      </c>
      <c r="B506" s="66"/>
      <c r="D506" s="17"/>
      <c r="H506" s="120"/>
      <c r="I506">
        <f t="shared" si="7"/>
        <v>0</v>
      </c>
    </row>
    <row r="507" spans="1:9" x14ac:dyDescent="0.35">
      <c r="A507" s="43" t="s">
        <v>1900</v>
      </c>
      <c r="B507" s="66"/>
      <c r="D507" s="17"/>
      <c r="H507" s="120"/>
      <c r="I507">
        <f t="shared" si="7"/>
        <v>0</v>
      </c>
    </row>
    <row r="508" spans="1:9" x14ac:dyDescent="0.35">
      <c r="A508" s="43" t="s">
        <v>1901</v>
      </c>
      <c r="B508" s="66"/>
      <c r="D508" s="17"/>
      <c r="H508" s="120"/>
      <c r="I508">
        <f t="shared" si="7"/>
        <v>0</v>
      </c>
    </row>
    <row r="509" spans="1:9" x14ac:dyDescent="0.35">
      <c r="A509" s="43" t="s">
        <v>1902</v>
      </c>
      <c r="B509" s="66"/>
      <c r="D509" s="17"/>
      <c r="H509" s="120"/>
      <c r="I509">
        <f t="shared" si="7"/>
        <v>0</v>
      </c>
    </row>
    <row r="510" spans="1:9" x14ac:dyDescent="0.35">
      <c r="A510" s="43" t="s">
        <v>1903</v>
      </c>
      <c r="B510" s="66"/>
      <c r="D510" s="17"/>
      <c r="H510" s="120"/>
      <c r="I510">
        <f t="shared" si="7"/>
        <v>0</v>
      </c>
    </row>
    <row r="511" spans="1:9" x14ac:dyDescent="0.35">
      <c r="A511" s="43" t="s">
        <v>1904</v>
      </c>
      <c r="B511" s="66"/>
      <c r="D511" s="17"/>
      <c r="H511" s="120"/>
      <c r="I511">
        <f t="shared" si="7"/>
        <v>0</v>
      </c>
    </row>
    <row r="512" spans="1:9" x14ac:dyDescent="0.35">
      <c r="A512" s="43" t="s">
        <v>1905</v>
      </c>
      <c r="B512" s="66"/>
      <c r="D512" s="17"/>
      <c r="H512" s="120"/>
      <c r="I512">
        <f t="shared" si="7"/>
        <v>0</v>
      </c>
    </row>
    <row r="513" spans="1:9" x14ac:dyDescent="0.35">
      <c r="A513" s="43" t="s">
        <v>1906</v>
      </c>
      <c r="B513" s="66"/>
      <c r="D513" s="17"/>
      <c r="H513" s="120"/>
      <c r="I513">
        <f t="shared" si="7"/>
        <v>0</v>
      </c>
    </row>
    <row r="514" spans="1:9" x14ac:dyDescent="0.35">
      <c r="A514" s="43" t="s">
        <v>1907</v>
      </c>
      <c r="B514" s="66"/>
      <c r="D514" s="17"/>
      <c r="H514" s="120"/>
      <c r="I514">
        <f t="shared" si="7"/>
        <v>0</v>
      </c>
    </row>
    <row r="515" spans="1:9" x14ac:dyDescent="0.35">
      <c r="A515" s="43" t="s">
        <v>1908</v>
      </c>
      <c r="B515" s="66"/>
      <c r="D515" s="17"/>
      <c r="H515" s="120"/>
      <c r="I515">
        <f t="shared" si="7"/>
        <v>0</v>
      </c>
    </row>
    <row r="516" spans="1:9" x14ac:dyDescent="0.35">
      <c r="A516" s="43" t="s">
        <v>1909</v>
      </c>
      <c r="B516" s="66"/>
      <c r="D516" s="17"/>
      <c r="H516" s="120"/>
      <c r="I516">
        <f t="shared" si="7"/>
        <v>0</v>
      </c>
    </row>
    <row r="517" spans="1:9" x14ac:dyDescent="0.35">
      <c r="A517" s="43" t="s">
        <v>1910</v>
      </c>
      <c r="B517" s="66"/>
      <c r="D517" s="17"/>
      <c r="H517" s="120"/>
      <c r="I517">
        <f t="shared" si="7"/>
        <v>0</v>
      </c>
    </row>
    <row r="518" spans="1:9" x14ac:dyDescent="0.35">
      <c r="A518" s="43" t="s">
        <v>1911</v>
      </c>
      <c r="B518" s="66"/>
      <c r="D518" s="17"/>
      <c r="H518" s="120"/>
      <c r="I518">
        <f t="shared" si="7"/>
        <v>0</v>
      </c>
    </row>
    <row r="519" spans="1:9" x14ac:dyDescent="0.35">
      <c r="A519" s="43" t="s">
        <v>1912</v>
      </c>
      <c r="B519" s="66"/>
      <c r="D519" s="17"/>
      <c r="H519" s="120"/>
      <c r="I519">
        <f t="shared" si="7"/>
        <v>0</v>
      </c>
    </row>
    <row r="520" spans="1:9" x14ac:dyDescent="0.35">
      <c r="A520" s="43" t="s">
        <v>1913</v>
      </c>
      <c r="B520" s="66"/>
      <c r="D520" s="17"/>
      <c r="H520" s="120"/>
      <c r="I520">
        <f t="shared" ref="I520:I583" si="8">IF(OR($B520&lt;&gt;"",$C520&lt;&gt;"",$D520&lt;&gt;"",$E520&lt;&gt;"",$F520&lt;&gt;"",$G520&lt;&gt;"",$H520&lt;&gt;""), 1, 0)</f>
        <v>0</v>
      </c>
    </row>
    <row r="521" spans="1:9" x14ac:dyDescent="0.35">
      <c r="A521" s="43" t="s">
        <v>1914</v>
      </c>
      <c r="B521" s="66"/>
      <c r="D521" s="17"/>
      <c r="H521" s="120"/>
      <c r="I521">
        <f t="shared" si="8"/>
        <v>0</v>
      </c>
    </row>
    <row r="522" spans="1:9" x14ac:dyDescent="0.35">
      <c r="A522" s="43" t="s">
        <v>1915</v>
      </c>
      <c r="B522" s="66"/>
      <c r="D522" s="17"/>
      <c r="H522" s="120"/>
      <c r="I522">
        <f t="shared" si="8"/>
        <v>0</v>
      </c>
    </row>
    <row r="523" spans="1:9" x14ac:dyDescent="0.35">
      <c r="A523" s="43" t="s">
        <v>1916</v>
      </c>
      <c r="B523" s="66"/>
      <c r="D523" s="17"/>
      <c r="H523" s="120"/>
      <c r="I523">
        <f t="shared" si="8"/>
        <v>0</v>
      </c>
    </row>
    <row r="524" spans="1:9" x14ac:dyDescent="0.35">
      <c r="A524" s="43" t="s">
        <v>1917</v>
      </c>
      <c r="B524" s="66"/>
      <c r="D524" s="17"/>
      <c r="H524" s="120"/>
      <c r="I524">
        <f t="shared" si="8"/>
        <v>0</v>
      </c>
    </row>
    <row r="525" spans="1:9" x14ac:dyDescent="0.35">
      <c r="A525" s="43" t="s">
        <v>1918</v>
      </c>
      <c r="B525" s="66"/>
      <c r="D525" s="17"/>
      <c r="H525" s="120"/>
      <c r="I525">
        <f t="shared" si="8"/>
        <v>0</v>
      </c>
    </row>
    <row r="526" spans="1:9" x14ac:dyDescent="0.35">
      <c r="A526" s="43" t="s">
        <v>1919</v>
      </c>
      <c r="B526" s="66"/>
      <c r="D526" s="17"/>
      <c r="H526" s="120"/>
      <c r="I526">
        <f t="shared" si="8"/>
        <v>0</v>
      </c>
    </row>
    <row r="527" spans="1:9" x14ac:dyDescent="0.35">
      <c r="A527" s="43" t="s">
        <v>1920</v>
      </c>
      <c r="B527" s="66"/>
      <c r="D527" s="17"/>
      <c r="H527" s="120"/>
      <c r="I527">
        <f t="shared" si="8"/>
        <v>0</v>
      </c>
    </row>
    <row r="528" spans="1:9" x14ac:dyDescent="0.35">
      <c r="A528" s="43" t="s">
        <v>1921</v>
      </c>
      <c r="B528" s="66"/>
      <c r="D528" s="17"/>
      <c r="H528" s="120"/>
      <c r="I528">
        <f t="shared" si="8"/>
        <v>0</v>
      </c>
    </row>
    <row r="529" spans="1:9" x14ac:dyDescent="0.35">
      <c r="A529" s="43" t="s">
        <v>1922</v>
      </c>
      <c r="B529" s="66"/>
      <c r="D529" s="17"/>
      <c r="H529" s="120"/>
      <c r="I529">
        <f t="shared" si="8"/>
        <v>0</v>
      </c>
    </row>
    <row r="530" spans="1:9" x14ac:dyDescent="0.35">
      <c r="A530" s="43" t="s">
        <v>1923</v>
      </c>
      <c r="B530" s="66"/>
      <c r="D530" s="17"/>
      <c r="H530" s="120"/>
      <c r="I530">
        <f t="shared" si="8"/>
        <v>0</v>
      </c>
    </row>
    <row r="531" spans="1:9" x14ac:dyDescent="0.35">
      <c r="A531" s="43" t="s">
        <v>1924</v>
      </c>
      <c r="B531" s="66"/>
      <c r="D531" s="17"/>
      <c r="H531" s="120"/>
      <c r="I531">
        <f t="shared" si="8"/>
        <v>0</v>
      </c>
    </row>
    <row r="532" spans="1:9" x14ac:dyDescent="0.35">
      <c r="A532" s="43" t="s">
        <v>1925</v>
      </c>
      <c r="B532" s="66"/>
      <c r="D532" s="17"/>
      <c r="H532" s="120"/>
      <c r="I532">
        <f t="shared" si="8"/>
        <v>0</v>
      </c>
    </row>
    <row r="533" spans="1:9" x14ac:dyDescent="0.35">
      <c r="A533" s="43" t="s">
        <v>1926</v>
      </c>
      <c r="B533" s="66"/>
      <c r="D533" s="17"/>
      <c r="H533" s="120"/>
      <c r="I533">
        <f t="shared" si="8"/>
        <v>0</v>
      </c>
    </row>
    <row r="534" spans="1:9" x14ac:dyDescent="0.35">
      <c r="A534" s="43" t="s">
        <v>1927</v>
      </c>
      <c r="B534" s="66"/>
      <c r="D534" s="17"/>
      <c r="H534" s="120"/>
      <c r="I534">
        <f t="shared" si="8"/>
        <v>0</v>
      </c>
    </row>
    <row r="535" spans="1:9" x14ac:dyDescent="0.35">
      <c r="A535" s="43" t="s">
        <v>1928</v>
      </c>
      <c r="B535" s="66"/>
      <c r="D535" s="17"/>
      <c r="H535" s="120"/>
      <c r="I535">
        <f t="shared" si="8"/>
        <v>0</v>
      </c>
    </row>
    <row r="536" spans="1:9" x14ac:dyDescent="0.35">
      <c r="A536" s="43" t="s">
        <v>1929</v>
      </c>
      <c r="B536" s="66"/>
      <c r="D536" s="17"/>
      <c r="H536" s="120"/>
      <c r="I536">
        <f t="shared" si="8"/>
        <v>0</v>
      </c>
    </row>
    <row r="537" spans="1:9" x14ac:dyDescent="0.35">
      <c r="A537" s="43" t="s">
        <v>1930</v>
      </c>
      <c r="B537" s="66"/>
      <c r="D537" s="17"/>
      <c r="H537" s="120"/>
      <c r="I537">
        <f t="shared" si="8"/>
        <v>0</v>
      </c>
    </row>
    <row r="538" spans="1:9" x14ac:dyDescent="0.35">
      <c r="A538" s="43" t="s">
        <v>1931</v>
      </c>
      <c r="B538" s="66"/>
      <c r="D538" s="17"/>
      <c r="H538" s="120"/>
      <c r="I538">
        <f t="shared" si="8"/>
        <v>0</v>
      </c>
    </row>
    <row r="539" spans="1:9" x14ac:dyDescent="0.35">
      <c r="A539" s="43" t="s">
        <v>1932</v>
      </c>
      <c r="B539" s="66"/>
      <c r="D539" s="17"/>
      <c r="H539" s="120"/>
      <c r="I539">
        <f t="shared" si="8"/>
        <v>0</v>
      </c>
    </row>
    <row r="540" spans="1:9" x14ac:dyDescent="0.35">
      <c r="A540" s="43" t="s">
        <v>1933</v>
      </c>
      <c r="B540" s="66"/>
      <c r="D540" s="17"/>
      <c r="H540" s="120"/>
      <c r="I540">
        <f t="shared" si="8"/>
        <v>0</v>
      </c>
    </row>
    <row r="541" spans="1:9" x14ac:dyDescent="0.35">
      <c r="A541" s="43" t="s">
        <v>1934</v>
      </c>
      <c r="B541" s="66"/>
      <c r="D541" s="17"/>
      <c r="H541" s="120"/>
      <c r="I541">
        <f t="shared" si="8"/>
        <v>0</v>
      </c>
    </row>
    <row r="542" spans="1:9" x14ac:dyDescent="0.35">
      <c r="A542" s="43" t="s">
        <v>1935</v>
      </c>
      <c r="B542" s="66"/>
      <c r="D542" s="17"/>
      <c r="H542" s="120"/>
      <c r="I542">
        <f t="shared" si="8"/>
        <v>0</v>
      </c>
    </row>
    <row r="543" spans="1:9" x14ac:dyDescent="0.35">
      <c r="A543" s="43" t="s">
        <v>1936</v>
      </c>
      <c r="B543" s="66"/>
      <c r="D543" s="17"/>
      <c r="H543" s="120"/>
      <c r="I543">
        <f t="shared" si="8"/>
        <v>0</v>
      </c>
    </row>
    <row r="544" spans="1:9" x14ac:dyDescent="0.35">
      <c r="A544" s="43" t="s">
        <v>1937</v>
      </c>
      <c r="B544" s="66"/>
      <c r="D544" s="17"/>
      <c r="H544" s="120"/>
      <c r="I544">
        <f t="shared" si="8"/>
        <v>0</v>
      </c>
    </row>
    <row r="545" spans="1:9" x14ac:dyDescent="0.35">
      <c r="A545" s="43" t="s">
        <v>1938</v>
      </c>
      <c r="B545" s="66"/>
      <c r="D545" s="17"/>
      <c r="H545" s="120"/>
      <c r="I545">
        <f t="shared" si="8"/>
        <v>0</v>
      </c>
    </row>
    <row r="546" spans="1:9" x14ac:dyDescent="0.35">
      <c r="A546" s="43" t="s">
        <v>1939</v>
      </c>
      <c r="B546" s="66"/>
      <c r="D546" s="17"/>
      <c r="H546" s="120"/>
      <c r="I546">
        <f t="shared" si="8"/>
        <v>0</v>
      </c>
    </row>
    <row r="547" spans="1:9" x14ac:dyDescent="0.35">
      <c r="A547" s="43" t="s">
        <v>1940</v>
      </c>
      <c r="B547" s="66"/>
      <c r="D547" s="17"/>
      <c r="H547" s="120"/>
      <c r="I547">
        <f t="shared" si="8"/>
        <v>0</v>
      </c>
    </row>
    <row r="548" spans="1:9" x14ac:dyDescent="0.35">
      <c r="A548" s="43" t="s">
        <v>1941</v>
      </c>
      <c r="B548" s="66"/>
      <c r="D548" s="17"/>
      <c r="H548" s="120"/>
      <c r="I548">
        <f t="shared" si="8"/>
        <v>0</v>
      </c>
    </row>
    <row r="549" spans="1:9" x14ac:dyDescent="0.35">
      <c r="A549" s="43" t="s">
        <v>1942</v>
      </c>
      <c r="B549" s="66"/>
      <c r="D549" s="17"/>
      <c r="H549" s="120"/>
      <c r="I549">
        <f t="shared" si="8"/>
        <v>0</v>
      </c>
    </row>
    <row r="550" spans="1:9" x14ac:dyDescent="0.35">
      <c r="A550" s="43" t="s">
        <v>1943</v>
      </c>
      <c r="B550" s="66"/>
      <c r="D550" s="17"/>
      <c r="H550" s="120"/>
      <c r="I550">
        <f t="shared" si="8"/>
        <v>0</v>
      </c>
    </row>
    <row r="551" spans="1:9" x14ac:dyDescent="0.35">
      <c r="A551" s="43" t="s">
        <v>1944</v>
      </c>
      <c r="B551" s="66"/>
      <c r="D551" s="17"/>
      <c r="H551" s="120"/>
      <c r="I551">
        <f t="shared" si="8"/>
        <v>0</v>
      </c>
    </row>
    <row r="552" spans="1:9" x14ac:dyDescent="0.35">
      <c r="A552" s="43" t="s">
        <v>1945</v>
      </c>
      <c r="B552" s="66"/>
      <c r="D552" s="17"/>
      <c r="H552" s="120"/>
      <c r="I552">
        <f t="shared" si="8"/>
        <v>0</v>
      </c>
    </row>
    <row r="553" spans="1:9" x14ac:dyDescent="0.35">
      <c r="A553" s="43" t="s">
        <v>1946</v>
      </c>
      <c r="B553" s="66"/>
      <c r="D553" s="17"/>
      <c r="H553" s="120"/>
      <c r="I553">
        <f t="shared" si="8"/>
        <v>0</v>
      </c>
    </row>
    <row r="554" spans="1:9" x14ac:dyDescent="0.35">
      <c r="A554" s="43" t="s">
        <v>1947</v>
      </c>
      <c r="B554" s="66"/>
      <c r="D554" s="17"/>
      <c r="H554" s="120"/>
      <c r="I554">
        <f t="shared" si="8"/>
        <v>0</v>
      </c>
    </row>
    <row r="555" spans="1:9" x14ac:dyDescent="0.35">
      <c r="A555" s="43" t="s">
        <v>1948</v>
      </c>
      <c r="B555" s="66"/>
      <c r="D555" s="17"/>
      <c r="H555" s="120"/>
      <c r="I555">
        <f t="shared" si="8"/>
        <v>0</v>
      </c>
    </row>
    <row r="556" spans="1:9" x14ac:dyDescent="0.35">
      <c r="A556" s="43" t="s">
        <v>1949</v>
      </c>
      <c r="B556" s="66"/>
      <c r="D556" s="17"/>
      <c r="H556" s="120"/>
      <c r="I556">
        <f t="shared" si="8"/>
        <v>0</v>
      </c>
    </row>
    <row r="557" spans="1:9" x14ac:dyDescent="0.35">
      <c r="A557" s="43" t="s">
        <v>1950</v>
      </c>
      <c r="B557" s="66"/>
      <c r="D557" s="17"/>
      <c r="H557" s="120"/>
      <c r="I557">
        <f t="shared" si="8"/>
        <v>0</v>
      </c>
    </row>
    <row r="558" spans="1:9" x14ac:dyDescent="0.35">
      <c r="A558" s="43" t="s">
        <v>1951</v>
      </c>
      <c r="B558" s="66"/>
      <c r="D558" s="17"/>
      <c r="H558" s="120"/>
      <c r="I558">
        <f t="shared" si="8"/>
        <v>0</v>
      </c>
    </row>
    <row r="559" spans="1:9" x14ac:dyDescent="0.35">
      <c r="A559" s="43" t="s">
        <v>1952</v>
      </c>
      <c r="B559" s="66"/>
      <c r="D559" s="17"/>
      <c r="H559" s="120"/>
      <c r="I559">
        <f t="shared" si="8"/>
        <v>0</v>
      </c>
    </row>
    <row r="560" spans="1:9" x14ac:dyDescent="0.35">
      <c r="A560" s="43" t="s">
        <v>1953</v>
      </c>
      <c r="B560" s="66"/>
      <c r="D560" s="17"/>
      <c r="H560" s="120"/>
      <c r="I560">
        <f t="shared" si="8"/>
        <v>0</v>
      </c>
    </row>
    <row r="561" spans="1:9" x14ac:dyDescent="0.35">
      <c r="A561" s="43" t="s">
        <v>1954</v>
      </c>
      <c r="B561" s="66"/>
      <c r="D561" s="17"/>
      <c r="H561" s="120"/>
      <c r="I561">
        <f t="shared" si="8"/>
        <v>0</v>
      </c>
    </row>
    <row r="562" spans="1:9" x14ac:dyDescent="0.35">
      <c r="A562" s="43" t="s">
        <v>1955</v>
      </c>
      <c r="B562" s="66"/>
      <c r="D562" s="17"/>
      <c r="H562" s="120"/>
      <c r="I562">
        <f t="shared" si="8"/>
        <v>0</v>
      </c>
    </row>
    <row r="563" spans="1:9" x14ac:dyDescent="0.35">
      <c r="A563" s="43" t="s">
        <v>1956</v>
      </c>
      <c r="B563" s="66"/>
      <c r="D563" s="17"/>
      <c r="H563" s="120"/>
      <c r="I563">
        <f t="shared" si="8"/>
        <v>0</v>
      </c>
    </row>
    <row r="564" spans="1:9" x14ac:dyDescent="0.35">
      <c r="A564" s="43" t="s">
        <v>1957</v>
      </c>
      <c r="B564" s="66"/>
      <c r="D564" s="17"/>
      <c r="H564" s="120"/>
      <c r="I564">
        <f t="shared" si="8"/>
        <v>0</v>
      </c>
    </row>
    <row r="565" spans="1:9" x14ac:dyDescent="0.35">
      <c r="A565" s="43" t="s">
        <v>1958</v>
      </c>
      <c r="B565" s="66"/>
      <c r="D565" s="17"/>
      <c r="H565" s="120"/>
      <c r="I565">
        <f t="shared" si="8"/>
        <v>0</v>
      </c>
    </row>
    <row r="566" spans="1:9" x14ac:dyDescent="0.35">
      <c r="A566" s="43" t="s">
        <v>1959</v>
      </c>
      <c r="B566" s="66"/>
      <c r="D566" s="17"/>
      <c r="H566" s="120"/>
      <c r="I566">
        <f t="shared" si="8"/>
        <v>0</v>
      </c>
    </row>
    <row r="567" spans="1:9" x14ac:dyDescent="0.35">
      <c r="A567" s="43" t="s">
        <v>1960</v>
      </c>
      <c r="B567" s="66"/>
      <c r="D567" s="17"/>
      <c r="H567" s="120"/>
      <c r="I567">
        <f t="shared" si="8"/>
        <v>0</v>
      </c>
    </row>
    <row r="568" spans="1:9" x14ac:dyDescent="0.35">
      <c r="A568" s="43" t="s">
        <v>1961</v>
      </c>
      <c r="B568" s="66"/>
      <c r="D568" s="17"/>
      <c r="H568" s="120"/>
      <c r="I568">
        <f t="shared" si="8"/>
        <v>0</v>
      </c>
    </row>
    <row r="569" spans="1:9" x14ac:dyDescent="0.35">
      <c r="A569" s="43" t="s">
        <v>1962</v>
      </c>
      <c r="B569" s="66"/>
      <c r="D569" s="17"/>
      <c r="H569" s="120"/>
      <c r="I569">
        <f t="shared" si="8"/>
        <v>0</v>
      </c>
    </row>
    <row r="570" spans="1:9" x14ac:dyDescent="0.35">
      <c r="A570" s="43" t="s">
        <v>1963</v>
      </c>
      <c r="B570" s="66"/>
      <c r="D570" s="17"/>
      <c r="H570" s="120"/>
      <c r="I570">
        <f t="shared" si="8"/>
        <v>0</v>
      </c>
    </row>
    <row r="571" spans="1:9" x14ac:dyDescent="0.35">
      <c r="A571" s="43" t="s">
        <v>1964</v>
      </c>
      <c r="B571" s="66"/>
      <c r="D571" s="17"/>
      <c r="H571" s="120"/>
      <c r="I571">
        <f t="shared" si="8"/>
        <v>0</v>
      </c>
    </row>
    <row r="572" spans="1:9" x14ac:dyDescent="0.35">
      <c r="A572" s="43" t="s">
        <v>1965</v>
      </c>
      <c r="B572" s="66"/>
      <c r="D572" s="17"/>
      <c r="H572" s="120"/>
      <c r="I572">
        <f t="shared" si="8"/>
        <v>0</v>
      </c>
    </row>
    <row r="573" spans="1:9" x14ac:dyDescent="0.35">
      <c r="A573" s="43" t="s">
        <v>1966</v>
      </c>
      <c r="B573" s="66"/>
      <c r="D573" s="17"/>
      <c r="H573" s="120"/>
      <c r="I573">
        <f t="shared" si="8"/>
        <v>0</v>
      </c>
    </row>
    <row r="574" spans="1:9" x14ac:dyDescent="0.35">
      <c r="A574" s="43" t="s">
        <v>1967</v>
      </c>
      <c r="B574" s="66"/>
      <c r="D574" s="17"/>
      <c r="H574" s="120"/>
      <c r="I574">
        <f t="shared" si="8"/>
        <v>0</v>
      </c>
    </row>
    <row r="575" spans="1:9" x14ac:dyDescent="0.35">
      <c r="A575" s="43" t="s">
        <v>1968</v>
      </c>
      <c r="B575" s="66"/>
      <c r="D575" s="17"/>
      <c r="H575" s="120"/>
      <c r="I575">
        <f t="shared" si="8"/>
        <v>0</v>
      </c>
    </row>
    <row r="576" spans="1:9" x14ac:dyDescent="0.35">
      <c r="A576" s="43" t="s">
        <v>1969</v>
      </c>
      <c r="B576" s="66"/>
      <c r="D576" s="17"/>
      <c r="H576" s="120"/>
      <c r="I576">
        <f t="shared" si="8"/>
        <v>0</v>
      </c>
    </row>
    <row r="577" spans="1:9" x14ac:dyDescent="0.35">
      <c r="A577" s="43" t="s">
        <v>1970</v>
      </c>
      <c r="B577" s="66"/>
      <c r="D577" s="17"/>
      <c r="H577" s="120"/>
      <c r="I577">
        <f t="shared" si="8"/>
        <v>0</v>
      </c>
    </row>
    <row r="578" spans="1:9" x14ac:dyDescent="0.35">
      <c r="A578" s="43" t="s">
        <v>1971</v>
      </c>
      <c r="B578" s="66"/>
      <c r="D578" s="17"/>
      <c r="H578" s="120"/>
      <c r="I578">
        <f t="shared" si="8"/>
        <v>0</v>
      </c>
    </row>
    <row r="579" spans="1:9" x14ac:dyDescent="0.35">
      <c r="A579" s="43" t="s">
        <v>1972</v>
      </c>
      <c r="B579" s="66"/>
      <c r="D579" s="17"/>
      <c r="H579" s="120"/>
      <c r="I579">
        <f t="shared" si="8"/>
        <v>0</v>
      </c>
    </row>
    <row r="580" spans="1:9" x14ac:dyDescent="0.35">
      <c r="A580" s="43" t="s">
        <v>1973</v>
      </c>
      <c r="B580" s="66"/>
      <c r="D580" s="17"/>
      <c r="H580" s="120"/>
      <c r="I580">
        <f t="shared" si="8"/>
        <v>0</v>
      </c>
    </row>
    <row r="581" spans="1:9" x14ac:dyDescent="0.35">
      <c r="A581" s="43" t="s">
        <v>1974</v>
      </c>
      <c r="B581" s="66"/>
      <c r="D581" s="17"/>
      <c r="H581" s="120"/>
      <c r="I581">
        <f t="shared" si="8"/>
        <v>0</v>
      </c>
    </row>
    <row r="582" spans="1:9" x14ac:dyDescent="0.35">
      <c r="A582" s="43" t="s">
        <v>1975</v>
      </c>
      <c r="B582" s="66"/>
      <c r="D582" s="17"/>
      <c r="H582" s="120"/>
      <c r="I582">
        <f t="shared" si="8"/>
        <v>0</v>
      </c>
    </row>
    <row r="583" spans="1:9" x14ac:dyDescent="0.35">
      <c r="A583" s="43" t="s">
        <v>1976</v>
      </c>
      <c r="B583" s="66"/>
      <c r="D583" s="17"/>
      <c r="H583" s="120"/>
      <c r="I583">
        <f t="shared" si="8"/>
        <v>0</v>
      </c>
    </row>
    <row r="584" spans="1:9" x14ac:dyDescent="0.35">
      <c r="A584" s="43" t="s">
        <v>1977</v>
      </c>
      <c r="B584" s="66"/>
      <c r="D584" s="17"/>
      <c r="H584" s="120"/>
      <c r="I584">
        <f t="shared" ref="I584:I647" si="9">IF(OR($B584&lt;&gt;"",$C584&lt;&gt;"",$D584&lt;&gt;"",$E584&lt;&gt;"",$F584&lt;&gt;"",$G584&lt;&gt;"",$H584&lt;&gt;""), 1, 0)</f>
        <v>0</v>
      </c>
    </row>
    <row r="585" spans="1:9" x14ac:dyDescent="0.35">
      <c r="A585" s="43" t="s">
        <v>1978</v>
      </c>
      <c r="B585" s="66"/>
      <c r="D585" s="17"/>
      <c r="H585" s="120"/>
      <c r="I585">
        <f t="shared" si="9"/>
        <v>0</v>
      </c>
    </row>
    <row r="586" spans="1:9" x14ac:dyDescent="0.35">
      <c r="A586" s="43" t="s">
        <v>1979</v>
      </c>
      <c r="B586" s="66"/>
      <c r="D586" s="17"/>
      <c r="H586" s="120"/>
      <c r="I586">
        <f t="shared" si="9"/>
        <v>0</v>
      </c>
    </row>
    <row r="587" spans="1:9" x14ac:dyDescent="0.35">
      <c r="A587" s="43" t="s">
        <v>1980</v>
      </c>
      <c r="B587" s="66"/>
      <c r="D587" s="17"/>
      <c r="H587" s="120"/>
      <c r="I587">
        <f t="shared" si="9"/>
        <v>0</v>
      </c>
    </row>
    <row r="588" spans="1:9" x14ac:dyDescent="0.35">
      <c r="A588" s="43" t="s">
        <v>1981</v>
      </c>
      <c r="B588" s="66"/>
      <c r="D588" s="17"/>
      <c r="H588" s="120"/>
      <c r="I588">
        <f t="shared" si="9"/>
        <v>0</v>
      </c>
    </row>
    <row r="589" spans="1:9" x14ac:dyDescent="0.35">
      <c r="A589" s="43" t="s">
        <v>1982</v>
      </c>
      <c r="B589" s="66"/>
      <c r="D589" s="17"/>
      <c r="H589" s="120"/>
      <c r="I589">
        <f t="shared" si="9"/>
        <v>0</v>
      </c>
    </row>
    <row r="590" spans="1:9" x14ac:dyDescent="0.35">
      <c r="A590" s="43" t="s">
        <v>1983</v>
      </c>
      <c r="B590" s="66"/>
      <c r="D590" s="17"/>
      <c r="H590" s="120"/>
      <c r="I590">
        <f t="shared" si="9"/>
        <v>0</v>
      </c>
    </row>
    <row r="591" spans="1:9" x14ac:dyDescent="0.35">
      <c r="A591" s="43" t="s">
        <v>1984</v>
      </c>
      <c r="B591" s="66"/>
      <c r="D591" s="17"/>
      <c r="H591" s="120"/>
      <c r="I591">
        <f t="shared" si="9"/>
        <v>0</v>
      </c>
    </row>
    <row r="592" spans="1:9" x14ac:dyDescent="0.35">
      <c r="A592" s="43" t="s">
        <v>1985</v>
      </c>
      <c r="B592" s="66"/>
      <c r="D592" s="17"/>
      <c r="H592" s="120"/>
      <c r="I592">
        <f t="shared" si="9"/>
        <v>0</v>
      </c>
    </row>
    <row r="593" spans="1:9" x14ac:dyDescent="0.35">
      <c r="A593" s="43" t="s">
        <v>1986</v>
      </c>
      <c r="B593" s="66"/>
      <c r="D593" s="17"/>
      <c r="H593" s="120"/>
      <c r="I593">
        <f t="shared" si="9"/>
        <v>0</v>
      </c>
    </row>
    <row r="594" spans="1:9" x14ac:dyDescent="0.35">
      <c r="A594" s="43" t="s">
        <v>1987</v>
      </c>
      <c r="B594" s="66"/>
      <c r="D594" s="17"/>
      <c r="H594" s="120"/>
      <c r="I594">
        <f t="shared" si="9"/>
        <v>0</v>
      </c>
    </row>
    <row r="595" spans="1:9" x14ac:dyDescent="0.35">
      <c r="A595" s="43" t="s">
        <v>1988</v>
      </c>
      <c r="B595" s="66"/>
      <c r="D595" s="17"/>
      <c r="H595" s="120"/>
      <c r="I595">
        <f t="shared" si="9"/>
        <v>0</v>
      </c>
    </row>
    <row r="596" spans="1:9" x14ac:dyDescent="0.35">
      <c r="A596" s="43" t="s">
        <v>1989</v>
      </c>
      <c r="B596" s="66"/>
      <c r="D596" s="17"/>
      <c r="H596" s="120"/>
      <c r="I596">
        <f t="shared" si="9"/>
        <v>0</v>
      </c>
    </row>
    <row r="597" spans="1:9" x14ac:dyDescent="0.35">
      <c r="A597" s="43" t="s">
        <v>1990</v>
      </c>
      <c r="B597" s="66"/>
      <c r="D597" s="17"/>
      <c r="H597" s="120"/>
      <c r="I597">
        <f t="shared" si="9"/>
        <v>0</v>
      </c>
    </row>
    <row r="598" spans="1:9" x14ac:dyDescent="0.35">
      <c r="A598" s="43" t="s">
        <v>1991</v>
      </c>
      <c r="B598" s="66"/>
      <c r="D598" s="17"/>
      <c r="H598" s="120"/>
      <c r="I598">
        <f t="shared" si="9"/>
        <v>0</v>
      </c>
    </row>
    <row r="599" spans="1:9" x14ac:dyDescent="0.35">
      <c r="A599" s="43" t="s">
        <v>1992</v>
      </c>
      <c r="B599" s="66"/>
      <c r="D599" s="17"/>
      <c r="H599" s="120"/>
      <c r="I599">
        <f t="shared" si="9"/>
        <v>0</v>
      </c>
    </row>
    <row r="600" spans="1:9" x14ac:dyDescent="0.35">
      <c r="A600" s="43" t="s">
        <v>1993</v>
      </c>
      <c r="B600" s="66"/>
      <c r="D600" s="17"/>
      <c r="H600" s="120"/>
      <c r="I600">
        <f t="shared" si="9"/>
        <v>0</v>
      </c>
    </row>
    <row r="601" spans="1:9" x14ac:dyDescent="0.35">
      <c r="A601" s="43" t="s">
        <v>1994</v>
      </c>
      <c r="B601" s="66"/>
      <c r="D601" s="17"/>
      <c r="H601" s="120"/>
      <c r="I601">
        <f t="shared" si="9"/>
        <v>0</v>
      </c>
    </row>
    <row r="602" spans="1:9" x14ac:dyDescent="0.35">
      <c r="A602" s="43" t="s">
        <v>1995</v>
      </c>
      <c r="B602" s="66"/>
      <c r="D602" s="17"/>
      <c r="H602" s="120"/>
      <c r="I602">
        <f t="shared" si="9"/>
        <v>0</v>
      </c>
    </row>
    <row r="603" spans="1:9" x14ac:dyDescent="0.35">
      <c r="A603" s="43" t="s">
        <v>1996</v>
      </c>
      <c r="B603" s="66"/>
      <c r="D603" s="17"/>
      <c r="H603" s="120"/>
      <c r="I603">
        <f t="shared" si="9"/>
        <v>0</v>
      </c>
    </row>
    <row r="604" spans="1:9" x14ac:dyDescent="0.35">
      <c r="A604" s="43" t="s">
        <v>1997</v>
      </c>
      <c r="B604" s="66"/>
      <c r="D604" s="17"/>
      <c r="H604" s="120"/>
      <c r="I604">
        <f t="shared" si="9"/>
        <v>0</v>
      </c>
    </row>
    <row r="605" spans="1:9" x14ac:dyDescent="0.35">
      <c r="A605" s="43" t="s">
        <v>1998</v>
      </c>
      <c r="B605" s="66"/>
      <c r="D605" s="17"/>
      <c r="H605" s="120"/>
      <c r="I605">
        <f t="shared" si="9"/>
        <v>0</v>
      </c>
    </row>
    <row r="606" spans="1:9" x14ac:dyDescent="0.35">
      <c r="A606" s="43" t="s">
        <v>1999</v>
      </c>
      <c r="B606" s="66"/>
      <c r="D606" s="17"/>
      <c r="H606" s="120"/>
      <c r="I606">
        <f t="shared" si="9"/>
        <v>0</v>
      </c>
    </row>
    <row r="607" spans="1:9" x14ac:dyDescent="0.35">
      <c r="A607" s="43" t="s">
        <v>2000</v>
      </c>
      <c r="B607" s="66"/>
      <c r="D607" s="17"/>
      <c r="H607" s="120"/>
      <c r="I607">
        <f t="shared" si="9"/>
        <v>0</v>
      </c>
    </row>
    <row r="608" spans="1:9" x14ac:dyDescent="0.35">
      <c r="A608" s="43" t="s">
        <v>2001</v>
      </c>
      <c r="B608" s="66"/>
      <c r="D608" s="17"/>
      <c r="H608" s="120"/>
      <c r="I608">
        <f t="shared" si="9"/>
        <v>0</v>
      </c>
    </row>
    <row r="609" spans="1:9" x14ac:dyDescent="0.35">
      <c r="A609" s="43" t="s">
        <v>2002</v>
      </c>
      <c r="B609" s="66"/>
      <c r="D609" s="17"/>
      <c r="H609" s="120"/>
      <c r="I609">
        <f t="shared" si="9"/>
        <v>0</v>
      </c>
    </row>
    <row r="610" spans="1:9" x14ac:dyDescent="0.35">
      <c r="A610" s="43" t="s">
        <v>2003</v>
      </c>
      <c r="B610" s="66"/>
      <c r="D610" s="17"/>
      <c r="H610" s="120"/>
      <c r="I610">
        <f t="shared" si="9"/>
        <v>0</v>
      </c>
    </row>
    <row r="611" spans="1:9" x14ac:dyDescent="0.35">
      <c r="A611" s="43" t="s">
        <v>2004</v>
      </c>
      <c r="B611" s="66"/>
      <c r="D611" s="17"/>
      <c r="H611" s="120"/>
      <c r="I611">
        <f t="shared" si="9"/>
        <v>0</v>
      </c>
    </row>
    <row r="612" spans="1:9" x14ac:dyDescent="0.35">
      <c r="A612" s="43" t="s">
        <v>2005</v>
      </c>
      <c r="B612" s="66"/>
      <c r="D612" s="17"/>
      <c r="H612" s="120"/>
      <c r="I612">
        <f t="shared" si="9"/>
        <v>0</v>
      </c>
    </row>
    <row r="613" spans="1:9" x14ac:dyDescent="0.35">
      <c r="A613" s="43" t="s">
        <v>2006</v>
      </c>
      <c r="B613" s="66"/>
      <c r="D613" s="17"/>
      <c r="H613" s="120"/>
      <c r="I613">
        <f t="shared" si="9"/>
        <v>0</v>
      </c>
    </row>
    <row r="614" spans="1:9" x14ac:dyDescent="0.35">
      <c r="A614" s="43" t="s">
        <v>2007</v>
      </c>
      <c r="B614" s="66"/>
      <c r="D614" s="17"/>
      <c r="H614" s="120"/>
      <c r="I614">
        <f t="shared" si="9"/>
        <v>0</v>
      </c>
    </row>
    <row r="615" spans="1:9" x14ac:dyDescent="0.35">
      <c r="A615" s="43" t="s">
        <v>2008</v>
      </c>
      <c r="B615" s="66"/>
      <c r="D615" s="17"/>
      <c r="H615" s="120"/>
      <c r="I615">
        <f t="shared" si="9"/>
        <v>0</v>
      </c>
    </row>
    <row r="616" spans="1:9" x14ac:dyDescent="0.35">
      <c r="A616" s="43" t="s">
        <v>2009</v>
      </c>
      <c r="B616" s="66"/>
      <c r="D616" s="17"/>
      <c r="H616" s="120"/>
      <c r="I616">
        <f t="shared" si="9"/>
        <v>0</v>
      </c>
    </row>
    <row r="617" spans="1:9" x14ac:dyDescent="0.35">
      <c r="A617" s="43" t="s">
        <v>2010</v>
      </c>
      <c r="B617" s="66"/>
      <c r="D617" s="17"/>
      <c r="H617" s="120"/>
      <c r="I617">
        <f t="shared" si="9"/>
        <v>0</v>
      </c>
    </row>
    <row r="618" spans="1:9" x14ac:dyDescent="0.35">
      <c r="A618" s="43" t="s">
        <v>2011</v>
      </c>
      <c r="B618" s="66"/>
      <c r="D618" s="17"/>
      <c r="H618" s="120"/>
      <c r="I618">
        <f t="shared" si="9"/>
        <v>0</v>
      </c>
    </row>
    <row r="619" spans="1:9" x14ac:dyDescent="0.35">
      <c r="A619" s="43" t="s">
        <v>2012</v>
      </c>
      <c r="B619" s="66"/>
      <c r="D619" s="17"/>
      <c r="H619" s="120"/>
      <c r="I619">
        <f t="shared" si="9"/>
        <v>0</v>
      </c>
    </row>
    <row r="620" spans="1:9" x14ac:dyDescent="0.35">
      <c r="A620" s="43" t="s">
        <v>2013</v>
      </c>
      <c r="B620" s="66"/>
      <c r="D620" s="17"/>
      <c r="H620" s="120"/>
      <c r="I620">
        <f t="shared" si="9"/>
        <v>0</v>
      </c>
    </row>
    <row r="621" spans="1:9" x14ac:dyDescent="0.35">
      <c r="A621" s="43" t="s">
        <v>2014</v>
      </c>
      <c r="B621" s="66"/>
      <c r="D621" s="17"/>
      <c r="H621" s="120"/>
      <c r="I621">
        <f t="shared" si="9"/>
        <v>0</v>
      </c>
    </row>
    <row r="622" spans="1:9" x14ac:dyDescent="0.35">
      <c r="A622" s="43" t="s">
        <v>2015</v>
      </c>
      <c r="B622" s="66"/>
      <c r="D622" s="17"/>
      <c r="H622" s="120"/>
      <c r="I622">
        <f t="shared" si="9"/>
        <v>0</v>
      </c>
    </row>
    <row r="623" spans="1:9" x14ac:dyDescent="0.35">
      <c r="A623" s="43" t="s">
        <v>2016</v>
      </c>
      <c r="B623" s="66"/>
      <c r="D623" s="17"/>
      <c r="H623" s="120"/>
      <c r="I623">
        <f t="shared" si="9"/>
        <v>0</v>
      </c>
    </row>
    <row r="624" spans="1:9" x14ac:dyDescent="0.35">
      <c r="A624" s="43" t="s">
        <v>2017</v>
      </c>
      <c r="B624" s="66"/>
      <c r="D624" s="17"/>
      <c r="H624" s="120"/>
      <c r="I624">
        <f t="shared" si="9"/>
        <v>0</v>
      </c>
    </row>
    <row r="625" spans="1:9" x14ac:dyDescent="0.35">
      <c r="A625" s="43" t="s">
        <v>2018</v>
      </c>
      <c r="B625" s="66"/>
      <c r="D625" s="17"/>
      <c r="H625" s="120"/>
      <c r="I625">
        <f t="shared" si="9"/>
        <v>0</v>
      </c>
    </row>
    <row r="626" spans="1:9" x14ac:dyDescent="0.35">
      <c r="A626" s="43" t="s">
        <v>2019</v>
      </c>
      <c r="B626" s="66"/>
      <c r="D626" s="17"/>
      <c r="H626" s="120"/>
      <c r="I626">
        <f t="shared" si="9"/>
        <v>0</v>
      </c>
    </row>
    <row r="627" spans="1:9" x14ac:dyDescent="0.35">
      <c r="A627" s="43" t="s">
        <v>2020</v>
      </c>
      <c r="B627" s="66"/>
      <c r="D627" s="17"/>
      <c r="H627" s="120"/>
      <c r="I627">
        <f t="shared" si="9"/>
        <v>0</v>
      </c>
    </row>
    <row r="628" spans="1:9" x14ac:dyDescent="0.35">
      <c r="A628" s="43" t="s">
        <v>2021</v>
      </c>
      <c r="B628" s="66"/>
      <c r="D628" s="17"/>
      <c r="H628" s="120"/>
      <c r="I628">
        <f t="shared" si="9"/>
        <v>0</v>
      </c>
    </row>
    <row r="629" spans="1:9" x14ac:dyDescent="0.35">
      <c r="A629" s="43" t="s">
        <v>2022</v>
      </c>
      <c r="B629" s="66"/>
      <c r="D629" s="17"/>
      <c r="H629" s="120"/>
      <c r="I629">
        <f t="shared" si="9"/>
        <v>0</v>
      </c>
    </row>
    <row r="630" spans="1:9" x14ac:dyDescent="0.35">
      <c r="A630" s="43" t="s">
        <v>2023</v>
      </c>
      <c r="B630" s="66"/>
      <c r="D630" s="17"/>
      <c r="H630" s="120"/>
      <c r="I630">
        <f t="shared" si="9"/>
        <v>0</v>
      </c>
    </row>
    <row r="631" spans="1:9" x14ac:dyDescent="0.35">
      <c r="A631" s="43" t="s">
        <v>2024</v>
      </c>
      <c r="B631" s="66"/>
      <c r="D631" s="17"/>
      <c r="H631" s="120"/>
      <c r="I631">
        <f t="shared" si="9"/>
        <v>0</v>
      </c>
    </row>
    <row r="632" spans="1:9" x14ac:dyDescent="0.35">
      <c r="A632" s="43" t="s">
        <v>2025</v>
      </c>
      <c r="B632" s="66"/>
      <c r="D632" s="17"/>
      <c r="H632" s="120"/>
      <c r="I632">
        <f t="shared" si="9"/>
        <v>0</v>
      </c>
    </row>
    <row r="633" spans="1:9" x14ac:dyDescent="0.35">
      <c r="A633" s="43" t="s">
        <v>2026</v>
      </c>
      <c r="B633" s="66"/>
      <c r="D633" s="17"/>
      <c r="H633" s="120"/>
      <c r="I633">
        <f t="shared" si="9"/>
        <v>0</v>
      </c>
    </row>
    <row r="634" spans="1:9" x14ac:dyDescent="0.35">
      <c r="A634" s="43" t="s">
        <v>2027</v>
      </c>
      <c r="B634" s="66"/>
      <c r="D634" s="17"/>
      <c r="H634" s="120"/>
      <c r="I634">
        <f t="shared" si="9"/>
        <v>0</v>
      </c>
    </row>
    <row r="635" spans="1:9" x14ac:dyDescent="0.35">
      <c r="A635" s="43" t="s">
        <v>2028</v>
      </c>
      <c r="B635" s="66"/>
      <c r="D635" s="17"/>
      <c r="H635" s="120"/>
      <c r="I635">
        <f t="shared" si="9"/>
        <v>0</v>
      </c>
    </row>
    <row r="636" spans="1:9" x14ac:dyDescent="0.35">
      <c r="A636" s="43" t="s">
        <v>2029</v>
      </c>
      <c r="B636" s="66"/>
      <c r="D636" s="17"/>
      <c r="H636" s="120"/>
      <c r="I636">
        <f t="shared" si="9"/>
        <v>0</v>
      </c>
    </row>
    <row r="637" spans="1:9" x14ac:dyDescent="0.35">
      <c r="A637" s="43" t="s">
        <v>2030</v>
      </c>
      <c r="B637" s="66"/>
      <c r="D637" s="17"/>
      <c r="H637" s="120"/>
      <c r="I637">
        <f t="shared" si="9"/>
        <v>0</v>
      </c>
    </row>
    <row r="638" spans="1:9" x14ac:dyDescent="0.35">
      <c r="A638" s="43" t="s">
        <v>2031</v>
      </c>
      <c r="B638" s="66"/>
      <c r="D638" s="17"/>
      <c r="H638" s="120"/>
      <c r="I638">
        <f t="shared" si="9"/>
        <v>0</v>
      </c>
    </row>
    <row r="639" spans="1:9" x14ac:dyDescent="0.35">
      <c r="A639" s="43" t="s">
        <v>2032</v>
      </c>
      <c r="B639" s="66"/>
      <c r="D639" s="17"/>
      <c r="H639" s="120"/>
      <c r="I639">
        <f t="shared" si="9"/>
        <v>0</v>
      </c>
    </row>
    <row r="640" spans="1:9" x14ac:dyDescent="0.35">
      <c r="A640" s="43" t="s">
        <v>2033</v>
      </c>
      <c r="B640" s="66"/>
      <c r="D640" s="17"/>
      <c r="H640" s="120"/>
      <c r="I640">
        <f t="shared" si="9"/>
        <v>0</v>
      </c>
    </row>
    <row r="641" spans="1:9" x14ac:dyDescent="0.35">
      <c r="A641" s="43" t="s">
        <v>2034</v>
      </c>
      <c r="B641" s="66"/>
      <c r="D641" s="17"/>
      <c r="H641" s="120"/>
      <c r="I641">
        <f t="shared" si="9"/>
        <v>0</v>
      </c>
    </row>
    <row r="642" spans="1:9" x14ac:dyDescent="0.35">
      <c r="A642" s="43" t="s">
        <v>2035</v>
      </c>
      <c r="B642" s="66"/>
      <c r="D642" s="17"/>
      <c r="H642" s="120"/>
      <c r="I642">
        <f t="shared" si="9"/>
        <v>0</v>
      </c>
    </row>
    <row r="643" spans="1:9" x14ac:dyDescent="0.35">
      <c r="A643" s="43" t="s">
        <v>2036</v>
      </c>
      <c r="B643" s="66"/>
      <c r="D643" s="17"/>
      <c r="H643" s="120"/>
      <c r="I643">
        <f t="shared" si="9"/>
        <v>0</v>
      </c>
    </row>
    <row r="644" spans="1:9" x14ac:dyDescent="0.35">
      <c r="A644" s="43" t="s">
        <v>2037</v>
      </c>
      <c r="B644" s="66"/>
      <c r="D644" s="17"/>
      <c r="H644" s="120"/>
      <c r="I644">
        <f t="shared" si="9"/>
        <v>0</v>
      </c>
    </row>
    <row r="645" spans="1:9" x14ac:dyDescent="0.35">
      <c r="A645" s="43" t="s">
        <v>2038</v>
      </c>
      <c r="B645" s="66"/>
      <c r="D645" s="17"/>
      <c r="H645" s="120"/>
      <c r="I645">
        <f t="shared" si="9"/>
        <v>0</v>
      </c>
    </row>
    <row r="646" spans="1:9" x14ac:dyDescent="0.35">
      <c r="A646" s="43" t="s">
        <v>2039</v>
      </c>
      <c r="B646" s="66"/>
      <c r="D646" s="17"/>
      <c r="H646" s="120"/>
      <c r="I646">
        <f t="shared" si="9"/>
        <v>0</v>
      </c>
    </row>
    <row r="647" spans="1:9" x14ac:dyDescent="0.35">
      <c r="A647" s="43" t="s">
        <v>2040</v>
      </c>
      <c r="B647" s="66"/>
      <c r="D647" s="17"/>
      <c r="H647" s="120"/>
      <c r="I647">
        <f t="shared" si="9"/>
        <v>0</v>
      </c>
    </row>
    <row r="648" spans="1:9" x14ac:dyDescent="0.35">
      <c r="A648" s="43" t="s">
        <v>2041</v>
      </c>
      <c r="B648" s="66"/>
      <c r="D648" s="17"/>
      <c r="H648" s="120"/>
      <c r="I648">
        <f t="shared" ref="I648:I711" si="10">IF(OR($B648&lt;&gt;"",$C648&lt;&gt;"",$D648&lt;&gt;"",$E648&lt;&gt;"",$F648&lt;&gt;"",$G648&lt;&gt;"",$H648&lt;&gt;""), 1, 0)</f>
        <v>0</v>
      </c>
    </row>
    <row r="649" spans="1:9" x14ac:dyDescent="0.35">
      <c r="A649" s="43" t="s">
        <v>2042</v>
      </c>
      <c r="B649" s="66"/>
      <c r="D649" s="17"/>
      <c r="H649" s="120"/>
      <c r="I649">
        <f t="shared" si="10"/>
        <v>0</v>
      </c>
    </row>
    <row r="650" spans="1:9" x14ac:dyDescent="0.35">
      <c r="A650" s="43" t="s">
        <v>2043</v>
      </c>
      <c r="B650" s="66"/>
      <c r="D650" s="17"/>
      <c r="H650" s="120"/>
      <c r="I650">
        <f t="shared" si="10"/>
        <v>0</v>
      </c>
    </row>
    <row r="651" spans="1:9" x14ac:dyDescent="0.35">
      <c r="A651" s="43" t="s">
        <v>2044</v>
      </c>
      <c r="B651" s="66"/>
      <c r="D651" s="17"/>
      <c r="H651" s="120"/>
      <c r="I651">
        <f t="shared" si="10"/>
        <v>0</v>
      </c>
    </row>
    <row r="652" spans="1:9" x14ac:dyDescent="0.35">
      <c r="A652" s="43" t="s">
        <v>2045</v>
      </c>
      <c r="B652" s="66"/>
      <c r="D652" s="17"/>
      <c r="H652" s="120"/>
      <c r="I652">
        <f t="shared" si="10"/>
        <v>0</v>
      </c>
    </row>
    <row r="653" spans="1:9" x14ac:dyDescent="0.35">
      <c r="A653" s="43" t="s">
        <v>2046</v>
      </c>
      <c r="B653" s="66"/>
      <c r="D653" s="17"/>
      <c r="H653" s="120"/>
      <c r="I653">
        <f t="shared" si="10"/>
        <v>0</v>
      </c>
    </row>
    <row r="654" spans="1:9" x14ac:dyDescent="0.35">
      <c r="A654" s="43" t="s">
        <v>2047</v>
      </c>
      <c r="B654" s="66"/>
      <c r="D654" s="17"/>
      <c r="H654" s="120"/>
      <c r="I654">
        <f t="shared" si="10"/>
        <v>0</v>
      </c>
    </row>
    <row r="655" spans="1:9" x14ac:dyDescent="0.35">
      <c r="A655" s="43" t="s">
        <v>2048</v>
      </c>
      <c r="B655" s="66"/>
      <c r="D655" s="17"/>
      <c r="H655" s="120"/>
      <c r="I655">
        <f t="shared" si="10"/>
        <v>0</v>
      </c>
    </row>
    <row r="656" spans="1:9" x14ac:dyDescent="0.35">
      <c r="A656" s="43" t="s">
        <v>2049</v>
      </c>
      <c r="B656" s="66"/>
      <c r="D656" s="17"/>
      <c r="H656" s="120"/>
      <c r="I656">
        <f t="shared" si="10"/>
        <v>0</v>
      </c>
    </row>
    <row r="657" spans="1:9" x14ac:dyDescent="0.35">
      <c r="A657" s="43" t="s">
        <v>2050</v>
      </c>
      <c r="B657" s="66"/>
      <c r="D657" s="17"/>
      <c r="H657" s="120"/>
      <c r="I657">
        <f t="shared" si="10"/>
        <v>0</v>
      </c>
    </row>
    <row r="658" spans="1:9" x14ac:dyDescent="0.35">
      <c r="A658" s="43" t="s">
        <v>2051</v>
      </c>
      <c r="B658" s="66"/>
      <c r="D658" s="17"/>
      <c r="H658" s="120"/>
      <c r="I658">
        <f t="shared" si="10"/>
        <v>0</v>
      </c>
    </row>
    <row r="659" spans="1:9" x14ac:dyDescent="0.35">
      <c r="A659" s="43" t="s">
        <v>2052</v>
      </c>
      <c r="B659" s="66"/>
      <c r="D659" s="17"/>
      <c r="H659" s="120"/>
      <c r="I659">
        <f t="shared" si="10"/>
        <v>0</v>
      </c>
    </row>
    <row r="660" spans="1:9" x14ac:dyDescent="0.35">
      <c r="A660" s="43" t="s">
        <v>2053</v>
      </c>
      <c r="B660" s="66"/>
      <c r="D660" s="17"/>
      <c r="H660" s="120"/>
      <c r="I660">
        <f t="shared" si="10"/>
        <v>0</v>
      </c>
    </row>
    <row r="661" spans="1:9" x14ac:dyDescent="0.35">
      <c r="A661" s="43" t="s">
        <v>2054</v>
      </c>
      <c r="B661" s="66"/>
      <c r="D661" s="17"/>
      <c r="H661" s="120"/>
      <c r="I661">
        <f t="shared" si="10"/>
        <v>0</v>
      </c>
    </row>
    <row r="662" spans="1:9" x14ac:dyDescent="0.35">
      <c r="A662" s="43" t="s">
        <v>2055</v>
      </c>
      <c r="B662" s="66"/>
      <c r="D662" s="17"/>
      <c r="H662" s="120"/>
      <c r="I662">
        <f t="shared" si="10"/>
        <v>0</v>
      </c>
    </row>
    <row r="663" spans="1:9" x14ac:dyDescent="0.35">
      <c r="A663" s="43" t="s">
        <v>2056</v>
      </c>
      <c r="B663" s="66"/>
      <c r="D663" s="17"/>
      <c r="H663" s="120"/>
      <c r="I663">
        <f t="shared" si="10"/>
        <v>0</v>
      </c>
    </row>
    <row r="664" spans="1:9" x14ac:dyDescent="0.35">
      <c r="A664" s="43" t="s">
        <v>2057</v>
      </c>
      <c r="B664" s="66"/>
      <c r="D664" s="17"/>
      <c r="H664" s="120"/>
      <c r="I664">
        <f t="shared" si="10"/>
        <v>0</v>
      </c>
    </row>
    <row r="665" spans="1:9" x14ac:dyDescent="0.35">
      <c r="A665" s="43" t="s">
        <v>2058</v>
      </c>
      <c r="B665" s="66"/>
      <c r="D665" s="17"/>
      <c r="H665" s="120"/>
      <c r="I665">
        <f t="shared" si="10"/>
        <v>0</v>
      </c>
    </row>
    <row r="666" spans="1:9" x14ac:dyDescent="0.35">
      <c r="A666" s="43" t="s">
        <v>2059</v>
      </c>
      <c r="B666" s="66"/>
      <c r="D666" s="17"/>
      <c r="H666" s="120"/>
      <c r="I666">
        <f t="shared" si="10"/>
        <v>0</v>
      </c>
    </row>
    <row r="667" spans="1:9" x14ac:dyDescent="0.35">
      <c r="A667" s="43" t="s">
        <v>2060</v>
      </c>
      <c r="B667" s="66"/>
      <c r="D667" s="17"/>
      <c r="H667" s="120"/>
      <c r="I667">
        <f t="shared" si="10"/>
        <v>0</v>
      </c>
    </row>
    <row r="668" spans="1:9" x14ac:dyDescent="0.35">
      <c r="A668" s="43" t="s">
        <v>2061</v>
      </c>
      <c r="B668" s="66"/>
      <c r="D668" s="17"/>
      <c r="H668" s="120"/>
      <c r="I668">
        <f t="shared" si="10"/>
        <v>0</v>
      </c>
    </row>
    <row r="669" spans="1:9" x14ac:dyDescent="0.35">
      <c r="A669" s="43" t="s">
        <v>2062</v>
      </c>
      <c r="B669" s="66"/>
      <c r="D669" s="17"/>
      <c r="H669" s="120"/>
      <c r="I669">
        <f t="shared" si="10"/>
        <v>0</v>
      </c>
    </row>
    <row r="670" spans="1:9" x14ac:dyDescent="0.35">
      <c r="A670" s="43" t="s">
        <v>2063</v>
      </c>
      <c r="B670" s="66"/>
      <c r="D670" s="17"/>
      <c r="H670" s="120"/>
      <c r="I670">
        <f t="shared" si="10"/>
        <v>0</v>
      </c>
    </row>
    <row r="671" spans="1:9" x14ac:dyDescent="0.35">
      <c r="A671" s="43" t="s">
        <v>2064</v>
      </c>
      <c r="B671" s="66"/>
      <c r="D671" s="17"/>
      <c r="H671" s="120"/>
      <c r="I671">
        <f t="shared" si="10"/>
        <v>0</v>
      </c>
    </row>
    <row r="672" spans="1:9" x14ac:dyDescent="0.35">
      <c r="A672" s="43" t="s">
        <v>2065</v>
      </c>
      <c r="B672" s="66"/>
      <c r="D672" s="17"/>
      <c r="H672" s="120"/>
      <c r="I672">
        <f t="shared" si="10"/>
        <v>0</v>
      </c>
    </row>
    <row r="673" spans="1:9" x14ac:dyDescent="0.35">
      <c r="A673" s="43" t="s">
        <v>2066</v>
      </c>
      <c r="B673" s="66"/>
      <c r="D673" s="17"/>
      <c r="H673" s="120"/>
      <c r="I673">
        <f t="shared" si="10"/>
        <v>0</v>
      </c>
    </row>
    <row r="674" spans="1:9" x14ac:dyDescent="0.35">
      <c r="A674" s="43" t="s">
        <v>2067</v>
      </c>
      <c r="B674" s="66"/>
      <c r="D674" s="17"/>
      <c r="H674" s="120"/>
      <c r="I674">
        <f t="shared" si="10"/>
        <v>0</v>
      </c>
    </row>
    <row r="675" spans="1:9" x14ac:dyDescent="0.35">
      <c r="A675" s="43" t="s">
        <v>2068</v>
      </c>
      <c r="B675" s="66"/>
      <c r="D675" s="17"/>
      <c r="H675" s="120"/>
      <c r="I675">
        <f t="shared" si="10"/>
        <v>0</v>
      </c>
    </row>
    <row r="676" spans="1:9" x14ac:dyDescent="0.35">
      <c r="A676" s="43" t="s">
        <v>2069</v>
      </c>
      <c r="B676" s="66"/>
      <c r="D676" s="17"/>
      <c r="H676" s="120"/>
      <c r="I676">
        <f t="shared" si="10"/>
        <v>0</v>
      </c>
    </row>
    <row r="677" spans="1:9" x14ac:dyDescent="0.35">
      <c r="A677" s="43" t="s">
        <v>2070</v>
      </c>
      <c r="B677" s="66"/>
      <c r="D677" s="17"/>
      <c r="H677" s="120"/>
      <c r="I677">
        <f t="shared" si="10"/>
        <v>0</v>
      </c>
    </row>
    <row r="678" spans="1:9" x14ac:dyDescent="0.35">
      <c r="A678" s="43" t="s">
        <v>2071</v>
      </c>
      <c r="B678" s="66"/>
      <c r="D678" s="17"/>
      <c r="H678" s="120"/>
      <c r="I678">
        <f t="shared" si="10"/>
        <v>0</v>
      </c>
    </row>
    <row r="679" spans="1:9" x14ac:dyDescent="0.35">
      <c r="A679" s="43" t="s">
        <v>2072</v>
      </c>
      <c r="B679" s="66"/>
      <c r="D679" s="17"/>
      <c r="H679" s="120"/>
      <c r="I679">
        <f t="shared" si="10"/>
        <v>0</v>
      </c>
    </row>
    <row r="680" spans="1:9" x14ac:dyDescent="0.35">
      <c r="A680" s="43" t="s">
        <v>2073</v>
      </c>
      <c r="B680" s="66"/>
      <c r="D680" s="17"/>
      <c r="H680" s="120"/>
      <c r="I680">
        <f t="shared" si="10"/>
        <v>0</v>
      </c>
    </row>
    <row r="681" spans="1:9" x14ac:dyDescent="0.35">
      <c r="A681" s="43" t="s">
        <v>2074</v>
      </c>
      <c r="B681" s="66"/>
      <c r="D681" s="17"/>
      <c r="H681" s="120"/>
      <c r="I681">
        <f t="shared" si="10"/>
        <v>0</v>
      </c>
    </row>
    <row r="682" spans="1:9" x14ac:dyDescent="0.35">
      <c r="A682" s="43" t="s">
        <v>2075</v>
      </c>
      <c r="B682" s="66"/>
      <c r="D682" s="17"/>
      <c r="H682" s="120"/>
      <c r="I682">
        <f t="shared" si="10"/>
        <v>0</v>
      </c>
    </row>
    <row r="683" spans="1:9" x14ac:dyDescent="0.35">
      <c r="A683" s="43" t="s">
        <v>2076</v>
      </c>
      <c r="B683" s="66"/>
      <c r="D683" s="17"/>
      <c r="H683" s="120"/>
      <c r="I683">
        <f t="shared" si="10"/>
        <v>0</v>
      </c>
    </row>
    <row r="684" spans="1:9" x14ac:dyDescent="0.35">
      <c r="A684" s="43" t="s">
        <v>2077</v>
      </c>
      <c r="B684" s="66"/>
      <c r="D684" s="17"/>
      <c r="H684" s="120"/>
      <c r="I684">
        <f t="shared" si="10"/>
        <v>0</v>
      </c>
    </row>
    <row r="685" spans="1:9" x14ac:dyDescent="0.35">
      <c r="A685" s="43" t="s">
        <v>2078</v>
      </c>
      <c r="B685" s="66"/>
      <c r="D685" s="17"/>
      <c r="H685" s="120"/>
      <c r="I685">
        <f t="shared" si="10"/>
        <v>0</v>
      </c>
    </row>
    <row r="686" spans="1:9" x14ac:dyDescent="0.35">
      <c r="A686" s="43" t="s">
        <v>2079</v>
      </c>
      <c r="B686" s="66"/>
      <c r="D686" s="17"/>
      <c r="H686" s="120"/>
      <c r="I686">
        <f t="shared" si="10"/>
        <v>0</v>
      </c>
    </row>
    <row r="687" spans="1:9" x14ac:dyDescent="0.35">
      <c r="A687" s="43" t="s">
        <v>2080</v>
      </c>
      <c r="B687" s="66"/>
      <c r="D687" s="17"/>
      <c r="H687" s="120"/>
      <c r="I687">
        <f t="shared" si="10"/>
        <v>0</v>
      </c>
    </row>
    <row r="688" spans="1:9" x14ac:dyDescent="0.35">
      <c r="A688" s="43" t="s">
        <v>2081</v>
      </c>
      <c r="B688" s="66"/>
      <c r="D688" s="17"/>
      <c r="H688" s="120"/>
      <c r="I688">
        <f t="shared" si="10"/>
        <v>0</v>
      </c>
    </row>
    <row r="689" spans="1:9" x14ac:dyDescent="0.35">
      <c r="A689" s="43" t="s">
        <v>2082</v>
      </c>
      <c r="B689" s="66"/>
      <c r="D689" s="17"/>
      <c r="H689" s="120"/>
      <c r="I689">
        <f t="shared" si="10"/>
        <v>0</v>
      </c>
    </row>
    <row r="690" spans="1:9" x14ac:dyDescent="0.35">
      <c r="A690" s="43" t="s">
        <v>2083</v>
      </c>
      <c r="B690" s="66"/>
      <c r="D690" s="17"/>
      <c r="H690" s="120"/>
      <c r="I690">
        <f t="shared" si="10"/>
        <v>0</v>
      </c>
    </row>
    <row r="691" spans="1:9" x14ac:dyDescent="0.35">
      <c r="A691" s="43" t="s">
        <v>2084</v>
      </c>
      <c r="B691" s="66"/>
      <c r="D691" s="17"/>
      <c r="H691" s="120"/>
      <c r="I691">
        <f t="shared" si="10"/>
        <v>0</v>
      </c>
    </row>
    <row r="692" spans="1:9" x14ac:dyDescent="0.35">
      <c r="A692" s="43" t="s">
        <v>2085</v>
      </c>
      <c r="B692" s="66"/>
      <c r="D692" s="17"/>
      <c r="H692" s="120"/>
      <c r="I692">
        <f t="shared" si="10"/>
        <v>0</v>
      </c>
    </row>
    <row r="693" spans="1:9" x14ac:dyDescent="0.35">
      <c r="A693" s="43" t="s">
        <v>2086</v>
      </c>
      <c r="B693" s="66"/>
      <c r="D693" s="17"/>
      <c r="H693" s="120"/>
      <c r="I693">
        <f t="shared" si="10"/>
        <v>0</v>
      </c>
    </row>
    <row r="694" spans="1:9" x14ac:dyDescent="0.35">
      <c r="A694" s="43" t="s">
        <v>2087</v>
      </c>
      <c r="B694" s="66"/>
      <c r="D694" s="17"/>
      <c r="H694" s="120"/>
      <c r="I694">
        <f t="shared" si="10"/>
        <v>0</v>
      </c>
    </row>
    <row r="695" spans="1:9" x14ac:dyDescent="0.35">
      <c r="A695" s="43" t="s">
        <v>2088</v>
      </c>
      <c r="B695" s="66"/>
      <c r="D695" s="17"/>
      <c r="H695" s="120"/>
      <c r="I695">
        <f t="shared" si="10"/>
        <v>0</v>
      </c>
    </row>
    <row r="696" spans="1:9" x14ac:dyDescent="0.35">
      <c r="A696" s="43" t="s">
        <v>2089</v>
      </c>
      <c r="B696" s="66"/>
      <c r="D696" s="17"/>
      <c r="H696" s="120"/>
      <c r="I696">
        <f t="shared" si="10"/>
        <v>0</v>
      </c>
    </row>
    <row r="697" spans="1:9" x14ac:dyDescent="0.35">
      <c r="A697" s="43" t="s">
        <v>2090</v>
      </c>
      <c r="B697" s="66"/>
      <c r="D697" s="17"/>
      <c r="H697" s="120"/>
      <c r="I697">
        <f t="shared" si="10"/>
        <v>0</v>
      </c>
    </row>
    <row r="698" spans="1:9" x14ac:dyDescent="0.35">
      <c r="A698" s="43" t="s">
        <v>2091</v>
      </c>
      <c r="B698" s="66"/>
      <c r="D698" s="17"/>
      <c r="H698" s="120"/>
      <c r="I698">
        <f t="shared" si="10"/>
        <v>0</v>
      </c>
    </row>
    <row r="699" spans="1:9" x14ac:dyDescent="0.35">
      <c r="A699" s="43" t="s">
        <v>2092</v>
      </c>
      <c r="B699" s="66"/>
      <c r="D699" s="17"/>
      <c r="H699" s="120"/>
      <c r="I699">
        <f t="shared" si="10"/>
        <v>0</v>
      </c>
    </row>
    <row r="700" spans="1:9" x14ac:dyDescent="0.35">
      <c r="A700" s="43" t="s">
        <v>2093</v>
      </c>
      <c r="B700" s="66"/>
      <c r="D700" s="17"/>
      <c r="H700" s="120"/>
      <c r="I700">
        <f t="shared" si="10"/>
        <v>0</v>
      </c>
    </row>
    <row r="701" spans="1:9" x14ac:dyDescent="0.35">
      <c r="A701" s="43" t="s">
        <v>2094</v>
      </c>
      <c r="B701" s="66"/>
      <c r="D701" s="17"/>
      <c r="H701" s="120"/>
      <c r="I701">
        <f t="shared" si="10"/>
        <v>0</v>
      </c>
    </row>
    <row r="702" spans="1:9" x14ac:dyDescent="0.35">
      <c r="A702" s="43" t="s">
        <v>2095</v>
      </c>
      <c r="B702" s="66"/>
      <c r="D702" s="17"/>
      <c r="H702" s="120"/>
      <c r="I702">
        <f t="shared" si="10"/>
        <v>0</v>
      </c>
    </row>
    <row r="703" spans="1:9" x14ac:dyDescent="0.35">
      <c r="A703" s="43" t="s">
        <v>2096</v>
      </c>
      <c r="B703" s="66"/>
      <c r="D703" s="17"/>
      <c r="H703" s="120"/>
      <c r="I703">
        <f t="shared" si="10"/>
        <v>0</v>
      </c>
    </row>
    <row r="704" spans="1:9" x14ac:dyDescent="0.35">
      <c r="A704" s="43" t="s">
        <v>2097</v>
      </c>
      <c r="B704" s="66"/>
      <c r="D704" s="17"/>
      <c r="H704" s="120"/>
      <c r="I704">
        <f t="shared" si="10"/>
        <v>0</v>
      </c>
    </row>
    <row r="705" spans="1:9" x14ac:dyDescent="0.35">
      <c r="A705" s="43" t="s">
        <v>2098</v>
      </c>
      <c r="B705" s="66"/>
      <c r="D705" s="17"/>
      <c r="H705" s="120"/>
      <c r="I705">
        <f t="shared" si="10"/>
        <v>0</v>
      </c>
    </row>
    <row r="706" spans="1:9" x14ac:dyDescent="0.35">
      <c r="A706" s="43" t="s">
        <v>2099</v>
      </c>
      <c r="B706" s="66"/>
      <c r="D706" s="17"/>
      <c r="H706" s="120"/>
      <c r="I706">
        <f t="shared" si="10"/>
        <v>0</v>
      </c>
    </row>
    <row r="707" spans="1:9" x14ac:dyDescent="0.35">
      <c r="A707" s="43" t="s">
        <v>2100</v>
      </c>
      <c r="B707" s="66"/>
      <c r="D707" s="17"/>
      <c r="H707" s="120"/>
      <c r="I707">
        <f t="shared" si="10"/>
        <v>0</v>
      </c>
    </row>
    <row r="708" spans="1:9" x14ac:dyDescent="0.35">
      <c r="A708" s="43" t="s">
        <v>2101</v>
      </c>
      <c r="B708" s="66"/>
      <c r="D708" s="17"/>
      <c r="H708" s="120"/>
      <c r="I708">
        <f t="shared" si="10"/>
        <v>0</v>
      </c>
    </row>
    <row r="709" spans="1:9" x14ac:dyDescent="0.35">
      <c r="A709" s="43" t="s">
        <v>2102</v>
      </c>
      <c r="B709" s="66"/>
      <c r="D709" s="17"/>
      <c r="H709" s="120"/>
      <c r="I709">
        <f t="shared" si="10"/>
        <v>0</v>
      </c>
    </row>
    <row r="710" spans="1:9" x14ac:dyDescent="0.35">
      <c r="A710" s="43" t="s">
        <v>2103</v>
      </c>
      <c r="B710" s="66"/>
      <c r="D710" s="17"/>
      <c r="H710" s="120"/>
      <c r="I710">
        <f t="shared" si="10"/>
        <v>0</v>
      </c>
    </row>
    <row r="711" spans="1:9" x14ac:dyDescent="0.35">
      <c r="A711" s="43" t="s">
        <v>2104</v>
      </c>
      <c r="B711" s="66"/>
      <c r="D711" s="17"/>
      <c r="H711" s="120"/>
      <c r="I711">
        <f t="shared" si="10"/>
        <v>0</v>
      </c>
    </row>
    <row r="712" spans="1:9" x14ac:dyDescent="0.35">
      <c r="A712" s="43" t="s">
        <v>2105</v>
      </c>
      <c r="B712" s="66"/>
      <c r="D712" s="17"/>
      <c r="H712" s="120"/>
      <c r="I712">
        <f t="shared" ref="I712:I775" si="11">IF(OR($B712&lt;&gt;"",$C712&lt;&gt;"",$D712&lt;&gt;"",$E712&lt;&gt;"",$F712&lt;&gt;"",$G712&lt;&gt;"",$H712&lt;&gt;""), 1, 0)</f>
        <v>0</v>
      </c>
    </row>
    <row r="713" spans="1:9" x14ac:dyDescent="0.35">
      <c r="A713" s="43" t="s">
        <v>2106</v>
      </c>
      <c r="B713" s="66"/>
      <c r="D713" s="17"/>
      <c r="H713" s="120"/>
      <c r="I713">
        <f t="shared" si="11"/>
        <v>0</v>
      </c>
    </row>
    <row r="714" spans="1:9" x14ac:dyDescent="0.35">
      <c r="A714" s="43" t="s">
        <v>2107</v>
      </c>
      <c r="B714" s="66"/>
      <c r="D714" s="17"/>
      <c r="H714" s="120"/>
      <c r="I714">
        <f t="shared" si="11"/>
        <v>0</v>
      </c>
    </row>
    <row r="715" spans="1:9" x14ac:dyDescent="0.35">
      <c r="A715" s="43" t="s">
        <v>2108</v>
      </c>
      <c r="B715" s="66"/>
      <c r="D715" s="17"/>
      <c r="H715" s="120"/>
      <c r="I715">
        <f t="shared" si="11"/>
        <v>0</v>
      </c>
    </row>
    <row r="716" spans="1:9" x14ac:dyDescent="0.35">
      <c r="A716" s="43" t="s">
        <v>2109</v>
      </c>
      <c r="B716" s="66"/>
      <c r="D716" s="17"/>
      <c r="H716" s="120"/>
      <c r="I716">
        <f t="shared" si="11"/>
        <v>0</v>
      </c>
    </row>
    <row r="717" spans="1:9" x14ac:dyDescent="0.35">
      <c r="A717" s="43" t="s">
        <v>2110</v>
      </c>
      <c r="B717" s="66"/>
      <c r="D717" s="17"/>
      <c r="H717" s="120"/>
      <c r="I717">
        <f t="shared" si="11"/>
        <v>0</v>
      </c>
    </row>
    <row r="718" spans="1:9" x14ac:dyDescent="0.35">
      <c r="A718" s="43" t="s">
        <v>2111</v>
      </c>
      <c r="B718" s="66"/>
      <c r="D718" s="17"/>
      <c r="H718" s="120"/>
      <c r="I718">
        <f t="shared" si="11"/>
        <v>0</v>
      </c>
    </row>
    <row r="719" spans="1:9" x14ac:dyDescent="0.35">
      <c r="A719" s="43" t="s">
        <v>2112</v>
      </c>
      <c r="B719" s="66"/>
      <c r="D719" s="17"/>
      <c r="H719" s="120"/>
      <c r="I719">
        <f t="shared" si="11"/>
        <v>0</v>
      </c>
    </row>
    <row r="720" spans="1:9" x14ac:dyDescent="0.35">
      <c r="A720" s="43" t="s">
        <v>2113</v>
      </c>
      <c r="B720" s="66"/>
      <c r="D720" s="17"/>
      <c r="H720" s="120"/>
      <c r="I720">
        <f t="shared" si="11"/>
        <v>0</v>
      </c>
    </row>
    <row r="721" spans="1:9" x14ac:dyDescent="0.35">
      <c r="A721" s="43" t="s">
        <v>2114</v>
      </c>
      <c r="B721" s="66"/>
      <c r="D721" s="17"/>
      <c r="H721" s="120"/>
      <c r="I721">
        <f t="shared" si="11"/>
        <v>0</v>
      </c>
    </row>
    <row r="722" spans="1:9" x14ac:dyDescent="0.35">
      <c r="A722" s="43" t="s">
        <v>2115</v>
      </c>
      <c r="B722" s="66"/>
      <c r="D722" s="17"/>
      <c r="H722" s="120"/>
      <c r="I722">
        <f t="shared" si="11"/>
        <v>0</v>
      </c>
    </row>
    <row r="723" spans="1:9" x14ac:dyDescent="0.35">
      <c r="A723" s="43" t="s">
        <v>2116</v>
      </c>
      <c r="B723" s="66"/>
      <c r="D723" s="17"/>
      <c r="H723" s="120"/>
      <c r="I723">
        <f t="shared" si="11"/>
        <v>0</v>
      </c>
    </row>
    <row r="724" spans="1:9" x14ac:dyDescent="0.35">
      <c r="A724" s="43" t="s">
        <v>2117</v>
      </c>
      <c r="B724" s="66"/>
      <c r="D724" s="17"/>
      <c r="H724" s="120"/>
      <c r="I724">
        <f t="shared" si="11"/>
        <v>0</v>
      </c>
    </row>
    <row r="725" spans="1:9" x14ac:dyDescent="0.35">
      <c r="A725" s="43" t="s">
        <v>2118</v>
      </c>
      <c r="B725" s="66"/>
      <c r="D725" s="17"/>
      <c r="H725" s="120"/>
      <c r="I725">
        <f t="shared" si="11"/>
        <v>0</v>
      </c>
    </row>
    <row r="726" spans="1:9" x14ac:dyDescent="0.35">
      <c r="A726" s="43" t="s">
        <v>2119</v>
      </c>
      <c r="B726" s="66"/>
      <c r="D726" s="17"/>
      <c r="H726" s="120"/>
      <c r="I726">
        <f t="shared" si="11"/>
        <v>0</v>
      </c>
    </row>
    <row r="727" spans="1:9" x14ac:dyDescent="0.35">
      <c r="A727" s="43" t="s">
        <v>2120</v>
      </c>
      <c r="B727" s="66"/>
      <c r="D727" s="17"/>
      <c r="H727" s="120"/>
      <c r="I727">
        <f t="shared" si="11"/>
        <v>0</v>
      </c>
    </row>
    <row r="728" spans="1:9" x14ac:dyDescent="0.35">
      <c r="A728" s="43" t="s">
        <v>2121</v>
      </c>
      <c r="B728" s="66"/>
      <c r="D728" s="17"/>
      <c r="H728" s="120"/>
      <c r="I728">
        <f t="shared" si="11"/>
        <v>0</v>
      </c>
    </row>
    <row r="729" spans="1:9" x14ac:dyDescent="0.35">
      <c r="A729" s="43" t="s">
        <v>2122</v>
      </c>
      <c r="B729" s="66"/>
      <c r="D729" s="17"/>
      <c r="H729" s="120"/>
      <c r="I729">
        <f t="shared" si="11"/>
        <v>0</v>
      </c>
    </row>
    <row r="730" spans="1:9" x14ac:dyDescent="0.35">
      <c r="A730" s="43" t="s">
        <v>2123</v>
      </c>
      <c r="B730" s="66"/>
      <c r="D730" s="17"/>
      <c r="H730" s="120"/>
      <c r="I730">
        <f t="shared" si="11"/>
        <v>0</v>
      </c>
    </row>
    <row r="731" spans="1:9" x14ac:dyDescent="0.35">
      <c r="A731" s="43" t="s">
        <v>2124</v>
      </c>
      <c r="B731" s="66"/>
      <c r="D731" s="17"/>
      <c r="H731" s="120"/>
      <c r="I731">
        <f t="shared" si="11"/>
        <v>0</v>
      </c>
    </row>
    <row r="732" spans="1:9" x14ac:dyDescent="0.35">
      <c r="A732" s="43" t="s">
        <v>2125</v>
      </c>
      <c r="B732" s="66"/>
      <c r="D732" s="17"/>
      <c r="H732" s="120"/>
      <c r="I732">
        <f t="shared" si="11"/>
        <v>0</v>
      </c>
    </row>
    <row r="733" spans="1:9" x14ac:dyDescent="0.35">
      <c r="A733" s="43" t="s">
        <v>2126</v>
      </c>
      <c r="B733" s="66"/>
      <c r="D733" s="17"/>
      <c r="H733" s="120"/>
      <c r="I733">
        <f t="shared" si="11"/>
        <v>0</v>
      </c>
    </row>
    <row r="734" spans="1:9" x14ac:dyDescent="0.35">
      <c r="A734" s="43" t="s">
        <v>2127</v>
      </c>
      <c r="B734" s="66"/>
      <c r="D734" s="17"/>
      <c r="H734" s="120"/>
      <c r="I734">
        <f t="shared" si="11"/>
        <v>0</v>
      </c>
    </row>
    <row r="735" spans="1:9" x14ac:dyDescent="0.35">
      <c r="A735" s="43" t="s">
        <v>2128</v>
      </c>
      <c r="B735" s="66"/>
      <c r="D735" s="17"/>
      <c r="H735" s="120"/>
      <c r="I735">
        <f t="shared" si="11"/>
        <v>0</v>
      </c>
    </row>
    <row r="736" spans="1:9" x14ac:dyDescent="0.35">
      <c r="A736" s="43" t="s">
        <v>2129</v>
      </c>
      <c r="B736" s="66"/>
      <c r="D736" s="17"/>
      <c r="H736" s="120"/>
      <c r="I736">
        <f t="shared" si="11"/>
        <v>0</v>
      </c>
    </row>
    <row r="737" spans="1:9" x14ac:dyDescent="0.35">
      <c r="A737" s="43" t="s">
        <v>2130</v>
      </c>
      <c r="B737" s="66"/>
      <c r="D737" s="17"/>
      <c r="H737" s="120"/>
      <c r="I737">
        <f t="shared" si="11"/>
        <v>0</v>
      </c>
    </row>
    <row r="738" spans="1:9" x14ac:dyDescent="0.35">
      <c r="A738" s="43" t="s">
        <v>2131</v>
      </c>
      <c r="B738" s="66"/>
      <c r="D738" s="17"/>
      <c r="H738" s="120"/>
      <c r="I738">
        <f t="shared" si="11"/>
        <v>0</v>
      </c>
    </row>
    <row r="739" spans="1:9" x14ac:dyDescent="0.35">
      <c r="A739" s="43" t="s">
        <v>2132</v>
      </c>
      <c r="B739" s="66"/>
      <c r="D739" s="17"/>
      <c r="H739" s="120"/>
      <c r="I739">
        <f t="shared" si="11"/>
        <v>0</v>
      </c>
    </row>
    <row r="740" spans="1:9" x14ac:dyDescent="0.35">
      <c r="A740" s="43" t="s">
        <v>2133</v>
      </c>
      <c r="B740" s="66"/>
      <c r="D740" s="17"/>
      <c r="H740" s="120"/>
      <c r="I740">
        <f t="shared" si="11"/>
        <v>0</v>
      </c>
    </row>
    <row r="741" spans="1:9" x14ac:dyDescent="0.35">
      <c r="A741" s="43" t="s">
        <v>2134</v>
      </c>
      <c r="B741" s="66"/>
      <c r="D741" s="17"/>
      <c r="H741" s="120"/>
      <c r="I741">
        <f t="shared" si="11"/>
        <v>0</v>
      </c>
    </row>
    <row r="742" spans="1:9" x14ac:dyDescent="0.35">
      <c r="A742" s="43" t="s">
        <v>2135</v>
      </c>
      <c r="B742" s="66"/>
      <c r="D742" s="17"/>
      <c r="H742" s="120"/>
      <c r="I742">
        <f t="shared" si="11"/>
        <v>0</v>
      </c>
    </row>
    <row r="743" spans="1:9" x14ac:dyDescent="0.35">
      <c r="A743" s="43" t="s">
        <v>2136</v>
      </c>
      <c r="B743" s="66"/>
      <c r="D743" s="17"/>
      <c r="H743" s="120"/>
      <c r="I743">
        <f t="shared" si="11"/>
        <v>0</v>
      </c>
    </row>
    <row r="744" spans="1:9" x14ac:dyDescent="0.35">
      <c r="A744" s="43" t="s">
        <v>2137</v>
      </c>
      <c r="B744" s="66"/>
      <c r="D744" s="17"/>
      <c r="H744" s="120"/>
      <c r="I744">
        <f t="shared" si="11"/>
        <v>0</v>
      </c>
    </row>
    <row r="745" spans="1:9" x14ac:dyDescent="0.35">
      <c r="A745" s="43" t="s">
        <v>2138</v>
      </c>
      <c r="B745" s="66"/>
      <c r="D745" s="17"/>
      <c r="H745" s="120"/>
      <c r="I745">
        <f t="shared" si="11"/>
        <v>0</v>
      </c>
    </row>
    <row r="746" spans="1:9" x14ac:dyDescent="0.35">
      <c r="A746" s="43" t="s">
        <v>2139</v>
      </c>
      <c r="B746" s="66"/>
      <c r="D746" s="17"/>
      <c r="H746" s="120"/>
      <c r="I746">
        <f t="shared" si="11"/>
        <v>0</v>
      </c>
    </row>
    <row r="747" spans="1:9" x14ac:dyDescent="0.35">
      <c r="A747" s="43" t="s">
        <v>2140</v>
      </c>
      <c r="B747" s="66"/>
      <c r="D747" s="17"/>
      <c r="H747" s="120"/>
      <c r="I747">
        <f t="shared" si="11"/>
        <v>0</v>
      </c>
    </row>
    <row r="748" spans="1:9" x14ac:dyDescent="0.35">
      <c r="A748" s="43" t="s">
        <v>2141</v>
      </c>
      <c r="B748" s="66"/>
      <c r="D748" s="17"/>
      <c r="H748" s="120"/>
      <c r="I748">
        <f t="shared" si="11"/>
        <v>0</v>
      </c>
    </row>
    <row r="749" spans="1:9" x14ac:dyDescent="0.35">
      <c r="A749" s="43" t="s">
        <v>2142</v>
      </c>
      <c r="B749" s="66"/>
      <c r="D749" s="17"/>
      <c r="H749" s="120"/>
      <c r="I749">
        <f t="shared" si="11"/>
        <v>0</v>
      </c>
    </row>
    <row r="750" spans="1:9" x14ac:dyDescent="0.35">
      <c r="A750" s="43" t="s">
        <v>2143</v>
      </c>
      <c r="B750" s="66"/>
      <c r="D750" s="17"/>
      <c r="H750" s="120"/>
      <c r="I750">
        <f t="shared" si="11"/>
        <v>0</v>
      </c>
    </row>
    <row r="751" spans="1:9" x14ac:dyDescent="0.35">
      <c r="A751" s="43" t="s">
        <v>2144</v>
      </c>
      <c r="B751" s="66"/>
      <c r="D751" s="17"/>
      <c r="H751" s="120"/>
      <c r="I751">
        <f t="shared" si="11"/>
        <v>0</v>
      </c>
    </row>
    <row r="752" spans="1:9" x14ac:dyDescent="0.35">
      <c r="A752" s="43" t="s">
        <v>2145</v>
      </c>
      <c r="B752" s="66"/>
      <c r="D752" s="17"/>
      <c r="H752" s="120"/>
      <c r="I752">
        <f t="shared" si="11"/>
        <v>0</v>
      </c>
    </row>
    <row r="753" spans="1:9" x14ac:dyDescent="0.35">
      <c r="A753" s="43" t="s">
        <v>2146</v>
      </c>
      <c r="B753" s="66"/>
      <c r="D753" s="17"/>
      <c r="H753" s="120"/>
      <c r="I753">
        <f t="shared" si="11"/>
        <v>0</v>
      </c>
    </row>
    <row r="754" spans="1:9" x14ac:dyDescent="0.35">
      <c r="A754" s="43" t="s">
        <v>2147</v>
      </c>
      <c r="B754" s="66"/>
      <c r="D754" s="17"/>
      <c r="H754" s="120"/>
      <c r="I754">
        <f t="shared" si="11"/>
        <v>0</v>
      </c>
    </row>
    <row r="755" spans="1:9" x14ac:dyDescent="0.35">
      <c r="A755" s="43" t="s">
        <v>2148</v>
      </c>
      <c r="B755" s="66"/>
      <c r="D755" s="17"/>
      <c r="H755" s="120"/>
      <c r="I755">
        <f t="shared" si="11"/>
        <v>0</v>
      </c>
    </row>
    <row r="756" spans="1:9" x14ac:dyDescent="0.35">
      <c r="A756" s="43" t="s">
        <v>2149</v>
      </c>
      <c r="B756" s="66"/>
      <c r="D756" s="17"/>
      <c r="H756" s="120"/>
      <c r="I756">
        <f t="shared" si="11"/>
        <v>0</v>
      </c>
    </row>
    <row r="757" spans="1:9" x14ac:dyDescent="0.35">
      <c r="A757" s="43" t="s">
        <v>2150</v>
      </c>
      <c r="B757" s="66"/>
      <c r="D757" s="17"/>
      <c r="H757" s="120"/>
      <c r="I757">
        <f t="shared" si="11"/>
        <v>0</v>
      </c>
    </row>
    <row r="758" spans="1:9" x14ac:dyDescent="0.35">
      <c r="A758" s="43" t="s">
        <v>2151</v>
      </c>
      <c r="B758" s="66"/>
      <c r="D758" s="17"/>
      <c r="H758" s="120"/>
      <c r="I758">
        <f t="shared" si="11"/>
        <v>0</v>
      </c>
    </row>
    <row r="759" spans="1:9" x14ac:dyDescent="0.35">
      <c r="A759" s="43" t="s">
        <v>2152</v>
      </c>
      <c r="B759" s="66"/>
      <c r="D759" s="17"/>
      <c r="H759" s="120"/>
      <c r="I759">
        <f t="shared" si="11"/>
        <v>0</v>
      </c>
    </row>
    <row r="760" spans="1:9" x14ac:dyDescent="0.35">
      <c r="A760" s="43" t="s">
        <v>2153</v>
      </c>
      <c r="B760" s="66"/>
      <c r="D760" s="17"/>
      <c r="H760" s="120"/>
      <c r="I760">
        <f t="shared" si="11"/>
        <v>0</v>
      </c>
    </row>
    <row r="761" spans="1:9" x14ac:dyDescent="0.35">
      <c r="A761" s="43" t="s">
        <v>2154</v>
      </c>
      <c r="B761" s="66"/>
      <c r="D761" s="17"/>
      <c r="H761" s="120"/>
      <c r="I761">
        <f t="shared" si="11"/>
        <v>0</v>
      </c>
    </row>
    <row r="762" spans="1:9" x14ac:dyDescent="0.35">
      <c r="A762" s="43" t="s">
        <v>2155</v>
      </c>
      <c r="B762" s="66"/>
      <c r="D762" s="17"/>
      <c r="H762" s="120"/>
      <c r="I762">
        <f t="shared" si="11"/>
        <v>0</v>
      </c>
    </row>
    <row r="763" spans="1:9" x14ac:dyDescent="0.35">
      <c r="A763" s="43" t="s">
        <v>2156</v>
      </c>
      <c r="B763" s="66"/>
      <c r="D763" s="17"/>
      <c r="H763" s="120"/>
      <c r="I763">
        <f t="shared" si="11"/>
        <v>0</v>
      </c>
    </row>
    <row r="764" spans="1:9" x14ac:dyDescent="0.35">
      <c r="A764" s="43" t="s">
        <v>2157</v>
      </c>
      <c r="B764" s="66"/>
      <c r="D764" s="17"/>
      <c r="H764" s="120"/>
      <c r="I764">
        <f t="shared" si="11"/>
        <v>0</v>
      </c>
    </row>
    <row r="765" spans="1:9" x14ac:dyDescent="0.35">
      <c r="A765" s="43" t="s">
        <v>2158</v>
      </c>
      <c r="B765" s="66"/>
      <c r="D765" s="17"/>
      <c r="H765" s="120"/>
      <c r="I765">
        <f t="shared" si="11"/>
        <v>0</v>
      </c>
    </row>
    <row r="766" spans="1:9" x14ac:dyDescent="0.35">
      <c r="A766" s="43" t="s">
        <v>2159</v>
      </c>
      <c r="B766" s="66"/>
      <c r="D766" s="17"/>
      <c r="H766" s="120"/>
      <c r="I766">
        <f t="shared" si="11"/>
        <v>0</v>
      </c>
    </row>
    <row r="767" spans="1:9" x14ac:dyDescent="0.35">
      <c r="A767" s="43" t="s">
        <v>2160</v>
      </c>
      <c r="B767" s="66"/>
      <c r="D767" s="17"/>
      <c r="H767" s="120"/>
      <c r="I767">
        <f t="shared" si="11"/>
        <v>0</v>
      </c>
    </row>
    <row r="768" spans="1:9" x14ac:dyDescent="0.35">
      <c r="A768" s="43" t="s">
        <v>2161</v>
      </c>
      <c r="B768" s="66"/>
      <c r="D768" s="17"/>
      <c r="H768" s="120"/>
      <c r="I768">
        <f t="shared" si="11"/>
        <v>0</v>
      </c>
    </row>
    <row r="769" spans="1:9" x14ac:dyDescent="0.35">
      <c r="A769" s="43" t="s">
        <v>2162</v>
      </c>
      <c r="B769" s="66"/>
      <c r="D769" s="17"/>
      <c r="H769" s="120"/>
      <c r="I769">
        <f t="shared" si="11"/>
        <v>0</v>
      </c>
    </row>
    <row r="770" spans="1:9" x14ac:dyDescent="0.35">
      <c r="A770" s="43" t="s">
        <v>2163</v>
      </c>
      <c r="B770" s="66"/>
      <c r="D770" s="17"/>
      <c r="H770" s="120"/>
      <c r="I770">
        <f t="shared" si="11"/>
        <v>0</v>
      </c>
    </row>
    <row r="771" spans="1:9" x14ac:dyDescent="0.35">
      <c r="A771" s="43" t="s">
        <v>2164</v>
      </c>
      <c r="B771" s="66"/>
      <c r="D771" s="17"/>
      <c r="H771" s="120"/>
      <c r="I771">
        <f t="shared" si="11"/>
        <v>0</v>
      </c>
    </row>
    <row r="772" spans="1:9" x14ac:dyDescent="0.35">
      <c r="A772" s="43" t="s">
        <v>2165</v>
      </c>
      <c r="B772" s="66"/>
      <c r="D772" s="17"/>
      <c r="H772" s="120"/>
      <c r="I772">
        <f t="shared" si="11"/>
        <v>0</v>
      </c>
    </row>
    <row r="773" spans="1:9" x14ac:dyDescent="0.35">
      <c r="A773" s="43" t="s">
        <v>2166</v>
      </c>
      <c r="B773" s="66"/>
      <c r="D773" s="17"/>
      <c r="H773" s="120"/>
      <c r="I773">
        <f t="shared" si="11"/>
        <v>0</v>
      </c>
    </row>
    <row r="774" spans="1:9" x14ac:dyDescent="0.35">
      <c r="A774" s="43" t="s">
        <v>2167</v>
      </c>
      <c r="B774" s="66"/>
      <c r="D774" s="17"/>
      <c r="H774" s="120"/>
      <c r="I774">
        <f t="shared" si="11"/>
        <v>0</v>
      </c>
    </row>
    <row r="775" spans="1:9" x14ac:dyDescent="0.35">
      <c r="A775" s="43" t="s">
        <v>2168</v>
      </c>
      <c r="B775" s="66"/>
      <c r="D775" s="17"/>
      <c r="H775" s="120"/>
      <c r="I775">
        <f t="shared" si="11"/>
        <v>0</v>
      </c>
    </row>
    <row r="776" spans="1:9" x14ac:dyDescent="0.35">
      <c r="A776" s="43" t="s">
        <v>2169</v>
      </c>
      <c r="B776" s="66"/>
      <c r="D776" s="17"/>
      <c r="H776" s="120"/>
      <c r="I776">
        <f t="shared" ref="I776:I839" si="12">IF(OR($B776&lt;&gt;"",$C776&lt;&gt;"",$D776&lt;&gt;"",$E776&lt;&gt;"",$F776&lt;&gt;"",$G776&lt;&gt;"",$H776&lt;&gt;""), 1, 0)</f>
        <v>0</v>
      </c>
    </row>
    <row r="777" spans="1:9" x14ac:dyDescent="0.35">
      <c r="A777" s="43" t="s">
        <v>2170</v>
      </c>
      <c r="B777" s="66"/>
      <c r="D777" s="17"/>
      <c r="H777" s="120"/>
      <c r="I777">
        <f t="shared" si="12"/>
        <v>0</v>
      </c>
    </row>
    <row r="778" spans="1:9" x14ac:dyDescent="0.35">
      <c r="A778" s="43" t="s">
        <v>2171</v>
      </c>
      <c r="B778" s="66"/>
      <c r="D778" s="17"/>
      <c r="H778" s="120"/>
      <c r="I778">
        <f t="shared" si="12"/>
        <v>0</v>
      </c>
    </row>
    <row r="779" spans="1:9" x14ac:dyDescent="0.35">
      <c r="A779" s="43" t="s">
        <v>2172</v>
      </c>
      <c r="B779" s="66"/>
      <c r="D779" s="17"/>
      <c r="H779" s="120"/>
      <c r="I779">
        <f t="shared" si="12"/>
        <v>0</v>
      </c>
    </row>
    <row r="780" spans="1:9" x14ac:dyDescent="0.35">
      <c r="A780" s="43" t="s">
        <v>2173</v>
      </c>
      <c r="B780" s="66"/>
      <c r="D780" s="17"/>
      <c r="H780" s="120"/>
      <c r="I780">
        <f t="shared" si="12"/>
        <v>0</v>
      </c>
    </row>
    <row r="781" spans="1:9" x14ac:dyDescent="0.35">
      <c r="A781" s="43" t="s">
        <v>2174</v>
      </c>
      <c r="B781" s="66"/>
      <c r="D781" s="17"/>
      <c r="H781" s="120"/>
      <c r="I781">
        <f t="shared" si="12"/>
        <v>0</v>
      </c>
    </row>
    <row r="782" spans="1:9" x14ac:dyDescent="0.35">
      <c r="A782" s="43" t="s">
        <v>2175</v>
      </c>
      <c r="B782" s="66"/>
      <c r="D782" s="17"/>
      <c r="H782" s="120"/>
      <c r="I782">
        <f t="shared" si="12"/>
        <v>0</v>
      </c>
    </row>
    <row r="783" spans="1:9" x14ac:dyDescent="0.35">
      <c r="A783" s="43" t="s">
        <v>2176</v>
      </c>
      <c r="B783" s="66"/>
      <c r="D783" s="17"/>
      <c r="H783" s="120"/>
      <c r="I783">
        <f t="shared" si="12"/>
        <v>0</v>
      </c>
    </row>
    <row r="784" spans="1:9" x14ac:dyDescent="0.35">
      <c r="A784" s="43" t="s">
        <v>2177</v>
      </c>
      <c r="B784" s="66"/>
      <c r="D784" s="17"/>
      <c r="H784" s="120"/>
      <c r="I784">
        <f t="shared" si="12"/>
        <v>0</v>
      </c>
    </row>
    <row r="785" spans="1:9" x14ac:dyDescent="0.35">
      <c r="A785" s="43" t="s">
        <v>2178</v>
      </c>
      <c r="B785" s="66"/>
      <c r="D785" s="17"/>
      <c r="H785" s="120"/>
      <c r="I785">
        <f t="shared" si="12"/>
        <v>0</v>
      </c>
    </row>
    <row r="786" spans="1:9" x14ac:dyDescent="0.35">
      <c r="A786" s="43" t="s">
        <v>2179</v>
      </c>
      <c r="B786" s="66"/>
      <c r="D786" s="17"/>
      <c r="H786" s="120"/>
      <c r="I786">
        <f t="shared" si="12"/>
        <v>0</v>
      </c>
    </row>
    <row r="787" spans="1:9" x14ac:dyDescent="0.35">
      <c r="A787" s="43" t="s">
        <v>2180</v>
      </c>
      <c r="B787" s="66"/>
      <c r="D787" s="17"/>
      <c r="H787" s="120"/>
      <c r="I787">
        <f t="shared" si="12"/>
        <v>0</v>
      </c>
    </row>
    <row r="788" spans="1:9" x14ac:dyDescent="0.35">
      <c r="A788" s="43" t="s">
        <v>2181</v>
      </c>
      <c r="B788" s="66"/>
      <c r="D788" s="17"/>
      <c r="H788" s="120"/>
      <c r="I788">
        <f t="shared" si="12"/>
        <v>0</v>
      </c>
    </row>
    <row r="789" spans="1:9" x14ac:dyDescent="0.35">
      <c r="A789" s="43" t="s">
        <v>2182</v>
      </c>
      <c r="B789" s="66"/>
      <c r="D789" s="17"/>
      <c r="H789" s="120"/>
      <c r="I789">
        <f t="shared" si="12"/>
        <v>0</v>
      </c>
    </row>
    <row r="790" spans="1:9" x14ac:dyDescent="0.35">
      <c r="A790" s="43" t="s">
        <v>2183</v>
      </c>
      <c r="B790" s="66"/>
      <c r="D790" s="17"/>
      <c r="H790" s="120"/>
      <c r="I790">
        <f t="shared" si="12"/>
        <v>0</v>
      </c>
    </row>
    <row r="791" spans="1:9" x14ac:dyDescent="0.35">
      <c r="A791" s="43" t="s">
        <v>2184</v>
      </c>
      <c r="B791" s="66"/>
      <c r="D791" s="17"/>
      <c r="H791" s="120"/>
      <c r="I791">
        <f t="shared" si="12"/>
        <v>0</v>
      </c>
    </row>
    <row r="792" spans="1:9" x14ac:dyDescent="0.35">
      <c r="A792" s="43" t="s">
        <v>2185</v>
      </c>
      <c r="B792" s="66"/>
      <c r="D792" s="17"/>
      <c r="H792" s="120"/>
      <c r="I792">
        <f t="shared" si="12"/>
        <v>0</v>
      </c>
    </row>
    <row r="793" spans="1:9" x14ac:dyDescent="0.35">
      <c r="A793" s="43" t="s">
        <v>2186</v>
      </c>
      <c r="B793" s="66"/>
      <c r="D793" s="17"/>
      <c r="H793" s="120"/>
      <c r="I793">
        <f t="shared" si="12"/>
        <v>0</v>
      </c>
    </row>
    <row r="794" spans="1:9" x14ac:dyDescent="0.35">
      <c r="A794" s="43" t="s">
        <v>2187</v>
      </c>
      <c r="B794" s="66"/>
      <c r="D794" s="17"/>
      <c r="H794" s="120"/>
      <c r="I794">
        <f t="shared" si="12"/>
        <v>0</v>
      </c>
    </row>
    <row r="795" spans="1:9" x14ac:dyDescent="0.35">
      <c r="A795" s="43" t="s">
        <v>2188</v>
      </c>
      <c r="B795" s="66"/>
      <c r="D795" s="17"/>
      <c r="H795" s="120"/>
      <c r="I795">
        <f t="shared" si="12"/>
        <v>0</v>
      </c>
    </row>
    <row r="796" spans="1:9" x14ac:dyDescent="0.35">
      <c r="A796" s="43" t="s">
        <v>2189</v>
      </c>
      <c r="B796" s="66"/>
      <c r="D796" s="17"/>
      <c r="H796" s="120"/>
      <c r="I796">
        <f t="shared" si="12"/>
        <v>0</v>
      </c>
    </row>
    <row r="797" spans="1:9" x14ac:dyDescent="0.35">
      <c r="A797" s="43" t="s">
        <v>2190</v>
      </c>
      <c r="B797" s="66"/>
      <c r="D797" s="17"/>
      <c r="H797" s="120"/>
      <c r="I797">
        <f t="shared" si="12"/>
        <v>0</v>
      </c>
    </row>
    <row r="798" spans="1:9" x14ac:dyDescent="0.35">
      <c r="A798" s="43" t="s">
        <v>2191</v>
      </c>
      <c r="B798" s="66"/>
      <c r="D798" s="17"/>
      <c r="H798" s="120"/>
      <c r="I798">
        <f t="shared" si="12"/>
        <v>0</v>
      </c>
    </row>
    <row r="799" spans="1:9" x14ac:dyDescent="0.35">
      <c r="A799" s="43" t="s">
        <v>2192</v>
      </c>
      <c r="B799" s="66"/>
      <c r="D799" s="17"/>
      <c r="H799" s="120"/>
      <c r="I799">
        <f t="shared" si="12"/>
        <v>0</v>
      </c>
    </row>
    <row r="800" spans="1:9" x14ac:dyDescent="0.35">
      <c r="A800" s="43" t="s">
        <v>2193</v>
      </c>
      <c r="B800" s="66"/>
      <c r="D800" s="17"/>
      <c r="H800" s="120"/>
      <c r="I800">
        <f t="shared" si="12"/>
        <v>0</v>
      </c>
    </row>
    <row r="801" spans="1:9" x14ac:dyDescent="0.35">
      <c r="A801" s="43" t="s">
        <v>2194</v>
      </c>
      <c r="B801" s="66"/>
      <c r="D801" s="17"/>
      <c r="H801" s="120"/>
      <c r="I801">
        <f t="shared" si="12"/>
        <v>0</v>
      </c>
    </row>
    <row r="802" spans="1:9" x14ac:dyDescent="0.35">
      <c r="A802" s="43" t="s">
        <v>2195</v>
      </c>
      <c r="B802" s="66"/>
      <c r="D802" s="17"/>
      <c r="H802" s="120"/>
      <c r="I802">
        <f t="shared" si="12"/>
        <v>0</v>
      </c>
    </row>
    <row r="803" spans="1:9" x14ac:dyDescent="0.35">
      <c r="A803" s="43" t="s">
        <v>2196</v>
      </c>
      <c r="B803" s="66"/>
      <c r="D803" s="17"/>
      <c r="H803" s="120"/>
      <c r="I803">
        <f t="shared" si="12"/>
        <v>0</v>
      </c>
    </row>
    <row r="804" spans="1:9" x14ac:dyDescent="0.35">
      <c r="A804" s="43" t="s">
        <v>2197</v>
      </c>
      <c r="B804" s="66"/>
      <c r="D804" s="17"/>
      <c r="H804" s="120"/>
      <c r="I804">
        <f t="shared" si="12"/>
        <v>0</v>
      </c>
    </row>
    <row r="805" spans="1:9" x14ac:dyDescent="0.35">
      <c r="A805" s="43" t="s">
        <v>2198</v>
      </c>
      <c r="B805" s="66"/>
      <c r="D805" s="17"/>
      <c r="H805" s="120"/>
      <c r="I805">
        <f t="shared" si="12"/>
        <v>0</v>
      </c>
    </row>
    <row r="806" spans="1:9" x14ac:dyDescent="0.35">
      <c r="A806" s="43" t="s">
        <v>2199</v>
      </c>
      <c r="B806" s="66"/>
      <c r="D806" s="17"/>
      <c r="H806" s="120"/>
      <c r="I806">
        <f t="shared" si="12"/>
        <v>0</v>
      </c>
    </row>
    <row r="807" spans="1:9" x14ac:dyDescent="0.35">
      <c r="A807" s="43" t="s">
        <v>2200</v>
      </c>
      <c r="B807" s="66"/>
      <c r="D807" s="17"/>
      <c r="H807" s="120"/>
      <c r="I807">
        <f t="shared" si="12"/>
        <v>0</v>
      </c>
    </row>
    <row r="808" spans="1:9" x14ac:dyDescent="0.35">
      <c r="A808" s="43" t="s">
        <v>2201</v>
      </c>
      <c r="B808" s="66"/>
      <c r="D808" s="17"/>
      <c r="H808" s="120"/>
      <c r="I808">
        <f t="shared" si="12"/>
        <v>0</v>
      </c>
    </row>
    <row r="809" spans="1:9" x14ac:dyDescent="0.35">
      <c r="A809" s="43" t="s">
        <v>2202</v>
      </c>
      <c r="B809" s="66"/>
      <c r="D809" s="17"/>
      <c r="H809" s="120"/>
      <c r="I809">
        <f t="shared" si="12"/>
        <v>0</v>
      </c>
    </row>
    <row r="810" spans="1:9" x14ac:dyDescent="0.35">
      <c r="A810" s="43" t="s">
        <v>2203</v>
      </c>
      <c r="B810" s="66"/>
      <c r="D810" s="17"/>
      <c r="H810" s="120"/>
      <c r="I810">
        <f t="shared" si="12"/>
        <v>0</v>
      </c>
    </row>
    <row r="811" spans="1:9" x14ac:dyDescent="0.35">
      <c r="A811" s="43" t="s">
        <v>2204</v>
      </c>
      <c r="B811" s="66"/>
      <c r="D811" s="17"/>
      <c r="H811" s="120"/>
      <c r="I811">
        <f t="shared" si="12"/>
        <v>0</v>
      </c>
    </row>
    <row r="812" spans="1:9" x14ac:dyDescent="0.35">
      <c r="A812" s="43" t="s">
        <v>2205</v>
      </c>
      <c r="B812" s="66"/>
      <c r="D812" s="17"/>
      <c r="H812" s="120"/>
      <c r="I812">
        <f t="shared" si="12"/>
        <v>0</v>
      </c>
    </row>
    <row r="813" spans="1:9" x14ac:dyDescent="0.35">
      <c r="A813" s="43" t="s">
        <v>2206</v>
      </c>
      <c r="B813" s="66"/>
      <c r="D813" s="17"/>
      <c r="H813" s="120"/>
      <c r="I813">
        <f t="shared" si="12"/>
        <v>0</v>
      </c>
    </row>
    <row r="814" spans="1:9" x14ac:dyDescent="0.35">
      <c r="A814" s="43" t="s">
        <v>2207</v>
      </c>
      <c r="B814" s="66"/>
      <c r="D814" s="17"/>
      <c r="H814" s="120"/>
      <c r="I814">
        <f t="shared" si="12"/>
        <v>0</v>
      </c>
    </row>
    <row r="815" spans="1:9" x14ac:dyDescent="0.35">
      <c r="A815" s="43" t="s">
        <v>2208</v>
      </c>
      <c r="B815" s="66"/>
      <c r="D815" s="17"/>
      <c r="H815" s="120"/>
      <c r="I815">
        <f t="shared" si="12"/>
        <v>0</v>
      </c>
    </row>
    <row r="816" spans="1:9" x14ac:dyDescent="0.35">
      <c r="A816" s="43" t="s">
        <v>2209</v>
      </c>
      <c r="B816" s="66"/>
      <c r="D816" s="17"/>
      <c r="H816" s="120"/>
      <c r="I816">
        <f t="shared" si="12"/>
        <v>0</v>
      </c>
    </row>
    <row r="817" spans="1:9" x14ac:dyDescent="0.35">
      <c r="A817" s="43" t="s">
        <v>2210</v>
      </c>
      <c r="B817" s="66"/>
      <c r="D817" s="17"/>
      <c r="H817" s="120"/>
      <c r="I817">
        <f t="shared" si="12"/>
        <v>0</v>
      </c>
    </row>
    <row r="818" spans="1:9" x14ac:dyDescent="0.35">
      <c r="A818" s="43" t="s">
        <v>2211</v>
      </c>
      <c r="B818" s="66"/>
      <c r="D818" s="17"/>
      <c r="H818" s="120"/>
      <c r="I818">
        <f t="shared" si="12"/>
        <v>0</v>
      </c>
    </row>
    <row r="819" spans="1:9" x14ac:dyDescent="0.35">
      <c r="A819" s="43" t="s">
        <v>2212</v>
      </c>
      <c r="B819" s="66"/>
      <c r="D819" s="17"/>
      <c r="H819" s="120"/>
      <c r="I819">
        <f t="shared" si="12"/>
        <v>0</v>
      </c>
    </row>
    <row r="820" spans="1:9" x14ac:dyDescent="0.35">
      <c r="A820" s="43" t="s">
        <v>2213</v>
      </c>
      <c r="B820" s="66"/>
      <c r="D820" s="17"/>
      <c r="H820" s="120"/>
      <c r="I820">
        <f t="shared" si="12"/>
        <v>0</v>
      </c>
    </row>
    <row r="821" spans="1:9" x14ac:dyDescent="0.35">
      <c r="A821" s="43" t="s">
        <v>2214</v>
      </c>
      <c r="B821" s="66"/>
      <c r="D821" s="17"/>
      <c r="H821" s="120"/>
      <c r="I821">
        <f t="shared" si="12"/>
        <v>0</v>
      </c>
    </row>
    <row r="822" spans="1:9" x14ac:dyDescent="0.35">
      <c r="A822" s="43" t="s">
        <v>2215</v>
      </c>
      <c r="B822" s="66"/>
      <c r="D822" s="17"/>
      <c r="H822" s="120"/>
      <c r="I822">
        <f t="shared" si="12"/>
        <v>0</v>
      </c>
    </row>
    <row r="823" spans="1:9" x14ac:dyDescent="0.35">
      <c r="A823" s="43" t="s">
        <v>2216</v>
      </c>
      <c r="B823" s="66"/>
      <c r="D823" s="17"/>
      <c r="H823" s="120"/>
      <c r="I823">
        <f t="shared" si="12"/>
        <v>0</v>
      </c>
    </row>
    <row r="824" spans="1:9" x14ac:dyDescent="0.35">
      <c r="A824" s="43" t="s">
        <v>2217</v>
      </c>
      <c r="B824" s="66"/>
      <c r="D824" s="17"/>
      <c r="H824" s="120"/>
      <c r="I824">
        <f t="shared" si="12"/>
        <v>0</v>
      </c>
    </row>
    <row r="825" spans="1:9" x14ac:dyDescent="0.35">
      <c r="A825" s="43" t="s">
        <v>2218</v>
      </c>
      <c r="B825" s="66"/>
      <c r="D825" s="17"/>
      <c r="H825" s="120"/>
      <c r="I825">
        <f t="shared" si="12"/>
        <v>0</v>
      </c>
    </row>
    <row r="826" spans="1:9" x14ac:dyDescent="0.35">
      <c r="A826" s="43" t="s">
        <v>2219</v>
      </c>
      <c r="B826" s="66"/>
      <c r="D826" s="17"/>
      <c r="H826" s="120"/>
      <c r="I826">
        <f t="shared" si="12"/>
        <v>0</v>
      </c>
    </row>
    <row r="827" spans="1:9" x14ac:dyDescent="0.35">
      <c r="A827" s="43" t="s">
        <v>2220</v>
      </c>
      <c r="B827" s="66"/>
      <c r="D827" s="17"/>
      <c r="H827" s="120"/>
      <c r="I827">
        <f t="shared" si="12"/>
        <v>0</v>
      </c>
    </row>
    <row r="828" spans="1:9" x14ac:dyDescent="0.35">
      <c r="A828" s="43" t="s">
        <v>2221</v>
      </c>
      <c r="B828" s="66"/>
      <c r="D828" s="17"/>
      <c r="H828" s="120"/>
      <c r="I828">
        <f t="shared" si="12"/>
        <v>0</v>
      </c>
    </row>
    <row r="829" spans="1:9" x14ac:dyDescent="0.35">
      <c r="A829" s="43" t="s">
        <v>2222</v>
      </c>
      <c r="B829" s="66"/>
      <c r="D829" s="17"/>
      <c r="H829" s="120"/>
      <c r="I829">
        <f t="shared" si="12"/>
        <v>0</v>
      </c>
    </row>
    <row r="830" spans="1:9" x14ac:dyDescent="0.35">
      <c r="A830" s="43" t="s">
        <v>2223</v>
      </c>
      <c r="B830" s="66"/>
      <c r="D830" s="17"/>
      <c r="H830" s="120"/>
      <c r="I830">
        <f t="shared" si="12"/>
        <v>0</v>
      </c>
    </row>
    <row r="831" spans="1:9" x14ac:dyDescent="0.35">
      <c r="A831" s="43" t="s">
        <v>2224</v>
      </c>
      <c r="B831" s="66"/>
      <c r="D831" s="17"/>
      <c r="H831" s="120"/>
      <c r="I831">
        <f t="shared" si="12"/>
        <v>0</v>
      </c>
    </row>
    <row r="832" spans="1:9" x14ac:dyDescent="0.35">
      <c r="A832" s="43" t="s">
        <v>2225</v>
      </c>
      <c r="B832" s="66"/>
      <c r="D832" s="17"/>
      <c r="H832" s="120"/>
      <c r="I832">
        <f t="shared" si="12"/>
        <v>0</v>
      </c>
    </row>
    <row r="833" spans="1:9" x14ac:dyDescent="0.35">
      <c r="A833" s="43" t="s">
        <v>2226</v>
      </c>
      <c r="B833" s="66"/>
      <c r="D833" s="17"/>
      <c r="H833" s="120"/>
      <c r="I833">
        <f t="shared" si="12"/>
        <v>0</v>
      </c>
    </row>
    <row r="834" spans="1:9" x14ac:dyDescent="0.35">
      <c r="A834" s="43" t="s">
        <v>2227</v>
      </c>
      <c r="B834" s="66"/>
      <c r="D834" s="17"/>
      <c r="H834" s="120"/>
      <c r="I834">
        <f t="shared" si="12"/>
        <v>0</v>
      </c>
    </row>
    <row r="835" spans="1:9" x14ac:dyDescent="0.35">
      <c r="A835" s="43" t="s">
        <v>2228</v>
      </c>
      <c r="B835" s="66"/>
      <c r="D835" s="17"/>
      <c r="H835" s="120"/>
      <c r="I835">
        <f t="shared" si="12"/>
        <v>0</v>
      </c>
    </row>
    <row r="836" spans="1:9" x14ac:dyDescent="0.35">
      <c r="A836" s="43" t="s">
        <v>2229</v>
      </c>
      <c r="B836" s="66"/>
      <c r="D836" s="17"/>
      <c r="H836" s="120"/>
      <c r="I836">
        <f t="shared" si="12"/>
        <v>0</v>
      </c>
    </row>
    <row r="837" spans="1:9" x14ac:dyDescent="0.35">
      <c r="A837" s="43" t="s">
        <v>2230</v>
      </c>
      <c r="B837" s="66"/>
      <c r="D837" s="17"/>
      <c r="H837" s="120"/>
      <c r="I837">
        <f t="shared" si="12"/>
        <v>0</v>
      </c>
    </row>
    <row r="838" spans="1:9" x14ac:dyDescent="0.35">
      <c r="A838" s="43" t="s">
        <v>2231</v>
      </c>
      <c r="B838" s="66"/>
      <c r="D838" s="17"/>
      <c r="H838" s="120"/>
      <c r="I838">
        <f t="shared" si="12"/>
        <v>0</v>
      </c>
    </row>
    <row r="839" spans="1:9" x14ac:dyDescent="0.35">
      <c r="A839" s="43" t="s">
        <v>2232</v>
      </c>
      <c r="B839" s="66"/>
      <c r="D839" s="17"/>
      <c r="H839" s="120"/>
      <c r="I839">
        <f t="shared" si="12"/>
        <v>0</v>
      </c>
    </row>
    <row r="840" spans="1:9" x14ac:dyDescent="0.35">
      <c r="A840" s="43" t="s">
        <v>2233</v>
      </c>
      <c r="B840" s="66"/>
      <c r="D840" s="17"/>
      <c r="H840" s="120"/>
      <c r="I840">
        <f t="shared" ref="I840:I903" si="13">IF(OR($B840&lt;&gt;"",$C840&lt;&gt;"",$D840&lt;&gt;"",$E840&lt;&gt;"",$F840&lt;&gt;"",$G840&lt;&gt;"",$H840&lt;&gt;""), 1, 0)</f>
        <v>0</v>
      </c>
    </row>
    <row r="841" spans="1:9" x14ac:dyDescent="0.35">
      <c r="A841" s="43" t="s">
        <v>2234</v>
      </c>
      <c r="B841" s="66"/>
      <c r="D841" s="17"/>
      <c r="H841" s="120"/>
      <c r="I841">
        <f t="shared" si="13"/>
        <v>0</v>
      </c>
    </row>
    <row r="842" spans="1:9" x14ac:dyDescent="0.35">
      <c r="A842" s="43" t="s">
        <v>2235</v>
      </c>
      <c r="B842" s="66"/>
      <c r="D842" s="17"/>
      <c r="H842" s="120"/>
      <c r="I842">
        <f t="shared" si="13"/>
        <v>0</v>
      </c>
    </row>
    <row r="843" spans="1:9" x14ac:dyDescent="0.35">
      <c r="A843" s="43" t="s">
        <v>2236</v>
      </c>
      <c r="B843" s="66"/>
      <c r="D843" s="17"/>
      <c r="H843" s="120"/>
      <c r="I843">
        <f t="shared" si="13"/>
        <v>0</v>
      </c>
    </row>
    <row r="844" spans="1:9" x14ac:dyDescent="0.35">
      <c r="A844" s="43" t="s">
        <v>2237</v>
      </c>
      <c r="B844" s="66"/>
      <c r="D844" s="17"/>
      <c r="H844" s="120"/>
      <c r="I844">
        <f t="shared" si="13"/>
        <v>0</v>
      </c>
    </row>
    <row r="845" spans="1:9" x14ac:dyDescent="0.35">
      <c r="A845" s="43" t="s">
        <v>2238</v>
      </c>
      <c r="B845" s="66"/>
      <c r="D845" s="17"/>
      <c r="H845" s="120"/>
      <c r="I845">
        <f t="shared" si="13"/>
        <v>0</v>
      </c>
    </row>
    <row r="846" spans="1:9" x14ac:dyDescent="0.35">
      <c r="A846" s="43" t="s">
        <v>2239</v>
      </c>
      <c r="B846" s="66"/>
      <c r="D846" s="17"/>
      <c r="H846" s="120"/>
      <c r="I846">
        <f t="shared" si="13"/>
        <v>0</v>
      </c>
    </row>
    <row r="847" spans="1:9" x14ac:dyDescent="0.35">
      <c r="A847" s="43" t="s">
        <v>2240</v>
      </c>
      <c r="B847" s="66"/>
      <c r="D847" s="17"/>
      <c r="H847" s="120"/>
      <c r="I847">
        <f t="shared" si="13"/>
        <v>0</v>
      </c>
    </row>
    <row r="848" spans="1:9" x14ac:dyDescent="0.35">
      <c r="A848" s="43" t="s">
        <v>2241</v>
      </c>
      <c r="B848" s="66"/>
      <c r="D848" s="17"/>
      <c r="H848" s="120"/>
      <c r="I848">
        <f t="shared" si="13"/>
        <v>0</v>
      </c>
    </row>
    <row r="849" spans="1:9" x14ac:dyDescent="0.35">
      <c r="A849" s="43" t="s">
        <v>2242</v>
      </c>
      <c r="B849" s="66"/>
      <c r="D849" s="17"/>
      <c r="H849" s="120"/>
      <c r="I849">
        <f t="shared" si="13"/>
        <v>0</v>
      </c>
    </row>
    <row r="850" spans="1:9" x14ac:dyDescent="0.35">
      <c r="A850" s="43" t="s">
        <v>2243</v>
      </c>
      <c r="B850" s="66"/>
      <c r="D850" s="17"/>
      <c r="H850" s="120"/>
      <c r="I850">
        <f t="shared" si="13"/>
        <v>0</v>
      </c>
    </row>
    <row r="851" spans="1:9" x14ac:dyDescent="0.35">
      <c r="A851" s="43" t="s">
        <v>2244</v>
      </c>
      <c r="B851" s="66"/>
      <c r="D851" s="17"/>
      <c r="H851" s="120"/>
      <c r="I851">
        <f t="shared" si="13"/>
        <v>0</v>
      </c>
    </row>
    <row r="852" spans="1:9" x14ac:dyDescent="0.35">
      <c r="A852" s="43" t="s">
        <v>2245</v>
      </c>
      <c r="B852" s="66"/>
      <c r="D852" s="17"/>
      <c r="H852" s="120"/>
      <c r="I852">
        <f t="shared" si="13"/>
        <v>0</v>
      </c>
    </row>
    <row r="853" spans="1:9" x14ac:dyDescent="0.35">
      <c r="A853" s="43" t="s">
        <v>2246</v>
      </c>
      <c r="B853" s="66"/>
      <c r="D853" s="17"/>
      <c r="H853" s="120"/>
      <c r="I853">
        <f t="shared" si="13"/>
        <v>0</v>
      </c>
    </row>
    <row r="854" spans="1:9" x14ac:dyDescent="0.35">
      <c r="A854" s="43" t="s">
        <v>2247</v>
      </c>
      <c r="B854" s="66"/>
      <c r="D854" s="17"/>
      <c r="H854" s="120"/>
      <c r="I854">
        <f t="shared" si="13"/>
        <v>0</v>
      </c>
    </row>
    <row r="855" spans="1:9" x14ac:dyDescent="0.35">
      <c r="A855" s="43" t="s">
        <v>2248</v>
      </c>
      <c r="B855" s="66"/>
      <c r="D855" s="17"/>
      <c r="H855" s="120"/>
      <c r="I855">
        <f t="shared" si="13"/>
        <v>0</v>
      </c>
    </row>
    <row r="856" spans="1:9" x14ac:dyDescent="0.35">
      <c r="A856" s="43" t="s">
        <v>2249</v>
      </c>
      <c r="B856" s="66"/>
      <c r="D856" s="17"/>
      <c r="H856" s="120"/>
      <c r="I856">
        <f t="shared" si="13"/>
        <v>0</v>
      </c>
    </row>
    <row r="857" spans="1:9" x14ac:dyDescent="0.35">
      <c r="A857" s="43" t="s">
        <v>2250</v>
      </c>
      <c r="B857" s="66"/>
      <c r="D857" s="17"/>
      <c r="H857" s="120"/>
      <c r="I857">
        <f t="shared" si="13"/>
        <v>0</v>
      </c>
    </row>
    <row r="858" spans="1:9" x14ac:dyDescent="0.35">
      <c r="A858" s="43" t="s">
        <v>2251</v>
      </c>
      <c r="B858" s="66"/>
      <c r="D858" s="17"/>
      <c r="H858" s="120"/>
      <c r="I858">
        <f t="shared" si="13"/>
        <v>0</v>
      </c>
    </row>
    <row r="859" spans="1:9" x14ac:dyDescent="0.35">
      <c r="A859" s="43" t="s">
        <v>2252</v>
      </c>
      <c r="B859" s="66"/>
      <c r="D859" s="17"/>
      <c r="H859" s="120"/>
      <c r="I859">
        <f t="shared" si="13"/>
        <v>0</v>
      </c>
    </row>
    <row r="860" spans="1:9" x14ac:dyDescent="0.35">
      <c r="A860" s="43" t="s">
        <v>2253</v>
      </c>
      <c r="B860" s="66"/>
      <c r="D860" s="17"/>
      <c r="H860" s="120"/>
      <c r="I860">
        <f t="shared" si="13"/>
        <v>0</v>
      </c>
    </row>
    <row r="861" spans="1:9" x14ac:dyDescent="0.35">
      <c r="A861" s="43" t="s">
        <v>2254</v>
      </c>
      <c r="B861" s="66"/>
      <c r="D861" s="17"/>
      <c r="H861" s="120"/>
      <c r="I861">
        <f t="shared" si="13"/>
        <v>0</v>
      </c>
    </row>
    <row r="862" spans="1:9" x14ac:dyDescent="0.35">
      <c r="A862" s="43" t="s">
        <v>2255</v>
      </c>
      <c r="B862" s="66"/>
      <c r="D862" s="17"/>
      <c r="H862" s="120"/>
      <c r="I862">
        <f t="shared" si="13"/>
        <v>0</v>
      </c>
    </row>
    <row r="863" spans="1:9" x14ac:dyDescent="0.35">
      <c r="A863" s="43" t="s">
        <v>2256</v>
      </c>
      <c r="B863" s="66"/>
      <c r="D863" s="17"/>
      <c r="H863" s="120"/>
      <c r="I863">
        <f t="shared" si="13"/>
        <v>0</v>
      </c>
    </row>
    <row r="864" spans="1:9" x14ac:dyDescent="0.35">
      <c r="A864" s="43" t="s">
        <v>2257</v>
      </c>
      <c r="B864" s="66"/>
      <c r="D864" s="17"/>
      <c r="H864" s="120"/>
      <c r="I864">
        <f t="shared" si="13"/>
        <v>0</v>
      </c>
    </row>
    <row r="865" spans="1:9" x14ac:dyDescent="0.35">
      <c r="A865" s="43" t="s">
        <v>2258</v>
      </c>
      <c r="B865" s="66"/>
      <c r="D865" s="17"/>
      <c r="H865" s="120"/>
      <c r="I865">
        <f t="shared" si="13"/>
        <v>0</v>
      </c>
    </row>
    <row r="866" spans="1:9" x14ac:dyDescent="0.35">
      <c r="A866" s="43" t="s">
        <v>2259</v>
      </c>
      <c r="B866" s="66"/>
      <c r="D866" s="17"/>
      <c r="H866" s="120"/>
      <c r="I866">
        <f t="shared" si="13"/>
        <v>0</v>
      </c>
    </row>
    <row r="867" spans="1:9" x14ac:dyDescent="0.35">
      <c r="A867" s="43" t="s">
        <v>2260</v>
      </c>
      <c r="B867" s="66"/>
      <c r="D867" s="17"/>
      <c r="H867" s="120"/>
      <c r="I867">
        <f t="shared" si="13"/>
        <v>0</v>
      </c>
    </row>
    <row r="868" spans="1:9" x14ac:dyDescent="0.35">
      <c r="A868" s="43" t="s">
        <v>2261</v>
      </c>
      <c r="B868" s="66"/>
      <c r="D868" s="17"/>
      <c r="H868" s="120"/>
      <c r="I868">
        <f t="shared" si="13"/>
        <v>0</v>
      </c>
    </row>
    <row r="869" spans="1:9" x14ac:dyDescent="0.35">
      <c r="A869" s="43" t="s">
        <v>2262</v>
      </c>
      <c r="B869" s="66"/>
      <c r="D869" s="17"/>
      <c r="H869" s="120"/>
      <c r="I869">
        <f t="shared" si="13"/>
        <v>0</v>
      </c>
    </row>
    <row r="870" spans="1:9" x14ac:dyDescent="0.35">
      <c r="A870" s="43" t="s">
        <v>2263</v>
      </c>
      <c r="B870" s="66"/>
      <c r="D870" s="17"/>
      <c r="H870" s="120"/>
      <c r="I870">
        <f t="shared" si="13"/>
        <v>0</v>
      </c>
    </row>
    <row r="871" spans="1:9" x14ac:dyDescent="0.35">
      <c r="A871" s="43" t="s">
        <v>2264</v>
      </c>
      <c r="B871" s="66"/>
      <c r="D871" s="17"/>
      <c r="H871" s="120"/>
      <c r="I871">
        <f t="shared" si="13"/>
        <v>0</v>
      </c>
    </row>
    <row r="872" spans="1:9" x14ac:dyDescent="0.35">
      <c r="A872" s="43" t="s">
        <v>2265</v>
      </c>
      <c r="B872" s="66"/>
      <c r="D872" s="17"/>
      <c r="H872" s="120"/>
      <c r="I872">
        <f t="shared" si="13"/>
        <v>0</v>
      </c>
    </row>
    <row r="873" spans="1:9" x14ac:dyDescent="0.35">
      <c r="A873" s="43" t="s">
        <v>2266</v>
      </c>
      <c r="B873" s="66"/>
      <c r="D873" s="17"/>
      <c r="H873" s="120"/>
      <c r="I873">
        <f t="shared" si="13"/>
        <v>0</v>
      </c>
    </row>
    <row r="874" spans="1:9" x14ac:dyDescent="0.35">
      <c r="A874" s="43" t="s">
        <v>2267</v>
      </c>
      <c r="B874" s="66"/>
      <c r="D874" s="17"/>
      <c r="H874" s="120"/>
      <c r="I874">
        <f t="shared" si="13"/>
        <v>0</v>
      </c>
    </row>
    <row r="875" spans="1:9" x14ac:dyDescent="0.35">
      <c r="A875" s="43" t="s">
        <v>2268</v>
      </c>
      <c r="B875" s="66"/>
      <c r="D875" s="17"/>
      <c r="H875" s="120"/>
      <c r="I875">
        <f t="shared" si="13"/>
        <v>0</v>
      </c>
    </row>
    <row r="876" spans="1:9" x14ac:dyDescent="0.35">
      <c r="A876" s="43" t="s">
        <v>2269</v>
      </c>
      <c r="B876" s="66"/>
      <c r="D876" s="17"/>
      <c r="H876" s="120"/>
      <c r="I876">
        <f t="shared" si="13"/>
        <v>0</v>
      </c>
    </row>
    <row r="877" spans="1:9" x14ac:dyDescent="0.35">
      <c r="A877" s="43" t="s">
        <v>2270</v>
      </c>
      <c r="B877" s="66"/>
      <c r="D877" s="17"/>
      <c r="H877" s="120"/>
      <c r="I877">
        <f t="shared" si="13"/>
        <v>0</v>
      </c>
    </row>
    <row r="878" spans="1:9" x14ac:dyDescent="0.35">
      <c r="A878" s="43" t="s">
        <v>2271</v>
      </c>
      <c r="B878" s="66"/>
      <c r="D878" s="17"/>
      <c r="H878" s="120"/>
      <c r="I878">
        <f t="shared" si="13"/>
        <v>0</v>
      </c>
    </row>
    <row r="879" spans="1:9" x14ac:dyDescent="0.35">
      <c r="A879" s="43" t="s">
        <v>2272</v>
      </c>
      <c r="B879" s="66"/>
      <c r="D879" s="17"/>
      <c r="H879" s="120"/>
      <c r="I879">
        <f t="shared" si="13"/>
        <v>0</v>
      </c>
    </row>
    <row r="880" spans="1:9" x14ac:dyDescent="0.35">
      <c r="A880" s="43" t="s">
        <v>2273</v>
      </c>
      <c r="B880" s="66"/>
      <c r="D880" s="17"/>
      <c r="H880" s="120"/>
      <c r="I880">
        <f t="shared" si="13"/>
        <v>0</v>
      </c>
    </row>
    <row r="881" spans="1:9" x14ac:dyDescent="0.35">
      <c r="A881" s="43" t="s">
        <v>2274</v>
      </c>
      <c r="B881" s="66"/>
      <c r="D881" s="17"/>
      <c r="H881" s="120"/>
      <c r="I881">
        <f t="shared" si="13"/>
        <v>0</v>
      </c>
    </row>
    <row r="882" spans="1:9" x14ac:dyDescent="0.35">
      <c r="A882" s="43" t="s">
        <v>2275</v>
      </c>
      <c r="B882" s="66"/>
      <c r="D882" s="17"/>
      <c r="H882" s="120"/>
      <c r="I882">
        <f t="shared" si="13"/>
        <v>0</v>
      </c>
    </row>
    <row r="883" spans="1:9" x14ac:dyDescent="0.35">
      <c r="A883" s="43" t="s">
        <v>2276</v>
      </c>
      <c r="B883" s="66"/>
      <c r="D883" s="17"/>
      <c r="H883" s="120"/>
      <c r="I883">
        <f t="shared" si="13"/>
        <v>0</v>
      </c>
    </row>
    <row r="884" spans="1:9" x14ac:dyDescent="0.35">
      <c r="A884" s="43" t="s">
        <v>2277</v>
      </c>
      <c r="B884" s="66"/>
      <c r="D884" s="17"/>
      <c r="H884" s="120"/>
      <c r="I884">
        <f t="shared" si="13"/>
        <v>0</v>
      </c>
    </row>
    <row r="885" spans="1:9" x14ac:dyDescent="0.35">
      <c r="A885" s="43" t="s">
        <v>2278</v>
      </c>
      <c r="B885" s="66"/>
      <c r="D885" s="17"/>
      <c r="H885" s="120"/>
      <c r="I885">
        <f t="shared" si="13"/>
        <v>0</v>
      </c>
    </row>
    <row r="886" spans="1:9" x14ac:dyDescent="0.35">
      <c r="A886" s="43" t="s">
        <v>2279</v>
      </c>
      <c r="B886" s="66"/>
      <c r="D886" s="17"/>
      <c r="H886" s="120"/>
      <c r="I886">
        <f t="shared" si="13"/>
        <v>0</v>
      </c>
    </row>
    <row r="887" spans="1:9" x14ac:dyDescent="0.35">
      <c r="A887" s="43" t="s">
        <v>2280</v>
      </c>
      <c r="B887" s="66"/>
      <c r="D887" s="17"/>
      <c r="H887" s="120"/>
      <c r="I887">
        <f t="shared" si="13"/>
        <v>0</v>
      </c>
    </row>
    <row r="888" spans="1:9" x14ac:dyDescent="0.35">
      <c r="A888" s="43" t="s">
        <v>2281</v>
      </c>
      <c r="B888" s="66"/>
      <c r="D888" s="17"/>
      <c r="H888" s="120"/>
      <c r="I888">
        <f t="shared" si="13"/>
        <v>0</v>
      </c>
    </row>
    <row r="889" spans="1:9" x14ac:dyDescent="0.35">
      <c r="A889" s="43" t="s">
        <v>2282</v>
      </c>
      <c r="B889" s="66"/>
      <c r="D889" s="17"/>
      <c r="H889" s="120"/>
      <c r="I889">
        <f t="shared" si="13"/>
        <v>0</v>
      </c>
    </row>
    <row r="890" spans="1:9" x14ac:dyDescent="0.35">
      <c r="A890" s="43" t="s">
        <v>2283</v>
      </c>
      <c r="B890" s="66"/>
      <c r="D890" s="17"/>
      <c r="H890" s="120"/>
      <c r="I890">
        <f t="shared" si="13"/>
        <v>0</v>
      </c>
    </row>
    <row r="891" spans="1:9" x14ac:dyDescent="0.35">
      <c r="A891" s="43" t="s">
        <v>2284</v>
      </c>
      <c r="B891" s="66"/>
      <c r="D891" s="17"/>
      <c r="H891" s="120"/>
      <c r="I891">
        <f t="shared" si="13"/>
        <v>0</v>
      </c>
    </row>
    <row r="892" spans="1:9" x14ac:dyDescent="0.35">
      <c r="A892" s="43" t="s">
        <v>2285</v>
      </c>
      <c r="B892" s="66"/>
      <c r="D892" s="17"/>
      <c r="H892" s="120"/>
      <c r="I892">
        <f t="shared" si="13"/>
        <v>0</v>
      </c>
    </row>
    <row r="893" spans="1:9" x14ac:dyDescent="0.35">
      <c r="A893" s="43" t="s">
        <v>2286</v>
      </c>
      <c r="B893" s="66"/>
      <c r="D893" s="17"/>
      <c r="H893" s="120"/>
      <c r="I893">
        <f t="shared" si="13"/>
        <v>0</v>
      </c>
    </row>
    <row r="894" spans="1:9" x14ac:dyDescent="0.35">
      <c r="A894" s="43" t="s">
        <v>2287</v>
      </c>
      <c r="B894" s="66"/>
      <c r="D894" s="17"/>
      <c r="H894" s="120"/>
      <c r="I894">
        <f t="shared" si="13"/>
        <v>0</v>
      </c>
    </row>
    <row r="895" spans="1:9" x14ac:dyDescent="0.35">
      <c r="A895" s="43" t="s">
        <v>2288</v>
      </c>
      <c r="B895" s="66"/>
      <c r="D895" s="17"/>
      <c r="H895" s="120"/>
      <c r="I895">
        <f t="shared" si="13"/>
        <v>0</v>
      </c>
    </row>
    <row r="896" spans="1:9" x14ac:dyDescent="0.35">
      <c r="A896" s="43" t="s">
        <v>2289</v>
      </c>
      <c r="B896" s="66"/>
      <c r="D896" s="17"/>
      <c r="H896" s="120"/>
      <c r="I896">
        <f t="shared" si="13"/>
        <v>0</v>
      </c>
    </row>
    <row r="897" spans="1:9" x14ac:dyDescent="0.35">
      <c r="A897" s="43" t="s">
        <v>2290</v>
      </c>
      <c r="B897" s="66"/>
      <c r="D897" s="17"/>
      <c r="H897" s="120"/>
      <c r="I897">
        <f t="shared" si="13"/>
        <v>0</v>
      </c>
    </row>
    <row r="898" spans="1:9" x14ac:dyDescent="0.35">
      <c r="A898" s="43" t="s">
        <v>2291</v>
      </c>
      <c r="B898" s="66"/>
      <c r="D898" s="17"/>
      <c r="H898" s="120"/>
      <c r="I898">
        <f t="shared" si="13"/>
        <v>0</v>
      </c>
    </row>
    <row r="899" spans="1:9" x14ac:dyDescent="0.35">
      <c r="A899" s="43" t="s">
        <v>2292</v>
      </c>
      <c r="B899" s="66"/>
      <c r="D899" s="17"/>
      <c r="H899" s="120"/>
      <c r="I899">
        <f t="shared" si="13"/>
        <v>0</v>
      </c>
    </row>
    <row r="900" spans="1:9" x14ac:dyDescent="0.35">
      <c r="A900" s="43" t="s">
        <v>2293</v>
      </c>
      <c r="B900" s="66"/>
      <c r="D900" s="17"/>
      <c r="H900" s="120"/>
      <c r="I900">
        <f t="shared" si="13"/>
        <v>0</v>
      </c>
    </row>
    <row r="901" spans="1:9" x14ac:dyDescent="0.35">
      <c r="A901" s="43" t="s">
        <v>2294</v>
      </c>
      <c r="B901" s="66"/>
      <c r="D901" s="17"/>
      <c r="H901" s="120"/>
      <c r="I901">
        <f t="shared" si="13"/>
        <v>0</v>
      </c>
    </row>
    <row r="902" spans="1:9" x14ac:dyDescent="0.35">
      <c r="A902" s="43" t="s">
        <v>2295</v>
      </c>
      <c r="B902" s="66"/>
      <c r="D902" s="17"/>
      <c r="H902" s="120"/>
      <c r="I902">
        <f t="shared" si="13"/>
        <v>0</v>
      </c>
    </row>
    <row r="903" spans="1:9" x14ac:dyDescent="0.35">
      <c r="A903" s="43" t="s">
        <v>2296</v>
      </c>
      <c r="B903" s="66"/>
      <c r="D903" s="17"/>
      <c r="H903" s="120"/>
      <c r="I903">
        <f t="shared" si="13"/>
        <v>0</v>
      </c>
    </row>
    <row r="904" spans="1:9" x14ac:dyDescent="0.35">
      <c r="A904" s="43" t="s">
        <v>2297</v>
      </c>
      <c r="B904" s="66"/>
      <c r="D904" s="17"/>
      <c r="H904" s="120"/>
      <c r="I904">
        <f t="shared" ref="I904:I967" si="14">IF(OR($B904&lt;&gt;"",$C904&lt;&gt;"",$D904&lt;&gt;"",$E904&lt;&gt;"",$F904&lt;&gt;"",$G904&lt;&gt;"",$H904&lt;&gt;""), 1, 0)</f>
        <v>0</v>
      </c>
    </row>
    <row r="905" spans="1:9" x14ac:dyDescent="0.35">
      <c r="A905" s="43" t="s">
        <v>2298</v>
      </c>
      <c r="B905" s="66"/>
      <c r="D905" s="17"/>
      <c r="H905" s="120"/>
      <c r="I905">
        <f t="shared" si="14"/>
        <v>0</v>
      </c>
    </row>
    <row r="906" spans="1:9" x14ac:dyDescent="0.35">
      <c r="A906" s="43" t="s">
        <v>2299</v>
      </c>
      <c r="B906" s="66"/>
      <c r="D906" s="17"/>
      <c r="H906" s="120"/>
      <c r="I906">
        <f t="shared" si="14"/>
        <v>0</v>
      </c>
    </row>
    <row r="907" spans="1:9" x14ac:dyDescent="0.35">
      <c r="A907" s="43" t="s">
        <v>2300</v>
      </c>
      <c r="B907" s="66"/>
      <c r="D907" s="17"/>
      <c r="H907" s="120"/>
      <c r="I907">
        <f t="shared" si="14"/>
        <v>0</v>
      </c>
    </row>
    <row r="908" spans="1:9" x14ac:dyDescent="0.35">
      <c r="A908" s="43" t="s">
        <v>2301</v>
      </c>
      <c r="B908" s="66"/>
      <c r="D908" s="17"/>
      <c r="H908" s="120"/>
      <c r="I908">
        <f t="shared" si="14"/>
        <v>0</v>
      </c>
    </row>
    <row r="909" spans="1:9" x14ac:dyDescent="0.35">
      <c r="A909" s="43" t="s">
        <v>2302</v>
      </c>
      <c r="B909" s="66"/>
      <c r="D909" s="17"/>
      <c r="H909" s="120"/>
      <c r="I909">
        <f t="shared" si="14"/>
        <v>0</v>
      </c>
    </row>
    <row r="910" spans="1:9" x14ac:dyDescent="0.35">
      <c r="A910" s="43" t="s">
        <v>2303</v>
      </c>
      <c r="B910" s="66"/>
      <c r="D910" s="17"/>
      <c r="H910" s="120"/>
      <c r="I910">
        <f t="shared" si="14"/>
        <v>0</v>
      </c>
    </row>
    <row r="911" spans="1:9" x14ac:dyDescent="0.35">
      <c r="A911" s="43" t="s">
        <v>2304</v>
      </c>
      <c r="B911" s="66"/>
      <c r="D911" s="17"/>
      <c r="H911" s="120"/>
      <c r="I911">
        <f t="shared" si="14"/>
        <v>0</v>
      </c>
    </row>
    <row r="912" spans="1:9" x14ac:dyDescent="0.35">
      <c r="A912" s="43" t="s">
        <v>2305</v>
      </c>
      <c r="B912" s="66"/>
      <c r="D912" s="17"/>
      <c r="H912" s="120"/>
      <c r="I912">
        <f t="shared" si="14"/>
        <v>0</v>
      </c>
    </row>
    <row r="913" spans="1:9" x14ac:dyDescent="0.35">
      <c r="A913" s="43" t="s">
        <v>2306</v>
      </c>
      <c r="B913" s="66"/>
      <c r="D913" s="17"/>
      <c r="H913" s="120"/>
      <c r="I913">
        <f t="shared" si="14"/>
        <v>0</v>
      </c>
    </row>
    <row r="914" spans="1:9" x14ac:dyDescent="0.35">
      <c r="A914" s="43" t="s">
        <v>2307</v>
      </c>
      <c r="B914" s="66"/>
      <c r="D914" s="17"/>
      <c r="H914" s="120"/>
      <c r="I914">
        <f t="shared" si="14"/>
        <v>0</v>
      </c>
    </row>
    <row r="915" spans="1:9" x14ac:dyDescent="0.35">
      <c r="A915" s="43" t="s">
        <v>2308</v>
      </c>
      <c r="B915" s="66"/>
      <c r="D915" s="17"/>
      <c r="H915" s="120"/>
      <c r="I915">
        <f t="shared" si="14"/>
        <v>0</v>
      </c>
    </row>
    <row r="916" spans="1:9" x14ac:dyDescent="0.35">
      <c r="A916" s="43" t="s">
        <v>2309</v>
      </c>
      <c r="B916" s="66"/>
      <c r="D916" s="17"/>
      <c r="H916" s="120"/>
      <c r="I916">
        <f t="shared" si="14"/>
        <v>0</v>
      </c>
    </row>
    <row r="917" spans="1:9" x14ac:dyDescent="0.35">
      <c r="A917" s="43" t="s">
        <v>2310</v>
      </c>
      <c r="B917" s="66"/>
      <c r="D917" s="17"/>
      <c r="H917" s="120"/>
      <c r="I917">
        <f t="shared" si="14"/>
        <v>0</v>
      </c>
    </row>
    <row r="918" spans="1:9" x14ac:dyDescent="0.35">
      <c r="A918" s="43" t="s">
        <v>2311</v>
      </c>
      <c r="B918" s="66"/>
      <c r="D918" s="17"/>
      <c r="H918" s="120"/>
      <c r="I918">
        <f t="shared" si="14"/>
        <v>0</v>
      </c>
    </row>
    <row r="919" spans="1:9" x14ac:dyDescent="0.35">
      <c r="A919" s="43" t="s">
        <v>2312</v>
      </c>
      <c r="B919" s="66"/>
      <c r="D919" s="17"/>
      <c r="H919" s="120"/>
      <c r="I919">
        <f t="shared" si="14"/>
        <v>0</v>
      </c>
    </row>
    <row r="920" spans="1:9" x14ac:dyDescent="0.35">
      <c r="A920" s="43" t="s">
        <v>2313</v>
      </c>
      <c r="B920" s="66"/>
      <c r="D920" s="17"/>
      <c r="H920" s="120"/>
      <c r="I920">
        <f t="shared" si="14"/>
        <v>0</v>
      </c>
    </row>
    <row r="921" spans="1:9" x14ac:dyDescent="0.35">
      <c r="A921" s="43" t="s">
        <v>2314</v>
      </c>
      <c r="B921" s="66"/>
      <c r="D921" s="17"/>
      <c r="H921" s="120"/>
      <c r="I921">
        <f t="shared" si="14"/>
        <v>0</v>
      </c>
    </row>
    <row r="922" spans="1:9" x14ac:dyDescent="0.35">
      <c r="A922" s="43" t="s">
        <v>2315</v>
      </c>
      <c r="B922" s="66"/>
      <c r="D922" s="17"/>
      <c r="H922" s="120"/>
      <c r="I922">
        <f t="shared" si="14"/>
        <v>0</v>
      </c>
    </row>
    <row r="923" spans="1:9" x14ac:dyDescent="0.35">
      <c r="A923" s="43" t="s">
        <v>2316</v>
      </c>
      <c r="B923" s="66"/>
      <c r="D923" s="17"/>
      <c r="H923" s="120"/>
      <c r="I923">
        <f t="shared" si="14"/>
        <v>0</v>
      </c>
    </row>
    <row r="924" spans="1:9" x14ac:dyDescent="0.35">
      <c r="A924" s="43" t="s">
        <v>2317</v>
      </c>
      <c r="B924" s="66"/>
      <c r="D924" s="17"/>
      <c r="H924" s="120"/>
      <c r="I924">
        <f t="shared" si="14"/>
        <v>0</v>
      </c>
    </row>
    <row r="925" spans="1:9" x14ac:dyDescent="0.35">
      <c r="A925" s="43" t="s">
        <v>2318</v>
      </c>
      <c r="B925" s="66"/>
      <c r="D925" s="17"/>
      <c r="H925" s="120"/>
      <c r="I925">
        <f t="shared" si="14"/>
        <v>0</v>
      </c>
    </row>
    <row r="926" spans="1:9" x14ac:dyDescent="0.35">
      <c r="A926" s="43" t="s">
        <v>2319</v>
      </c>
      <c r="B926" s="66"/>
      <c r="D926" s="17"/>
      <c r="H926" s="120"/>
      <c r="I926">
        <f t="shared" si="14"/>
        <v>0</v>
      </c>
    </row>
    <row r="927" spans="1:9" x14ac:dyDescent="0.35">
      <c r="A927" s="43" t="s">
        <v>2320</v>
      </c>
      <c r="B927" s="66"/>
      <c r="D927" s="17"/>
      <c r="H927" s="120"/>
      <c r="I927">
        <f t="shared" si="14"/>
        <v>0</v>
      </c>
    </row>
    <row r="928" spans="1:9" x14ac:dyDescent="0.35">
      <c r="A928" s="43" t="s">
        <v>2321</v>
      </c>
      <c r="B928" s="66"/>
      <c r="D928" s="17"/>
      <c r="H928" s="120"/>
      <c r="I928">
        <f t="shared" si="14"/>
        <v>0</v>
      </c>
    </row>
    <row r="929" spans="1:9" x14ac:dyDescent="0.35">
      <c r="A929" s="43" t="s">
        <v>2322</v>
      </c>
      <c r="B929" s="66"/>
      <c r="D929" s="17"/>
      <c r="H929" s="120"/>
      <c r="I929">
        <f t="shared" si="14"/>
        <v>0</v>
      </c>
    </row>
    <row r="930" spans="1:9" x14ac:dyDescent="0.35">
      <c r="A930" s="43" t="s">
        <v>2323</v>
      </c>
      <c r="B930" s="66"/>
      <c r="D930" s="17"/>
      <c r="H930" s="120"/>
      <c r="I930">
        <f t="shared" si="14"/>
        <v>0</v>
      </c>
    </row>
    <row r="931" spans="1:9" x14ac:dyDescent="0.35">
      <c r="A931" s="43" t="s">
        <v>2324</v>
      </c>
      <c r="B931" s="66"/>
      <c r="D931" s="17"/>
      <c r="H931" s="120"/>
      <c r="I931">
        <f t="shared" si="14"/>
        <v>0</v>
      </c>
    </row>
    <row r="932" spans="1:9" x14ac:dyDescent="0.35">
      <c r="A932" s="43" t="s">
        <v>2325</v>
      </c>
      <c r="B932" s="66"/>
      <c r="D932" s="17"/>
      <c r="H932" s="120"/>
      <c r="I932">
        <f t="shared" si="14"/>
        <v>0</v>
      </c>
    </row>
    <row r="933" spans="1:9" x14ac:dyDescent="0.35">
      <c r="A933" s="43" t="s">
        <v>2326</v>
      </c>
      <c r="B933" s="66"/>
      <c r="D933" s="17"/>
      <c r="H933" s="120"/>
      <c r="I933">
        <f t="shared" si="14"/>
        <v>0</v>
      </c>
    </row>
    <row r="934" spans="1:9" x14ac:dyDescent="0.35">
      <c r="A934" s="43" t="s">
        <v>2327</v>
      </c>
      <c r="B934" s="66"/>
      <c r="D934" s="17"/>
      <c r="H934" s="120"/>
      <c r="I934">
        <f t="shared" si="14"/>
        <v>0</v>
      </c>
    </row>
    <row r="935" spans="1:9" x14ac:dyDescent="0.35">
      <c r="A935" s="43" t="s">
        <v>2328</v>
      </c>
      <c r="B935" s="66"/>
      <c r="D935" s="17"/>
      <c r="H935" s="120"/>
      <c r="I935">
        <f t="shared" si="14"/>
        <v>0</v>
      </c>
    </row>
    <row r="936" spans="1:9" x14ac:dyDescent="0.35">
      <c r="A936" s="43" t="s">
        <v>2329</v>
      </c>
      <c r="B936" s="66"/>
      <c r="D936" s="17"/>
      <c r="H936" s="120"/>
      <c r="I936">
        <f t="shared" si="14"/>
        <v>0</v>
      </c>
    </row>
    <row r="937" spans="1:9" x14ac:dyDescent="0.35">
      <c r="A937" s="43" t="s">
        <v>2330</v>
      </c>
      <c r="B937" s="66"/>
      <c r="D937" s="17"/>
      <c r="H937" s="120"/>
      <c r="I937">
        <f t="shared" si="14"/>
        <v>0</v>
      </c>
    </row>
    <row r="938" spans="1:9" x14ac:dyDescent="0.35">
      <c r="A938" s="43" t="s">
        <v>2331</v>
      </c>
      <c r="B938" s="66"/>
      <c r="D938" s="17"/>
      <c r="H938" s="120"/>
      <c r="I938">
        <f t="shared" si="14"/>
        <v>0</v>
      </c>
    </row>
    <row r="939" spans="1:9" x14ac:dyDescent="0.35">
      <c r="A939" s="43" t="s">
        <v>2332</v>
      </c>
      <c r="B939" s="66"/>
      <c r="D939" s="17"/>
      <c r="H939" s="120"/>
      <c r="I939">
        <f t="shared" si="14"/>
        <v>0</v>
      </c>
    </row>
    <row r="940" spans="1:9" x14ac:dyDescent="0.35">
      <c r="A940" s="43" t="s">
        <v>2333</v>
      </c>
      <c r="B940" s="66"/>
      <c r="D940" s="17"/>
      <c r="H940" s="120"/>
      <c r="I940">
        <f t="shared" si="14"/>
        <v>0</v>
      </c>
    </row>
    <row r="941" spans="1:9" x14ac:dyDescent="0.35">
      <c r="A941" s="43" t="s">
        <v>2334</v>
      </c>
      <c r="B941" s="66"/>
      <c r="D941" s="17"/>
      <c r="H941" s="120"/>
      <c r="I941">
        <f t="shared" si="14"/>
        <v>0</v>
      </c>
    </row>
    <row r="942" spans="1:9" x14ac:dyDescent="0.35">
      <c r="A942" s="43" t="s">
        <v>2335</v>
      </c>
      <c r="B942" s="66"/>
      <c r="D942" s="17"/>
      <c r="H942" s="120"/>
      <c r="I942">
        <f t="shared" si="14"/>
        <v>0</v>
      </c>
    </row>
    <row r="943" spans="1:9" x14ac:dyDescent="0.35">
      <c r="A943" s="43" t="s">
        <v>2336</v>
      </c>
      <c r="B943" s="66"/>
      <c r="D943" s="17"/>
      <c r="H943" s="120"/>
      <c r="I943">
        <f t="shared" si="14"/>
        <v>0</v>
      </c>
    </row>
    <row r="944" spans="1:9" x14ac:dyDescent="0.35">
      <c r="A944" s="43" t="s">
        <v>2337</v>
      </c>
      <c r="B944" s="66"/>
      <c r="D944" s="17"/>
      <c r="H944" s="120"/>
      <c r="I944">
        <f t="shared" si="14"/>
        <v>0</v>
      </c>
    </row>
    <row r="945" spans="1:9" x14ac:dyDescent="0.35">
      <c r="A945" s="43" t="s">
        <v>2338</v>
      </c>
      <c r="B945" s="66"/>
      <c r="D945" s="17"/>
      <c r="H945" s="120"/>
      <c r="I945">
        <f t="shared" si="14"/>
        <v>0</v>
      </c>
    </row>
    <row r="946" spans="1:9" x14ac:dyDescent="0.35">
      <c r="A946" s="43" t="s">
        <v>2339</v>
      </c>
      <c r="B946" s="66"/>
      <c r="D946" s="17"/>
      <c r="H946" s="120"/>
      <c r="I946">
        <f t="shared" si="14"/>
        <v>0</v>
      </c>
    </row>
    <row r="947" spans="1:9" x14ac:dyDescent="0.35">
      <c r="A947" s="43" t="s">
        <v>2340</v>
      </c>
      <c r="B947" s="66"/>
      <c r="D947" s="17"/>
      <c r="H947" s="120"/>
      <c r="I947">
        <f t="shared" si="14"/>
        <v>0</v>
      </c>
    </row>
    <row r="948" spans="1:9" x14ac:dyDescent="0.35">
      <c r="A948" s="43" t="s">
        <v>2341</v>
      </c>
      <c r="B948" s="66"/>
      <c r="D948" s="17"/>
      <c r="H948" s="120"/>
      <c r="I948">
        <f t="shared" si="14"/>
        <v>0</v>
      </c>
    </row>
    <row r="949" spans="1:9" x14ac:dyDescent="0.35">
      <c r="A949" s="43" t="s">
        <v>2342</v>
      </c>
      <c r="B949" s="66"/>
      <c r="D949" s="17"/>
      <c r="H949" s="120"/>
      <c r="I949">
        <f t="shared" si="14"/>
        <v>0</v>
      </c>
    </row>
    <row r="950" spans="1:9" x14ac:dyDescent="0.35">
      <c r="A950" s="43" t="s">
        <v>2343</v>
      </c>
      <c r="B950" s="66"/>
      <c r="D950" s="17"/>
      <c r="H950" s="120"/>
      <c r="I950">
        <f t="shared" si="14"/>
        <v>0</v>
      </c>
    </row>
    <row r="951" spans="1:9" x14ac:dyDescent="0.35">
      <c r="A951" s="43" t="s">
        <v>2344</v>
      </c>
      <c r="B951" s="66"/>
      <c r="D951" s="17"/>
      <c r="H951" s="120"/>
      <c r="I951">
        <f t="shared" si="14"/>
        <v>0</v>
      </c>
    </row>
    <row r="952" spans="1:9" x14ac:dyDescent="0.35">
      <c r="A952" s="43" t="s">
        <v>2345</v>
      </c>
      <c r="B952" s="66"/>
      <c r="D952" s="17"/>
      <c r="H952" s="120"/>
      <c r="I952">
        <f t="shared" si="14"/>
        <v>0</v>
      </c>
    </row>
    <row r="953" spans="1:9" x14ac:dyDescent="0.35">
      <c r="A953" s="43" t="s">
        <v>2346</v>
      </c>
      <c r="B953" s="66"/>
      <c r="D953" s="17"/>
      <c r="H953" s="120"/>
      <c r="I953">
        <f t="shared" si="14"/>
        <v>0</v>
      </c>
    </row>
    <row r="954" spans="1:9" x14ac:dyDescent="0.35">
      <c r="A954" s="43" t="s">
        <v>2347</v>
      </c>
      <c r="B954" s="66"/>
      <c r="D954" s="17"/>
      <c r="H954" s="120"/>
      <c r="I954">
        <f t="shared" si="14"/>
        <v>0</v>
      </c>
    </row>
    <row r="955" spans="1:9" x14ac:dyDescent="0.35">
      <c r="A955" s="43" t="s">
        <v>2348</v>
      </c>
      <c r="B955" s="66"/>
      <c r="D955" s="17"/>
      <c r="H955" s="120"/>
      <c r="I955">
        <f t="shared" si="14"/>
        <v>0</v>
      </c>
    </row>
    <row r="956" spans="1:9" x14ac:dyDescent="0.35">
      <c r="A956" s="43" t="s">
        <v>2349</v>
      </c>
      <c r="B956" s="66"/>
      <c r="D956" s="17"/>
      <c r="H956" s="120"/>
      <c r="I956">
        <f t="shared" si="14"/>
        <v>0</v>
      </c>
    </row>
    <row r="957" spans="1:9" x14ac:dyDescent="0.35">
      <c r="A957" s="43" t="s">
        <v>2350</v>
      </c>
      <c r="B957" s="66"/>
      <c r="D957" s="17"/>
      <c r="H957" s="120"/>
      <c r="I957">
        <f t="shared" si="14"/>
        <v>0</v>
      </c>
    </row>
    <row r="958" spans="1:9" x14ac:dyDescent="0.35">
      <c r="A958" s="43" t="s">
        <v>2351</v>
      </c>
      <c r="B958" s="66"/>
      <c r="D958" s="17"/>
      <c r="H958" s="120"/>
      <c r="I958">
        <f t="shared" si="14"/>
        <v>0</v>
      </c>
    </row>
    <row r="959" spans="1:9" x14ac:dyDescent="0.35">
      <c r="A959" s="43" t="s">
        <v>2352</v>
      </c>
      <c r="B959" s="66"/>
      <c r="D959" s="17"/>
      <c r="H959" s="120"/>
      <c r="I959">
        <f t="shared" si="14"/>
        <v>0</v>
      </c>
    </row>
    <row r="960" spans="1:9" x14ac:dyDescent="0.35">
      <c r="A960" s="43" t="s">
        <v>2353</v>
      </c>
      <c r="B960" s="66"/>
      <c r="D960" s="17"/>
      <c r="H960" s="120"/>
      <c r="I960">
        <f t="shared" si="14"/>
        <v>0</v>
      </c>
    </row>
    <row r="961" spans="1:9" x14ac:dyDescent="0.35">
      <c r="A961" s="43" t="s">
        <v>2354</v>
      </c>
      <c r="B961" s="66"/>
      <c r="D961" s="17"/>
      <c r="H961" s="120"/>
      <c r="I961">
        <f t="shared" si="14"/>
        <v>0</v>
      </c>
    </row>
    <row r="962" spans="1:9" x14ac:dyDescent="0.35">
      <c r="A962" s="43" t="s">
        <v>2355</v>
      </c>
      <c r="B962" s="66"/>
      <c r="D962" s="17"/>
      <c r="H962" s="120"/>
      <c r="I962">
        <f t="shared" si="14"/>
        <v>0</v>
      </c>
    </row>
    <row r="963" spans="1:9" x14ac:dyDescent="0.35">
      <c r="A963" s="43" t="s">
        <v>2356</v>
      </c>
      <c r="B963" s="66"/>
      <c r="D963" s="17"/>
      <c r="H963" s="120"/>
      <c r="I963">
        <f t="shared" si="14"/>
        <v>0</v>
      </c>
    </row>
    <row r="964" spans="1:9" x14ac:dyDescent="0.35">
      <c r="A964" s="43" t="s">
        <v>2357</v>
      </c>
      <c r="B964" s="66"/>
      <c r="D964" s="17"/>
      <c r="H964" s="120"/>
      <c r="I964">
        <f t="shared" si="14"/>
        <v>0</v>
      </c>
    </row>
    <row r="965" spans="1:9" x14ac:dyDescent="0.35">
      <c r="A965" s="43" t="s">
        <v>2358</v>
      </c>
      <c r="B965" s="66"/>
      <c r="D965" s="17"/>
      <c r="H965" s="120"/>
      <c r="I965">
        <f t="shared" si="14"/>
        <v>0</v>
      </c>
    </row>
    <row r="966" spans="1:9" x14ac:dyDescent="0.35">
      <c r="A966" s="43" t="s">
        <v>2359</v>
      </c>
      <c r="B966" s="66"/>
      <c r="D966" s="17"/>
      <c r="H966" s="120"/>
      <c r="I966">
        <f t="shared" si="14"/>
        <v>0</v>
      </c>
    </row>
    <row r="967" spans="1:9" x14ac:dyDescent="0.35">
      <c r="A967" s="43" t="s">
        <v>2360</v>
      </c>
      <c r="B967" s="66"/>
      <c r="D967" s="17"/>
      <c r="H967" s="120"/>
      <c r="I967">
        <f t="shared" si="14"/>
        <v>0</v>
      </c>
    </row>
    <row r="968" spans="1:9" x14ac:dyDescent="0.35">
      <c r="A968" s="43" t="s">
        <v>2361</v>
      </c>
      <c r="B968" s="66"/>
      <c r="D968" s="17"/>
      <c r="H968" s="120"/>
      <c r="I968">
        <f t="shared" ref="I968:I1006" si="15">IF(OR($B968&lt;&gt;"",$C968&lt;&gt;"",$D968&lt;&gt;"",$E968&lt;&gt;"",$F968&lt;&gt;"",$G968&lt;&gt;"",$H968&lt;&gt;""), 1, 0)</f>
        <v>0</v>
      </c>
    </row>
    <row r="969" spans="1:9" x14ac:dyDescent="0.35">
      <c r="A969" s="43" t="s">
        <v>2362</v>
      </c>
      <c r="B969" s="66"/>
      <c r="D969" s="17"/>
      <c r="H969" s="120"/>
      <c r="I969">
        <f t="shared" si="15"/>
        <v>0</v>
      </c>
    </row>
    <row r="970" spans="1:9" x14ac:dyDescent="0.35">
      <c r="A970" s="43" t="s">
        <v>2363</v>
      </c>
      <c r="B970" s="66"/>
      <c r="D970" s="17"/>
      <c r="H970" s="120"/>
      <c r="I970">
        <f t="shared" si="15"/>
        <v>0</v>
      </c>
    </row>
    <row r="971" spans="1:9" x14ac:dyDescent="0.35">
      <c r="A971" s="43" t="s">
        <v>2364</v>
      </c>
      <c r="B971" s="66"/>
      <c r="D971" s="17"/>
      <c r="H971" s="120"/>
      <c r="I971">
        <f t="shared" si="15"/>
        <v>0</v>
      </c>
    </row>
    <row r="972" spans="1:9" x14ac:dyDescent="0.35">
      <c r="A972" s="43" t="s">
        <v>2365</v>
      </c>
      <c r="B972" s="66"/>
      <c r="D972" s="17"/>
      <c r="H972" s="120"/>
      <c r="I972">
        <f t="shared" si="15"/>
        <v>0</v>
      </c>
    </row>
    <row r="973" spans="1:9" x14ac:dyDescent="0.35">
      <c r="A973" s="43" t="s">
        <v>2366</v>
      </c>
      <c r="B973" s="66"/>
      <c r="D973" s="17"/>
      <c r="H973" s="120"/>
      <c r="I973">
        <f t="shared" si="15"/>
        <v>0</v>
      </c>
    </row>
    <row r="974" spans="1:9" x14ac:dyDescent="0.35">
      <c r="A974" s="43" t="s">
        <v>2367</v>
      </c>
      <c r="B974" s="66"/>
      <c r="D974" s="17"/>
      <c r="H974" s="120"/>
      <c r="I974">
        <f t="shared" si="15"/>
        <v>0</v>
      </c>
    </row>
    <row r="975" spans="1:9" x14ac:dyDescent="0.35">
      <c r="A975" s="43" t="s">
        <v>2368</v>
      </c>
      <c r="B975" s="66"/>
      <c r="D975" s="17"/>
      <c r="H975" s="120"/>
      <c r="I975">
        <f t="shared" si="15"/>
        <v>0</v>
      </c>
    </row>
    <row r="976" spans="1:9" x14ac:dyDescent="0.35">
      <c r="A976" s="43" t="s">
        <v>2369</v>
      </c>
      <c r="B976" s="66"/>
      <c r="D976" s="17"/>
      <c r="H976" s="120"/>
      <c r="I976">
        <f t="shared" si="15"/>
        <v>0</v>
      </c>
    </row>
    <row r="977" spans="1:9" x14ac:dyDescent="0.35">
      <c r="A977" s="43" t="s">
        <v>2370</v>
      </c>
      <c r="B977" s="66"/>
      <c r="D977" s="17"/>
      <c r="H977" s="120"/>
      <c r="I977">
        <f t="shared" si="15"/>
        <v>0</v>
      </c>
    </row>
    <row r="978" spans="1:9" x14ac:dyDescent="0.35">
      <c r="A978" s="43" t="s">
        <v>2371</v>
      </c>
      <c r="B978" s="66"/>
      <c r="D978" s="17"/>
      <c r="H978" s="120"/>
      <c r="I978">
        <f t="shared" si="15"/>
        <v>0</v>
      </c>
    </row>
    <row r="979" spans="1:9" x14ac:dyDescent="0.35">
      <c r="A979" s="43" t="s">
        <v>2372</v>
      </c>
      <c r="B979" s="66"/>
      <c r="D979" s="17"/>
      <c r="H979" s="120"/>
      <c r="I979">
        <f t="shared" si="15"/>
        <v>0</v>
      </c>
    </row>
    <row r="980" spans="1:9" x14ac:dyDescent="0.35">
      <c r="A980" s="43" t="s">
        <v>2373</v>
      </c>
      <c r="B980" s="66"/>
      <c r="D980" s="17"/>
      <c r="H980" s="120"/>
      <c r="I980">
        <f t="shared" si="15"/>
        <v>0</v>
      </c>
    </row>
    <row r="981" spans="1:9" x14ac:dyDescent="0.35">
      <c r="A981" s="43" t="s">
        <v>2374</v>
      </c>
      <c r="B981" s="66"/>
      <c r="D981" s="17"/>
      <c r="H981" s="120"/>
      <c r="I981">
        <f t="shared" si="15"/>
        <v>0</v>
      </c>
    </row>
    <row r="982" spans="1:9" x14ac:dyDescent="0.35">
      <c r="A982" s="43" t="s">
        <v>2375</v>
      </c>
      <c r="B982" s="66"/>
      <c r="D982" s="17"/>
      <c r="H982" s="120"/>
      <c r="I982">
        <f t="shared" si="15"/>
        <v>0</v>
      </c>
    </row>
    <row r="983" spans="1:9" x14ac:dyDescent="0.35">
      <c r="A983" s="43" t="s">
        <v>2376</v>
      </c>
      <c r="B983" s="66"/>
      <c r="D983" s="17"/>
      <c r="H983" s="120"/>
      <c r="I983">
        <f t="shared" si="15"/>
        <v>0</v>
      </c>
    </row>
    <row r="984" spans="1:9" x14ac:dyDescent="0.35">
      <c r="A984" s="43" t="s">
        <v>2377</v>
      </c>
      <c r="B984" s="66"/>
      <c r="D984" s="17"/>
      <c r="H984" s="120"/>
      <c r="I984">
        <f t="shared" si="15"/>
        <v>0</v>
      </c>
    </row>
    <row r="985" spans="1:9" x14ac:dyDescent="0.35">
      <c r="A985" s="43" t="s">
        <v>2378</v>
      </c>
      <c r="B985" s="66"/>
      <c r="D985" s="17"/>
      <c r="H985" s="120"/>
      <c r="I985">
        <f t="shared" si="15"/>
        <v>0</v>
      </c>
    </row>
    <row r="986" spans="1:9" x14ac:dyDescent="0.35">
      <c r="A986" s="43" t="s">
        <v>2379</v>
      </c>
      <c r="B986" s="66"/>
      <c r="D986" s="17"/>
      <c r="H986" s="120"/>
      <c r="I986">
        <f t="shared" si="15"/>
        <v>0</v>
      </c>
    </row>
    <row r="987" spans="1:9" x14ac:dyDescent="0.35">
      <c r="A987" s="43" t="s">
        <v>2380</v>
      </c>
      <c r="B987" s="66"/>
      <c r="D987" s="17"/>
      <c r="H987" s="120"/>
      <c r="I987">
        <f t="shared" si="15"/>
        <v>0</v>
      </c>
    </row>
    <row r="988" spans="1:9" x14ac:dyDescent="0.35">
      <c r="A988" s="43" t="s">
        <v>2381</v>
      </c>
      <c r="B988" s="66"/>
      <c r="D988" s="17"/>
      <c r="H988" s="120"/>
      <c r="I988">
        <f t="shared" si="15"/>
        <v>0</v>
      </c>
    </row>
    <row r="989" spans="1:9" x14ac:dyDescent="0.35">
      <c r="A989" s="43" t="s">
        <v>2382</v>
      </c>
      <c r="B989" s="66"/>
      <c r="D989" s="17"/>
      <c r="H989" s="120"/>
      <c r="I989">
        <f t="shared" si="15"/>
        <v>0</v>
      </c>
    </row>
    <row r="990" spans="1:9" x14ac:dyDescent="0.35">
      <c r="A990" s="43" t="s">
        <v>2383</v>
      </c>
      <c r="B990" s="66"/>
      <c r="D990" s="17"/>
      <c r="H990" s="120"/>
      <c r="I990">
        <f t="shared" si="15"/>
        <v>0</v>
      </c>
    </row>
    <row r="991" spans="1:9" x14ac:dyDescent="0.35">
      <c r="A991" s="43" t="s">
        <v>2384</v>
      </c>
      <c r="B991" s="66"/>
      <c r="D991" s="17"/>
      <c r="H991" s="120"/>
      <c r="I991">
        <f t="shared" si="15"/>
        <v>0</v>
      </c>
    </row>
    <row r="992" spans="1:9" x14ac:dyDescent="0.35">
      <c r="A992" s="43" t="s">
        <v>2385</v>
      </c>
      <c r="B992" s="66"/>
      <c r="D992" s="17"/>
      <c r="H992" s="120"/>
      <c r="I992">
        <f t="shared" si="15"/>
        <v>0</v>
      </c>
    </row>
    <row r="993" spans="1:9" x14ac:dyDescent="0.35">
      <c r="A993" s="43" t="s">
        <v>2386</v>
      </c>
      <c r="B993" s="66"/>
      <c r="D993" s="17"/>
      <c r="H993" s="120"/>
      <c r="I993">
        <f t="shared" si="15"/>
        <v>0</v>
      </c>
    </row>
    <row r="994" spans="1:9" x14ac:dyDescent="0.35">
      <c r="A994" s="43" t="s">
        <v>2387</v>
      </c>
      <c r="B994" s="66"/>
      <c r="D994" s="17"/>
      <c r="H994" s="120"/>
      <c r="I994">
        <f t="shared" si="15"/>
        <v>0</v>
      </c>
    </row>
    <row r="995" spans="1:9" x14ac:dyDescent="0.35">
      <c r="A995" s="43" t="s">
        <v>2388</v>
      </c>
      <c r="B995" s="66"/>
      <c r="D995" s="17"/>
      <c r="H995" s="120"/>
      <c r="I995">
        <f t="shared" si="15"/>
        <v>0</v>
      </c>
    </row>
    <row r="996" spans="1:9" x14ac:dyDescent="0.35">
      <c r="A996" s="43" t="s">
        <v>2389</v>
      </c>
      <c r="B996" s="66"/>
      <c r="D996" s="17"/>
      <c r="H996" s="120"/>
      <c r="I996">
        <f t="shared" si="15"/>
        <v>0</v>
      </c>
    </row>
    <row r="997" spans="1:9" x14ac:dyDescent="0.35">
      <c r="A997" s="43" t="s">
        <v>2390</v>
      </c>
      <c r="B997" s="66"/>
      <c r="D997" s="17"/>
      <c r="H997" s="120"/>
      <c r="I997">
        <f t="shared" si="15"/>
        <v>0</v>
      </c>
    </row>
    <row r="998" spans="1:9" x14ac:dyDescent="0.35">
      <c r="A998" s="43" t="s">
        <v>2391</v>
      </c>
      <c r="B998" s="66"/>
      <c r="D998" s="17"/>
      <c r="H998" s="120"/>
      <c r="I998">
        <f t="shared" si="15"/>
        <v>0</v>
      </c>
    </row>
    <row r="999" spans="1:9" x14ac:dyDescent="0.35">
      <c r="A999" s="43" t="s">
        <v>2392</v>
      </c>
      <c r="B999" s="66"/>
      <c r="D999" s="17"/>
      <c r="H999" s="120"/>
      <c r="I999">
        <f t="shared" si="15"/>
        <v>0</v>
      </c>
    </row>
    <row r="1000" spans="1:9" x14ac:dyDescent="0.35">
      <c r="A1000" s="43" t="s">
        <v>2393</v>
      </c>
      <c r="B1000" s="66"/>
      <c r="D1000" s="17"/>
      <c r="H1000" s="120"/>
      <c r="I1000">
        <f t="shared" si="15"/>
        <v>0</v>
      </c>
    </row>
    <row r="1001" spans="1:9" x14ac:dyDescent="0.35">
      <c r="A1001" s="43" t="s">
        <v>2394</v>
      </c>
      <c r="B1001" s="66"/>
      <c r="D1001" s="17"/>
      <c r="H1001" s="120"/>
      <c r="I1001">
        <f t="shared" si="15"/>
        <v>0</v>
      </c>
    </row>
    <row r="1002" spans="1:9" x14ac:dyDescent="0.35">
      <c r="A1002" s="43" t="s">
        <v>2395</v>
      </c>
      <c r="B1002" s="66"/>
      <c r="D1002" s="17"/>
      <c r="H1002" s="120"/>
      <c r="I1002">
        <f t="shared" si="15"/>
        <v>0</v>
      </c>
    </row>
    <row r="1003" spans="1:9" x14ac:dyDescent="0.35">
      <c r="A1003" s="43" t="s">
        <v>2396</v>
      </c>
      <c r="B1003" s="66"/>
      <c r="D1003" s="17"/>
      <c r="H1003" s="120"/>
      <c r="I1003">
        <f t="shared" si="15"/>
        <v>0</v>
      </c>
    </row>
    <row r="1004" spans="1:9" x14ac:dyDescent="0.35">
      <c r="A1004" s="43" t="s">
        <v>2397</v>
      </c>
      <c r="B1004" s="66"/>
      <c r="D1004" s="17"/>
      <c r="H1004" s="120"/>
      <c r="I1004">
        <f t="shared" si="15"/>
        <v>0</v>
      </c>
    </row>
    <row r="1005" spans="1:9" x14ac:dyDescent="0.35">
      <c r="A1005" s="43" t="s">
        <v>2398</v>
      </c>
      <c r="B1005" s="66"/>
      <c r="D1005" s="17"/>
      <c r="H1005" s="120"/>
      <c r="I1005">
        <f t="shared" si="15"/>
        <v>0</v>
      </c>
    </row>
    <row r="1006" spans="1:9" x14ac:dyDescent="0.35">
      <c r="A1006" s="43" t="s">
        <v>2399</v>
      </c>
      <c r="B1006" s="66"/>
      <c r="D1006" s="17"/>
      <c r="H1006" s="120"/>
      <c r="I1006">
        <f t="shared" si="15"/>
        <v>0</v>
      </c>
    </row>
    <row r="1007" spans="1:9" hidden="1" x14ac:dyDescent="0.35"/>
  </sheetData>
  <sheetProtection sheet="1" objects="1" scenarios="1"/>
  <protectedRanges>
    <protectedRange sqref="G7:G1006" name="Held by related party"/>
    <protectedRange sqref="C7:C1006" name="Sector of creditor"/>
    <protectedRange sqref="B7:B1006" name="Loans for long term lease property"/>
    <protectedRange sqref="D7:D1006" name="Date of issuance"/>
    <protectedRange sqref="E7:F1006" name="Country of creditor"/>
    <protectedRange sqref="H7:H1006" name="Identity number of the related party"/>
  </protectedRanges>
  <mergeCells count="9">
    <mergeCell ref="A1:C1"/>
    <mergeCell ref="G4:H4"/>
    <mergeCell ref="A3:H3"/>
    <mergeCell ref="A4:A5"/>
    <mergeCell ref="B4:B5"/>
    <mergeCell ref="D4:D5"/>
    <mergeCell ref="E4:E5"/>
    <mergeCell ref="F4:F5"/>
    <mergeCell ref="E1:F1"/>
  </mergeCells>
  <conditionalFormatting sqref="E1">
    <cfRule type="expression" dxfId="4" priority="4">
      <formula>$E$1="Sheet is valid"</formula>
    </cfRule>
    <cfRule type="expression" dxfId="3" priority="5">
      <formula>$E$1="Sheet is not valid"</formula>
    </cfRule>
  </conditionalFormatting>
  <conditionalFormatting sqref="H7:H1006">
    <cfRule type="expression" dxfId="2" priority="1">
      <formula>$G7="Yes"</formula>
    </cfRule>
  </conditionalFormatting>
  <dataValidations count="2">
    <dataValidation type="decimal" operator="greaterThan" allowBlank="1" showInputMessage="1" showErrorMessage="1" errorTitle="Invalid value" error="The value of long term lease properties should be greater than zero." sqref="B7:B1007">
      <formula1>0</formula1>
    </dataValidation>
    <dataValidation type="date" operator="greaterThanOrEqual" allowBlank="1" showInputMessage="1" showErrorMessage="1" errorTitle="Invalid issuance date" error="The issuance date of the loan should be entered in the format DD/MM/YYYY." sqref="D1007">
      <formula1>40543</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6">
        <x14:dataValidation type="list" allowBlank="1" showInputMessage="1" showErrorMessage="1" errorTitle="Invalid value" error="Must be one of the values in the drop-down menu.">
          <x14:formula1>
            <xm:f>codelists!$H$2:$H$17</xm:f>
          </x14:formula1>
          <xm:sqref>C7:C1006</xm:sqref>
        </x14:dataValidation>
        <x14:dataValidation type="list" operator="greaterThanOrEqual" allowBlank="1" showInputMessage="1" showErrorMessage="1" errorTitle="Invalid value" error="Must be one of the values in the drop-down menu.">
          <x14:formula1>
            <xm:f>codelists!$D$2:$D$3</xm:f>
          </x14:formula1>
          <xm:sqref>F7:F1006</xm:sqref>
        </x14:dataValidation>
        <x14:dataValidation type="list" operator="greaterThanOrEqual" allowBlank="1" showInputMessage="1" showErrorMessage="1" errorTitle="Invalid value" error="Must be one of the values in the drop-down menu.">
          <x14:formula1>
            <xm:f>codelists!$C$2:$C$248</xm:f>
          </x14:formula1>
          <xm:sqref>E7:E1006</xm:sqref>
        </x14:dataValidation>
        <x14:dataValidation type="list" allowBlank="1" showInputMessage="1" showErrorMessage="1" errorTitle="Invalid value" error="Must be one of the values in the drop-down menu.">
          <x14:formula1>
            <xm:f>codelists!$D$2:$D$3</xm:f>
          </x14:formula1>
          <xm:sqref>G7:G1006</xm:sqref>
        </x14:dataValidation>
        <x14:dataValidation type="list" allowBlank="1" showInputMessage="1" showErrorMessage="1" errorTitle="Invalid value" error="Must be one of the values in the drop-down menu.">
          <x14:formula1>
            <xm:f>'4a Indirect CRE exposure'!$E$7:$E$1006</xm:f>
          </x14:formula1>
          <xm:sqref>H7:H1006</xm:sqref>
        </x14:dataValidation>
        <x14:dataValidation type="date" operator="lessThanOrEqual" allowBlank="1" showInputMessage="1" showErrorMessage="1" errorTitle="Invalid issuance date" error="The issuance date of the loan should be entered in the format DD/MM/YYYY. The date should not postdate the valuation date (item 1.5).">
          <x14:formula1>
            <xm:f>'1 Register'!$G$6</xm:f>
          </x14:formula1>
          <xm:sqref>D7:D1006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7"/>
  <sheetViews>
    <sheetView workbookViewId="0">
      <selection sqref="A1:D1"/>
    </sheetView>
  </sheetViews>
  <sheetFormatPr defaultColWidth="0" defaultRowHeight="14.5" zeroHeight="1" x14ac:dyDescent="0.35"/>
  <cols>
    <col min="1" max="5" width="15.7265625" customWidth="1"/>
    <col min="6" max="16384" width="9.1796875" hidden="1"/>
  </cols>
  <sheetData>
    <row r="1" spans="1:5" x14ac:dyDescent="0.35">
      <c r="A1" s="199" t="s">
        <v>325</v>
      </c>
      <c r="B1" s="199"/>
      <c r="C1" s="199"/>
      <c r="D1" s="199"/>
    </row>
    <row r="2" spans="1:5" x14ac:dyDescent="0.35">
      <c r="A2" s="49"/>
      <c r="B2" s="50" t="s">
        <v>3428</v>
      </c>
      <c r="C2" s="200" t="str">
        <f>IF(Validation!F129=0,"Sheet is valid","Sheet is not valid")</f>
        <v>Sheet is not valid</v>
      </c>
      <c r="D2" s="200"/>
    </row>
    <row r="3" spans="1:5" x14ac:dyDescent="0.35">
      <c r="A3" s="7">
        <v>10.1</v>
      </c>
      <c r="B3" s="7">
        <v>10.199999999999999</v>
      </c>
      <c r="C3" s="7">
        <v>10.3</v>
      </c>
      <c r="D3" s="7">
        <v>10.4</v>
      </c>
      <c r="E3" s="8">
        <v>10.5</v>
      </c>
    </row>
    <row r="4" spans="1:5" ht="45" customHeight="1" x14ac:dyDescent="0.35">
      <c r="A4" s="202" t="s">
        <v>3537</v>
      </c>
      <c r="B4" s="202" t="s">
        <v>323</v>
      </c>
      <c r="C4" s="202" t="s">
        <v>324</v>
      </c>
      <c r="D4" s="197" t="s">
        <v>3489</v>
      </c>
      <c r="E4" s="192" t="s">
        <v>3490</v>
      </c>
    </row>
    <row r="5" spans="1:5" ht="45" customHeight="1" thickBot="1" x14ac:dyDescent="0.4">
      <c r="A5" s="195"/>
      <c r="B5" s="195"/>
      <c r="C5" s="195"/>
      <c r="D5" s="198"/>
      <c r="E5" s="193"/>
    </row>
    <row r="6" spans="1:5" ht="15.5" thickTop="1" thickBot="1" x14ac:dyDescent="0.4">
      <c r="A6" s="12" t="str">
        <f>IF(OR($A$7&lt;0, $A$7=""), "ERROR: Cannot be negative or empty", IF(ROUND($A$7, 0)&lt;&gt;$A$7, "ERROR: Not an integer value", $A$7))</f>
        <v>ERROR: Cannot be negative or empty</v>
      </c>
      <c r="B6" s="12" t="str">
        <f>IF(OR($B$7&lt;0, $B$7=""), "ERROR: Cannot be negative or empty", IF(ROUND($B$7, 0)&lt;&gt;$B$7, "ERROR: Not an integer value", $B$7))</f>
        <v>ERROR: Cannot be negative or empty</v>
      </c>
      <c r="C6" s="2" t="str">
        <f>IF($C$7="", "ERROR: Value required", IF(ISNUMBER(MATCH($C$7, OpenClosed, 0)), UPPER(LEFT($C$7, 1))&amp;MID($C$7, 2, 20), "ERROR: Must be a value in the drop-down list"))</f>
        <v>ERROR: Value required</v>
      </c>
      <c r="D6" s="29" t="str">
        <f>IF(OR($D$7&lt;0, $D$7=""), "ERROR: Cannot be negative or empty", IF(ROUND($D$7, 0)&lt;&gt;$D$7, "ERROR: Not an integer value", $D$7))</f>
        <v>ERROR: Cannot be negative or empty</v>
      </c>
      <c r="E6" s="1" t="str">
        <f>IF(OR($E$7&lt;0, $E$7=""), "ERROR: Cannot be negative or empty", IF(ROUND($E$7, 0)&lt;&gt;$E$7, "ERROR: Not an integer value", $E$7))</f>
        <v>ERROR: Cannot be negative or empty</v>
      </c>
    </row>
    <row r="7" spans="1:5" ht="15" thickTop="1" x14ac:dyDescent="0.35">
      <c r="C7" s="69"/>
      <c r="D7" s="119"/>
      <c r="E7" s="118"/>
    </row>
  </sheetData>
  <sheetProtection sheet="1" objects="1" scenarios="1"/>
  <protectedRanges>
    <protectedRange sqref="C7" name="Direct ownership of Irish CRE_2"/>
    <protectedRange sqref="C7" name="Open or closed"/>
    <protectedRange sqref="B7" name="Settlement period"/>
    <protectedRange sqref="A7" name="Notification period"/>
    <protectedRange sqref="D7" name="Dealing frequency"/>
    <protectedRange sqref="E7" name="Special dealing frequency"/>
  </protectedRanges>
  <mergeCells count="7">
    <mergeCell ref="E4:E5"/>
    <mergeCell ref="A1:D1"/>
    <mergeCell ref="C2:D2"/>
    <mergeCell ref="A4:A5"/>
    <mergeCell ref="B4:B5"/>
    <mergeCell ref="C4:C5"/>
    <mergeCell ref="D4:D5"/>
  </mergeCells>
  <conditionalFormatting sqref="C2:D2">
    <cfRule type="expression" dxfId="1" priority="1">
      <formula>$C$2="Sheet is valid"</formula>
    </cfRule>
    <cfRule type="expression" dxfId="0" priority="2">
      <formula>$C$2="Sheet is not valid"</formula>
    </cfRule>
  </conditionalFormatting>
  <dataValidations count="4">
    <dataValidation type="whole" operator="greaterThanOrEqual" allowBlank="1" showInputMessage="1" showErrorMessage="1" errorTitle="Invalid settlement period" error="The settlement period must be expressed as the number of whole days and should be greater than or equal to zero." sqref="B7">
      <formula1>0</formula1>
    </dataValidation>
    <dataValidation type="whole" operator="greaterThanOrEqual" allowBlank="1" showInputMessage="1" showErrorMessage="1" errorTitle="Invalid dealing frequency" error="The dealing frequency should be expressed as the number of dealing days in the last twelve months, expressed as whole days and should be greater than or equal to zero." sqref="D7">
      <formula1>0</formula1>
    </dataValidation>
    <dataValidation type="whole" operator="greaterThanOrEqual" allowBlank="1" showInputMessage="1" showErrorMessage="1" errorTitle="Invalid notification period" error="The notifcation period must be expressed as the number of whole days and should be greater than or equal to zero." sqref="A7">
      <formula1>0</formula1>
    </dataValidation>
    <dataValidation type="whole" operator="greaterThanOrEqual" allowBlank="1" showInputMessage="1" showErrorMessage="1" errorTitle="Invalid special dealing freq." error="The special dealing frequency should be expressed as the number of special dealing days in the last twelve months, expressed as whole days and should be greater than or equal to zero." sqref="E7">
      <formula1>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errorTitle="Invalid value" error="Must be one of the values in the drop-down menu.">
          <x14:formula1>
            <xm:f>codelists!$I$2:$I$4</xm:f>
          </x14:formula1>
          <xm:sqref>C7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I283"/>
  <sheetViews>
    <sheetView topLeftCell="B1" zoomScaleNormal="100" workbookViewId="0">
      <selection activeCell="B1" sqref="B1"/>
    </sheetView>
  </sheetViews>
  <sheetFormatPr defaultColWidth="0" defaultRowHeight="11.5" zeroHeight="1" x14ac:dyDescent="0.25"/>
  <cols>
    <col min="1" max="1" width="0" style="16" hidden="1" customWidth="1"/>
    <col min="2" max="2" width="11.1796875" style="16" bestFit="1" customWidth="1"/>
    <col min="3" max="3" width="4" style="16" bestFit="1" customWidth="1"/>
    <col min="4" max="4" width="9.1796875" style="16" customWidth="1"/>
    <col min="5" max="5" width="12.453125" style="16" bestFit="1" customWidth="1"/>
    <col min="6" max="9" width="9.1796875" style="16" customWidth="1"/>
    <col min="10" max="16384" width="9.1796875" style="16" hidden="1"/>
  </cols>
  <sheetData>
    <row r="1" spans="2:9" s="31" customFormat="1" ht="15" customHeight="1" x14ac:dyDescent="0.2">
      <c r="B1" s="35" t="s">
        <v>346</v>
      </c>
      <c r="C1" s="36" t="s">
        <v>355</v>
      </c>
      <c r="D1" s="35" t="s">
        <v>347</v>
      </c>
      <c r="E1" s="35" t="s">
        <v>3562</v>
      </c>
      <c r="F1" s="35" t="s">
        <v>3639</v>
      </c>
      <c r="G1" s="35" t="s">
        <v>348</v>
      </c>
      <c r="H1" s="35" t="s">
        <v>349</v>
      </c>
      <c r="I1" s="35" t="s">
        <v>350</v>
      </c>
    </row>
    <row r="2" spans="2:9" x14ac:dyDescent="0.25">
      <c r="B2" s="37" t="s">
        <v>24</v>
      </c>
      <c r="C2" s="39" t="s">
        <v>131</v>
      </c>
      <c r="D2" s="37" t="s">
        <v>22</v>
      </c>
      <c r="E2" s="37" t="s">
        <v>3563</v>
      </c>
      <c r="F2" s="37" t="s">
        <v>3517</v>
      </c>
      <c r="G2" s="37" t="s">
        <v>270</v>
      </c>
      <c r="H2" s="37" t="s">
        <v>275</v>
      </c>
      <c r="I2" s="37" t="s">
        <v>19</v>
      </c>
    </row>
    <row r="3" spans="2:9" x14ac:dyDescent="0.25">
      <c r="B3" s="39" t="s">
        <v>25</v>
      </c>
      <c r="C3" s="39" t="s">
        <v>27</v>
      </c>
      <c r="D3" s="39" t="s">
        <v>23</v>
      </c>
      <c r="E3" s="39" t="s">
        <v>3564</v>
      </c>
      <c r="F3" s="37" t="s">
        <v>345</v>
      </c>
      <c r="G3" s="16" t="s">
        <v>3669</v>
      </c>
      <c r="H3" s="37" t="s">
        <v>276</v>
      </c>
      <c r="I3" s="39" t="s">
        <v>21</v>
      </c>
    </row>
    <row r="4" spans="2:9" x14ac:dyDescent="0.25">
      <c r="B4" s="37" t="s">
        <v>26</v>
      </c>
      <c r="C4" s="39" t="s">
        <v>28</v>
      </c>
      <c r="E4" s="39" t="s">
        <v>3565</v>
      </c>
      <c r="F4" s="37" t="s">
        <v>3518</v>
      </c>
      <c r="G4" s="37" t="s">
        <v>271</v>
      </c>
      <c r="H4" s="37" t="s">
        <v>277</v>
      </c>
      <c r="I4" s="37" t="s">
        <v>20</v>
      </c>
    </row>
    <row r="5" spans="2:9" x14ac:dyDescent="0.25">
      <c r="B5" s="40" t="s">
        <v>3629</v>
      </c>
      <c r="C5" s="39" t="s">
        <v>29</v>
      </c>
      <c r="E5" s="39" t="s">
        <v>3566</v>
      </c>
      <c r="F5" s="40" t="s">
        <v>3657</v>
      </c>
      <c r="G5" s="40" t="s">
        <v>3486</v>
      </c>
      <c r="H5" s="37" t="s">
        <v>282</v>
      </c>
      <c r="I5" s="40"/>
    </row>
    <row r="6" spans="2:9" x14ac:dyDescent="0.25">
      <c r="B6" s="40" t="s">
        <v>3628</v>
      </c>
      <c r="C6" s="39" t="s">
        <v>30</v>
      </c>
      <c r="E6" s="39" t="s">
        <v>3567</v>
      </c>
      <c r="F6" s="40"/>
      <c r="G6" s="40"/>
      <c r="H6" s="37" t="s">
        <v>283</v>
      </c>
      <c r="I6" s="40"/>
    </row>
    <row r="7" spans="2:9" x14ac:dyDescent="0.25">
      <c r="C7" s="39" t="s">
        <v>31</v>
      </c>
      <c r="F7" s="40"/>
      <c r="H7" s="37" t="s">
        <v>284</v>
      </c>
      <c r="I7" s="40"/>
    </row>
    <row r="8" spans="2:9" x14ac:dyDescent="0.25">
      <c r="C8" s="39" t="s">
        <v>32</v>
      </c>
      <c r="F8" s="40"/>
      <c r="G8" s="40"/>
      <c r="H8" s="37" t="s">
        <v>285</v>
      </c>
      <c r="I8" s="40"/>
    </row>
    <row r="9" spans="2:9" x14ac:dyDescent="0.25">
      <c r="C9" s="39" t="s">
        <v>33</v>
      </c>
      <c r="F9" s="40"/>
      <c r="G9" s="40"/>
      <c r="H9" s="37" t="s">
        <v>279</v>
      </c>
      <c r="I9" s="40"/>
    </row>
    <row r="10" spans="2:9" x14ac:dyDescent="0.25">
      <c r="C10" s="39" t="s">
        <v>34</v>
      </c>
      <c r="F10" s="40"/>
      <c r="G10" s="40"/>
      <c r="H10" s="37" t="s">
        <v>280</v>
      </c>
      <c r="I10" s="40"/>
    </row>
    <row r="11" spans="2:9" x14ac:dyDescent="0.25">
      <c r="C11" s="39" t="s">
        <v>35</v>
      </c>
      <c r="F11" s="40"/>
      <c r="G11" s="40"/>
      <c r="H11" s="37" t="s">
        <v>278</v>
      </c>
      <c r="I11" s="40"/>
    </row>
    <row r="12" spans="2:9" x14ac:dyDescent="0.25">
      <c r="C12" s="39" t="s">
        <v>36</v>
      </c>
      <c r="F12" s="40"/>
      <c r="G12" s="40"/>
      <c r="H12" s="37" t="s">
        <v>102</v>
      </c>
      <c r="I12" s="40"/>
    </row>
    <row r="13" spans="2:9" x14ac:dyDescent="0.25">
      <c r="C13" s="39" t="s">
        <v>37</v>
      </c>
      <c r="F13" s="40"/>
      <c r="G13" s="40"/>
      <c r="H13" s="37" t="s">
        <v>281</v>
      </c>
      <c r="I13" s="40"/>
    </row>
    <row r="14" spans="2:9" x14ac:dyDescent="0.25">
      <c r="C14" s="39" t="s">
        <v>38</v>
      </c>
      <c r="F14" s="40"/>
      <c r="G14" s="40"/>
      <c r="H14" s="37" t="s">
        <v>272</v>
      </c>
      <c r="I14" s="40"/>
    </row>
    <row r="15" spans="2:9" x14ac:dyDescent="0.25">
      <c r="C15" s="39" t="s">
        <v>39</v>
      </c>
      <c r="F15" s="40"/>
      <c r="G15" s="40"/>
      <c r="H15" s="37" t="s">
        <v>273</v>
      </c>
      <c r="I15" s="40"/>
    </row>
    <row r="16" spans="2:9" x14ac:dyDescent="0.25">
      <c r="C16" s="39" t="s">
        <v>40</v>
      </c>
      <c r="F16" s="40"/>
      <c r="G16" s="40"/>
      <c r="H16" s="37" t="s">
        <v>274</v>
      </c>
      <c r="I16" s="40"/>
    </row>
    <row r="17" spans="3:9" x14ac:dyDescent="0.25">
      <c r="C17" s="39" t="s">
        <v>41</v>
      </c>
      <c r="F17" s="40"/>
      <c r="G17" s="40"/>
      <c r="H17" s="37" t="s">
        <v>286</v>
      </c>
      <c r="I17" s="40"/>
    </row>
    <row r="18" spans="3:9" x14ac:dyDescent="0.25">
      <c r="C18" s="39" t="s">
        <v>42</v>
      </c>
      <c r="H18" s="38"/>
    </row>
    <row r="19" spans="3:9" x14ac:dyDescent="0.25">
      <c r="C19" s="39" t="s">
        <v>43</v>
      </c>
      <c r="H19" s="38"/>
    </row>
    <row r="20" spans="3:9" x14ac:dyDescent="0.25">
      <c r="C20" s="39" t="s">
        <v>44</v>
      </c>
      <c r="H20" s="40"/>
    </row>
    <row r="21" spans="3:9" x14ac:dyDescent="0.25">
      <c r="C21" s="39" t="s">
        <v>45</v>
      </c>
    </row>
    <row r="22" spans="3:9" x14ac:dyDescent="0.25">
      <c r="C22" s="39" t="s">
        <v>46</v>
      </c>
    </row>
    <row r="23" spans="3:9" x14ac:dyDescent="0.25">
      <c r="C23" s="39" t="s">
        <v>47</v>
      </c>
    </row>
    <row r="24" spans="3:9" x14ac:dyDescent="0.25">
      <c r="C24" s="39" t="s">
        <v>48</v>
      </c>
    </row>
    <row r="25" spans="3:9" x14ac:dyDescent="0.25">
      <c r="C25" s="39" t="s">
        <v>49</v>
      </c>
    </row>
    <row r="26" spans="3:9" x14ac:dyDescent="0.25">
      <c r="C26" s="39" t="s">
        <v>50</v>
      </c>
    </row>
    <row r="27" spans="3:9" x14ac:dyDescent="0.25">
      <c r="C27" s="39" t="s">
        <v>51</v>
      </c>
    </row>
    <row r="28" spans="3:9" x14ac:dyDescent="0.25">
      <c r="C28" s="39" t="s">
        <v>52</v>
      </c>
    </row>
    <row r="29" spans="3:9" x14ac:dyDescent="0.25">
      <c r="C29" s="39" t="s">
        <v>53</v>
      </c>
    </row>
    <row r="30" spans="3:9" x14ac:dyDescent="0.25">
      <c r="C30" s="39" t="s">
        <v>351</v>
      </c>
    </row>
    <row r="31" spans="3:9" x14ac:dyDescent="0.25">
      <c r="C31" s="39" t="s">
        <v>54</v>
      </c>
    </row>
    <row r="32" spans="3:9" x14ac:dyDescent="0.25">
      <c r="C32" s="39" t="s">
        <v>55</v>
      </c>
    </row>
    <row r="33" spans="3:3" x14ac:dyDescent="0.25">
      <c r="C33" s="39" t="s">
        <v>56</v>
      </c>
    </row>
    <row r="34" spans="3:3" x14ac:dyDescent="0.25">
      <c r="C34" s="39" t="s">
        <v>57</v>
      </c>
    </row>
    <row r="35" spans="3:3" x14ac:dyDescent="0.25">
      <c r="C35" s="39" t="s">
        <v>58</v>
      </c>
    </row>
    <row r="36" spans="3:3" x14ac:dyDescent="0.25">
      <c r="C36" s="39" t="s">
        <v>59</v>
      </c>
    </row>
    <row r="37" spans="3:3" x14ac:dyDescent="0.25">
      <c r="C37" s="39" t="s">
        <v>60</v>
      </c>
    </row>
    <row r="38" spans="3:3" x14ac:dyDescent="0.25">
      <c r="C38" s="39" t="s">
        <v>61</v>
      </c>
    </row>
    <row r="39" spans="3:3" x14ac:dyDescent="0.25">
      <c r="C39" s="39" t="s">
        <v>62</v>
      </c>
    </row>
    <row r="40" spans="3:3" x14ac:dyDescent="0.25">
      <c r="C40" s="39" t="s">
        <v>63</v>
      </c>
    </row>
    <row r="41" spans="3:3" x14ac:dyDescent="0.25">
      <c r="C41" s="39" t="s">
        <v>64</v>
      </c>
    </row>
    <row r="42" spans="3:3" x14ac:dyDescent="0.25">
      <c r="C42" s="39" t="s">
        <v>65</v>
      </c>
    </row>
    <row r="43" spans="3:3" x14ac:dyDescent="0.25">
      <c r="C43" s="39" t="s">
        <v>66</v>
      </c>
    </row>
    <row r="44" spans="3:3" x14ac:dyDescent="0.25">
      <c r="C44" s="39" t="s">
        <v>67</v>
      </c>
    </row>
    <row r="45" spans="3:3" x14ac:dyDescent="0.25">
      <c r="C45" s="39" t="s">
        <v>68</v>
      </c>
    </row>
    <row r="46" spans="3:3" x14ac:dyDescent="0.25">
      <c r="C46" s="39" t="s">
        <v>69</v>
      </c>
    </row>
    <row r="47" spans="3:3" x14ac:dyDescent="0.25">
      <c r="C47" s="39" t="s">
        <v>70</v>
      </c>
    </row>
    <row r="48" spans="3:3" x14ac:dyDescent="0.25">
      <c r="C48" s="39" t="s">
        <v>71</v>
      </c>
    </row>
    <row r="49" spans="3:3" x14ac:dyDescent="0.25">
      <c r="C49" s="39" t="s">
        <v>72</v>
      </c>
    </row>
    <row r="50" spans="3:3" x14ac:dyDescent="0.25">
      <c r="C50" s="39" t="s">
        <v>73</v>
      </c>
    </row>
    <row r="51" spans="3:3" x14ac:dyDescent="0.25">
      <c r="C51" s="39" t="s">
        <v>74</v>
      </c>
    </row>
    <row r="52" spans="3:3" x14ac:dyDescent="0.25">
      <c r="C52" s="39" t="s">
        <v>75</v>
      </c>
    </row>
    <row r="53" spans="3:3" x14ac:dyDescent="0.25">
      <c r="C53" s="39" t="s">
        <v>76</v>
      </c>
    </row>
    <row r="54" spans="3:3" x14ac:dyDescent="0.25">
      <c r="C54" s="39" t="s">
        <v>77</v>
      </c>
    </row>
    <row r="55" spans="3:3" x14ac:dyDescent="0.25">
      <c r="C55" s="39" t="s">
        <v>78</v>
      </c>
    </row>
    <row r="56" spans="3:3" x14ac:dyDescent="0.25">
      <c r="C56" s="39" t="s">
        <v>79</v>
      </c>
    </row>
    <row r="57" spans="3:3" x14ac:dyDescent="0.25">
      <c r="C57" s="39" t="s">
        <v>80</v>
      </c>
    </row>
    <row r="58" spans="3:3" x14ac:dyDescent="0.25">
      <c r="C58" s="39" t="s">
        <v>81</v>
      </c>
    </row>
    <row r="59" spans="3:3" x14ac:dyDescent="0.25">
      <c r="C59" s="39" t="s">
        <v>82</v>
      </c>
    </row>
    <row r="60" spans="3:3" x14ac:dyDescent="0.25">
      <c r="C60" s="39" t="s">
        <v>352</v>
      </c>
    </row>
    <row r="61" spans="3:3" x14ac:dyDescent="0.25">
      <c r="C61" s="39" t="s">
        <v>83</v>
      </c>
    </row>
    <row r="62" spans="3:3" x14ac:dyDescent="0.25">
      <c r="C62" s="39" t="s">
        <v>84</v>
      </c>
    </row>
    <row r="63" spans="3:3" x14ac:dyDescent="0.25">
      <c r="C63" s="39" t="s">
        <v>85</v>
      </c>
    </row>
    <row r="64" spans="3:3" x14ac:dyDescent="0.25">
      <c r="C64" s="39" t="s">
        <v>86</v>
      </c>
    </row>
    <row r="65" spans="3:3" x14ac:dyDescent="0.25">
      <c r="C65" s="39" t="s">
        <v>87</v>
      </c>
    </row>
    <row r="66" spans="3:3" x14ac:dyDescent="0.25">
      <c r="C66" s="39" t="s">
        <v>88</v>
      </c>
    </row>
    <row r="67" spans="3:3" x14ac:dyDescent="0.25">
      <c r="C67" s="39" t="s">
        <v>89</v>
      </c>
    </row>
    <row r="68" spans="3:3" x14ac:dyDescent="0.25">
      <c r="C68" s="39" t="s">
        <v>90</v>
      </c>
    </row>
    <row r="69" spans="3:3" x14ac:dyDescent="0.25">
      <c r="C69" s="39" t="s">
        <v>91</v>
      </c>
    </row>
    <row r="70" spans="3:3" x14ac:dyDescent="0.25">
      <c r="C70" s="39" t="s">
        <v>92</v>
      </c>
    </row>
    <row r="71" spans="3:3" x14ac:dyDescent="0.25">
      <c r="C71" s="39" t="s">
        <v>93</v>
      </c>
    </row>
    <row r="72" spans="3:3" x14ac:dyDescent="0.25">
      <c r="C72" s="39" t="s">
        <v>94</v>
      </c>
    </row>
    <row r="73" spans="3:3" x14ac:dyDescent="0.25">
      <c r="C73" s="39" t="s">
        <v>95</v>
      </c>
    </row>
    <row r="74" spans="3:3" x14ac:dyDescent="0.25">
      <c r="C74" s="39" t="s">
        <v>96</v>
      </c>
    </row>
    <row r="75" spans="3:3" x14ac:dyDescent="0.25">
      <c r="C75" s="39" t="s">
        <v>97</v>
      </c>
    </row>
    <row r="76" spans="3:3" x14ac:dyDescent="0.25">
      <c r="C76" s="39" t="s">
        <v>98</v>
      </c>
    </row>
    <row r="77" spans="3:3" x14ac:dyDescent="0.25">
      <c r="C77" s="39" t="s">
        <v>99</v>
      </c>
    </row>
    <row r="78" spans="3:3" x14ac:dyDescent="0.25">
      <c r="C78" s="39" t="s">
        <v>100</v>
      </c>
    </row>
    <row r="79" spans="3:3" x14ac:dyDescent="0.25">
      <c r="C79" s="39" t="s">
        <v>101</v>
      </c>
    </row>
    <row r="80" spans="3:3" x14ac:dyDescent="0.25">
      <c r="C80" s="39" t="s">
        <v>102</v>
      </c>
    </row>
    <row r="81" spans="3:3" x14ac:dyDescent="0.25">
      <c r="C81" s="39" t="s">
        <v>103</v>
      </c>
    </row>
    <row r="82" spans="3:3" x14ac:dyDescent="0.25">
      <c r="C82" s="39" t="s">
        <v>104</v>
      </c>
    </row>
    <row r="83" spans="3:3" x14ac:dyDescent="0.25">
      <c r="C83" s="39" t="s">
        <v>105</v>
      </c>
    </row>
    <row r="84" spans="3:3" x14ac:dyDescent="0.25">
      <c r="C84" s="39" t="s">
        <v>106</v>
      </c>
    </row>
    <row r="85" spans="3:3" x14ac:dyDescent="0.25">
      <c r="C85" s="39" t="s">
        <v>107</v>
      </c>
    </row>
    <row r="86" spans="3:3" x14ac:dyDescent="0.25">
      <c r="C86" s="39" t="s">
        <v>108</v>
      </c>
    </row>
    <row r="87" spans="3:3" x14ac:dyDescent="0.25">
      <c r="C87" s="39" t="s">
        <v>109</v>
      </c>
    </row>
    <row r="88" spans="3:3" x14ac:dyDescent="0.25">
      <c r="C88" s="39" t="s">
        <v>110</v>
      </c>
    </row>
    <row r="89" spans="3:3" x14ac:dyDescent="0.25">
      <c r="C89" s="39" t="s">
        <v>111</v>
      </c>
    </row>
    <row r="90" spans="3:3" x14ac:dyDescent="0.25">
      <c r="C90" s="39" t="s">
        <v>112</v>
      </c>
    </row>
    <row r="91" spans="3:3" x14ac:dyDescent="0.25">
      <c r="C91" s="39" t="s">
        <v>113</v>
      </c>
    </row>
    <row r="92" spans="3:3" x14ac:dyDescent="0.25">
      <c r="C92" s="39" t="s">
        <v>114</v>
      </c>
    </row>
    <row r="93" spans="3:3" x14ac:dyDescent="0.25">
      <c r="C93" s="39" t="s">
        <v>115</v>
      </c>
    </row>
    <row r="94" spans="3:3" x14ac:dyDescent="0.25">
      <c r="C94" s="39" t="s">
        <v>116</v>
      </c>
    </row>
    <row r="95" spans="3:3" x14ac:dyDescent="0.25">
      <c r="C95" s="39" t="s">
        <v>117</v>
      </c>
    </row>
    <row r="96" spans="3:3" x14ac:dyDescent="0.25">
      <c r="C96" s="39" t="s">
        <v>118</v>
      </c>
    </row>
    <row r="97" spans="3:3" x14ac:dyDescent="0.25">
      <c r="C97" s="39" t="s">
        <v>119</v>
      </c>
    </row>
    <row r="98" spans="3:3" x14ac:dyDescent="0.25">
      <c r="C98" s="39" t="s">
        <v>120</v>
      </c>
    </row>
    <row r="99" spans="3:3" x14ac:dyDescent="0.25">
      <c r="C99" s="39" t="s">
        <v>121</v>
      </c>
    </row>
    <row r="100" spans="3:3" x14ac:dyDescent="0.25">
      <c r="C100" s="39" t="s">
        <v>122</v>
      </c>
    </row>
    <row r="101" spans="3:3" x14ac:dyDescent="0.25">
      <c r="C101" s="39" t="s">
        <v>123</v>
      </c>
    </row>
    <row r="102" spans="3:3" x14ac:dyDescent="0.25">
      <c r="C102" s="39" t="s">
        <v>124</v>
      </c>
    </row>
    <row r="103" spans="3:3" x14ac:dyDescent="0.25">
      <c r="C103" s="39" t="s">
        <v>125</v>
      </c>
    </row>
    <row r="104" spans="3:3" x14ac:dyDescent="0.25">
      <c r="C104" s="39" t="s">
        <v>126</v>
      </c>
    </row>
    <row r="105" spans="3:3" x14ac:dyDescent="0.25">
      <c r="C105" s="39" t="s">
        <v>127</v>
      </c>
    </row>
    <row r="106" spans="3:3" x14ac:dyDescent="0.25">
      <c r="C106" s="39" t="s">
        <v>128</v>
      </c>
    </row>
    <row r="107" spans="3:3" x14ac:dyDescent="0.25">
      <c r="C107" s="39" t="s">
        <v>129</v>
      </c>
    </row>
    <row r="108" spans="3:3" x14ac:dyDescent="0.25">
      <c r="C108" s="39" t="s">
        <v>130</v>
      </c>
    </row>
    <row r="109" spans="3:3" x14ac:dyDescent="0.25">
      <c r="C109" s="39" t="s">
        <v>132</v>
      </c>
    </row>
    <row r="110" spans="3:3" x14ac:dyDescent="0.25">
      <c r="C110" s="39" t="s">
        <v>133</v>
      </c>
    </row>
    <row r="111" spans="3:3" x14ac:dyDescent="0.25">
      <c r="C111" s="39" t="s">
        <v>134</v>
      </c>
    </row>
    <row r="112" spans="3:3" x14ac:dyDescent="0.25">
      <c r="C112" s="39" t="s">
        <v>135</v>
      </c>
    </row>
    <row r="113" spans="3:3" x14ac:dyDescent="0.25">
      <c r="C113" s="39" t="s">
        <v>136</v>
      </c>
    </row>
    <row r="114" spans="3:3" x14ac:dyDescent="0.25">
      <c r="C114" s="39" t="s">
        <v>137</v>
      </c>
    </row>
    <row r="115" spans="3:3" x14ac:dyDescent="0.25">
      <c r="C115" s="39" t="s">
        <v>138</v>
      </c>
    </row>
    <row r="116" spans="3:3" x14ac:dyDescent="0.25">
      <c r="C116" s="39" t="s">
        <v>139</v>
      </c>
    </row>
    <row r="117" spans="3:3" x14ac:dyDescent="0.25">
      <c r="C117" s="39" t="s">
        <v>140</v>
      </c>
    </row>
    <row r="118" spans="3:3" x14ac:dyDescent="0.25">
      <c r="C118" s="39" t="s">
        <v>141</v>
      </c>
    </row>
    <row r="119" spans="3:3" x14ac:dyDescent="0.25">
      <c r="C119" s="39" t="s">
        <v>142</v>
      </c>
    </row>
    <row r="120" spans="3:3" x14ac:dyDescent="0.25">
      <c r="C120" s="39" t="s">
        <v>143</v>
      </c>
    </row>
    <row r="121" spans="3:3" x14ac:dyDescent="0.25">
      <c r="C121" s="39" t="s">
        <v>144</v>
      </c>
    </row>
    <row r="122" spans="3:3" x14ac:dyDescent="0.25">
      <c r="C122" s="39" t="s">
        <v>145</v>
      </c>
    </row>
    <row r="123" spans="3:3" x14ac:dyDescent="0.25">
      <c r="C123" s="39" t="s">
        <v>146</v>
      </c>
    </row>
    <row r="124" spans="3:3" x14ac:dyDescent="0.25">
      <c r="C124" s="39" t="s">
        <v>147</v>
      </c>
    </row>
    <row r="125" spans="3:3" x14ac:dyDescent="0.25">
      <c r="C125" s="39" t="s">
        <v>148</v>
      </c>
    </row>
    <row r="126" spans="3:3" x14ac:dyDescent="0.25">
      <c r="C126" s="39" t="s">
        <v>149</v>
      </c>
    </row>
    <row r="127" spans="3:3" x14ac:dyDescent="0.25">
      <c r="C127" s="39" t="s">
        <v>150</v>
      </c>
    </row>
    <row r="128" spans="3:3" x14ac:dyDescent="0.25">
      <c r="C128" s="39" t="s">
        <v>151</v>
      </c>
    </row>
    <row r="129" spans="3:3" x14ac:dyDescent="0.25">
      <c r="C129" s="39" t="s">
        <v>152</v>
      </c>
    </row>
    <row r="130" spans="3:3" x14ac:dyDescent="0.25">
      <c r="C130" s="39" t="s">
        <v>153</v>
      </c>
    </row>
    <row r="131" spans="3:3" x14ac:dyDescent="0.25">
      <c r="C131" s="39" t="s">
        <v>154</v>
      </c>
    </row>
    <row r="132" spans="3:3" x14ac:dyDescent="0.25">
      <c r="C132" s="39" t="s">
        <v>155</v>
      </c>
    </row>
    <row r="133" spans="3:3" x14ac:dyDescent="0.25">
      <c r="C133" s="39" t="s">
        <v>156</v>
      </c>
    </row>
    <row r="134" spans="3:3" x14ac:dyDescent="0.25">
      <c r="C134" s="39" t="s">
        <v>157</v>
      </c>
    </row>
    <row r="135" spans="3:3" x14ac:dyDescent="0.25">
      <c r="C135" s="39" t="s">
        <v>158</v>
      </c>
    </row>
    <row r="136" spans="3:3" x14ac:dyDescent="0.25">
      <c r="C136" s="39" t="s">
        <v>159</v>
      </c>
    </row>
    <row r="137" spans="3:3" x14ac:dyDescent="0.25">
      <c r="C137" s="39" t="s">
        <v>160</v>
      </c>
    </row>
    <row r="138" spans="3:3" x14ac:dyDescent="0.25">
      <c r="C138" s="39" t="s">
        <v>161</v>
      </c>
    </row>
    <row r="139" spans="3:3" x14ac:dyDescent="0.25">
      <c r="C139" s="39" t="s">
        <v>162</v>
      </c>
    </row>
    <row r="140" spans="3:3" x14ac:dyDescent="0.25">
      <c r="C140" s="39" t="s">
        <v>163</v>
      </c>
    </row>
    <row r="141" spans="3:3" x14ac:dyDescent="0.25">
      <c r="C141" s="39" t="s">
        <v>164</v>
      </c>
    </row>
    <row r="142" spans="3:3" x14ac:dyDescent="0.25">
      <c r="C142" s="39" t="s">
        <v>165</v>
      </c>
    </row>
    <row r="143" spans="3:3" x14ac:dyDescent="0.25">
      <c r="C143" s="39" t="s">
        <v>166</v>
      </c>
    </row>
    <row r="144" spans="3:3" x14ac:dyDescent="0.25">
      <c r="C144" s="39" t="s">
        <v>167</v>
      </c>
    </row>
    <row r="145" spans="3:3" x14ac:dyDescent="0.25">
      <c r="C145" s="39" t="s">
        <v>168</v>
      </c>
    </row>
    <row r="146" spans="3:3" x14ac:dyDescent="0.25">
      <c r="C146" s="39" t="s">
        <v>169</v>
      </c>
    </row>
    <row r="147" spans="3:3" x14ac:dyDescent="0.25">
      <c r="C147" s="39" t="s">
        <v>170</v>
      </c>
    </row>
    <row r="148" spans="3:3" x14ac:dyDescent="0.25">
      <c r="C148" s="39" t="s">
        <v>171</v>
      </c>
    </row>
    <row r="149" spans="3:3" x14ac:dyDescent="0.25">
      <c r="C149" s="39" t="s">
        <v>172</v>
      </c>
    </row>
    <row r="150" spans="3:3" x14ac:dyDescent="0.25">
      <c r="C150" s="39" t="s">
        <v>173</v>
      </c>
    </row>
    <row r="151" spans="3:3" x14ac:dyDescent="0.25">
      <c r="C151" s="39" t="s">
        <v>174</v>
      </c>
    </row>
    <row r="152" spans="3:3" x14ac:dyDescent="0.25">
      <c r="C152" s="39" t="s">
        <v>175</v>
      </c>
    </row>
    <row r="153" spans="3:3" x14ac:dyDescent="0.25">
      <c r="C153" s="39" t="s">
        <v>176</v>
      </c>
    </row>
    <row r="154" spans="3:3" x14ac:dyDescent="0.25">
      <c r="C154" s="39" t="s">
        <v>177</v>
      </c>
    </row>
    <row r="155" spans="3:3" x14ac:dyDescent="0.25">
      <c r="C155" s="39" t="s">
        <v>178</v>
      </c>
    </row>
    <row r="156" spans="3:3" x14ac:dyDescent="0.25">
      <c r="C156" s="39" t="s">
        <v>179</v>
      </c>
    </row>
    <row r="157" spans="3:3" x14ac:dyDescent="0.25">
      <c r="C157" s="39" t="s">
        <v>180</v>
      </c>
    </row>
    <row r="158" spans="3:3" x14ac:dyDescent="0.25">
      <c r="C158" s="39" t="s">
        <v>181</v>
      </c>
    </row>
    <row r="159" spans="3:3" x14ac:dyDescent="0.25">
      <c r="C159" s="39" t="s">
        <v>182</v>
      </c>
    </row>
    <row r="160" spans="3:3" x14ac:dyDescent="0.25">
      <c r="C160" s="39" t="s">
        <v>183</v>
      </c>
    </row>
    <row r="161" spans="3:3" x14ac:dyDescent="0.25">
      <c r="C161" s="39" t="s">
        <v>184</v>
      </c>
    </row>
    <row r="162" spans="3:3" x14ac:dyDescent="0.25">
      <c r="C162" s="39" t="s">
        <v>185</v>
      </c>
    </row>
    <row r="163" spans="3:3" x14ac:dyDescent="0.25">
      <c r="C163" s="39" t="s">
        <v>186</v>
      </c>
    </row>
    <row r="164" spans="3:3" x14ac:dyDescent="0.25">
      <c r="C164" s="39" t="s">
        <v>187</v>
      </c>
    </row>
    <row r="165" spans="3:3" x14ac:dyDescent="0.25">
      <c r="C165" s="39" t="s">
        <v>188</v>
      </c>
    </row>
    <row r="166" spans="3:3" x14ac:dyDescent="0.25">
      <c r="C166" s="39" t="s">
        <v>189</v>
      </c>
    </row>
    <row r="167" spans="3:3" x14ac:dyDescent="0.25">
      <c r="C167" s="39" t="s">
        <v>190</v>
      </c>
    </row>
    <row r="168" spans="3:3" x14ac:dyDescent="0.25">
      <c r="C168" s="39" t="s">
        <v>191</v>
      </c>
    </row>
    <row r="169" spans="3:3" x14ac:dyDescent="0.25">
      <c r="C169" s="39" t="s">
        <v>192</v>
      </c>
    </row>
    <row r="170" spans="3:3" x14ac:dyDescent="0.25">
      <c r="C170" s="39" t="s">
        <v>193</v>
      </c>
    </row>
    <row r="171" spans="3:3" x14ac:dyDescent="0.25">
      <c r="C171" s="39" t="s">
        <v>194</v>
      </c>
    </row>
    <row r="172" spans="3:3" x14ac:dyDescent="0.25">
      <c r="C172" s="39" t="s">
        <v>195</v>
      </c>
    </row>
    <row r="173" spans="3:3" x14ac:dyDescent="0.25">
      <c r="C173" s="39" t="s">
        <v>196</v>
      </c>
    </row>
    <row r="174" spans="3:3" x14ac:dyDescent="0.25">
      <c r="C174" s="39" t="s">
        <v>197</v>
      </c>
    </row>
    <row r="175" spans="3:3" x14ac:dyDescent="0.25">
      <c r="C175" s="39" t="s">
        <v>198</v>
      </c>
    </row>
    <row r="176" spans="3:3" x14ac:dyDescent="0.25">
      <c r="C176" s="39" t="s">
        <v>199</v>
      </c>
    </row>
    <row r="177" spans="3:3" x14ac:dyDescent="0.25">
      <c r="C177" s="39" t="s">
        <v>200</v>
      </c>
    </row>
    <row r="178" spans="3:3" x14ac:dyDescent="0.25">
      <c r="C178" s="39" t="s">
        <v>201</v>
      </c>
    </row>
    <row r="179" spans="3:3" x14ac:dyDescent="0.25">
      <c r="C179" s="39" t="s">
        <v>202</v>
      </c>
    </row>
    <row r="180" spans="3:3" x14ac:dyDescent="0.25">
      <c r="C180" s="39" t="s">
        <v>203</v>
      </c>
    </row>
    <row r="181" spans="3:3" x14ac:dyDescent="0.25">
      <c r="C181" s="39" t="s">
        <v>204</v>
      </c>
    </row>
    <row r="182" spans="3:3" x14ac:dyDescent="0.25">
      <c r="C182" s="39" t="s">
        <v>205</v>
      </c>
    </row>
    <row r="183" spans="3:3" x14ac:dyDescent="0.25">
      <c r="C183" s="39" t="s">
        <v>206</v>
      </c>
    </row>
    <row r="184" spans="3:3" x14ac:dyDescent="0.25">
      <c r="C184" s="39" t="s">
        <v>207</v>
      </c>
    </row>
    <row r="185" spans="3:3" x14ac:dyDescent="0.25">
      <c r="C185" s="39" t="s">
        <v>208</v>
      </c>
    </row>
    <row r="186" spans="3:3" x14ac:dyDescent="0.25">
      <c r="C186" s="39" t="s">
        <v>209</v>
      </c>
    </row>
    <row r="187" spans="3:3" x14ac:dyDescent="0.25">
      <c r="C187" s="39" t="s">
        <v>210</v>
      </c>
    </row>
    <row r="188" spans="3:3" x14ac:dyDescent="0.25">
      <c r="C188" s="39" t="s">
        <v>211</v>
      </c>
    </row>
    <row r="189" spans="3:3" x14ac:dyDescent="0.25">
      <c r="C189" s="39" t="s">
        <v>212</v>
      </c>
    </row>
    <row r="190" spans="3:3" x14ac:dyDescent="0.25">
      <c r="C190" s="39" t="s">
        <v>213</v>
      </c>
    </row>
    <row r="191" spans="3:3" x14ac:dyDescent="0.25">
      <c r="C191" s="39" t="s">
        <v>214</v>
      </c>
    </row>
    <row r="192" spans="3:3" x14ac:dyDescent="0.25">
      <c r="C192" s="39" t="s">
        <v>215</v>
      </c>
    </row>
    <row r="193" spans="3:3" x14ac:dyDescent="0.25">
      <c r="C193" s="39" t="s">
        <v>216</v>
      </c>
    </row>
    <row r="194" spans="3:3" x14ac:dyDescent="0.25">
      <c r="C194" s="39" t="s">
        <v>217</v>
      </c>
    </row>
    <row r="195" spans="3:3" x14ac:dyDescent="0.25">
      <c r="C195" s="39" t="s">
        <v>218</v>
      </c>
    </row>
    <row r="196" spans="3:3" x14ac:dyDescent="0.25">
      <c r="C196" s="39" t="s">
        <v>219</v>
      </c>
    </row>
    <row r="197" spans="3:3" x14ac:dyDescent="0.25">
      <c r="C197" s="39" t="s">
        <v>220</v>
      </c>
    </row>
    <row r="198" spans="3:3" x14ac:dyDescent="0.25">
      <c r="C198" s="39" t="s">
        <v>221</v>
      </c>
    </row>
    <row r="199" spans="3:3" x14ac:dyDescent="0.25">
      <c r="C199" s="39" t="s">
        <v>222</v>
      </c>
    </row>
    <row r="200" spans="3:3" x14ac:dyDescent="0.25">
      <c r="C200" s="39" t="s">
        <v>353</v>
      </c>
    </row>
    <row r="201" spans="3:3" x14ac:dyDescent="0.25">
      <c r="C201" s="39" t="s">
        <v>223</v>
      </c>
    </row>
    <row r="202" spans="3:3" x14ac:dyDescent="0.25">
      <c r="C202" s="39" t="s">
        <v>224</v>
      </c>
    </row>
    <row r="203" spans="3:3" x14ac:dyDescent="0.25">
      <c r="C203" s="39" t="s">
        <v>225</v>
      </c>
    </row>
    <row r="204" spans="3:3" x14ac:dyDescent="0.25">
      <c r="C204" s="39" t="s">
        <v>226</v>
      </c>
    </row>
    <row r="205" spans="3:3" x14ac:dyDescent="0.25">
      <c r="C205" s="39" t="s">
        <v>227</v>
      </c>
    </row>
    <row r="206" spans="3:3" x14ac:dyDescent="0.25">
      <c r="C206" s="39" t="s">
        <v>228</v>
      </c>
    </row>
    <row r="207" spans="3:3" x14ac:dyDescent="0.25">
      <c r="C207" s="39" t="s">
        <v>354</v>
      </c>
    </row>
    <row r="208" spans="3:3" x14ac:dyDescent="0.25">
      <c r="C208" s="39" t="s">
        <v>229</v>
      </c>
    </row>
    <row r="209" spans="3:3" x14ac:dyDescent="0.25">
      <c r="C209" s="39" t="s">
        <v>230</v>
      </c>
    </row>
    <row r="210" spans="3:3" x14ac:dyDescent="0.25">
      <c r="C210" s="39" t="s">
        <v>231</v>
      </c>
    </row>
    <row r="211" spans="3:3" x14ac:dyDescent="0.25">
      <c r="C211" s="39" t="s">
        <v>232</v>
      </c>
    </row>
    <row r="212" spans="3:3" x14ac:dyDescent="0.25">
      <c r="C212" s="39" t="s">
        <v>233</v>
      </c>
    </row>
    <row r="213" spans="3:3" x14ac:dyDescent="0.25">
      <c r="C213" s="39" t="s">
        <v>234</v>
      </c>
    </row>
    <row r="214" spans="3:3" x14ac:dyDescent="0.25">
      <c r="C214" s="39" t="s">
        <v>235</v>
      </c>
    </row>
    <row r="215" spans="3:3" x14ac:dyDescent="0.25">
      <c r="C215" s="39" t="s">
        <v>236</v>
      </c>
    </row>
    <row r="216" spans="3:3" x14ac:dyDescent="0.25">
      <c r="C216" s="39" t="s">
        <v>237</v>
      </c>
    </row>
    <row r="217" spans="3:3" x14ac:dyDescent="0.25">
      <c r="C217" s="39" t="s">
        <v>238</v>
      </c>
    </row>
    <row r="218" spans="3:3" x14ac:dyDescent="0.25">
      <c r="C218" s="39" t="s">
        <v>239</v>
      </c>
    </row>
    <row r="219" spans="3:3" x14ac:dyDescent="0.25">
      <c r="C219" s="39" t="s">
        <v>240</v>
      </c>
    </row>
    <row r="220" spans="3:3" x14ac:dyDescent="0.25">
      <c r="C220" s="39" t="s">
        <v>241</v>
      </c>
    </row>
    <row r="221" spans="3:3" x14ac:dyDescent="0.25">
      <c r="C221" s="39" t="s">
        <v>242</v>
      </c>
    </row>
    <row r="222" spans="3:3" x14ac:dyDescent="0.25">
      <c r="C222" s="39" t="s">
        <v>243</v>
      </c>
    </row>
    <row r="223" spans="3:3" x14ac:dyDescent="0.25">
      <c r="C223" s="39" t="s">
        <v>244</v>
      </c>
    </row>
    <row r="224" spans="3:3" x14ac:dyDescent="0.25">
      <c r="C224" s="39" t="s">
        <v>245</v>
      </c>
    </row>
    <row r="225" spans="3:3" x14ac:dyDescent="0.25">
      <c r="C225" s="39" t="s">
        <v>246</v>
      </c>
    </row>
    <row r="226" spans="3:3" x14ac:dyDescent="0.25">
      <c r="C226" s="39" t="s">
        <v>247</v>
      </c>
    </row>
    <row r="227" spans="3:3" x14ac:dyDescent="0.25">
      <c r="C227" s="39" t="s">
        <v>248</v>
      </c>
    </row>
    <row r="228" spans="3:3" x14ac:dyDescent="0.25">
      <c r="C228" s="39" t="s">
        <v>249</v>
      </c>
    </row>
    <row r="229" spans="3:3" x14ac:dyDescent="0.25">
      <c r="C229" s="39" t="s">
        <v>250</v>
      </c>
    </row>
    <row r="230" spans="3:3" x14ac:dyDescent="0.25">
      <c r="C230" s="39" t="s">
        <v>251</v>
      </c>
    </row>
    <row r="231" spans="3:3" x14ac:dyDescent="0.25">
      <c r="C231" s="39" t="s">
        <v>252</v>
      </c>
    </row>
    <row r="232" spans="3:3" x14ac:dyDescent="0.25">
      <c r="C232" s="39" t="s">
        <v>253</v>
      </c>
    </row>
    <row r="233" spans="3:3" x14ac:dyDescent="0.25">
      <c r="C233" s="39" t="s">
        <v>254</v>
      </c>
    </row>
    <row r="234" spans="3:3" x14ac:dyDescent="0.25">
      <c r="C234" s="39" t="s">
        <v>255</v>
      </c>
    </row>
    <row r="235" spans="3:3" x14ac:dyDescent="0.25">
      <c r="C235" s="39" t="s">
        <v>256</v>
      </c>
    </row>
    <row r="236" spans="3:3" x14ac:dyDescent="0.25">
      <c r="C236" s="39" t="s">
        <v>257</v>
      </c>
    </row>
    <row r="237" spans="3:3" x14ac:dyDescent="0.25">
      <c r="C237" s="39" t="s">
        <v>258</v>
      </c>
    </row>
    <row r="238" spans="3:3" x14ac:dyDescent="0.25">
      <c r="C238" s="39" t="s">
        <v>259</v>
      </c>
    </row>
    <row r="239" spans="3:3" x14ac:dyDescent="0.25">
      <c r="C239" s="39" t="s">
        <v>260</v>
      </c>
    </row>
    <row r="240" spans="3:3" x14ac:dyDescent="0.25">
      <c r="C240" s="39" t="s">
        <v>261</v>
      </c>
    </row>
    <row r="241" spans="3:3" x14ac:dyDescent="0.25">
      <c r="C241" s="39" t="s">
        <v>262</v>
      </c>
    </row>
    <row r="242" spans="3:3" x14ac:dyDescent="0.25">
      <c r="C242" s="39" t="s">
        <v>263</v>
      </c>
    </row>
    <row r="243" spans="3:3" x14ac:dyDescent="0.25">
      <c r="C243" s="39" t="s">
        <v>264</v>
      </c>
    </row>
    <row r="244" spans="3:3" x14ac:dyDescent="0.25">
      <c r="C244" s="39" t="s">
        <v>265</v>
      </c>
    </row>
    <row r="245" spans="3:3" x14ac:dyDescent="0.25">
      <c r="C245" s="39" t="s">
        <v>266</v>
      </c>
    </row>
    <row r="246" spans="3:3" x14ac:dyDescent="0.25">
      <c r="C246" s="39" t="s">
        <v>267</v>
      </c>
    </row>
    <row r="247" spans="3:3" x14ac:dyDescent="0.25">
      <c r="C247" s="39" t="s">
        <v>268</v>
      </c>
    </row>
    <row r="248" spans="3:3" x14ac:dyDescent="0.25">
      <c r="C248" s="39" t="s">
        <v>269</v>
      </c>
    </row>
    <row r="249" spans="3:3" hidden="1" x14ac:dyDescent="0.25">
      <c r="C249" s="41"/>
    </row>
    <row r="250" spans="3:3" hidden="1" x14ac:dyDescent="0.25">
      <c r="C250" s="41"/>
    </row>
    <row r="251" spans="3:3" hidden="1" x14ac:dyDescent="0.25">
      <c r="C251" s="41"/>
    </row>
    <row r="252" spans="3:3" hidden="1" x14ac:dyDescent="0.25">
      <c r="C252" s="41"/>
    </row>
    <row r="253" spans="3:3" hidden="1" x14ac:dyDescent="0.25">
      <c r="C253" s="41"/>
    </row>
    <row r="254" spans="3:3" hidden="1" x14ac:dyDescent="0.25">
      <c r="C254" s="41"/>
    </row>
    <row r="255" spans="3:3" hidden="1" x14ac:dyDescent="0.25">
      <c r="C255" s="41"/>
    </row>
    <row r="256" spans="3:3" hidden="1" x14ac:dyDescent="0.25">
      <c r="C256" s="41"/>
    </row>
    <row r="257" spans="3:3" hidden="1" x14ac:dyDescent="0.25">
      <c r="C257" s="41"/>
    </row>
    <row r="258" spans="3:3" hidden="1" x14ac:dyDescent="0.25">
      <c r="C258" s="41"/>
    </row>
    <row r="259" spans="3:3" hidden="1" x14ac:dyDescent="0.25">
      <c r="C259" s="41"/>
    </row>
    <row r="260" spans="3:3" hidden="1" x14ac:dyDescent="0.25">
      <c r="C260" s="41"/>
    </row>
    <row r="261" spans="3:3" hidden="1" x14ac:dyDescent="0.25">
      <c r="C261" s="41"/>
    </row>
    <row r="262" spans="3:3" hidden="1" x14ac:dyDescent="0.25">
      <c r="C262" s="41"/>
    </row>
    <row r="263" spans="3:3" hidden="1" x14ac:dyDescent="0.25">
      <c r="C263" s="41"/>
    </row>
    <row r="264" spans="3:3" hidden="1" x14ac:dyDescent="0.25">
      <c r="C264" s="41"/>
    </row>
    <row r="265" spans="3:3" hidden="1" x14ac:dyDescent="0.25">
      <c r="C265" s="41"/>
    </row>
    <row r="266" spans="3:3" hidden="1" x14ac:dyDescent="0.25">
      <c r="C266" s="41"/>
    </row>
    <row r="267" spans="3:3" hidden="1" x14ac:dyDescent="0.25">
      <c r="C267" s="41"/>
    </row>
    <row r="268" spans="3:3" hidden="1" x14ac:dyDescent="0.25">
      <c r="C268" s="41"/>
    </row>
    <row r="269" spans="3:3" hidden="1" x14ac:dyDescent="0.25">
      <c r="C269" s="41"/>
    </row>
    <row r="270" spans="3:3" hidden="1" x14ac:dyDescent="0.25">
      <c r="C270" s="41"/>
    </row>
    <row r="271" spans="3:3" hidden="1" x14ac:dyDescent="0.25">
      <c r="C271" s="41"/>
    </row>
    <row r="272" spans="3:3" hidden="1" x14ac:dyDescent="0.25">
      <c r="C272" s="41"/>
    </row>
    <row r="273" spans="3:3" hidden="1" x14ac:dyDescent="0.25">
      <c r="C273" s="41"/>
    </row>
    <row r="274" spans="3:3" hidden="1" x14ac:dyDescent="0.25">
      <c r="C274" s="41"/>
    </row>
    <row r="275" spans="3:3" hidden="1" x14ac:dyDescent="0.25">
      <c r="C275" s="41"/>
    </row>
    <row r="276" spans="3:3" hidden="1" x14ac:dyDescent="0.25">
      <c r="C276" s="41"/>
    </row>
    <row r="277" spans="3:3" hidden="1" x14ac:dyDescent="0.25">
      <c r="C277" s="41"/>
    </row>
    <row r="278" spans="3:3" hidden="1" x14ac:dyDescent="0.25">
      <c r="C278" s="41"/>
    </row>
    <row r="279" spans="3:3" hidden="1" x14ac:dyDescent="0.25">
      <c r="C279" s="41"/>
    </row>
    <row r="280" spans="3:3" hidden="1" x14ac:dyDescent="0.25">
      <c r="C280" s="41"/>
    </row>
    <row r="281" spans="3:3" hidden="1" x14ac:dyDescent="0.25">
      <c r="C281" s="41"/>
    </row>
    <row r="282" spans="3:3" hidden="1" x14ac:dyDescent="0.25">
      <c r="C282" s="41"/>
    </row>
    <row r="283" spans="3:3" hidden="1" x14ac:dyDescent="0.25">
      <c r="C283" s="41"/>
    </row>
  </sheetData>
  <sheetProtection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29"/>
  <sheetViews>
    <sheetView workbookViewId="0">
      <selection sqref="A1:E1"/>
    </sheetView>
  </sheetViews>
  <sheetFormatPr defaultColWidth="0" defaultRowHeight="12.5" zeroHeight="1" x14ac:dyDescent="0.25"/>
  <cols>
    <col min="1" max="5" width="15.7265625" style="84" customWidth="1"/>
    <col min="6" max="20" width="9.1796875" style="84" customWidth="1"/>
    <col min="21" max="16384" width="9.1796875" style="84" hidden="1"/>
  </cols>
  <sheetData>
    <row r="1" spans="1:20" s="86" customFormat="1" x14ac:dyDescent="0.25">
      <c r="A1" s="187" t="s">
        <v>3568</v>
      </c>
      <c r="B1" s="187"/>
      <c r="C1" s="187"/>
      <c r="D1" s="187"/>
      <c r="E1" s="187"/>
      <c r="F1" s="106"/>
      <c r="G1" s="106"/>
      <c r="H1" s="106"/>
      <c r="I1" s="106"/>
      <c r="J1" s="106"/>
      <c r="K1" s="106"/>
      <c r="L1" s="106"/>
      <c r="M1" s="106"/>
      <c r="N1" s="106"/>
      <c r="O1" s="106"/>
      <c r="P1" s="106"/>
      <c r="Q1" s="106"/>
      <c r="R1" s="106"/>
      <c r="S1" s="106"/>
      <c r="T1" s="106"/>
    </row>
    <row r="2" spans="1:20" s="86" customFormat="1" ht="12.75" customHeight="1" x14ac:dyDescent="0.25">
      <c r="A2" s="191" t="s">
        <v>3581</v>
      </c>
      <c r="B2" s="191"/>
      <c r="C2" s="191"/>
      <c r="D2" s="191"/>
      <c r="E2" s="191"/>
      <c r="F2" s="107"/>
      <c r="G2" s="107"/>
      <c r="H2" s="107"/>
      <c r="I2" s="107"/>
      <c r="J2" s="106"/>
      <c r="K2" s="106"/>
      <c r="L2" s="106"/>
      <c r="M2" s="106"/>
      <c r="N2" s="106"/>
      <c r="O2" s="106"/>
      <c r="P2" s="106"/>
      <c r="Q2" s="106"/>
      <c r="R2" s="106"/>
      <c r="S2" s="106"/>
      <c r="T2" s="106"/>
    </row>
    <row r="3" spans="1:20" s="86" customFormat="1" x14ac:dyDescent="0.25">
      <c r="A3" s="191"/>
      <c r="B3" s="191"/>
      <c r="C3" s="191"/>
      <c r="D3" s="191"/>
      <c r="E3" s="191"/>
      <c r="F3" s="107"/>
      <c r="G3" s="107"/>
      <c r="H3" s="107"/>
      <c r="I3" s="107"/>
      <c r="J3" s="106"/>
      <c r="K3" s="106"/>
      <c r="L3" s="106"/>
      <c r="M3" s="106"/>
      <c r="N3" s="106"/>
      <c r="O3" s="106"/>
      <c r="P3" s="106"/>
      <c r="Q3" s="106"/>
      <c r="R3" s="106"/>
      <c r="S3" s="106"/>
      <c r="T3" s="106"/>
    </row>
    <row r="4" spans="1:20" s="86" customFormat="1" x14ac:dyDescent="0.25">
      <c r="A4" s="191"/>
      <c r="B4" s="191"/>
      <c r="C4" s="191"/>
      <c r="D4" s="191"/>
      <c r="E4" s="191"/>
      <c r="F4" s="107"/>
      <c r="G4" s="107"/>
      <c r="H4" s="107"/>
      <c r="I4" s="107"/>
      <c r="J4" s="106"/>
      <c r="K4" s="106"/>
      <c r="L4" s="106"/>
      <c r="M4" s="106"/>
      <c r="N4" s="106"/>
      <c r="O4" s="106"/>
      <c r="P4" s="106"/>
      <c r="Q4" s="106"/>
      <c r="R4" s="106"/>
      <c r="S4" s="106"/>
      <c r="T4" s="106"/>
    </row>
    <row r="5" spans="1:20" s="86" customFormat="1" x14ac:dyDescent="0.25">
      <c r="A5" s="191"/>
      <c r="B5" s="191"/>
      <c r="C5" s="191"/>
      <c r="D5" s="191"/>
      <c r="E5" s="191"/>
      <c r="F5" s="107"/>
      <c r="G5" s="107"/>
      <c r="H5" s="107"/>
      <c r="I5" s="107"/>
      <c r="J5" s="106"/>
      <c r="K5" s="106"/>
      <c r="L5" s="106"/>
      <c r="M5" s="106"/>
      <c r="N5" s="106"/>
      <c r="O5" s="106"/>
      <c r="P5" s="106"/>
      <c r="Q5" s="106"/>
      <c r="R5" s="106"/>
      <c r="S5" s="106"/>
      <c r="T5" s="106"/>
    </row>
    <row r="6" spans="1:20" s="86" customFormat="1" x14ac:dyDescent="0.25">
      <c r="A6" s="191"/>
      <c r="B6" s="191"/>
      <c r="C6" s="191"/>
      <c r="D6" s="191"/>
      <c r="E6" s="191"/>
      <c r="F6" s="107"/>
      <c r="G6" s="107"/>
      <c r="H6" s="107"/>
      <c r="I6" s="107"/>
      <c r="J6" s="106"/>
      <c r="K6" s="106"/>
      <c r="L6" s="106"/>
      <c r="M6" s="106"/>
      <c r="N6" s="106"/>
      <c r="O6" s="106"/>
      <c r="P6" s="106"/>
      <c r="Q6" s="106"/>
      <c r="R6" s="106"/>
      <c r="S6" s="106"/>
      <c r="T6" s="106"/>
    </row>
    <row r="7" spans="1:20" s="86" customFormat="1" x14ac:dyDescent="0.25">
      <c r="A7" s="191"/>
      <c r="B7" s="191"/>
      <c r="C7" s="191"/>
      <c r="D7" s="191"/>
      <c r="E7" s="191"/>
      <c r="F7" s="107"/>
      <c r="G7" s="107"/>
      <c r="H7" s="107"/>
      <c r="I7" s="107"/>
      <c r="J7" s="106"/>
      <c r="K7" s="106"/>
      <c r="L7" s="106"/>
      <c r="M7" s="106"/>
      <c r="N7" s="106"/>
      <c r="O7" s="106"/>
      <c r="P7" s="106"/>
      <c r="Q7" s="106"/>
      <c r="R7" s="106"/>
      <c r="S7" s="106"/>
      <c r="T7" s="106"/>
    </row>
    <row r="8" spans="1:20" s="86" customFormat="1" x14ac:dyDescent="0.25">
      <c r="A8" s="191"/>
      <c r="B8" s="191"/>
      <c r="C8" s="191"/>
      <c r="D8" s="191"/>
      <c r="E8" s="191"/>
      <c r="F8" s="107"/>
      <c r="G8" s="107"/>
      <c r="H8" s="107"/>
      <c r="I8" s="107"/>
      <c r="J8" s="106"/>
      <c r="K8" s="106"/>
      <c r="L8" s="106"/>
      <c r="M8" s="106"/>
      <c r="N8" s="106"/>
      <c r="O8" s="106"/>
      <c r="P8" s="106"/>
      <c r="Q8" s="106"/>
      <c r="R8" s="106"/>
      <c r="S8" s="106"/>
      <c r="T8" s="106"/>
    </row>
    <row r="9" spans="1:20" s="86" customFormat="1" x14ac:dyDescent="0.25">
      <c r="A9" s="191"/>
      <c r="B9" s="191"/>
      <c r="C9" s="191"/>
      <c r="D9" s="191"/>
      <c r="E9" s="191"/>
      <c r="F9" s="107"/>
      <c r="G9" s="107"/>
      <c r="H9" s="107"/>
      <c r="I9" s="107"/>
      <c r="J9" s="106"/>
      <c r="K9" s="106"/>
      <c r="L9" s="106"/>
      <c r="M9" s="106"/>
      <c r="N9" s="106"/>
      <c r="O9" s="106"/>
      <c r="P9" s="106"/>
      <c r="Q9" s="106"/>
      <c r="R9" s="106"/>
      <c r="S9" s="106"/>
      <c r="T9" s="106"/>
    </row>
    <row r="10" spans="1:20" s="86" customFormat="1" x14ac:dyDescent="0.25">
      <c r="A10" s="191"/>
      <c r="B10" s="191"/>
      <c r="C10" s="191"/>
      <c r="D10" s="191"/>
      <c r="E10" s="191"/>
      <c r="F10" s="107"/>
      <c r="G10" s="107"/>
      <c r="H10" s="107"/>
      <c r="I10" s="107"/>
      <c r="J10" s="106"/>
      <c r="K10" s="106"/>
      <c r="L10" s="106"/>
      <c r="M10" s="106"/>
      <c r="N10" s="106"/>
      <c r="O10" s="106"/>
      <c r="P10" s="106"/>
      <c r="Q10" s="106"/>
      <c r="R10" s="106"/>
      <c r="S10" s="106"/>
      <c r="T10" s="106"/>
    </row>
    <row r="11" spans="1:20" s="86" customFormat="1" x14ac:dyDescent="0.25">
      <c r="A11" s="191"/>
      <c r="B11" s="191"/>
      <c r="C11" s="191"/>
      <c r="D11" s="191"/>
      <c r="E11" s="191"/>
      <c r="F11" s="107"/>
      <c r="G11" s="107"/>
      <c r="H11" s="107"/>
      <c r="I11" s="107"/>
      <c r="J11" s="106"/>
      <c r="K11" s="106"/>
      <c r="L11" s="106"/>
      <c r="M11" s="106"/>
      <c r="N11" s="106"/>
      <c r="O11" s="106"/>
      <c r="P11" s="106"/>
      <c r="Q11" s="106"/>
      <c r="R11" s="106"/>
      <c r="S11" s="106"/>
      <c r="T11" s="106"/>
    </row>
    <row r="12" spans="1:20" s="86" customFormat="1" x14ac:dyDescent="0.25">
      <c r="A12" s="191"/>
      <c r="B12" s="191"/>
      <c r="C12" s="191"/>
      <c r="D12" s="191"/>
      <c r="E12" s="191"/>
      <c r="F12" s="107"/>
      <c r="G12" s="107"/>
      <c r="H12" s="107"/>
      <c r="I12" s="107"/>
      <c r="J12" s="106"/>
      <c r="K12" s="106"/>
      <c r="L12" s="106"/>
      <c r="M12" s="106"/>
      <c r="N12" s="106"/>
      <c r="O12" s="106"/>
      <c r="P12" s="106"/>
      <c r="Q12" s="106"/>
      <c r="R12" s="106"/>
      <c r="S12" s="106"/>
      <c r="T12" s="106"/>
    </row>
    <row r="13" spans="1:20" s="86" customFormat="1" x14ac:dyDescent="0.25">
      <c r="A13" s="191"/>
      <c r="B13" s="191"/>
      <c r="C13" s="191"/>
      <c r="D13" s="191"/>
      <c r="E13" s="191"/>
      <c r="F13" s="107"/>
      <c r="G13" s="107"/>
      <c r="H13" s="107"/>
      <c r="I13" s="107"/>
      <c r="J13" s="106"/>
      <c r="K13" s="106"/>
      <c r="L13" s="106"/>
      <c r="M13" s="106"/>
      <c r="N13" s="106"/>
      <c r="O13" s="106"/>
      <c r="P13" s="106"/>
      <c r="Q13" s="106"/>
      <c r="R13" s="106"/>
      <c r="S13" s="106"/>
      <c r="T13" s="106"/>
    </row>
    <row r="14" spans="1:20" s="86" customFormat="1" x14ac:dyDescent="0.25">
      <c r="A14" s="191"/>
      <c r="B14" s="191"/>
      <c r="C14" s="191"/>
      <c r="D14" s="191"/>
      <c r="E14" s="191"/>
      <c r="F14" s="107"/>
      <c r="G14" s="107"/>
      <c r="H14" s="107"/>
      <c r="I14" s="107"/>
      <c r="J14" s="106"/>
      <c r="K14" s="106"/>
      <c r="L14" s="106"/>
      <c r="M14" s="106"/>
      <c r="N14" s="106"/>
      <c r="O14" s="106"/>
      <c r="P14" s="106"/>
      <c r="Q14" s="106"/>
      <c r="R14" s="106"/>
      <c r="S14" s="106"/>
      <c r="T14" s="106"/>
    </row>
    <row r="15" spans="1:20" s="86" customFormat="1" x14ac:dyDescent="0.25">
      <c r="A15" s="108"/>
      <c r="B15" s="108"/>
      <c r="C15" s="108"/>
      <c r="D15" s="108"/>
      <c r="E15" s="108"/>
      <c r="F15" s="107"/>
      <c r="G15" s="107"/>
      <c r="H15" s="107"/>
      <c r="I15" s="107"/>
      <c r="J15" s="106"/>
      <c r="K15" s="106"/>
      <c r="L15" s="106"/>
      <c r="M15" s="106"/>
      <c r="N15" s="106"/>
      <c r="O15" s="106"/>
      <c r="P15" s="106"/>
      <c r="Q15" s="106"/>
      <c r="R15" s="106"/>
      <c r="S15" s="106"/>
      <c r="T15" s="106"/>
    </row>
    <row r="16" spans="1:20" s="86" customFormat="1" x14ac:dyDescent="0.25">
      <c r="A16" s="190" t="s">
        <v>3574</v>
      </c>
      <c r="B16" s="190"/>
      <c r="C16" s="108"/>
      <c r="D16" s="108"/>
      <c r="E16" s="108"/>
      <c r="F16" s="107"/>
      <c r="G16" s="107"/>
      <c r="H16" s="107"/>
      <c r="I16" s="107"/>
      <c r="J16" s="106"/>
      <c r="K16" s="106"/>
      <c r="L16" s="106"/>
      <c r="M16" s="106"/>
      <c r="N16" s="106"/>
      <c r="O16" s="106"/>
      <c r="P16" s="106"/>
      <c r="Q16" s="106"/>
      <c r="R16" s="106"/>
      <c r="S16" s="106"/>
      <c r="T16" s="106"/>
    </row>
    <row r="17" spans="1:20" x14ac:dyDescent="0.25">
      <c r="A17" s="109" t="s">
        <v>3569</v>
      </c>
      <c r="B17" s="187" t="s">
        <v>3570</v>
      </c>
      <c r="C17" s="187"/>
      <c r="D17" s="187"/>
      <c r="E17" s="187"/>
      <c r="F17" s="187"/>
      <c r="G17" s="187"/>
      <c r="H17" s="187"/>
      <c r="I17" s="187"/>
      <c r="J17" s="187"/>
      <c r="K17" s="187"/>
      <c r="L17" s="187"/>
      <c r="M17" s="187"/>
      <c r="N17" s="187"/>
      <c r="O17" s="187"/>
      <c r="P17" s="187"/>
      <c r="Q17" s="187"/>
      <c r="R17" s="187"/>
      <c r="S17" s="187"/>
      <c r="T17" s="187"/>
    </row>
    <row r="18" spans="1:20" ht="14.5" x14ac:dyDescent="0.35">
      <c r="A18" s="96"/>
      <c r="B18" s="186" t="s">
        <v>3573</v>
      </c>
      <c r="C18" s="186"/>
      <c r="D18" s="186"/>
      <c r="E18" s="186"/>
      <c r="F18" s="186"/>
      <c r="G18" s="186"/>
      <c r="H18" s="186"/>
      <c r="I18" s="186"/>
      <c r="J18" s="186"/>
      <c r="K18" s="186"/>
      <c r="L18" s="186"/>
      <c r="M18" s="186"/>
      <c r="N18" s="186"/>
      <c r="O18" s="186"/>
      <c r="P18" s="186"/>
      <c r="Q18" s="186"/>
      <c r="R18" s="186"/>
      <c r="S18" s="186"/>
      <c r="T18" s="186"/>
    </row>
    <row r="19" spans="1:20" ht="14.5" x14ac:dyDescent="0.35">
      <c r="A19" s="100"/>
      <c r="B19" s="186" t="s">
        <v>3612</v>
      </c>
      <c r="C19" s="186"/>
      <c r="D19" s="186"/>
      <c r="E19" s="186"/>
      <c r="F19" s="186"/>
      <c r="G19" s="186"/>
      <c r="H19" s="186"/>
      <c r="I19" s="186"/>
      <c r="J19" s="186"/>
      <c r="K19" s="186"/>
      <c r="L19" s="186"/>
      <c r="M19" s="186"/>
      <c r="N19" s="186"/>
      <c r="O19" s="186"/>
      <c r="P19" s="186"/>
      <c r="Q19" s="186"/>
      <c r="R19" s="186"/>
      <c r="S19" s="186"/>
      <c r="T19" s="186"/>
    </row>
    <row r="20" spans="1:20" ht="14.5" x14ac:dyDescent="0.35">
      <c r="A20" s="97"/>
      <c r="B20" s="186" t="s">
        <v>3572</v>
      </c>
      <c r="C20" s="186"/>
      <c r="D20" s="186"/>
      <c r="E20" s="186"/>
      <c r="F20" s="186"/>
      <c r="G20" s="186"/>
      <c r="H20" s="186"/>
      <c r="I20" s="186"/>
      <c r="J20" s="186"/>
      <c r="K20" s="186"/>
      <c r="L20" s="186"/>
      <c r="M20" s="186"/>
      <c r="N20" s="186"/>
      <c r="O20" s="186"/>
      <c r="P20" s="186"/>
      <c r="Q20" s="186"/>
      <c r="R20" s="186"/>
      <c r="S20" s="186"/>
      <c r="T20" s="186"/>
    </row>
    <row r="21" spans="1:20" ht="14.5" x14ac:dyDescent="0.35">
      <c r="A21" s="117"/>
      <c r="B21" s="185" t="s">
        <v>3579</v>
      </c>
      <c r="C21" s="186"/>
      <c r="D21" s="186"/>
      <c r="E21" s="186"/>
      <c r="F21" s="186"/>
      <c r="G21" s="186"/>
      <c r="H21" s="186"/>
      <c r="I21" s="186"/>
      <c r="J21" s="186"/>
      <c r="K21" s="186"/>
      <c r="L21" s="186"/>
      <c r="M21" s="186"/>
      <c r="N21" s="186"/>
      <c r="O21" s="186"/>
      <c r="P21" s="186"/>
      <c r="Q21" s="186"/>
      <c r="R21" s="186"/>
      <c r="S21" s="186"/>
      <c r="T21" s="186"/>
    </row>
    <row r="22" spans="1:20" ht="14.5" x14ac:dyDescent="0.35">
      <c r="A22" s="116"/>
      <c r="B22" s="186" t="s">
        <v>3571</v>
      </c>
      <c r="C22" s="186"/>
      <c r="D22" s="186"/>
      <c r="E22" s="186"/>
      <c r="F22" s="186"/>
      <c r="G22" s="186"/>
      <c r="H22" s="186"/>
      <c r="I22" s="186"/>
      <c r="J22" s="186"/>
      <c r="K22" s="186"/>
      <c r="L22" s="186"/>
      <c r="M22" s="186"/>
      <c r="N22" s="186"/>
      <c r="O22" s="186"/>
      <c r="P22" s="186"/>
      <c r="Q22" s="186"/>
      <c r="R22" s="186"/>
      <c r="S22" s="186"/>
      <c r="T22" s="186"/>
    </row>
    <row r="23" spans="1:20" x14ac:dyDescent="0.25">
      <c r="A23" s="110"/>
      <c r="B23" s="110"/>
      <c r="C23" s="110"/>
      <c r="D23" s="110"/>
      <c r="E23" s="110"/>
      <c r="F23" s="110"/>
      <c r="G23" s="110"/>
      <c r="H23" s="110"/>
      <c r="I23" s="110"/>
      <c r="J23" s="110"/>
      <c r="K23" s="110"/>
      <c r="L23" s="110"/>
      <c r="M23" s="110"/>
      <c r="N23" s="110"/>
      <c r="O23" s="110"/>
      <c r="P23" s="110"/>
      <c r="Q23" s="110"/>
      <c r="R23" s="110"/>
      <c r="S23" s="110"/>
      <c r="T23" s="110"/>
    </row>
    <row r="24" spans="1:20" x14ac:dyDescent="0.25">
      <c r="A24" s="188" t="s">
        <v>3575</v>
      </c>
      <c r="B24" s="188"/>
      <c r="C24" s="110"/>
      <c r="D24" s="110"/>
      <c r="E24" s="110"/>
      <c r="F24" s="110"/>
      <c r="G24" s="110"/>
      <c r="H24" s="110"/>
      <c r="I24" s="110"/>
      <c r="J24" s="110"/>
      <c r="K24" s="110"/>
      <c r="L24" s="110"/>
      <c r="M24" s="110"/>
      <c r="N24" s="110"/>
      <c r="O24" s="110"/>
      <c r="P24" s="110"/>
      <c r="Q24" s="110"/>
      <c r="R24" s="110"/>
      <c r="S24" s="110"/>
      <c r="T24" s="110"/>
    </row>
    <row r="25" spans="1:20" x14ac:dyDescent="0.25">
      <c r="A25" s="109" t="s">
        <v>3569</v>
      </c>
      <c r="B25" s="187" t="s">
        <v>3570</v>
      </c>
      <c r="C25" s="187"/>
      <c r="D25" s="187"/>
      <c r="E25" s="187"/>
      <c r="F25" s="187"/>
      <c r="G25" s="187"/>
      <c r="H25" s="187"/>
      <c r="I25" s="187"/>
      <c r="J25" s="187"/>
      <c r="K25" s="187"/>
      <c r="L25" s="187"/>
      <c r="M25" s="187"/>
      <c r="N25" s="187"/>
      <c r="O25" s="187"/>
      <c r="P25" s="187"/>
      <c r="Q25" s="187"/>
      <c r="R25" s="187"/>
      <c r="S25" s="187"/>
      <c r="T25" s="187"/>
    </row>
    <row r="26" spans="1:20" ht="14.5" x14ac:dyDescent="0.35">
      <c r="A26" s="98" t="str">
        <f>IF($B$6&lt;&gt;"", $B$6, "")</f>
        <v/>
      </c>
      <c r="B26" s="189" t="s">
        <v>3576</v>
      </c>
      <c r="C26" s="186"/>
      <c r="D26" s="186"/>
      <c r="E26" s="186"/>
      <c r="F26" s="186"/>
      <c r="G26" s="186"/>
      <c r="H26" s="186"/>
      <c r="I26" s="186"/>
      <c r="J26" s="186"/>
      <c r="K26" s="186"/>
      <c r="L26" s="186"/>
      <c r="M26" s="186"/>
      <c r="N26" s="186"/>
      <c r="O26" s="186"/>
      <c r="P26" s="186"/>
      <c r="Q26" s="186"/>
      <c r="R26" s="186"/>
      <c r="S26" s="186"/>
      <c r="T26" s="186"/>
    </row>
    <row r="27" spans="1:20" ht="14.5" x14ac:dyDescent="0.35">
      <c r="A27" s="101"/>
      <c r="B27" s="185" t="s">
        <v>3578</v>
      </c>
      <c r="C27" s="186"/>
      <c r="D27" s="186"/>
      <c r="E27" s="186"/>
      <c r="F27" s="186"/>
      <c r="G27" s="186"/>
      <c r="H27" s="186"/>
      <c r="I27" s="186"/>
      <c r="J27" s="186"/>
      <c r="K27" s="186"/>
      <c r="L27" s="186"/>
      <c r="M27" s="186"/>
      <c r="N27" s="186"/>
      <c r="O27" s="186"/>
      <c r="P27" s="186"/>
      <c r="Q27" s="186"/>
      <c r="R27" s="186"/>
      <c r="S27" s="186"/>
      <c r="T27" s="186"/>
    </row>
    <row r="28" spans="1:20" ht="14.5" x14ac:dyDescent="0.35">
      <c r="A28" s="99"/>
      <c r="B28" s="185" t="s">
        <v>3577</v>
      </c>
      <c r="C28" s="186"/>
      <c r="D28" s="186"/>
      <c r="E28" s="186"/>
      <c r="F28" s="186"/>
      <c r="G28" s="186"/>
      <c r="H28" s="186"/>
      <c r="I28" s="186"/>
      <c r="J28" s="186"/>
      <c r="K28" s="186"/>
      <c r="L28" s="186"/>
      <c r="M28" s="186"/>
      <c r="N28" s="186"/>
      <c r="O28" s="186"/>
      <c r="P28" s="186"/>
      <c r="Q28" s="186"/>
      <c r="R28" s="186"/>
      <c r="S28" s="186"/>
      <c r="T28" s="186"/>
    </row>
    <row r="29" spans="1:20" hidden="1" x14ac:dyDescent="0.25"/>
  </sheetData>
  <sheetProtection sheet="1" objects="1" scenarios="1"/>
  <protectedRanges>
    <protectedRange sqref="A18" name="Total assets"/>
    <protectedRange sqref="A19" name="LTV limit in financial covenant"/>
    <protectedRange sqref="A20:A21" name="AIFM code"/>
  </protectedRanges>
  <mergeCells count="14">
    <mergeCell ref="B28:T28"/>
    <mergeCell ref="A1:E1"/>
    <mergeCell ref="A24:B24"/>
    <mergeCell ref="B17:T17"/>
    <mergeCell ref="B25:T25"/>
    <mergeCell ref="B26:T26"/>
    <mergeCell ref="B27:T27"/>
    <mergeCell ref="B20:T20"/>
    <mergeCell ref="B22:T22"/>
    <mergeCell ref="B18:T18"/>
    <mergeCell ref="B19:T19"/>
    <mergeCell ref="A16:B16"/>
    <mergeCell ref="A2:E14"/>
    <mergeCell ref="B21:T21"/>
  </mergeCells>
  <dataValidations count="4">
    <dataValidation type="decimal" operator="greaterThanOrEqual" allowBlank="1" showInputMessage="1" showErrorMessage="1" errorTitle="Invalid direct ownership" error="Direct ownership of Irish CRE cannot be negative." sqref="A22">
      <formula1>0</formula1>
    </dataValidation>
    <dataValidation type="decimal" operator="greaterThanOrEqual" allowBlank="1" showInputMessage="1" showErrorMessage="1" errorTitle="Invalid total assets" error="Total assets cannot be negative." sqref="A18">
      <formula1>0</formula1>
    </dataValidation>
    <dataValidation type="decimal" allowBlank="1" showInputMessage="1" showErrorMessage="1" errorTitle="Invalid LTV limit" error="The loan-to-value limit as per the financial covenant of the loan(s) held by the fund. This is to be entered as a percentage term of 1, e.g. 0.05 equals 5%." sqref="A19">
      <formula1>0</formula1>
      <formula2>1</formula2>
    </dataValidation>
    <dataValidation type="textLength" operator="greaterThanOrEqual" allowBlank="1" showInputMessage="1" showErrorMessage="1" errorTitle="Invalid AIFM code" error="This field should contain the fund code as issued by the Central Bank relating to the AIFM." sqref="A20:A21">
      <formula1>6</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FC153"/>
  <sheetViews>
    <sheetView zoomScaleNormal="100" workbookViewId="0"/>
  </sheetViews>
  <sheetFormatPr defaultColWidth="0" defaultRowHeight="12.5" zeroHeight="1" x14ac:dyDescent="0.25"/>
  <cols>
    <col min="1" max="1" width="24.7265625" style="84" bestFit="1" customWidth="1"/>
    <col min="2" max="2" width="10" style="84" bestFit="1" customWidth="1"/>
    <col min="3" max="3" width="45" style="84" bestFit="1" customWidth="1"/>
    <col min="4" max="4" width="21.1796875" style="84" bestFit="1" customWidth="1"/>
    <col min="5" max="5" width="62.1796875" style="84" bestFit="1" customWidth="1"/>
    <col min="6" max="6" width="11.7265625" style="84" bestFit="1" customWidth="1"/>
    <col min="7" max="7" width="100.7265625" style="84" customWidth="1"/>
    <col min="8" max="16384" width="9.1796875" style="84" hidden="1"/>
  </cols>
  <sheetData>
    <row r="1" spans="1:7" x14ac:dyDescent="0.25">
      <c r="A1" s="82" t="s">
        <v>3630</v>
      </c>
      <c r="B1" s="83" t="s">
        <v>358</v>
      </c>
      <c r="C1" s="83" t="s">
        <v>359</v>
      </c>
      <c r="D1" s="83" t="s">
        <v>382</v>
      </c>
      <c r="E1" s="83" t="s">
        <v>360</v>
      </c>
      <c r="F1" s="83" t="s">
        <v>361</v>
      </c>
      <c r="G1" s="83" t="s">
        <v>3585</v>
      </c>
    </row>
    <row r="2" spans="1:7" x14ac:dyDescent="0.25">
      <c r="A2" s="175">
        <v>1.1000000000000001</v>
      </c>
      <c r="B2" s="85" t="s">
        <v>363</v>
      </c>
      <c r="C2" s="85" t="s">
        <v>364</v>
      </c>
      <c r="D2" s="85" t="s">
        <v>22</v>
      </c>
      <c r="E2" s="85" t="s">
        <v>3445</v>
      </c>
      <c r="F2" s="85">
        <f>IF(LEFT('1 Register'!$A$5, 5)="ERROR", 1, 0)</f>
        <v>1</v>
      </c>
      <c r="G2" s="85" t="str">
        <f>IF($F$2=1, '1 Register'!$A$5, "")</f>
        <v>ERROR: Cannot be empty</v>
      </c>
    </row>
    <row r="3" spans="1:7" x14ac:dyDescent="0.25">
      <c r="A3" s="176">
        <v>1.2</v>
      </c>
      <c r="B3" s="86" t="s">
        <v>366</v>
      </c>
      <c r="C3" s="86" t="s">
        <v>3495</v>
      </c>
      <c r="D3" s="86" t="s">
        <v>22</v>
      </c>
      <c r="E3" s="86" t="s">
        <v>3446</v>
      </c>
      <c r="F3" s="86">
        <f>IF(LEFT('1 Register'!$B$5, 5)="ERROR", 1, 0)</f>
        <v>1</v>
      </c>
      <c r="G3" s="133" t="str">
        <f>IF($F$3=1, '1 Register'!$B$5, "")</f>
        <v>ERROR: Cannot be empty</v>
      </c>
    </row>
    <row r="4" spans="1:7" x14ac:dyDescent="0.25">
      <c r="A4" s="176">
        <v>1.3</v>
      </c>
      <c r="B4" s="86" t="s">
        <v>367</v>
      </c>
      <c r="C4" s="86" t="s">
        <v>3509</v>
      </c>
      <c r="D4" s="87" t="s">
        <v>22</v>
      </c>
      <c r="E4" s="87" t="s">
        <v>3468</v>
      </c>
      <c r="F4" s="87">
        <f>IF(LEFT('1 Register'!$C$5, 5)="ERROR",1,0)</f>
        <v>1</v>
      </c>
      <c r="G4" s="134" t="str">
        <f>IF($F$4=1, '1 Register'!$C$5, "")</f>
        <v>ERROR: Cannot be zero</v>
      </c>
    </row>
    <row r="5" spans="1:7" x14ac:dyDescent="0.25">
      <c r="A5" s="176">
        <v>1.4</v>
      </c>
      <c r="B5" s="86" t="s">
        <v>368</v>
      </c>
      <c r="C5" s="86" t="s">
        <v>376</v>
      </c>
      <c r="D5" s="86" t="s">
        <v>22</v>
      </c>
      <c r="E5" s="86" t="s">
        <v>3455</v>
      </c>
      <c r="F5" s="86">
        <f>IF(LEFT('1 Register'!$D$5, 5)="ERROR", 1, IF(AND('1 Register'!$D$5="No", OR('1 Register'!$E$6&lt;&gt;"", '1 Register'!$F$6&lt;&gt;"")), 1, 0))</f>
        <v>1</v>
      </c>
      <c r="G5" s="86" t="str">
        <f>IF($F$5=1, '1 Register'!$D$5, "")</f>
        <v>ERROR: Cannot be empty</v>
      </c>
    </row>
    <row r="6" spans="1:7" x14ac:dyDescent="0.25">
      <c r="A6" s="176" t="s">
        <v>3504</v>
      </c>
      <c r="B6" s="86" t="s">
        <v>369</v>
      </c>
      <c r="C6" s="86" t="s">
        <v>3633</v>
      </c>
      <c r="D6" s="86" t="s">
        <v>3448</v>
      </c>
      <c r="E6" s="87" t="s">
        <v>3447</v>
      </c>
      <c r="F6" s="87">
        <f>IF(LEFT('1 Register'!$E$5, 5)="ERROR", 1, 0)</f>
        <v>0</v>
      </c>
      <c r="G6" s="134" t="str">
        <f>IF($F$6=1, '1 Register'!$E$5, "")</f>
        <v/>
      </c>
    </row>
    <row r="7" spans="1:7" x14ac:dyDescent="0.25">
      <c r="A7" s="176" t="s">
        <v>3505</v>
      </c>
      <c r="B7" s="86" t="s">
        <v>370</v>
      </c>
      <c r="C7" s="86" t="s">
        <v>3634</v>
      </c>
      <c r="D7" s="86" t="s">
        <v>3448</v>
      </c>
      <c r="E7" s="87" t="s">
        <v>3447</v>
      </c>
      <c r="F7" s="87">
        <f>IF(LEFT('1 Register'!$F$5, 5)="ERROR", 1, 0)</f>
        <v>0</v>
      </c>
      <c r="G7" s="134" t="str">
        <f>IF($F$7=1, '1 Register'!$F$5, "")</f>
        <v/>
      </c>
    </row>
    <row r="8" spans="1:7" x14ac:dyDescent="0.25">
      <c r="A8" s="176">
        <v>1.5</v>
      </c>
      <c r="B8" s="86" t="s">
        <v>371</v>
      </c>
      <c r="C8" s="86" t="s">
        <v>377</v>
      </c>
      <c r="D8" s="86" t="s">
        <v>22</v>
      </c>
      <c r="E8" s="86" t="s">
        <v>3446</v>
      </c>
      <c r="F8" s="86">
        <f>IF(LEFT('1 Register'!$G$5, 5)="ERROR", 1, 0)</f>
        <v>1</v>
      </c>
      <c r="G8" s="133" t="str">
        <f>IF($F$8=1,'1 Register'!$G$5,"")</f>
        <v>ERROR: Cannot be empty</v>
      </c>
    </row>
    <row r="9" spans="1:7" x14ac:dyDescent="0.25">
      <c r="A9" s="176">
        <v>1.6</v>
      </c>
      <c r="B9" s="86" t="s">
        <v>365</v>
      </c>
      <c r="C9" s="86" t="s">
        <v>378</v>
      </c>
      <c r="D9" s="86" t="s">
        <v>22</v>
      </c>
      <c r="E9" s="86" t="s">
        <v>3449</v>
      </c>
      <c r="F9" s="86">
        <f>IF(LEFT('1 Register'!$H$5, 5)="ERROR", 1, 0)</f>
        <v>1</v>
      </c>
      <c r="G9" s="86" t="str">
        <f>IF($F$9=1, '1 Register'!$H$5, "")</f>
        <v>ERROR: Cannot be empty</v>
      </c>
    </row>
    <row r="10" spans="1:7" x14ac:dyDescent="0.25">
      <c r="A10" s="176">
        <v>1.7</v>
      </c>
      <c r="B10" s="86" t="s">
        <v>372</v>
      </c>
      <c r="C10" s="86" t="s">
        <v>375</v>
      </c>
      <c r="D10" s="86" t="s">
        <v>23</v>
      </c>
      <c r="E10" s="86" t="s">
        <v>3445</v>
      </c>
      <c r="F10" s="86">
        <f>IF(LEFT('1 Register'!$I$5, 5)="ERROR", 1, 0)</f>
        <v>1</v>
      </c>
      <c r="G10" s="86" t="str">
        <f>IF($F$10=1, '1 Register'!$I$5, "")</f>
        <v>ERROR: Cannot be empty</v>
      </c>
    </row>
    <row r="11" spans="1:7" x14ac:dyDescent="0.25">
      <c r="A11" s="176">
        <v>1.8</v>
      </c>
      <c r="B11" s="86" t="s">
        <v>373</v>
      </c>
      <c r="C11" s="86" t="s">
        <v>379</v>
      </c>
      <c r="D11" s="86" t="s">
        <v>22</v>
      </c>
      <c r="E11" s="86" t="s">
        <v>3449</v>
      </c>
      <c r="F11" s="86">
        <f>IF(LEFT('1 Register'!$J$5, 5)="ERROR", 1, 0)</f>
        <v>1</v>
      </c>
      <c r="G11" s="86" t="str">
        <f>IF($F$11=1, '1 Register'!$J$5, "")</f>
        <v>ERROR: Cannot be empty</v>
      </c>
    </row>
    <row r="12" spans="1:7" x14ac:dyDescent="0.25">
      <c r="A12" s="176">
        <v>1.9</v>
      </c>
      <c r="B12" s="86" t="s">
        <v>374</v>
      </c>
      <c r="C12" s="86" t="s">
        <v>380</v>
      </c>
      <c r="D12" s="86" t="s">
        <v>22</v>
      </c>
      <c r="E12" s="86" t="s">
        <v>3450</v>
      </c>
      <c r="F12" s="86">
        <f>IF(LEFT('1 Register'!$K$5, 5)="ERROR", 1, 0)</f>
        <v>1</v>
      </c>
      <c r="G12" s="86" t="str">
        <f>IF($F$12=1, '1 Register'!$K$5, "")</f>
        <v>ERROR: Cannot be empty</v>
      </c>
    </row>
    <row r="13" spans="1:7" x14ac:dyDescent="0.25">
      <c r="A13" s="176">
        <v>1.1000000000000001</v>
      </c>
      <c r="B13" s="86" t="s">
        <v>391</v>
      </c>
      <c r="C13" s="86" t="s">
        <v>381</v>
      </c>
      <c r="D13" s="86" t="s">
        <v>22</v>
      </c>
      <c r="E13" s="86" t="s">
        <v>3450</v>
      </c>
      <c r="F13" s="86">
        <f>IF(LEFT('1 Register'!$L$5, 5)="ERROR", 1, 0)</f>
        <v>1</v>
      </c>
      <c r="G13" s="86" t="str">
        <f>IF($F$13=1, '1 Register'!$L$5, "")</f>
        <v>ERROR: Cannot be empty</v>
      </c>
    </row>
    <row r="14" spans="1:7" x14ac:dyDescent="0.25">
      <c r="A14" s="88" t="s">
        <v>362</v>
      </c>
      <c r="B14" s="89"/>
      <c r="C14" s="89"/>
      <c r="D14" s="89"/>
      <c r="E14" s="89"/>
      <c r="F14" s="89">
        <f>SUM($F$2:$F$13)</f>
        <v>10</v>
      </c>
      <c r="G14" s="89"/>
    </row>
    <row r="15" spans="1:7" x14ac:dyDescent="0.25"/>
    <row r="16" spans="1:7" x14ac:dyDescent="0.25">
      <c r="A16" s="175">
        <v>2.1</v>
      </c>
      <c r="B16" s="85" t="s">
        <v>363</v>
      </c>
      <c r="C16" s="85" t="s">
        <v>384</v>
      </c>
      <c r="D16" s="85" t="s">
        <v>22</v>
      </c>
      <c r="E16" s="85" t="s">
        <v>3451</v>
      </c>
      <c r="F16" s="85">
        <f>IF(OR('2 Non-property A-L'!$A$7="",LEFT('2 Non-property A-L'!$A$6, 5)="ERROR"), 1, 0)</f>
        <v>1</v>
      </c>
      <c r="G16" s="85" t="str">
        <f>IF($F$16=1, '2 Non-property A-L'!$A$6, "")</f>
        <v>ERROR: Cannot be negative or zero</v>
      </c>
    </row>
    <row r="17" spans="1:7" x14ac:dyDescent="0.25">
      <c r="A17" s="176" t="s">
        <v>3488</v>
      </c>
      <c r="B17" s="86" t="s">
        <v>366</v>
      </c>
      <c r="C17" s="87" t="s">
        <v>3522</v>
      </c>
      <c r="D17" s="87" t="s">
        <v>22</v>
      </c>
      <c r="E17" s="86" t="s">
        <v>3451</v>
      </c>
      <c r="F17" s="86">
        <f>IF(OR('2 Non-property A-L'!$B$7="",LEFT('2 Non-property A-L'!$B$6, 5)="ERROR"), 1, 0)</f>
        <v>1</v>
      </c>
      <c r="G17" s="86" t="str">
        <f>IF($F$17=1, '2 Non-property A-L'!$B$6, "")</f>
        <v>ERROR: Cannot be empty</v>
      </c>
    </row>
    <row r="18" spans="1:7" x14ac:dyDescent="0.25">
      <c r="A18" s="176">
        <v>2.2000000000000002</v>
      </c>
      <c r="B18" s="86" t="s">
        <v>367</v>
      </c>
      <c r="C18" s="86" t="s">
        <v>385</v>
      </c>
      <c r="D18" s="86" t="s">
        <v>22</v>
      </c>
      <c r="E18" s="87" t="s">
        <v>3452</v>
      </c>
      <c r="F18" s="87">
        <f>IF(LEFT('2 Non-property A-L'!$C$6, 5)="ERROR", 1, 0)</f>
        <v>1</v>
      </c>
      <c r="G18" s="134" t="str">
        <f>IF($F$18=1, '2 Non-property A-L'!$C$6, "")</f>
        <v>ERROR: Cannot be empty</v>
      </c>
    </row>
    <row r="19" spans="1:7" x14ac:dyDescent="0.25">
      <c r="A19" s="176">
        <v>2.2999999999999998</v>
      </c>
      <c r="B19" s="86" t="s">
        <v>368</v>
      </c>
      <c r="C19" s="86" t="s">
        <v>386</v>
      </c>
      <c r="D19" s="86" t="s">
        <v>22</v>
      </c>
      <c r="E19" s="86" t="s">
        <v>3451</v>
      </c>
      <c r="F19" s="86">
        <f>IF(LEFT('2 Non-property A-L'!$D$6, 5)="ERROR", 1, 0)</f>
        <v>1</v>
      </c>
      <c r="G19" s="134" t="str">
        <f>IF($F$19, '2 Non-property A-L'!$D$6, "")</f>
        <v>ERROR: Individual values cannot be negative or zero</v>
      </c>
    </row>
    <row r="20" spans="1:7" x14ac:dyDescent="0.25">
      <c r="A20" s="176" t="s">
        <v>3583</v>
      </c>
      <c r="B20" s="86" t="s">
        <v>369</v>
      </c>
      <c r="C20" s="86" t="s">
        <v>387</v>
      </c>
      <c r="D20" s="86" t="s">
        <v>22</v>
      </c>
      <c r="E20" s="86" t="s">
        <v>3453</v>
      </c>
      <c r="F20" s="86">
        <f>IF(LEFT('2 Non-property A-L'!$E$6, 5)="ERROR", 1, 0)</f>
        <v>1</v>
      </c>
      <c r="G20" s="133" t="str">
        <f>IF($F$20=1, '2 Non-property A-L'!$E$6, "")</f>
        <v>ERROR: Cannot be negative or empty</v>
      </c>
    </row>
    <row r="21" spans="1:7" x14ac:dyDescent="0.25">
      <c r="A21" s="176" t="s">
        <v>3437</v>
      </c>
      <c r="B21" s="86" t="s">
        <v>370</v>
      </c>
      <c r="C21" s="86" t="s">
        <v>3586</v>
      </c>
      <c r="D21" s="86" t="s">
        <v>22</v>
      </c>
      <c r="E21" s="86" t="s">
        <v>3587</v>
      </c>
      <c r="F21" s="86">
        <f>IF(LEFT('2 Non-property A-L'!$F$6, 5)="ERROR", 1, 0)</f>
        <v>1</v>
      </c>
      <c r="G21" s="86" t="str">
        <f>IF($F$21=1, '2 Non-property A-L'!$F$6, "")</f>
        <v>ERROR: Cannot be negative or empty</v>
      </c>
    </row>
    <row r="22" spans="1:7" x14ac:dyDescent="0.25">
      <c r="A22" s="176" t="s">
        <v>3438</v>
      </c>
      <c r="B22" s="86" t="s">
        <v>371</v>
      </c>
      <c r="C22" s="86" t="s">
        <v>388</v>
      </c>
      <c r="D22" s="86" t="s">
        <v>22</v>
      </c>
      <c r="E22" s="86" t="s">
        <v>3453</v>
      </c>
      <c r="F22" s="86">
        <f>IF(LEFT('2 Non-property A-L'!$G$6, 5)="ERROR", 1, 0)</f>
        <v>1</v>
      </c>
      <c r="G22" s="134" t="str">
        <f>IF($F$22=1, '2 Non-property A-L'!$G$6, "")</f>
        <v>ERROR: Cannot be negative or empty</v>
      </c>
    </row>
    <row r="23" spans="1:7" x14ac:dyDescent="0.25">
      <c r="A23" s="176" t="s">
        <v>3439</v>
      </c>
      <c r="B23" s="86" t="s">
        <v>365</v>
      </c>
      <c r="C23" s="86" t="s">
        <v>389</v>
      </c>
      <c r="D23" s="86" t="s">
        <v>22</v>
      </c>
      <c r="E23" s="86" t="s">
        <v>3453</v>
      </c>
      <c r="F23" s="86">
        <f>IF(LEFT('2 Non-property A-L'!$H$6, 5)="ERROR", 1, 0)</f>
        <v>1</v>
      </c>
      <c r="G23" s="86" t="str">
        <f>IF($F$23=1, '2 Non-property A-L'!$H$6, "")</f>
        <v>ERROR: Cannot be negative or empty</v>
      </c>
    </row>
    <row r="24" spans="1:7" x14ac:dyDescent="0.25">
      <c r="A24" s="176" t="s">
        <v>3635</v>
      </c>
      <c r="B24" s="86" t="s">
        <v>372</v>
      </c>
      <c r="C24" s="86" t="s">
        <v>390</v>
      </c>
      <c r="D24" s="86" t="s">
        <v>22</v>
      </c>
      <c r="E24" s="86" t="s">
        <v>3453</v>
      </c>
      <c r="F24" s="86">
        <f>IF(LEFT('2 Non-property A-L'!$I$6, 5)="ERROR", 1, 0)</f>
        <v>1</v>
      </c>
      <c r="G24" s="86" t="str">
        <f>IF($F$24=1, '2 Non-property A-L'!$I$6, "")</f>
        <v>ERROR: Cannot be negative or empty</v>
      </c>
    </row>
    <row r="25" spans="1:7" x14ac:dyDescent="0.25">
      <c r="A25" s="177">
        <v>2.4</v>
      </c>
      <c r="B25" s="86" t="s">
        <v>373</v>
      </c>
      <c r="C25" s="86" t="s">
        <v>3436</v>
      </c>
      <c r="D25" s="87" t="s">
        <v>22</v>
      </c>
      <c r="E25" s="87" t="s">
        <v>3451</v>
      </c>
      <c r="F25" s="87">
        <f>IF(LEFT('2 Non-property A-L'!$J$6, 5)="ERROR", 1, 0)</f>
        <v>1</v>
      </c>
      <c r="G25" s="86" t="str">
        <f>IF($F$25, '2 Non-property A-L'!$J$6, "")</f>
        <v>ERROR: Cannot be negative or empty</v>
      </c>
    </row>
    <row r="26" spans="1:7" x14ac:dyDescent="0.25">
      <c r="A26" s="176">
        <v>2.5</v>
      </c>
      <c r="B26" s="86" t="s">
        <v>374</v>
      </c>
      <c r="C26" s="86" t="s">
        <v>3496</v>
      </c>
      <c r="D26" s="86" t="s">
        <v>22</v>
      </c>
      <c r="E26" s="86" t="s">
        <v>3451</v>
      </c>
      <c r="F26" s="86">
        <f>IF(OR('2 Non-property A-L'!$K$7="", LEFT('2 Non-property A-L'!K6, 5)="ERROR"), 1, 0)</f>
        <v>1</v>
      </c>
      <c r="G26" s="86" t="str">
        <f>IF($F$26=1, '2 Non-property A-L'!$K$6, "")</f>
        <v>ERROR: Cannot be negative or or empty</v>
      </c>
    </row>
    <row r="27" spans="1:7" x14ac:dyDescent="0.25">
      <c r="A27" s="176" t="s">
        <v>294</v>
      </c>
      <c r="B27" s="86" t="s">
        <v>391</v>
      </c>
      <c r="C27" s="86" t="s">
        <v>3523</v>
      </c>
      <c r="D27" s="86" t="s">
        <v>22</v>
      </c>
      <c r="E27" s="86" t="s">
        <v>3528</v>
      </c>
      <c r="F27" s="86">
        <f>IF(LEFT('2 Non-property A-L'!$L$6, 5)="ERROR", 1, 0)</f>
        <v>1</v>
      </c>
      <c r="G27" s="86" t="str">
        <f>IF($F$27=1, '2 Non-property A-L'!$L$6, "")</f>
        <v>ERROR: Cannot be negative or empty</v>
      </c>
    </row>
    <row r="28" spans="1:7" x14ac:dyDescent="0.25">
      <c r="A28" s="176" t="s">
        <v>344</v>
      </c>
      <c r="B28" s="86" t="s">
        <v>392</v>
      </c>
      <c r="C28" s="86" t="s">
        <v>3655</v>
      </c>
      <c r="D28" s="86" t="s">
        <v>22</v>
      </c>
      <c r="E28" s="86" t="s">
        <v>3449</v>
      </c>
      <c r="F28" s="86">
        <f>IF('2 Non-property A-L'!$L$7&gt;0, IF(OR('2 Non-property A-L'!$M$6="", LEFT('2 Non-property A-L'!$M$6, 5)="ERROR"), 1, 0), 0)</f>
        <v>0</v>
      </c>
      <c r="G28" s="86" t="str">
        <f>IF($F$28=1, '2 Non-property A-L'!$M$6, "")</f>
        <v/>
      </c>
    </row>
    <row r="29" spans="1:7" x14ac:dyDescent="0.25">
      <c r="A29" s="176">
        <v>2.6</v>
      </c>
      <c r="B29" s="86" t="s">
        <v>2401</v>
      </c>
      <c r="C29" s="86" t="s">
        <v>3497</v>
      </c>
      <c r="D29" s="86" t="s">
        <v>22</v>
      </c>
      <c r="E29" s="86" t="s">
        <v>3451</v>
      </c>
      <c r="F29" s="86">
        <f>IF(OR('2 Non-property A-L'!$N$7="", LEFT('2 Non-property A-L'!N6, 5)="ERROR"), 1, 0)</f>
        <v>1</v>
      </c>
      <c r="G29" s="86" t="str">
        <f>IF($F$29=1, '2 Non-property A-L'!$N$6, "")</f>
        <v>ERROR: Cannot be negative or empty</v>
      </c>
    </row>
    <row r="30" spans="1:7" x14ac:dyDescent="0.25">
      <c r="A30" s="176" t="s">
        <v>3434</v>
      </c>
      <c r="B30" s="86" t="s">
        <v>2402</v>
      </c>
      <c r="C30" s="86" t="s">
        <v>3524</v>
      </c>
      <c r="D30" s="86" t="s">
        <v>22</v>
      </c>
      <c r="E30" s="86" t="s">
        <v>3529</v>
      </c>
      <c r="F30" s="86">
        <f>IF(LEFT('2 Non-property A-L'!$O$6, 5)="ERROR", 1, 0)</f>
        <v>1</v>
      </c>
      <c r="G30" s="86" t="str">
        <f>IF($F$30=1, '2 Non-property A-L'!$O$6, "")</f>
        <v>ERROR: Cannot be negative or empty</v>
      </c>
    </row>
    <row r="31" spans="1:7" x14ac:dyDescent="0.25">
      <c r="A31" s="176" t="s">
        <v>3435</v>
      </c>
      <c r="B31" s="86" t="s">
        <v>2403</v>
      </c>
      <c r="C31" s="86" t="s">
        <v>3655</v>
      </c>
      <c r="D31" s="86" t="s">
        <v>22</v>
      </c>
      <c r="E31" s="86" t="s">
        <v>3449</v>
      </c>
      <c r="F31" s="86">
        <f>IF('2 Non-property A-L'!$O$7&gt;0, IF(OR('2 Non-property A-L'!$P$6="", LEFT('2 Non-property A-L'!$P$6, 5)="ERROR"), 1, 0), 0)</f>
        <v>0</v>
      </c>
      <c r="G31" s="86" t="str">
        <f>IF($F$31=1, '2 Non-property A-L'!$P$6, "")</f>
        <v/>
      </c>
    </row>
    <row r="32" spans="1:7" x14ac:dyDescent="0.25">
      <c r="A32" s="88" t="s">
        <v>383</v>
      </c>
      <c r="B32" s="89"/>
      <c r="C32" s="89"/>
      <c r="D32" s="89"/>
      <c r="E32" s="89"/>
      <c r="F32" s="89">
        <f>SUM($F$16:$F$31)</f>
        <v>14</v>
      </c>
      <c r="G32" s="89"/>
    </row>
    <row r="33" spans="1:7" x14ac:dyDescent="0.25">
      <c r="A33" s="143"/>
    </row>
    <row r="34" spans="1:7" x14ac:dyDescent="0.25">
      <c r="A34" s="176">
        <v>3.1</v>
      </c>
      <c r="B34" s="85" t="s">
        <v>363</v>
      </c>
      <c r="C34" s="85" t="s">
        <v>394</v>
      </c>
      <c r="D34" s="85" t="s">
        <v>393</v>
      </c>
      <c r="E34" s="85" t="s">
        <v>3454</v>
      </c>
      <c r="F34" s="85">
        <f>IF(LEFT('3a Direct CRE exposure'!$A$6,5)="ERROR", 1, 0)</f>
        <v>1</v>
      </c>
      <c r="G34" s="85" t="str">
        <f>IF($F$34=1, '3a Direct CRE exposure'!$A$6, "")</f>
        <v>ERROR: Cannot be empty or negative</v>
      </c>
    </row>
    <row r="35" spans="1:7" x14ac:dyDescent="0.25">
      <c r="A35" s="176" t="s">
        <v>5</v>
      </c>
      <c r="B35" s="86" t="s">
        <v>366</v>
      </c>
      <c r="C35" s="86" t="s">
        <v>395</v>
      </c>
      <c r="D35" s="86" t="s">
        <v>22</v>
      </c>
      <c r="E35" s="86" t="s">
        <v>3451</v>
      </c>
      <c r="F35" s="86">
        <f>IF(LEFT('3a Direct CRE exposure'!$B$6, 5)="ERROR", 1, 0)</f>
        <v>1</v>
      </c>
      <c r="G35" s="86" t="str">
        <f>IF($F$35=1, IF(ISNUMBER('3a Direct CRE exposure'!$B$6), "ERROR: Cannot be left empty.", '3a Direct CRE exposure'!$B$6), "")</f>
        <v>ERROR: Cannot be negative or empty</v>
      </c>
    </row>
    <row r="36" spans="1:7" x14ac:dyDescent="0.25">
      <c r="A36" s="176" t="s">
        <v>7</v>
      </c>
      <c r="B36" s="86" t="s">
        <v>367</v>
      </c>
      <c r="C36" s="86" t="s">
        <v>396</v>
      </c>
      <c r="D36" s="86" t="s">
        <v>22</v>
      </c>
      <c r="E36" s="86" t="s">
        <v>3451</v>
      </c>
      <c r="F36" s="86">
        <f>IF(LEFT('3a Direct CRE exposure'!$C$6, 5)="ERROR", 1, 0)</f>
        <v>1</v>
      </c>
      <c r="G36" s="86" t="str">
        <f>IF($F$36=1, IF(ISNUMBER('3a Direct CRE exposure'!$C$6), "ERROR: Cannot be left empty.", '3a Direct CRE exposure'!$C$6), "")</f>
        <v>ERROR: Cannot be negative or empty</v>
      </c>
    </row>
    <row r="37" spans="1:7" x14ac:dyDescent="0.25">
      <c r="A37" s="176" t="s">
        <v>8</v>
      </c>
      <c r="B37" s="86" t="s">
        <v>368</v>
      </c>
      <c r="C37" s="86" t="s">
        <v>397</v>
      </c>
      <c r="D37" s="86" t="s">
        <v>22</v>
      </c>
      <c r="E37" s="86" t="s">
        <v>3451</v>
      </c>
      <c r="F37" s="86">
        <f>IF(LEFT('3a Direct CRE exposure'!$D$6, 5)="ERROR", 1, 0)</f>
        <v>1</v>
      </c>
      <c r="G37" s="86" t="str">
        <f>IF($F$37=1, IF(ISNUMBER('3a Direct CRE exposure'!$D$6), "ERROR: Cannot be left empty.", '3a Direct CRE exposure'!$D$6), "")</f>
        <v>ERROR: Cannot be negative or empty</v>
      </c>
    </row>
    <row r="38" spans="1:7" x14ac:dyDescent="0.25">
      <c r="A38" s="176" t="s">
        <v>9</v>
      </c>
      <c r="B38" s="86" t="s">
        <v>369</v>
      </c>
      <c r="C38" s="86" t="s">
        <v>398</v>
      </c>
      <c r="D38" s="86" t="s">
        <v>22</v>
      </c>
      <c r="E38" s="86" t="s">
        <v>3451</v>
      </c>
      <c r="F38" s="86">
        <f>IF(LEFT('3a Direct CRE exposure'!$E$6, 5)="ERROR", 1, 0)</f>
        <v>1</v>
      </c>
      <c r="G38" s="86" t="str">
        <f>IF($F$38=1, IF(ISNUMBER('3a Direct CRE exposure'!$E$6), "ERROR: Cannot be left empty.", '3a Direct CRE exposure'!$E$6), "")</f>
        <v>ERROR: Cannot be negative or empty</v>
      </c>
    </row>
    <row r="39" spans="1:7" x14ac:dyDescent="0.25">
      <c r="A39" s="176" t="s">
        <v>10</v>
      </c>
      <c r="B39" s="86" t="s">
        <v>370</v>
      </c>
      <c r="C39" s="86" t="s">
        <v>399</v>
      </c>
      <c r="D39" s="86" t="s">
        <v>22</v>
      </c>
      <c r="E39" s="86" t="s">
        <v>3451</v>
      </c>
      <c r="F39" s="86">
        <f>IF(LEFT('3a Direct CRE exposure'!$F$6, 5)="ERROR", 1, 0)</f>
        <v>1</v>
      </c>
      <c r="G39" s="86" t="str">
        <f>IF($F$39=1, IF(ISNUMBER('3a Direct CRE exposure'!$F$6), "ERROR: Cannot be left empty.", '3a Direct CRE exposure'!$F$6), "")</f>
        <v>ERROR: Cannot be negative or empty</v>
      </c>
    </row>
    <row r="40" spans="1:7" x14ac:dyDescent="0.25">
      <c r="A40" s="88" t="s">
        <v>3590</v>
      </c>
      <c r="B40" s="89"/>
      <c r="C40" s="89"/>
      <c r="D40" s="89"/>
      <c r="E40" s="89"/>
      <c r="F40" s="89">
        <f>SUM(F34:F39)</f>
        <v>6</v>
      </c>
      <c r="G40" s="89"/>
    </row>
    <row r="41" spans="1:7" x14ac:dyDescent="0.25">
      <c r="A41" s="142"/>
      <c r="B41" s="143"/>
      <c r="C41" s="143"/>
      <c r="D41" s="143"/>
      <c r="E41" s="143"/>
      <c r="F41" s="143"/>
      <c r="G41" s="143"/>
    </row>
    <row r="42" spans="1:7" x14ac:dyDescent="0.25">
      <c r="A42" s="176">
        <v>3.2</v>
      </c>
      <c r="B42" s="86" t="s">
        <v>366</v>
      </c>
      <c r="C42" s="86" t="s">
        <v>3498</v>
      </c>
      <c r="D42" s="86" t="s">
        <v>22</v>
      </c>
      <c r="E42" s="86" t="s">
        <v>3451</v>
      </c>
      <c r="F42" s="86">
        <f>IF(OR('3b Direct CRE exposure'!$B$6&lt;0, LEFT('3b Direct CRE exposure'!$B$6, 5)="ERROR"), 1, 0)</f>
        <v>1</v>
      </c>
      <c r="G42" s="86" t="str">
        <f>IF($F$42=1, '3b Direct CRE exposure'!$B$6, "")</f>
        <v>ERROR: Cannot be negative or empty</v>
      </c>
    </row>
    <row r="43" spans="1:7" x14ac:dyDescent="0.25">
      <c r="A43" s="176" t="s">
        <v>302</v>
      </c>
      <c r="B43" s="86" t="s">
        <v>367</v>
      </c>
      <c r="C43" s="86" t="s">
        <v>3525</v>
      </c>
      <c r="D43" s="86" t="s">
        <v>22</v>
      </c>
      <c r="E43" s="86" t="s">
        <v>3530</v>
      </c>
      <c r="F43" s="86">
        <f>IF(OR('3b Direct CRE exposure'!$C$6&lt;0, LEFT('3b Direct CRE exposure'!$C$6, 5)="ERROR"), 1, 0)</f>
        <v>1</v>
      </c>
      <c r="G43" s="86" t="str">
        <f>IF($F$43=1, '3b Direct CRE exposure'!$C$6, "")</f>
        <v>ERROR: Cannot be negative or empty</v>
      </c>
    </row>
    <row r="44" spans="1:7" x14ac:dyDescent="0.25">
      <c r="A44" s="176" t="s">
        <v>338</v>
      </c>
      <c r="B44" s="86" t="s">
        <v>368</v>
      </c>
      <c r="C44" s="86" t="s">
        <v>3655</v>
      </c>
      <c r="D44" s="86" t="s">
        <v>22</v>
      </c>
      <c r="E44" s="86" t="s">
        <v>3449</v>
      </c>
      <c r="F44" s="86">
        <f>IF(AND('3b Direct CRE exposure'!$C$6&gt;0, LEFT('3b Direct CRE exposure'!$D$6, 5)="ERROR"), 1, 0)</f>
        <v>0</v>
      </c>
      <c r="G44" s="86" t="str">
        <f>IF($F$44=1, '3b Direct CRE exposure'!$D$6, "")</f>
        <v/>
      </c>
    </row>
    <row r="45" spans="1:7" x14ac:dyDescent="0.25">
      <c r="A45" s="176">
        <v>3.3</v>
      </c>
      <c r="B45" s="86" t="s">
        <v>369</v>
      </c>
      <c r="C45" s="86" t="s">
        <v>3499</v>
      </c>
      <c r="D45" s="86" t="s">
        <v>22</v>
      </c>
      <c r="E45" s="86" t="s">
        <v>3451</v>
      </c>
      <c r="F45" s="86">
        <f>IF(OR('3b Direct CRE exposure'!$E$6&lt;0, LEFT('3b Direct CRE exposure'!$E$6, 5)="ERROR"), 1, 0)</f>
        <v>1</v>
      </c>
      <c r="G45" s="86" t="str">
        <f>IF($F$45=1, '3b Direct CRE exposure'!$E$6, "")</f>
        <v>ERROR: Cannot be negative or empty</v>
      </c>
    </row>
    <row r="46" spans="1:7" x14ac:dyDescent="0.25">
      <c r="A46" s="176" t="s">
        <v>296</v>
      </c>
      <c r="B46" s="86" t="s">
        <v>370</v>
      </c>
      <c r="C46" s="86" t="s">
        <v>3521</v>
      </c>
      <c r="D46" s="86" t="s">
        <v>22</v>
      </c>
      <c r="E46" s="86" t="s">
        <v>3531</v>
      </c>
      <c r="F46" s="86">
        <f>IF(OR('3b Direct CRE exposure'!$F$6&lt;0, LEFT('3b Direct CRE exposure'!$F$6, 5)="ERROR"), 1, 0)</f>
        <v>1</v>
      </c>
      <c r="G46" s="86" t="str">
        <f>IF($F$46=1, '3b Direct CRE exposure'!$F$6, "")</f>
        <v>ERROR: Cannot be negative or empty</v>
      </c>
    </row>
    <row r="47" spans="1:7" x14ac:dyDescent="0.25">
      <c r="A47" s="176" t="s">
        <v>339</v>
      </c>
      <c r="B47" s="86" t="s">
        <v>371</v>
      </c>
      <c r="C47" s="86" t="s">
        <v>3655</v>
      </c>
      <c r="D47" s="86" t="s">
        <v>22</v>
      </c>
      <c r="E47" s="86" t="s">
        <v>3449</v>
      </c>
      <c r="F47" s="86">
        <f>IF(AND('3b Direct CRE exposure'!$F$6&gt;0, LEFT('3b Direct CRE exposure'!$G$6, 5)="ERROR"), 1, 0)</f>
        <v>0</v>
      </c>
      <c r="G47" s="86" t="str">
        <f>IF($F$47=1, '3b Direct CRE exposure'!$G$6, "")</f>
        <v/>
      </c>
    </row>
    <row r="48" spans="1:7" x14ac:dyDescent="0.25">
      <c r="A48" s="176"/>
      <c r="B48" s="86" t="s">
        <v>3469</v>
      </c>
      <c r="C48" s="86"/>
      <c r="D48" s="86" t="s">
        <v>22</v>
      </c>
      <c r="E48" s="86" t="s">
        <v>3660</v>
      </c>
      <c r="F48" s="86">
        <f>IF(SUM('3b Direct CRE exposure'!$H$7:$H$11)&lt;&gt;COUNTIFS('3b Direct CRE exposure'!$B$7:$B$11,"&lt;&gt;"&amp;"",'3b Direct CRE exposure'!$C$7:$C$11,"&lt;&gt;"&amp;"",'3b Direct CRE exposure'!$E$7:$E$11,"&lt;&gt;"&amp;"",'3b Direct CRE exposure'!$F$7:$F$11,"&lt;&gt;"&amp;""), 1, 0)</f>
        <v>0</v>
      </c>
      <c r="G48" s="86" t="str">
        <f>IF($F$48=1, "Not all values are placed in the correct row", "")</f>
        <v/>
      </c>
    </row>
    <row r="49" spans="1:7" x14ac:dyDescent="0.25">
      <c r="A49" s="88" t="s">
        <v>3591</v>
      </c>
      <c r="B49" s="89"/>
      <c r="C49" s="89"/>
      <c r="D49" s="89"/>
      <c r="E49" s="89"/>
      <c r="F49" s="89">
        <f>SUM(F42:F48)</f>
        <v>4</v>
      </c>
      <c r="G49" s="89"/>
    </row>
    <row r="50" spans="1:7" x14ac:dyDescent="0.25"/>
    <row r="51" spans="1:7" x14ac:dyDescent="0.25">
      <c r="A51" s="175">
        <v>4.0999999999999996</v>
      </c>
      <c r="B51" s="85" t="s">
        <v>366</v>
      </c>
      <c r="C51" s="85" t="s">
        <v>3638</v>
      </c>
      <c r="D51" s="85" t="s">
        <v>23</v>
      </c>
      <c r="E51" s="85" t="s">
        <v>3456</v>
      </c>
      <c r="F51" s="85">
        <f>IF('4a Indirect CRE exposure'!$B$6&gt;0, IF(OR(SUM('4a Indirect CRE exposure'!$B$7:$B$1007)&lt;&gt;'4a Indirect CRE exposure'!$B$6, LEFT('4a Indirect CRE exposure'!$B$6, 5)="ERROR"), 1, 0), 0)</f>
        <v>0</v>
      </c>
      <c r="G51" s="85" t="str">
        <f>IF($F$51=1, '4a Indirect CRE exposure'!$B$6, "")</f>
        <v/>
      </c>
    </row>
    <row r="52" spans="1:7" x14ac:dyDescent="0.25">
      <c r="A52" s="176" t="s">
        <v>11</v>
      </c>
      <c r="B52" s="86" t="s">
        <v>367</v>
      </c>
      <c r="C52" s="86" t="s">
        <v>3640</v>
      </c>
      <c r="D52" s="86" t="s">
        <v>23</v>
      </c>
      <c r="E52" s="87" t="s">
        <v>3457</v>
      </c>
      <c r="F52" s="87">
        <f>IF(COUNTIF('4a Indirect CRE exposure'!$B$7:$B$1007, "&gt;=0")&gt;0, IF(OR(COUNTIF('4a Indirect CRE exposure'!$B$7:$B$1007, "&gt;=0")&lt;&gt;COUNTIF('4a Indirect CRE exposure'!$C$7:$C$1007, "&gt;=0"), LEFT('4a Indirect CRE exposure'!$C$6, 5)="ERROR"), 1, 0), 0)</f>
        <v>0</v>
      </c>
      <c r="G52" s="87" t="str">
        <f>IF($F$52=1, '4a Indirect CRE exposure'!$C$6, "")</f>
        <v/>
      </c>
    </row>
    <row r="53" spans="1:7" x14ac:dyDescent="0.25">
      <c r="A53" s="177" t="s">
        <v>303</v>
      </c>
      <c r="B53" s="86" t="s">
        <v>368</v>
      </c>
      <c r="C53" s="86" t="s">
        <v>3639</v>
      </c>
      <c r="D53" s="86" t="s">
        <v>23</v>
      </c>
      <c r="E53" s="87" t="s">
        <v>3458</v>
      </c>
      <c r="F53" s="87">
        <f>IF(COUNTIF('4a Indirect CRE exposure'!$D$7:$D$1007, "&gt;=0")&gt;0, IF(OR(COUNTIF('4a Indirect CRE exposure'!$D$7:$D$1007, "&gt;=0")&lt;&gt;COUNTIF('4a Indirect CRE exposure'!$D$7:$D$1007, "&lt;&gt;"&amp;""), LEFT('4a Indirect CRE exposure'!$D$6, 5)="ERROR"), 1, 0), 0)</f>
        <v>0</v>
      </c>
      <c r="G53" s="136" t="str">
        <f>IF($F$53=1, '4a Indirect CRE exposure'!$D$6, "")</f>
        <v/>
      </c>
    </row>
    <row r="54" spans="1:7" x14ac:dyDescent="0.25">
      <c r="A54" s="177" t="s">
        <v>304</v>
      </c>
      <c r="B54" s="86" t="s">
        <v>369</v>
      </c>
      <c r="C54" s="86" t="s">
        <v>3641</v>
      </c>
      <c r="D54" s="86" t="s">
        <v>23</v>
      </c>
      <c r="E54" s="87" t="s">
        <v>3459</v>
      </c>
      <c r="F54" s="87">
        <f>IF(COUNTIF('4a Indirect CRE exposure'!$B$7:$B$1007, "&gt;=0")&gt;0, IF(OR(COUNTIF('4a Indirect CRE exposure'!$B$7:$B$1007, "&gt;=0")&lt;&gt;COUNTIF('4a Indirect CRE exposure'!$E$7:$E$1007, "&lt;&gt;"&amp;""), LEFT('4a Indirect CRE exposure'!$E$6, 5)="ERROR"), 1, 0), 0)</f>
        <v>0</v>
      </c>
      <c r="G54" s="136" t="str">
        <f>IF($F$54=1, '4a Indirect CRE exposure'!$E$6, "")</f>
        <v/>
      </c>
    </row>
    <row r="55" spans="1:7" x14ac:dyDescent="0.25">
      <c r="A55" s="177" t="s">
        <v>305</v>
      </c>
      <c r="B55" s="86" t="s">
        <v>370</v>
      </c>
      <c r="C55" s="86" t="s">
        <v>2400</v>
      </c>
      <c r="D55" s="86" t="s">
        <v>23</v>
      </c>
      <c r="E55" s="87" t="s">
        <v>3458</v>
      </c>
      <c r="F55" s="87">
        <f>IF(COUNTIF('4a Indirect CRE exposure'!$B$7:$B$1007, "&gt;=0")&gt;0, IF(OR(COUNTIF('4a Indirect CRE exposure'!$B$7:$B$1007, "&gt;=0")&lt;&gt;COUNTIF('4a Indirect CRE exposure'!$F$7:$F$1007, "&lt;&gt;"&amp;""), LEFT('4a Indirect CRE exposure'!$F$6, 5)="ERROR"), 1, 0), 0)</f>
        <v>0</v>
      </c>
      <c r="G55" s="136" t="str">
        <f>IF($F$55, '4a Indirect CRE exposure'!$F$6, "")</f>
        <v/>
      </c>
    </row>
    <row r="56" spans="1:7" x14ac:dyDescent="0.25">
      <c r="A56" s="177" t="s">
        <v>306</v>
      </c>
      <c r="B56" s="87" t="s">
        <v>371</v>
      </c>
      <c r="C56" s="87" t="s">
        <v>3642</v>
      </c>
      <c r="D56" s="87" t="s">
        <v>23</v>
      </c>
      <c r="E56" s="87" t="s">
        <v>3456</v>
      </c>
      <c r="F56" s="87">
        <f>IF(COUNTIF('4a Indirect CRE exposure'!$B$7:$B$1007, "&gt;=0")&gt;0, IF(OR(COUNTIF('4a Indirect CRE exposure'!$B$7:$B$1007, "&gt;=0")&lt;&gt;COUNTIF('4a Indirect CRE exposure'!$G$7:$G$1007, "&gt;0"), LEFT('4a Indirect CRE exposure'!$G$6, 5) = "ERROR"), 1, 0), 0)</f>
        <v>0</v>
      </c>
      <c r="G56" s="87" t="str">
        <f>IF($F$56=1, '4a Indirect CRE exposure'!$G$6, "")</f>
        <v/>
      </c>
    </row>
    <row r="57" spans="1:7" x14ac:dyDescent="0.25">
      <c r="A57" s="177" t="s">
        <v>3478</v>
      </c>
      <c r="B57" s="87" t="s">
        <v>365</v>
      </c>
      <c r="C57" s="86" t="s">
        <v>395</v>
      </c>
      <c r="D57" s="87" t="s">
        <v>23</v>
      </c>
      <c r="E57" s="87" t="s">
        <v>3456</v>
      </c>
      <c r="F57" s="87">
        <f>IF(COUNTIF('4a Indirect CRE exposure'!$B$7:$B$1007, "&gt;=0")&gt;0, IF(OR(COUNTIF('4a Indirect CRE exposure'!$B$7:$B$1007, "&gt;=0")&lt;&gt;COUNTIF('4a Indirect CRE exposure'!$H$7:$H$1007, "&gt;=0"), LEFT('4a Indirect CRE exposure'!$H$6, 5)="ERROR"), 1, 0), 0)</f>
        <v>0</v>
      </c>
      <c r="G57" s="87" t="str">
        <f>IF($F$57=1, '4a Indirect CRE exposure'!$H$6, "")</f>
        <v/>
      </c>
    </row>
    <row r="58" spans="1:7" x14ac:dyDescent="0.25">
      <c r="A58" s="177" t="s">
        <v>3479</v>
      </c>
      <c r="B58" s="87" t="s">
        <v>372</v>
      </c>
      <c r="C58" s="86" t="s">
        <v>396</v>
      </c>
      <c r="D58" s="87" t="s">
        <v>23</v>
      </c>
      <c r="E58" s="87" t="s">
        <v>3456</v>
      </c>
      <c r="F58" s="87">
        <f>IF(COUNTIF('4a Indirect CRE exposure'!$B$7:$B$1007, "&gt;=0")&gt;0, IF(OR(COUNTIF('4a Indirect CRE exposure'!$B$7:$B$1007, "&gt;=0")&lt;&gt;COUNTIF('4a Indirect CRE exposure'!$I$7:$I$1007, "&gt;=0"), LEFT('4a Indirect CRE exposure'!$I$6, 5)="ERROR"), 1, 0), 0)</f>
        <v>0</v>
      </c>
      <c r="G58" s="87" t="str">
        <f>IF($F$58=1, '4a Indirect CRE exposure'!$I$6, "")</f>
        <v/>
      </c>
    </row>
    <row r="59" spans="1:7" x14ac:dyDescent="0.25">
      <c r="A59" s="177" t="s">
        <v>3480</v>
      </c>
      <c r="B59" s="87" t="s">
        <v>373</v>
      </c>
      <c r="C59" s="86" t="s">
        <v>397</v>
      </c>
      <c r="D59" s="87" t="s">
        <v>23</v>
      </c>
      <c r="E59" s="87" t="s">
        <v>3456</v>
      </c>
      <c r="F59" s="87">
        <f>IF(COUNTIF('4a Indirect CRE exposure'!$B$7:$B$1007, "&gt;=0")&gt;0, IF(OR(COUNTIF('4a Indirect CRE exposure'!$B$7:$B$1007, "&gt;=0")&lt;&gt;COUNTIF('4a Indirect CRE exposure'!$J$7:$J$1007, "&gt;=0"), LEFT('4a Indirect CRE exposure'!$J$6, 5)="ERROR"), 1, 0), 0)</f>
        <v>0</v>
      </c>
      <c r="G59" s="87" t="str">
        <f>IF($F$59=1, '4a Indirect CRE exposure'!$J$6, "")</f>
        <v/>
      </c>
    </row>
    <row r="60" spans="1:7" x14ac:dyDescent="0.25">
      <c r="A60" s="177" t="s">
        <v>3481</v>
      </c>
      <c r="B60" s="87" t="s">
        <v>374</v>
      </c>
      <c r="C60" s="86" t="s">
        <v>398</v>
      </c>
      <c r="D60" s="87" t="s">
        <v>23</v>
      </c>
      <c r="E60" s="87" t="s">
        <v>3456</v>
      </c>
      <c r="F60" s="87">
        <f>IF(COUNTIF('4a Indirect CRE exposure'!$B$7:$B$1007, "&gt;=0")&gt;0, IF(OR(COUNTIF('4a Indirect CRE exposure'!$B$7:$B$1007, "&gt;=0")&lt;&gt;COUNTIF('4a Indirect CRE exposure'!$K$7:$K$1007, "&gt;=0"), LEFT('4a Indirect CRE exposure'!$K$6)="ERROR"), 1, 0), 0)</f>
        <v>0</v>
      </c>
      <c r="G60" s="87" t="str">
        <f>IF($F$60=1, '4a Indirect CRE exposure'!$K$6, "")</f>
        <v/>
      </c>
    </row>
    <row r="61" spans="1:7" x14ac:dyDescent="0.25">
      <c r="A61" s="177" t="s">
        <v>3482</v>
      </c>
      <c r="B61" s="87" t="s">
        <v>391</v>
      </c>
      <c r="C61" s="86" t="s">
        <v>399</v>
      </c>
      <c r="D61" s="87" t="s">
        <v>23</v>
      </c>
      <c r="E61" s="87" t="s">
        <v>3456</v>
      </c>
      <c r="F61" s="87">
        <f>IF(COUNTIF('4a Indirect CRE exposure'!$B$7:$B$1007, "&gt;=0")&gt;0, IF(OR(COUNTIF('4a Indirect CRE exposure'!$B$7:$B$1007, "&gt;=0")&lt;&gt;COUNTIF('4a Indirect CRE exposure'!$L$7:$L$1007, "&gt;=0"), LEFT('4a Indirect CRE exposure'!$L$6, 5)="ERROR"), 1, 0), 0)</f>
        <v>0</v>
      </c>
      <c r="G61" s="87" t="str">
        <f>IF($F$61=1, '4a Indirect CRE exposure'!$L$6, "")</f>
        <v/>
      </c>
    </row>
    <row r="62" spans="1:7" x14ac:dyDescent="0.25">
      <c r="A62" s="177" t="s">
        <v>3483</v>
      </c>
      <c r="B62" s="86" t="s">
        <v>392</v>
      </c>
      <c r="C62" s="87" t="s">
        <v>3643</v>
      </c>
      <c r="D62" s="87" t="s">
        <v>23</v>
      </c>
      <c r="E62" s="87" t="s">
        <v>3485</v>
      </c>
      <c r="F62" s="87">
        <f>IF(COUNTIF('4a Indirect CRE exposure'!$B$7:$B$1007, "&gt;=0")&gt;0, IF(OR(COUNTIF('4a Indirect CRE exposure'!$B$7:$B$1007, "&gt;=0")&lt;&gt;COUNTIF('4a Indirect CRE exposure'!$M$7:$M$1007, "&lt;&gt;"&amp;""), LEFT('4a Indirect CRE exposure'!$M$6, 5)="ERROR"), 1, 0), 0)</f>
        <v>0</v>
      </c>
      <c r="G62" s="87" t="str">
        <f>IF($F$62=1, '4a Indirect CRE exposure'!$M$6, "")</f>
        <v/>
      </c>
    </row>
    <row r="63" spans="1:7" x14ac:dyDescent="0.25">
      <c r="A63" s="177" t="s">
        <v>3484</v>
      </c>
      <c r="B63" s="87" t="s">
        <v>2401</v>
      </c>
      <c r="C63" s="86" t="s">
        <v>3644</v>
      </c>
      <c r="D63" s="86" t="s">
        <v>23</v>
      </c>
      <c r="E63" s="87" t="s">
        <v>3456</v>
      </c>
      <c r="F63" s="87">
        <f>IF(LEFT('4a Indirect CRE exposure'!$N$6, 5)="ERROR", 1, 0)</f>
        <v>0</v>
      </c>
      <c r="G63" s="87" t="str">
        <f>IF($F$63, '4a Indirect CRE exposure'!$N$6, "")</f>
        <v/>
      </c>
    </row>
    <row r="64" spans="1:7" x14ac:dyDescent="0.25">
      <c r="A64" s="177" t="s">
        <v>3580</v>
      </c>
      <c r="B64" s="86" t="s">
        <v>2402</v>
      </c>
      <c r="C64" s="87" t="s">
        <v>3534</v>
      </c>
      <c r="D64" s="87" t="s">
        <v>23</v>
      </c>
      <c r="E64" s="87" t="s">
        <v>3456</v>
      </c>
      <c r="F64" s="87">
        <f>IF(COUNTIF('4a Indirect CRE exposure'!$B$7:$B$1007, "&gt;=0")&gt;0, IF(OR(COUNTIF('4a Indirect CRE exposure'!$B$7:$B$1007, "&gt;=0")&lt;&gt;COUNTIF('4a Indirect CRE exposure'!$O$7:$O$1007, "&gt;=0"), LEFT('4a Indirect CRE exposure'!$O$6, 5) = "ERROR"), 1, 0), 0)</f>
        <v>0</v>
      </c>
      <c r="G64" s="87" t="str">
        <f>IF($F$64=1, '4a Indirect CRE exposure'!$O$6, "")</f>
        <v/>
      </c>
    </row>
    <row r="65" spans="1:16383" x14ac:dyDescent="0.25">
      <c r="A65" s="177" t="s">
        <v>3616</v>
      </c>
      <c r="B65" s="86" t="s">
        <v>2403</v>
      </c>
      <c r="C65" s="87" t="s">
        <v>3636</v>
      </c>
      <c r="D65" s="87" t="s">
        <v>23</v>
      </c>
      <c r="E65" s="87" t="s">
        <v>3637</v>
      </c>
      <c r="F65" s="87">
        <f>IF(LEFT('4a Indirect CRE exposure'!$P$6, 5)="ERROR", 1, 0)</f>
        <v>0</v>
      </c>
      <c r="G65" s="87" t="str">
        <f>IF($F$65=1, '4a Indirect CRE exposure'!$P$6, "")</f>
        <v/>
      </c>
    </row>
    <row r="66" spans="1:16383" x14ac:dyDescent="0.25">
      <c r="A66" s="177"/>
      <c r="B66" s="87" t="s">
        <v>3469</v>
      </c>
      <c r="C66" s="86"/>
      <c r="D66" s="87" t="s">
        <v>22</v>
      </c>
      <c r="E66" s="87" t="s">
        <v>3472</v>
      </c>
      <c r="F66" s="87">
        <f>IF(SUM('4a Indirect CRE exposure'!$Q$7:$Q$1006)&lt;&gt;COUNTIFS('4a Indirect CRE exposure'!$B$7:$B$1006,"&lt;&gt;"&amp;"", '4a Indirect CRE exposure'!$C$7:$C$1006,"&gt;=0", '4a Indirect CRE exposure'!$D$7:$D$1006,"&lt;&gt;"&amp;"",'4a Indirect CRE exposure'!$E$7:$E$1006,"&lt;&gt;"&amp;"",'4a Indirect CRE exposure'!$F$7:$F$1006,"&lt;&gt;"&amp;"",'4a Indirect CRE exposure'!$G$7:$G$1006,"&gt;0",'4a Indirect CRE exposure'!$H$7:$H$1006,"&gt;=0",'4a Indirect CRE exposure'!$I$7:$I$1006,"&gt;=0",'4a Indirect CRE exposure'!$J$7:$J$1006,"&gt;=0",'4a Indirect CRE exposure'!$K$7:$K$1006,"&gt;=0",'4a Indirect CRE exposure'!$L$7:$L$1006,"&gt;=0",'4a Indirect CRE exposure'!$M$7:$M$1006,"&lt;&gt;"&amp;"",'4a Indirect CRE exposure'!$N$7:$N$1006,"&gt;=0",'4a Indirect CRE exposure'!$O$7:$O$1006,"&gt;=0"), 1, 0)</f>
        <v>0</v>
      </c>
      <c r="G66" s="87" t="str">
        <f>IF($F$66=1, "Not all values are placed in the correct row", "")</f>
        <v/>
      </c>
    </row>
    <row r="67" spans="1:16383" x14ac:dyDescent="0.25">
      <c r="A67" s="88" t="s">
        <v>3602</v>
      </c>
      <c r="B67" s="89"/>
      <c r="C67" s="89"/>
      <c r="D67" s="89"/>
      <c r="E67" s="89"/>
      <c r="F67" s="89">
        <f>SUM($F$51:$F$66)</f>
        <v>0</v>
      </c>
      <c r="G67" s="89"/>
    </row>
    <row r="68" spans="1:16383" x14ac:dyDescent="0.25">
      <c r="A68" s="86"/>
      <c r="B68" s="86"/>
      <c r="C68" s="87"/>
      <c r="D68" s="87"/>
      <c r="E68" s="87"/>
      <c r="F68" s="87"/>
      <c r="G68" s="87"/>
    </row>
    <row r="69" spans="1:16383" s="85" customFormat="1" x14ac:dyDescent="0.25">
      <c r="A69" s="178">
        <v>4.2</v>
      </c>
      <c r="B69" s="85" t="s">
        <v>363</v>
      </c>
      <c r="C69" s="85" t="s">
        <v>3641</v>
      </c>
      <c r="D69" s="165" t="s">
        <v>3604</v>
      </c>
      <c r="E69" s="165" t="s">
        <v>3458</v>
      </c>
      <c r="F69" s="165">
        <f>0</f>
        <v>0</v>
      </c>
      <c r="G69" s="165" t="str">
        <f>IF($F$69=1, '4b Indirect CRE exposure'!$A$7, "")</f>
        <v/>
      </c>
    </row>
    <row r="70" spans="1:16383" x14ac:dyDescent="0.25">
      <c r="A70" s="177" t="s">
        <v>307</v>
      </c>
      <c r="B70" s="86" t="s">
        <v>366</v>
      </c>
      <c r="C70" s="87" t="s">
        <v>3610</v>
      </c>
      <c r="D70" s="87" t="s">
        <v>3605</v>
      </c>
      <c r="E70" s="87" t="s">
        <v>3458</v>
      </c>
      <c r="F70" s="87">
        <f>IF(LEFT('4b Indirect CRE exposure'!$B$7, 5)="ERROR", 1, 0)</f>
        <v>0</v>
      </c>
      <c r="G70" s="87" t="str">
        <f>IF($F$70=1, '4b Indirect CRE exposure'!$B$7, "")</f>
        <v/>
      </c>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c r="IW70" s="86"/>
      <c r="IX70" s="86"/>
      <c r="IY70" s="86"/>
      <c r="IZ70" s="86"/>
      <c r="JA70" s="86"/>
      <c r="JB70" s="86"/>
      <c r="JC70" s="86"/>
      <c r="JD70" s="86"/>
      <c r="JE70" s="86"/>
      <c r="JF70" s="86"/>
      <c r="JG70" s="86"/>
      <c r="JH70" s="86"/>
      <c r="JI70" s="86"/>
      <c r="JJ70" s="86"/>
      <c r="JK70" s="86"/>
      <c r="JL70" s="86"/>
      <c r="JM70" s="86"/>
      <c r="JN70" s="86"/>
      <c r="JO70" s="86"/>
      <c r="JP70" s="86"/>
      <c r="JQ70" s="86"/>
      <c r="JR70" s="86"/>
      <c r="JS70" s="86"/>
      <c r="JT70" s="86"/>
      <c r="JU70" s="86"/>
      <c r="JV70" s="86"/>
      <c r="JW70" s="86"/>
      <c r="JX70" s="86"/>
      <c r="JY70" s="86"/>
      <c r="JZ70" s="86"/>
      <c r="KA70" s="86"/>
      <c r="KB70" s="86"/>
      <c r="KC70" s="86"/>
      <c r="KD70" s="86"/>
      <c r="KE70" s="86"/>
      <c r="KF70" s="86"/>
      <c r="KG70" s="86"/>
      <c r="KH70" s="86"/>
      <c r="KI70" s="86"/>
      <c r="KJ70" s="86"/>
      <c r="KK70" s="86"/>
      <c r="KL70" s="86"/>
      <c r="KM70" s="86"/>
      <c r="KN70" s="86"/>
      <c r="KO70" s="86"/>
      <c r="KP70" s="86"/>
      <c r="KQ70" s="86"/>
      <c r="KR70" s="86"/>
      <c r="KS70" s="86"/>
      <c r="KT70" s="86"/>
      <c r="KU70" s="86"/>
      <c r="KV70" s="86"/>
      <c r="KW70" s="86"/>
      <c r="KX70" s="86"/>
      <c r="KY70" s="86"/>
      <c r="KZ70" s="86"/>
      <c r="LA70" s="86"/>
      <c r="LB70" s="86"/>
      <c r="LC70" s="86"/>
      <c r="LD70" s="86"/>
      <c r="LE70" s="86"/>
      <c r="LF70" s="86"/>
      <c r="LG70" s="86"/>
      <c r="LH70" s="86"/>
      <c r="LI70" s="86"/>
      <c r="LJ70" s="86"/>
      <c r="LK70" s="86"/>
      <c r="LL70" s="86"/>
      <c r="LM70" s="86"/>
      <c r="LN70" s="86"/>
      <c r="LO70" s="86"/>
      <c r="LP70" s="86"/>
      <c r="LQ70" s="86"/>
      <c r="LR70" s="86"/>
      <c r="LS70" s="86"/>
      <c r="LT70" s="86"/>
      <c r="LU70" s="86"/>
      <c r="LV70" s="86"/>
      <c r="LW70" s="86"/>
      <c r="LX70" s="86"/>
      <c r="LY70" s="86"/>
      <c r="LZ70" s="86"/>
      <c r="MA70" s="86"/>
      <c r="MB70" s="86"/>
      <c r="MC70" s="86"/>
      <c r="MD70" s="86"/>
      <c r="ME70" s="86"/>
      <c r="MF70" s="86"/>
      <c r="MG70" s="86"/>
      <c r="MH70" s="86"/>
      <c r="MI70" s="86"/>
      <c r="MJ70" s="86"/>
      <c r="MK70" s="86"/>
      <c r="ML70" s="86"/>
      <c r="MM70" s="86"/>
      <c r="MN70" s="86"/>
      <c r="MO70" s="86"/>
      <c r="MP70" s="86"/>
      <c r="MQ70" s="86"/>
      <c r="MR70" s="86"/>
      <c r="MS70" s="86"/>
      <c r="MT70" s="86"/>
      <c r="MU70" s="86"/>
      <c r="MV70" s="86"/>
      <c r="MW70" s="86"/>
      <c r="MX70" s="86"/>
      <c r="MY70" s="86"/>
      <c r="MZ70" s="86"/>
      <c r="NA70" s="86"/>
      <c r="NB70" s="86"/>
      <c r="NC70" s="86"/>
      <c r="ND70" s="86"/>
      <c r="NE70" s="86"/>
      <c r="NF70" s="86"/>
      <c r="NG70" s="86"/>
      <c r="NH70" s="86"/>
      <c r="NI70" s="86"/>
      <c r="NJ70" s="86"/>
      <c r="NK70" s="86"/>
      <c r="NL70" s="86"/>
      <c r="NM70" s="86"/>
      <c r="NN70" s="86"/>
      <c r="NO70" s="86"/>
      <c r="NP70" s="86"/>
      <c r="NQ70" s="86"/>
      <c r="NR70" s="86"/>
      <c r="NS70" s="86"/>
      <c r="NT70" s="86"/>
      <c r="NU70" s="86"/>
      <c r="NV70" s="86"/>
      <c r="NW70" s="86"/>
      <c r="NX70" s="86"/>
      <c r="NY70" s="86"/>
      <c r="NZ70" s="86"/>
      <c r="OA70" s="86"/>
      <c r="OB70" s="86"/>
      <c r="OC70" s="86"/>
      <c r="OD70" s="86"/>
      <c r="OE70" s="86"/>
      <c r="OF70" s="86"/>
      <c r="OG70" s="86"/>
      <c r="OH70" s="86"/>
      <c r="OI70" s="86"/>
      <c r="OJ70" s="86"/>
      <c r="OK70" s="86"/>
      <c r="OL70" s="86"/>
      <c r="OM70" s="86"/>
      <c r="ON70" s="86"/>
      <c r="OO70" s="86"/>
      <c r="OP70" s="86"/>
      <c r="OQ70" s="86"/>
      <c r="OR70" s="86"/>
      <c r="OS70" s="86"/>
      <c r="OT70" s="86"/>
      <c r="OU70" s="86"/>
      <c r="OV70" s="86"/>
      <c r="OW70" s="86"/>
      <c r="OX70" s="86"/>
      <c r="OY70" s="86"/>
      <c r="OZ70" s="86"/>
      <c r="PA70" s="86"/>
      <c r="PB70" s="86"/>
      <c r="PC70" s="86"/>
      <c r="PD70" s="86"/>
      <c r="PE70" s="86"/>
      <c r="PF70" s="86"/>
      <c r="PG70" s="86"/>
      <c r="PH70" s="86"/>
      <c r="PI70" s="86"/>
      <c r="PJ70" s="86"/>
      <c r="PK70" s="86"/>
      <c r="PL70" s="86"/>
      <c r="PM70" s="86"/>
      <c r="PN70" s="86"/>
      <c r="PO70" s="86"/>
      <c r="PP70" s="86"/>
      <c r="PQ70" s="86"/>
      <c r="PR70" s="86"/>
      <c r="PS70" s="86"/>
      <c r="PT70" s="86"/>
      <c r="PU70" s="86"/>
      <c r="PV70" s="86"/>
      <c r="PW70" s="86"/>
      <c r="PX70" s="86"/>
      <c r="PY70" s="86"/>
      <c r="PZ70" s="86"/>
      <c r="QA70" s="86"/>
      <c r="QB70" s="86"/>
      <c r="QC70" s="86"/>
      <c r="QD70" s="86"/>
      <c r="QE70" s="86"/>
      <c r="QF70" s="86"/>
      <c r="QG70" s="86"/>
      <c r="QH70" s="86"/>
      <c r="QI70" s="86"/>
      <c r="QJ70" s="86"/>
      <c r="QK70" s="86"/>
      <c r="QL70" s="86"/>
      <c r="QM70" s="86"/>
      <c r="QN70" s="86"/>
      <c r="QO70" s="86"/>
      <c r="QP70" s="86"/>
      <c r="QQ70" s="86"/>
      <c r="QR70" s="86"/>
      <c r="QS70" s="86"/>
      <c r="QT70" s="86"/>
      <c r="QU70" s="86"/>
      <c r="QV70" s="86"/>
      <c r="QW70" s="86"/>
      <c r="QX70" s="86"/>
      <c r="QY70" s="86"/>
      <c r="QZ70" s="86"/>
      <c r="RA70" s="86"/>
      <c r="RB70" s="86"/>
      <c r="RC70" s="86"/>
      <c r="RD70" s="86"/>
      <c r="RE70" s="86"/>
      <c r="RF70" s="86"/>
      <c r="RG70" s="86"/>
      <c r="RH70" s="86"/>
      <c r="RI70" s="86"/>
      <c r="RJ70" s="86"/>
      <c r="RK70" s="86"/>
      <c r="RL70" s="86"/>
      <c r="RM70" s="86"/>
      <c r="RN70" s="86"/>
      <c r="RO70" s="86"/>
      <c r="RP70" s="86"/>
      <c r="RQ70" s="86"/>
      <c r="RR70" s="86"/>
      <c r="RS70" s="86"/>
      <c r="RT70" s="86"/>
      <c r="RU70" s="86"/>
      <c r="RV70" s="86"/>
      <c r="RW70" s="86"/>
      <c r="RX70" s="86"/>
      <c r="RY70" s="86"/>
      <c r="RZ70" s="86"/>
      <c r="SA70" s="86"/>
      <c r="SB70" s="86"/>
      <c r="SC70" s="86"/>
      <c r="SD70" s="86"/>
      <c r="SE70" s="86"/>
      <c r="SF70" s="86"/>
      <c r="SG70" s="86"/>
      <c r="SH70" s="86"/>
      <c r="SI70" s="86"/>
      <c r="SJ70" s="86"/>
      <c r="SK70" s="86"/>
      <c r="SL70" s="86"/>
      <c r="SM70" s="86"/>
      <c r="SN70" s="86"/>
      <c r="SO70" s="86"/>
      <c r="SP70" s="86"/>
      <c r="SQ70" s="86"/>
      <c r="SR70" s="86"/>
      <c r="SS70" s="86"/>
      <c r="ST70" s="86"/>
      <c r="SU70" s="86"/>
      <c r="SV70" s="86"/>
      <c r="SW70" s="86"/>
      <c r="SX70" s="86"/>
      <c r="SY70" s="86"/>
      <c r="SZ70" s="86"/>
      <c r="TA70" s="86"/>
      <c r="TB70" s="86"/>
      <c r="TC70" s="86"/>
      <c r="TD70" s="86"/>
      <c r="TE70" s="86"/>
      <c r="TF70" s="86"/>
      <c r="TG70" s="86"/>
      <c r="TH70" s="86"/>
      <c r="TI70" s="86"/>
      <c r="TJ70" s="86"/>
      <c r="TK70" s="86"/>
      <c r="TL70" s="86"/>
      <c r="TM70" s="86"/>
      <c r="TN70" s="86"/>
      <c r="TO70" s="86"/>
      <c r="TP70" s="86"/>
      <c r="TQ70" s="86"/>
      <c r="TR70" s="86"/>
      <c r="TS70" s="86"/>
      <c r="TT70" s="86"/>
      <c r="TU70" s="86"/>
      <c r="TV70" s="86"/>
      <c r="TW70" s="86"/>
      <c r="TX70" s="86"/>
      <c r="TY70" s="86"/>
      <c r="TZ70" s="86"/>
      <c r="UA70" s="86"/>
      <c r="UB70" s="86"/>
      <c r="UC70" s="86"/>
      <c r="UD70" s="86"/>
      <c r="UE70" s="86"/>
      <c r="UF70" s="86"/>
      <c r="UG70" s="86"/>
      <c r="UH70" s="86"/>
      <c r="UI70" s="86"/>
      <c r="UJ70" s="86"/>
      <c r="UK70" s="86"/>
      <c r="UL70" s="86"/>
      <c r="UM70" s="86"/>
      <c r="UN70" s="86"/>
      <c r="UO70" s="86"/>
      <c r="UP70" s="86"/>
      <c r="UQ70" s="86"/>
      <c r="UR70" s="86"/>
      <c r="US70" s="86"/>
      <c r="UT70" s="86"/>
      <c r="UU70" s="86"/>
      <c r="UV70" s="86"/>
      <c r="UW70" s="86"/>
      <c r="UX70" s="86"/>
      <c r="UY70" s="86"/>
      <c r="UZ70" s="86"/>
      <c r="VA70" s="86"/>
      <c r="VB70" s="86"/>
      <c r="VC70" s="86"/>
      <c r="VD70" s="86"/>
      <c r="VE70" s="86"/>
      <c r="VF70" s="86"/>
      <c r="VG70" s="86"/>
      <c r="VH70" s="86"/>
      <c r="VI70" s="86"/>
      <c r="VJ70" s="86"/>
      <c r="VK70" s="86"/>
      <c r="VL70" s="86"/>
      <c r="VM70" s="86"/>
      <c r="VN70" s="86"/>
      <c r="VO70" s="86"/>
      <c r="VP70" s="86"/>
      <c r="VQ70" s="86"/>
      <c r="VR70" s="86"/>
      <c r="VS70" s="86"/>
      <c r="VT70" s="86"/>
      <c r="VU70" s="86"/>
      <c r="VV70" s="86"/>
      <c r="VW70" s="86"/>
      <c r="VX70" s="86"/>
      <c r="VY70" s="86"/>
      <c r="VZ70" s="86"/>
      <c r="WA70" s="86"/>
      <c r="WB70" s="86"/>
      <c r="WC70" s="86"/>
      <c r="WD70" s="86"/>
      <c r="WE70" s="86"/>
      <c r="WF70" s="86"/>
      <c r="WG70" s="86"/>
      <c r="WH70" s="86"/>
      <c r="WI70" s="86"/>
      <c r="WJ70" s="86"/>
      <c r="WK70" s="86"/>
      <c r="WL70" s="86"/>
      <c r="WM70" s="86"/>
      <c r="WN70" s="86"/>
      <c r="WO70" s="86"/>
      <c r="WP70" s="86"/>
      <c r="WQ70" s="86"/>
      <c r="WR70" s="86"/>
      <c r="WS70" s="86"/>
      <c r="WT70" s="86"/>
      <c r="WU70" s="86"/>
      <c r="WV70" s="86"/>
      <c r="WW70" s="86"/>
      <c r="WX70" s="86"/>
      <c r="WY70" s="86"/>
      <c r="WZ70" s="86"/>
      <c r="XA70" s="86"/>
      <c r="XB70" s="86"/>
      <c r="XC70" s="86"/>
      <c r="XD70" s="86"/>
      <c r="XE70" s="86"/>
      <c r="XF70" s="86"/>
      <c r="XG70" s="86"/>
      <c r="XH70" s="86"/>
      <c r="XI70" s="86"/>
      <c r="XJ70" s="86"/>
      <c r="XK70" s="86"/>
      <c r="XL70" s="86"/>
      <c r="XM70" s="86"/>
      <c r="XN70" s="86"/>
      <c r="XO70" s="86"/>
      <c r="XP70" s="86"/>
      <c r="XQ70" s="86"/>
      <c r="XR70" s="86"/>
      <c r="XS70" s="86"/>
      <c r="XT70" s="86"/>
      <c r="XU70" s="86"/>
      <c r="XV70" s="86"/>
      <c r="XW70" s="86"/>
      <c r="XX70" s="86"/>
      <c r="XY70" s="86"/>
      <c r="XZ70" s="86"/>
      <c r="YA70" s="86"/>
      <c r="YB70" s="86"/>
      <c r="YC70" s="86"/>
      <c r="YD70" s="86"/>
      <c r="YE70" s="86"/>
      <c r="YF70" s="86"/>
      <c r="YG70" s="86"/>
      <c r="YH70" s="86"/>
      <c r="YI70" s="86"/>
      <c r="YJ70" s="86"/>
      <c r="YK70" s="86"/>
      <c r="YL70" s="86"/>
      <c r="YM70" s="86"/>
      <c r="YN70" s="86"/>
      <c r="YO70" s="86"/>
      <c r="YP70" s="86"/>
      <c r="YQ70" s="86"/>
      <c r="YR70" s="86"/>
      <c r="YS70" s="86"/>
      <c r="YT70" s="86"/>
      <c r="YU70" s="86"/>
      <c r="YV70" s="86"/>
      <c r="YW70" s="86"/>
      <c r="YX70" s="86"/>
      <c r="YY70" s="86"/>
      <c r="YZ70" s="86"/>
      <c r="ZA70" s="86"/>
      <c r="ZB70" s="86"/>
      <c r="ZC70" s="86"/>
      <c r="ZD70" s="86"/>
      <c r="ZE70" s="86"/>
      <c r="ZF70" s="86"/>
      <c r="ZG70" s="86"/>
      <c r="ZH70" s="86"/>
      <c r="ZI70" s="86"/>
      <c r="ZJ70" s="86"/>
      <c r="ZK70" s="86"/>
      <c r="ZL70" s="86"/>
      <c r="ZM70" s="86"/>
      <c r="ZN70" s="86"/>
      <c r="ZO70" s="86"/>
      <c r="ZP70" s="86"/>
      <c r="ZQ70" s="86"/>
      <c r="ZR70" s="86"/>
      <c r="ZS70" s="86"/>
      <c r="ZT70" s="86"/>
      <c r="ZU70" s="86"/>
      <c r="ZV70" s="86"/>
      <c r="ZW70" s="86"/>
      <c r="ZX70" s="86"/>
      <c r="ZY70" s="86"/>
      <c r="ZZ70" s="86"/>
      <c r="AAA70" s="86"/>
      <c r="AAB70" s="86"/>
      <c r="AAC70" s="86"/>
      <c r="AAD70" s="86"/>
      <c r="AAE70" s="86"/>
      <c r="AAF70" s="86"/>
      <c r="AAG70" s="86"/>
      <c r="AAH70" s="86"/>
      <c r="AAI70" s="86"/>
      <c r="AAJ70" s="86"/>
      <c r="AAK70" s="86"/>
      <c r="AAL70" s="86"/>
      <c r="AAM70" s="86"/>
      <c r="AAN70" s="86"/>
      <c r="AAO70" s="86"/>
      <c r="AAP70" s="86"/>
      <c r="AAQ70" s="86"/>
      <c r="AAR70" s="86"/>
      <c r="AAS70" s="86"/>
      <c r="AAT70" s="86"/>
      <c r="AAU70" s="86"/>
      <c r="AAV70" s="86"/>
      <c r="AAW70" s="86"/>
      <c r="AAX70" s="86"/>
      <c r="AAY70" s="86"/>
      <c r="AAZ70" s="86"/>
      <c r="ABA70" s="86"/>
      <c r="ABB70" s="86"/>
      <c r="ABC70" s="86"/>
      <c r="ABD70" s="86"/>
      <c r="ABE70" s="86"/>
      <c r="ABF70" s="86"/>
      <c r="ABG70" s="86"/>
      <c r="ABH70" s="86"/>
      <c r="ABI70" s="86"/>
      <c r="ABJ70" s="86"/>
      <c r="ABK70" s="86"/>
      <c r="ABL70" s="86"/>
      <c r="ABM70" s="86"/>
      <c r="ABN70" s="86"/>
      <c r="ABO70" s="86"/>
      <c r="ABP70" s="86"/>
      <c r="ABQ70" s="86"/>
      <c r="ABR70" s="86"/>
      <c r="ABS70" s="86"/>
      <c r="ABT70" s="86"/>
      <c r="ABU70" s="86"/>
      <c r="ABV70" s="86"/>
      <c r="ABW70" s="86"/>
      <c r="ABX70" s="86"/>
      <c r="ABY70" s="86"/>
      <c r="ABZ70" s="86"/>
      <c r="ACA70" s="86"/>
      <c r="ACB70" s="86"/>
      <c r="ACC70" s="86"/>
      <c r="ACD70" s="86"/>
      <c r="ACE70" s="86"/>
      <c r="ACF70" s="86"/>
      <c r="ACG70" s="86"/>
      <c r="ACH70" s="86"/>
      <c r="ACI70" s="86"/>
      <c r="ACJ70" s="86"/>
      <c r="ACK70" s="86"/>
      <c r="ACL70" s="86"/>
      <c r="ACM70" s="86"/>
      <c r="ACN70" s="86"/>
      <c r="ACO70" s="86"/>
      <c r="ACP70" s="86"/>
      <c r="ACQ70" s="86"/>
      <c r="ACR70" s="86"/>
      <c r="ACS70" s="86"/>
      <c r="ACT70" s="86"/>
      <c r="ACU70" s="86"/>
      <c r="ACV70" s="86"/>
      <c r="ACW70" s="86"/>
      <c r="ACX70" s="86"/>
      <c r="ACY70" s="86"/>
      <c r="ACZ70" s="86"/>
      <c r="ADA70" s="86"/>
      <c r="ADB70" s="86"/>
      <c r="ADC70" s="86"/>
      <c r="ADD70" s="86"/>
      <c r="ADE70" s="86"/>
      <c r="ADF70" s="86"/>
      <c r="ADG70" s="86"/>
      <c r="ADH70" s="86"/>
      <c r="ADI70" s="86"/>
      <c r="ADJ70" s="86"/>
      <c r="ADK70" s="86"/>
      <c r="ADL70" s="86"/>
      <c r="ADM70" s="86"/>
      <c r="ADN70" s="86"/>
      <c r="ADO70" s="86"/>
      <c r="ADP70" s="86"/>
      <c r="ADQ70" s="86"/>
      <c r="ADR70" s="86"/>
      <c r="ADS70" s="86"/>
      <c r="ADT70" s="86"/>
      <c r="ADU70" s="86"/>
      <c r="ADV70" s="86"/>
      <c r="ADW70" s="86"/>
      <c r="ADX70" s="86"/>
      <c r="ADY70" s="86"/>
      <c r="ADZ70" s="86"/>
      <c r="AEA70" s="86"/>
      <c r="AEB70" s="86"/>
      <c r="AEC70" s="86"/>
      <c r="AED70" s="86"/>
      <c r="AEE70" s="86"/>
      <c r="AEF70" s="86"/>
      <c r="AEG70" s="86"/>
      <c r="AEH70" s="86"/>
      <c r="AEI70" s="86"/>
      <c r="AEJ70" s="86"/>
      <c r="AEK70" s="86"/>
      <c r="AEL70" s="86"/>
      <c r="AEM70" s="86"/>
      <c r="AEN70" s="86"/>
      <c r="AEO70" s="86"/>
      <c r="AEP70" s="86"/>
      <c r="AEQ70" s="86"/>
      <c r="AER70" s="86"/>
      <c r="AES70" s="86"/>
      <c r="AET70" s="86"/>
      <c r="AEU70" s="86"/>
      <c r="AEV70" s="86"/>
      <c r="AEW70" s="86"/>
      <c r="AEX70" s="86"/>
      <c r="AEY70" s="86"/>
      <c r="AEZ70" s="86"/>
      <c r="AFA70" s="86"/>
      <c r="AFB70" s="86"/>
      <c r="AFC70" s="86"/>
      <c r="AFD70" s="86"/>
      <c r="AFE70" s="86"/>
      <c r="AFF70" s="86"/>
      <c r="AFG70" s="86"/>
      <c r="AFH70" s="86"/>
      <c r="AFI70" s="86"/>
      <c r="AFJ70" s="86"/>
      <c r="AFK70" s="86"/>
      <c r="AFL70" s="86"/>
      <c r="AFM70" s="86"/>
      <c r="AFN70" s="86"/>
      <c r="AFO70" s="86"/>
      <c r="AFP70" s="86"/>
      <c r="AFQ70" s="86"/>
      <c r="AFR70" s="86"/>
      <c r="AFS70" s="86"/>
      <c r="AFT70" s="86"/>
      <c r="AFU70" s="86"/>
      <c r="AFV70" s="86"/>
      <c r="AFW70" s="86"/>
      <c r="AFX70" s="86"/>
      <c r="AFY70" s="86"/>
      <c r="AFZ70" s="86"/>
      <c r="AGA70" s="86"/>
      <c r="AGB70" s="86"/>
      <c r="AGC70" s="86"/>
      <c r="AGD70" s="86"/>
      <c r="AGE70" s="86"/>
      <c r="AGF70" s="86"/>
      <c r="AGG70" s="86"/>
      <c r="AGH70" s="86"/>
      <c r="AGI70" s="86"/>
      <c r="AGJ70" s="86"/>
      <c r="AGK70" s="86"/>
      <c r="AGL70" s="86"/>
      <c r="AGM70" s="86"/>
      <c r="AGN70" s="86"/>
      <c r="AGO70" s="86"/>
      <c r="AGP70" s="86"/>
      <c r="AGQ70" s="86"/>
      <c r="AGR70" s="86"/>
      <c r="AGS70" s="86"/>
      <c r="AGT70" s="86"/>
      <c r="AGU70" s="86"/>
      <c r="AGV70" s="86"/>
      <c r="AGW70" s="86"/>
      <c r="AGX70" s="86"/>
      <c r="AGY70" s="86"/>
      <c r="AGZ70" s="86"/>
      <c r="AHA70" s="86"/>
      <c r="AHB70" s="86"/>
      <c r="AHC70" s="86"/>
      <c r="AHD70" s="86"/>
      <c r="AHE70" s="86"/>
      <c r="AHF70" s="86"/>
      <c r="AHG70" s="86"/>
      <c r="AHH70" s="86"/>
      <c r="AHI70" s="86"/>
      <c r="AHJ70" s="86"/>
      <c r="AHK70" s="86"/>
      <c r="AHL70" s="86"/>
      <c r="AHM70" s="86"/>
      <c r="AHN70" s="86"/>
      <c r="AHO70" s="86"/>
      <c r="AHP70" s="86"/>
      <c r="AHQ70" s="86"/>
      <c r="AHR70" s="86"/>
      <c r="AHS70" s="86"/>
      <c r="AHT70" s="86"/>
      <c r="AHU70" s="86"/>
      <c r="AHV70" s="86"/>
      <c r="AHW70" s="86"/>
      <c r="AHX70" s="86"/>
      <c r="AHY70" s="86"/>
      <c r="AHZ70" s="86"/>
      <c r="AIA70" s="86"/>
      <c r="AIB70" s="86"/>
      <c r="AIC70" s="86"/>
      <c r="AID70" s="86"/>
      <c r="AIE70" s="86"/>
      <c r="AIF70" s="86"/>
      <c r="AIG70" s="86"/>
      <c r="AIH70" s="86"/>
      <c r="AII70" s="86"/>
      <c r="AIJ70" s="86"/>
      <c r="AIK70" s="86"/>
      <c r="AIL70" s="86"/>
      <c r="AIM70" s="86"/>
      <c r="AIN70" s="86"/>
      <c r="AIO70" s="86"/>
      <c r="AIP70" s="86"/>
      <c r="AIQ70" s="86"/>
      <c r="AIR70" s="86"/>
      <c r="AIS70" s="86"/>
      <c r="AIT70" s="86"/>
      <c r="AIU70" s="86"/>
      <c r="AIV70" s="86"/>
      <c r="AIW70" s="86"/>
      <c r="AIX70" s="86"/>
      <c r="AIY70" s="86"/>
      <c r="AIZ70" s="86"/>
      <c r="AJA70" s="86"/>
      <c r="AJB70" s="86"/>
      <c r="AJC70" s="86"/>
      <c r="AJD70" s="86"/>
      <c r="AJE70" s="86"/>
      <c r="AJF70" s="86"/>
      <c r="AJG70" s="86"/>
      <c r="AJH70" s="86"/>
      <c r="AJI70" s="86"/>
      <c r="AJJ70" s="86"/>
      <c r="AJK70" s="86"/>
      <c r="AJL70" s="86"/>
      <c r="AJM70" s="86"/>
      <c r="AJN70" s="86"/>
      <c r="AJO70" s="86"/>
      <c r="AJP70" s="86"/>
      <c r="AJQ70" s="86"/>
      <c r="AJR70" s="86"/>
      <c r="AJS70" s="86"/>
      <c r="AJT70" s="86"/>
      <c r="AJU70" s="86"/>
      <c r="AJV70" s="86"/>
      <c r="AJW70" s="86"/>
      <c r="AJX70" s="86"/>
      <c r="AJY70" s="86"/>
      <c r="AJZ70" s="86"/>
      <c r="AKA70" s="86"/>
      <c r="AKB70" s="86"/>
      <c r="AKC70" s="86"/>
      <c r="AKD70" s="86"/>
      <c r="AKE70" s="86"/>
      <c r="AKF70" s="86"/>
      <c r="AKG70" s="86"/>
      <c r="AKH70" s="86"/>
      <c r="AKI70" s="86"/>
      <c r="AKJ70" s="86"/>
      <c r="AKK70" s="86"/>
      <c r="AKL70" s="86"/>
      <c r="AKM70" s="86"/>
      <c r="AKN70" s="86"/>
      <c r="AKO70" s="86"/>
      <c r="AKP70" s="86"/>
      <c r="AKQ70" s="86"/>
      <c r="AKR70" s="86"/>
      <c r="AKS70" s="86"/>
      <c r="AKT70" s="86"/>
      <c r="AKU70" s="86"/>
      <c r="AKV70" s="86"/>
      <c r="AKW70" s="86"/>
      <c r="AKX70" s="86"/>
      <c r="AKY70" s="86"/>
      <c r="AKZ70" s="86"/>
      <c r="ALA70" s="86"/>
      <c r="ALB70" s="86"/>
      <c r="ALC70" s="86"/>
      <c r="ALD70" s="86"/>
      <c r="ALE70" s="86"/>
      <c r="ALF70" s="86"/>
      <c r="ALG70" s="86"/>
      <c r="ALH70" s="86"/>
      <c r="ALI70" s="86"/>
      <c r="ALJ70" s="86"/>
      <c r="ALK70" s="86"/>
      <c r="ALL70" s="86"/>
      <c r="ALM70" s="86"/>
      <c r="ALN70" s="86"/>
      <c r="ALO70" s="86"/>
      <c r="ALP70" s="86"/>
      <c r="ALQ70" s="86"/>
      <c r="ALR70" s="86"/>
      <c r="ALS70" s="86"/>
      <c r="ALT70" s="86"/>
      <c r="ALU70" s="86"/>
      <c r="ALV70" s="86"/>
      <c r="ALW70" s="86"/>
      <c r="ALX70" s="86"/>
      <c r="ALY70" s="86"/>
      <c r="ALZ70" s="86"/>
      <c r="AMA70" s="86"/>
      <c r="AMB70" s="86"/>
      <c r="AMC70" s="86"/>
      <c r="AMD70" s="86"/>
      <c r="AME70" s="86"/>
      <c r="AMF70" s="86"/>
      <c r="AMG70" s="86"/>
      <c r="AMH70" s="86"/>
      <c r="AMI70" s="86"/>
      <c r="AMJ70" s="86"/>
      <c r="AMK70" s="86"/>
      <c r="AML70" s="86"/>
      <c r="AMM70" s="86"/>
      <c r="AMN70" s="86"/>
      <c r="AMO70" s="86"/>
      <c r="AMP70" s="86"/>
      <c r="AMQ70" s="86"/>
      <c r="AMR70" s="86"/>
      <c r="AMS70" s="86"/>
      <c r="AMT70" s="86"/>
      <c r="AMU70" s="86"/>
      <c r="AMV70" s="86"/>
      <c r="AMW70" s="86"/>
      <c r="AMX70" s="86"/>
      <c r="AMY70" s="86"/>
      <c r="AMZ70" s="86"/>
      <c r="ANA70" s="86"/>
      <c r="ANB70" s="86"/>
      <c r="ANC70" s="86"/>
      <c r="AND70" s="86"/>
      <c r="ANE70" s="86"/>
      <c r="ANF70" s="86"/>
      <c r="ANG70" s="86"/>
      <c r="ANH70" s="86"/>
      <c r="ANI70" s="86"/>
      <c r="ANJ70" s="86"/>
      <c r="ANK70" s="86"/>
      <c r="ANL70" s="86"/>
      <c r="ANM70" s="86"/>
      <c r="ANN70" s="86"/>
      <c r="ANO70" s="86"/>
      <c r="ANP70" s="86"/>
      <c r="ANQ70" s="86"/>
      <c r="ANR70" s="86"/>
      <c r="ANS70" s="86"/>
      <c r="ANT70" s="86"/>
      <c r="ANU70" s="86"/>
      <c r="ANV70" s="86"/>
      <c r="ANW70" s="86"/>
      <c r="ANX70" s="86"/>
      <c r="ANY70" s="86"/>
      <c r="ANZ70" s="86"/>
      <c r="AOA70" s="86"/>
      <c r="AOB70" s="86"/>
      <c r="AOC70" s="86"/>
      <c r="AOD70" s="86"/>
      <c r="AOE70" s="86"/>
      <c r="AOF70" s="86"/>
      <c r="AOG70" s="86"/>
      <c r="AOH70" s="86"/>
      <c r="AOI70" s="86"/>
      <c r="AOJ70" s="86"/>
      <c r="AOK70" s="86"/>
      <c r="AOL70" s="86"/>
      <c r="AOM70" s="86"/>
      <c r="AON70" s="86"/>
      <c r="AOO70" s="86"/>
      <c r="AOP70" s="86"/>
      <c r="AOQ70" s="86"/>
      <c r="AOR70" s="86"/>
      <c r="AOS70" s="86"/>
      <c r="AOT70" s="86"/>
      <c r="AOU70" s="86"/>
      <c r="AOV70" s="86"/>
      <c r="AOW70" s="86"/>
      <c r="AOX70" s="86"/>
      <c r="AOY70" s="86"/>
      <c r="AOZ70" s="86"/>
      <c r="APA70" s="86"/>
      <c r="APB70" s="86"/>
      <c r="APC70" s="86"/>
      <c r="APD70" s="86"/>
      <c r="APE70" s="86"/>
      <c r="APF70" s="86"/>
      <c r="APG70" s="86"/>
      <c r="APH70" s="86"/>
      <c r="API70" s="86"/>
      <c r="APJ70" s="86"/>
      <c r="APK70" s="86"/>
      <c r="APL70" s="86"/>
      <c r="APM70" s="86"/>
      <c r="APN70" s="86"/>
      <c r="APO70" s="86"/>
      <c r="APP70" s="86"/>
      <c r="APQ70" s="86"/>
      <c r="APR70" s="86"/>
      <c r="APS70" s="86"/>
      <c r="APT70" s="86"/>
      <c r="APU70" s="86"/>
      <c r="APV70" s="86"/>
      <c r="APW70" s="86"/>
      <c r="APX70" s="86"/>
      <c r="APY70" s="86"/>
      <c r="APZ70" s="86"/>
      <c r="AQA70" s="86"/>
      <c r="AQB70" s="86"/>
      <c r="AQC70" s="86"/>
      <c r="AQD70" s="86"/>
      <c r="AQE70" s="86"/>
      <c r="AQF70" s="86"/>
      <c r="AQG70" s="86"/>
      <c r="AQH70" s="86"/>
      <c r="AQI70" s="86"/>
      <c r="AQJ70" s="86"/>
      <c r="AQK70" s="86"/>
      <c r="AQL70" s="86"/>
      <c r="AQM70" s="86"/>
      <c r="AQN70" s="86"/>
      <c r="AQO70" s="86"/>
      <c r="AQP70" s="86"/>
      <c r="AQQ70" s="86"/>
      <c r="AQR70" s="86"/>
      <c r="AQS70" s="86"/>
      <c r="AQT70" s="86"/>
      <c r="AQU70" s="86"/>
      <c r="AQV70" s="86"/>
      <c r="AQW70" s="86"/>
      <c r="AQX70" s="86"/>
      <c r="AQY70" s="86"/>
      <c r="AQZ70" s="86"/>
      <c r="ARA70" s="86"/>
      <c r="ARB70" s="86"/>
      <c r="ARC70" s="86"/>
      <c r="ARD70" s="86"/>
      <c r="ARE70" s="86"/>
      <c r="ARF70" s="86"/>
      <c r="ARG70" s="86"/>
      <c r="ARH70" s="86"/>
      <c r="ARI70" s="86"/>
      <c r="ARJ70" s="86"/>
      <c r="ARK70" s="86"/>
      <c r="ARL70" s="86"/>
      <c r="ARM70" s="86"/>
      <c r="ARN70" s="86"/>
      <c r="ARO70" s="86"/>
      <c r="ARP70" s="86"/>
      <c r="ARQ70" s="86"/>
      <c r="ARR70" s="86"/>
      <c r="ARS70" s="86"/>
      <c r="ART70" s="86"/>
      <c r="ARU70" s="86"/>
      <c r="ARV70" s="86"/>
      <c r="ARW70" s="86"/>
      <c r="ARX70" s="86"/>
      <c r="ARY70" s="86"/>
      <c r="ARZ70" s="86"/>
      <c r="ASA70" s="86"/>
      <c r="ASB70" s="86"/>
      <c r="ASC70" s="86"/>
      <c r="ASD70" s="86"/>
      <c r="ASE70" s="86"/>
      <c r="ASF70" s="86"/>
      <c r="ASG70" s="86"/>
      <c r="ASH70" s="86"/>
      <c r="ASI70" s="86"/>
      <c r="ASJ70" s="86"/>
      <c r="ASK70" s="86"/>
      <c r="ASL70" s="86"/>
      <c r="ASM70" s="86"/>
      <c r="ASN70" s="86"/>
      <c r="ASO70" s="86"/>
      <c r="ASP70" s="86"/>
      <c r="ASQ70" s="86"/>
      <c r="ASR70" s="86"/>
      <c r="ASS70" s="86"/>
      <c r="AST70" s="86"/>
      <c r="ASU70" s="86"/>
      <c r="ASV70" s="86"/>
      <c r="ASW70" s="86"/>
      <c r="ASX70" s="86"/>
      <c r="ASY70" s="86"/>
      <c r="ASZ70" s="86"/>
      <c r="ATA70" s="86"/>
      <c r="ATB70" s="86"/>
      <c r="ATC70" s="86"/>
      <c r="ATD70" s="86"/>
      <c r="ATE70" s="86"/>
      <c r="ATF70" s="86"/>
      <c r="ATG70" s="86"/>
      <c r="ATH70" s="86"/>
      <c r="ATI70" s="86"/>
      <c r="ATJ70" s="86"/>
      <c r="ATK70" s="86"/>
      <c r="ATL70" s="86"/>
      <c r="ATM70" s="86"/>
      <c r="ATN70" s="86"/>
      <c r="ATO70" s="86"/>
      <c r="ATP70" s="86"/>
      <c r="ATQ70" s="86"/>
      <c r="ATR70" s="86"/>
      <c r="ATS70" s="86"/>
      <c r="ATT70" s="86"/>
      <c r="ATU70" s="86"/>
      <c r="ATV70" s="86"/>
      <c r="ATW70" s="86"/>
      <c r="ATX70" s="86"/>
      <c r="ATY70" s="86"/>
      <c r="ATZ70" s="86"/>
      <c r="AUA70" s="86"/>
      <c r="AUB70" s="86"/>
      <c r="AUC70" s="86"/>
      <c r="AUD70" s="86"/>
      <c r="AUE70" s="86"/>
      <c r="AUF70" s="86"/>
      <c r="AUG70" s="86"/>
      <c r="AUH70" s="86"/>
      <c r="AUI70" s="86"/>
      <c r="AUJ70" s="86"/>
      <c r="AUK70" s="86"/>
      <c r="AUL70" s="86"/>
      <c r="AUM70" s="86"/>
      <c r="AUN70" s="86"/>
      <c r="AUO70" s="86"/>
      <c r="AUP70" s="86"/>
      <c r="AUQ70" s="86"/>
      <c r="AUR70" s="86"/>
      <c r="AUS70" s="86"/>
      <c r="AUT70" s="86"/>
      <c r="AUU70" s="86"/>
      <c r="AUV70" s="86"/>
      <c r="AUW70" s="86"/>
      <c r="AUX70" s="86"/>
      <c r="AUY70" s="86"/>
      <c r="AUZ70" s="86"/>
      <c r="AVA70" s="86"/>
      <c r="AVB70" s="86"/>
      <c r="AVC70" s="86"/>
      <c r="AVD70" s="86"/>
      <c r="AVE70" s="86"/>
      <c r="AVF70" s="86"/>
      <c r="AVG70" s="86"/>
      <c r="AVH70" s="86"/>
      <c r="AVI70" s="86"/>
      <c r="AVJ70" s="86"/>
      <c r="AVK70" s="86"/>
      <c r="AVL70" s="86"/>
      <c r="AVM70" s="86"/>
      <c r="AVN70" s="86"/>
      <c r="AVO70" s="86"/>
      <c r="AVP70" s="86"/>
      <c r="AVQ70" s="86"/>
      <c r="AVR70" s="86"/>
      <c r="AVS70" s="86"/>
      <c r="AVT70" s="86"/>
      <c r="AVU70" s="86"/>
      <c r="AVV70" s="86"/>
      <c r="AVW70" s="86"/>
      <c r="AVX70" s="86"/>
      <c r="AVY70" s="86"/>
      <c r="AVZ70" s="86"/>
      <c r="AWA70" s="86"/>
      <c r="AWB70" s="86"/>
      <c r="AWC70" s="86"/>
      <c r="AWD70" s="86"/>
      <c r="AWE70" s="86"/>
      <c r="AWF70" s="86"/>
      <c r="AWG70" s="86"/>
      <c r="AWH70" s="86"/>
      <c r="AWI70" s="86"/>
      <c r="AWJ70" s="86"/>
      <c r="AWK70" s="86"/>
      <c r="AWL70" s="86"/>
      <c r="AWM70" s="86"/>
      <c r="AWN70" s="86"/>
      <c r="AWO70" s="86"/>
      <c r="AWP70" s="86"/>
      <c r="AWQ70" s="86"/>
      <c r="AWR70" s="86"/>
      <c r="AWS70" s="86"/>
      <c r="AWT70" s="86"/>
      <c r="AWU70" s="86"/>
      <c r="AWV70" s="86"/>
      <c r="AWW70" s="86"/>
      <c r="AWX70" s="86"/>
      <c r="AWY70" s="86"/>
      <c r="AWZ70" s="86"/>
      <c r="AXA70" s="86"/>
      <c r="AXB70" s="86"/>
      <c r="AXC70" s="86"/>
      <c r="AXD70" s="86"/>
      <c r="AXE70" s="86"/>
      <c r="AXF70" s="86"/>
      <c r="AXG70" s="86"/>
      <c r="AXH70" s="86"/>
      <c r="AXI70" s="86"/>
      <c r="AXJ70" s="86"/>
      <c r="AXK70" s="86"/>
      <c r="AXL70" s="86"/>
      <c r="AXM70" s="86"/>
      <c r="AXN70" s="86"/>
      <c r="AXO70" s="86"/>
      <c r="AXP70" s="86"/>
      <c r="AXQ70" s="86"/>
      <c r="AXR70" s="86"/>
      <c r="AXS70" s="86"/>
      <c r="AXT70" s="86"/>
      <c r="AXU70" s="86"/>
      <c r="AXV70" s="86"/>
      <c r="AXW70" s="86"/>
      <c r="AXX70" s="86"/>
      <c r="AXY70" s="86"/>
      <c r="AXZ70" s="86"/>
      <c r="AYA70" s="86"/>
      <c r="AYB70" s="86"/>
      <c r="AYC70" s="86"/>
      <c r="AYD70" s="86"/>
      <c r="AYE70" s="86"/>
      <c r="AYF70" s="86"/>
      <c r="AYG70" s="86"/>
      <c r="AYH70" s="86"/>
      <c r="AYI70" s="86"/>
      <c r="AYJ70" s="86"/>
      <c r="AYK70" s="86"/>
      <c r="AYL70" s="86"/>
      <c r="AYM70" s="86"/>
      <c r="AYN70" s="86"/>
      <c r="AYO70" s="86"/>
      <c r="AYP70" s="86"/>
      <c r="AYQ70" s="86"/>
      <c r="AYR70" s="86"/>
      <c r="AYS70" s="86"/>
      <c r="AYT70" s="86"/>
      <c r="AYU70" s="86"/>
      <c r="AYV70" s="86"/>
      <c r="AYW70" s="86"/>
      <c r="AYX70" s="86"/>
      <c r="AYY70" s="86"/>
      <c r="AYZ70" s="86"/>
      <c r="AZA70" s="86"/>
      <c r="AZB70" s="86"/>
      <c r="AZC70" s="86"/>
      <c r="AZD70" s="86"/>
      <c r="AZE70" s="86"/>
      <c r="AZF70" s="86"/>
      <c r="AZG70" s="86"/>
      <c r="AZH70" s="86"/>
      <c r="AZI70" s="86"/>
      <c r="AZJ70" s="86"/>
      <c r="AZK70" s="86"/>
      <c r="AZL70" s="86"/>
      <c r="AZM70" s="86"/>
      <c r="AZN70" s="86"/>
      <c r="AZO70" s="86"/>
      <c r="AZP70" s="86"/>
      <c r="AZQ70" s="86"/>
      <c r="AZR70" s="86"/>
      <c r="AZS70" s="86"/>
      <c r="AZT70" s="86"/>
      <c r="AZU70" s="86"/>
      <c r="AZV70" s="86"/>
      <c r="AZW70" s="86"/>
      <c r="AZX70" s="86"/>
      <c r="AZY70" s="86"/>
      <c r="AZZ70" s="86"/>
      <c r="BAA70" s="86"/>
      <c r="BAB70" s="86"/>
      <c r="BAC70" s="86"/>
      <c r="BAD70" s="86"/>
      <c r="BAE70" s="86"/>
      <c r="BAF70" s="86"/>
      <c r="BAG70" s="86"/>
      <c r="BAH70" s="86"/>
      <c r="BAI70" s="86"/>
      <c r="BAJ70" s="86"/>
      <c r="BAK70" s="86"/>
      <c r="BAL70" s="86"/>
      <c r="BAM70" s="86"/>
      <c r="BAN70" s="86"/>
      <c r="BAO70" s="86"/>
      <c r="BAP70" s="86"/>
      <c r="BAQ70" s="86"/>
      <c r="BAR70" s="86"/>
      <c r="BAS70" s="86"/>
      <c r="BAT70" s="86"/>
      <c r="BAU70" s="86"/>
      <c r="BAV70" s="86"/>
      <c r="BAW70" s="86"/>
      <c r="BAX70" s="86"/>
      <c r="BAY70" s="86"/>
      <c r="BAZ70" s="86"/>
      <c r="BBA70" s="86"/>
      <c r="BBB70" s="86"/>
      <c r="BBC70" s="86"/>
      <c r="BBD70" s="86"/>
      <c r="BBE70" s="86"/>
      <c r="BBF70" s="86"/>
      <c r="BBG70" s="86"/>
      <c r="BBH70" s="86"/>
      <c r="BBI70" s="86"/>
      <c r="BBJ70" s="86"/>
      <c r="BBK70" s="86"/>
      <c r="BBL70" s="86"/>
      <c r="BBM70" s="86"/>
      <c r="BBN70" s="86"/>
      <c r="BBO70" s="86"/>
      <c r="BBP70" s="86"/>
      <c r="BBQ70" s="86"/>
      <c r="BBR70" s="86"/>
      <c r="BBS70" s="86"/>
      <c r="BBT70" s="86"/>
      <c r="BBU70" s="86"/>
      <c r="BBV70" s="86"/>
      <c r="BBW70" s="86"/>
      <c r="BBX70" s="86"/>
      <c r="BBY70" s="86"/>
      <c r="BBZ70" s="86"/>
      <c r="BCA70" s="86"/>
      <c r="BCB70" s="86"/>
      <c r="BCC70" s="86"/>
      <c r="BCD70" s="86"/>
      <c r="BCE70" s="86"/>
      <c r="BCF70" s="86"/>
      <c r="BCG70" s="86"/>
      <c r="BCH70" s="86"/>
      <c r="BCI70" s="86"/>
      <c r="BCJ70" s="86"/>
      <c r="BCK70" s="86"/>
      <c r="BCL70" s="86"/>
      <c r="BCM70" s="86"/>
      <c r="BCN70" s="86"/>
      <c r="BCO70" s="86"/>
      <c r="BCP70" s="86"/>
      <c r="BCQ70" s="86"/>
      <c r="BCR70" s="86"/>
      <c r="BCS70" s="86"/>
      <c r="BCT70" s="86"/>
      <c r="BCU70" s="86"/>
      <c r="BCV70" s="86"/>
      <c r="BCW70" s="86"/>
      <c r="BCX70" s="86"/>
      <c r="BCY70" s="86"/>
      <c r="BCZ70" s="86"/>
      <c r="BDA70" s="86"/>
      <c r="BDB70" s="86"/>
      <c r="BDC70" s="86"/>
      <c r="BDD70" s="86"/>
      <c r="BDE70" s="86"/>
      <c r="BDF70" s="86"/>
      <c r="BDG70" s="86"/>
      <c r="BDH70" s="86"/>
      <c r="BDI70" s="86"/>
      <c r="BDJ70" s="86"/>
      <c r="BDK70" s="86"/>
      <c r="BDL70" s="86"/>
      <c r="BDM70" s="86"/>
      <c r="BDN70" s="86"/>
      <c r="BDO70" s="86"/>
      <c r="BDP70" s="86"/>
      <c r="BDQ70" s="86"/>
      <c r="BDR70" s="86"/>
      <c r="BDS70" s="86"/>
      <c r="BDT70" s="86"/>
      <c r="BDU70" s="86"/>
      <c r="BDV70" s="86"/>
      <c r="BDW70" s="86"/>
      <c r="BDX70" s="86"/>
      <c r="BDY70" s="86"/>
      <c r="BDZ70" s="86"/>
      <c r="BEA70" s="86"/>
      <c r="BEB70" s="86"/>
      <c r="BEC70" s="86"/>
      <c r="BED70" s="86"/>
      <c r="BEE70" s="86"/>
      <c r="BEF70" s="86"/>
      <c r="BEG70" s="86"/>
      <c r="BEH70" s="86"/>
      <c r="BEI70" s="86"/>
      <c r="BEJ70" s="86"/>
      <c r="BEK70" s="86"/>
      <c r="BEL70" s="86"/>
      <c r="BEM70" s="86"/>
      <c r="BEN70" s="86"/>
      <c r="BEO70" s="86"/>
      <c r="BEP70" s="86"/>
      <c r="BEQ70" s="86"/>
      <c r="BER70" s="86"/>
      <c r="BES70" s="86"/>
      <c r="BET70" s="86"/>
      <c r="BEU70" s="86"/>
      <c r="BEV70" s="86"/>
      <c r="BEW70" s="86"/>
      <c r="BEX70" s="86"/>
      <c r="BEY70" s="86"/>
      <c r="BEZ70" s="86"/>
      <c r="BFA70" s="86"/>
      <c r="BFB70" s="86"/>
      <c r="BFC70" s="86"/>
      <c r="BFD70" s="86"/>
      <c r="BFE70" s="86"/>
      <c r="BFF70" s="86"/>
      <c r="BFG70" s="86"/>
      <c r="BFH70" s="86"/>
      <c r="BFI70" s="86"/>
      <c r="BFJ70" s="86"/>
      <c r="BFK70" s="86"/>
      <c r="BFL70" s="86"/>
      <c r="BFM70" s="86"/>
      <c r="BFN70" s="86"/>
      <c r="BFO70" s="86"/>
      <c r="BFP70" s="86"/>
      <c r="BFQ70" s="86"/>
      <c r="BFR70" s="86"/>
      <c r="BFS70" s="86"/>
      <c r="BFT70" s="86"/>
      <c r="BFU70" s="86"/>
      <c r="BFV70" s="86"/>
      <c r="BFW70" s="86"/>
      <c r="BFX70" s="86"/>
      <c r="BFY70" s="86"/>
      <c r="BFZ70" s="86"/>
      <c r="BGA70" s="86"/>
      <c r="BGB70" s="86"/>
      <c r="BGC70" s="86"/>
      <c r="BGD70" s="86"/>
      <c r="BGE70" s="86"/>
      <c r="BGF70" s="86"/>
      <c r="BGG70" s="86"/>
      <c r="BGH70" s="86"/>
      <c r="BGI70" s="86"/>
      <c r="BGJ70" s="86"/>
      <c r="BGK70" s="86"/>
      <c r="BGL70" s="86"/>
      <c r="BGM70" s="86"/>
      <c r="BGN70" s="86"/>
      <c r="BGO70" s="86"/>
      <c r="BGP70" s="86"/>
      <c r="BGQ70" s="86"/>
      <c r="BGR70" s="86"/>
      <c r="BGS70" s="86"/>
      <c r="BGT70" s="86"/>
      <c r="BGU70" s="86"/>
      <c r="BGV70" s="86"/>
      <c r="BGW70" s="86"/>
      <c r="BGX70" s="86"/>
      <c r="BGY70" s="86"/>
      <c r="BGZ70" s="86"/>
      <c r="BHA70" s="86"/>
      <c r="BHB70" s="86"/>
      <c r="BHC70" s="86"/>
      <c r="BHD70" s="86"/>
      <c r="BHE70" s="86"/>
      <c r="BHF70" s="86"/>
      <c r="BHG70" s="86"/>
      <c r="BHH70" s="86"/>
      <c r="BHI70" s="86"/>
      <c r="BHJ70" s="86"/>
      <c r="BHK70" s="86"/>
      <c r="BHL70" s="86"/>
      <c r="BHM70" s="86"/>
      <c r="BHN70" s="86"/>
      <c r="BHO70" s="86"/>
      <c r="BHP70" s="86"/>
      <c r="BHQ70" s="86"/>
      <c r="BHR70" s="86"/>
      <c r="BHS70" s="86"/>
      <c r="BHT70" s="86"/>
      <c r="BHU70" s="86"/>
      <c r="BHV70" s="86"/>
      <c r="BHW70" s="86"/>
      <c r="BHX70" s="86"/>
      <c r="BHY70" s="86"/>
      <c r="BHZ70" s="86"/>
      <c r="BIA70" s="86"/>
      <c r="BIB70" s="86"/>
      <c r="BIC70" s="86"/>
      <c r="BID70" s="86"/>
      <c r="BIE70" s="86"/>
      <c r="BIF70" s="86"/>
      <c r="BIG70" s="86"/>
      <c r="BIH70" s="86"/>
      <c r="BII70" s="86"/>
      <c r="BIJ70" s="86"/>
      <c r="BIK70" s="86"/>
      <c r="BIL70" s="86"/>
      <c r="BIM70" s="86"/>
      <c r="BIN70" s="86"/>
      <c r="BIO70" s="86"/>
      <c r="BIP70" s="86"/>
      <c r="BIQ70" s="86"/>
      <c r="BIR70" s="86"/>
      <c r="BIS70" s="86"/>
      <c r="BIT70" s="86"/>
      <c r="BIU70" s="86"/>
      <c r="BIV70" s="86"/>
      <c r="BIW70" s="86"/>
      <c r="BIX70" s="86"/>
      <c r="BIY70" s="86"/>
      <c r="BIZ70" s="86"/>
      <c r="BJA70" s="86"/>
      <c r="BJB70" s="86"/>
      <c r="BJC70" s="86"/>
      <c r="BJD70" s="86"/>
      <c r="BJE70" s="86"/>
      <c r="BJF70" s="86"/>
      <c r="BJG70" s="86"/>
      <c r="BJH70" s="86"/>
      <c r="BJI70" s="86"/>
      <c r="BJJ70" s="86"/>
      <c r="BJK70" s="86"/>
      <c r="BJL70" s="86"/>
      <c r="BJM70" s="86"/>
      <c r="BJN70" s="86"/>
      <c r="BJO70" s="86"/>
      <c r="BJP70" s="86"/>
      <c r="BJQ70" s="86"/>
      <c r="BJR70" s="86"/>
      <c r="BJS70" s="86"/>
      <c r="BJT70" s="86"/>
      <c r="BJU70" s="86"/>
      <c r="BJV70" s="86"/>
      <c r="BJW70" s="86"/>
      <c r="BJX70" s="86"/>
      <c r="BJY70" s="86"/>
      <c r="BJZ70" s="86"/>
      <c r="BKA70" s="86"/>
      <c r="BKB70" s="86"/>
      <c r="BKC70" s="86"/>
      <c r="BKD70" s="86"/>
      <c r="BKE70" s="86"/>
      <c r="BKF70" s="86"/>
      <c r="BKG70" s="86"/>
      <c r="BKH70" s="86"/>
      <c r="BKI70" s="86"/>
      <c r="BKJ70" s="86"/>
      <c r="BKK70" s="86"/>
      <c r="BKL70" s="86"/>
      <c r="BKM70" s="86"/>
      <c r="BKN70" s="86"/>
      <c r="BKO70" s="86"/>
      <c r="BKP70" s="86"/>
      <c r="BKQ70" s="86"/>
      <c r="BKR70" s="86"/>
      <c r="BKS70" s="86"/>
      <c r="BKT70" s="86"/>
      <c r="BKU70" s="86"/>
      <c r="BKV70" s="86"/>
      <c r="BKW70" s="86"/>
      <c r="BKX70" s="86"/>
      <c r="BKY70" s="86"/>
      <c r="BKZ70" s="86"/>
      <c r="BLA70" s="86"/>
      <c r="BLB70" s="86"/>
      <c r="BLC70" s="86"/>
      <c r="BLD70" s="86"/>
      <c r="BLE70" s="86"/>
      <c r="BLF70" s="86"/>
      <c r="BLG70" s="86"/>
      <c r="BLH70" s="86"/>
      <c r="BLI70" s="86"/>
      <c r="BLJ70" s="86"/>
      <c r="BLK70" s="86"/>
      <c r="BLL70" s="86"/>
      <c r="BLM70" s="86"/>
      <c r="BLN70" s="86"/>
      <c r="BLO70" s="86"/>
      <c r="BLP70" s="86"/>
      <c r="BLQ70" s="86"/>
      <c r="BLR70" s="86"/>
      <c r="BLS70" s="86"/>
      <c r="BLT70" s="86"/>
      <c r="BLU70" s="86"/>
      <c r="BLV70" s="86"/>
      <c r="BLW70" s="86"/>
      <c r="BLX70" s="86"/>
      <c r="BLY70" s="86"/>
      <c r="BLZ70" s="86"/>
      <c r="BMA70" s="86"/>
      <c r="BMB70" s="86"/>
      <c r="BMC70" s="86"/>
      <c r="BMD70" s="86"/>
      <c r="BME70" s="86"/>
      <c r="BMF70" s="86"/>
      <c r="BMG70" s="86"/>
      <c r="BMH70" s="86"/>
      <c r="BMI70" s="86"/>
      <c r="BMJ70" s="86"/>
      <c r="BMK70" s="86"/>
      <c r="BML70" s="86"/>
      <c r="BMM70" s="86"/>
      <c r="BMN70" s="86"/>
      <c r="BMO70" s="86"/>
      <c r="BMP70" s="86"/>
      <c r="BMQ70" s="86"/>
      <c r="BMR70" s="86"/>
      <c r="BMS70" s="86"/>
      <c r="BMT70" s="86"/>
      <c r="BMU70" s="86"/>
      <c r="BMV70" s="86"/>
      <c r="BMW70" s="86"/>
      <c r="BMX70" s="86"/>
      <c r="BMY70" s="86"/>
      <c r="BMZ70" s="86"/>
      <c r="BNA70" s="86"/>
      <c r="BNB70" s="86"/>
      <c r="BNC70" s="86"/>
      <c r="BND70" s="86"/>
      <c r="BNE70" s="86"/>
      <c r="BNF70" s="86"/>
      <c r="BNG70" s="86"/>
      <c r="BNH70" s="86"/>
      <c r="BNI70" s="86"/>
      <c r="BNJ70" s="86"/>
      <c r="BNK70" s="86"/>
      <c r="BNL70" s="86"/>
      <c r="BNM70" s="86"/>
      <c r="BNN70" s="86"/>
      <c r="BNO70" s="86"/>
      <c r="BNP70" s="86"/>
      <c r="BNQ70" s="86"/>
      <c r="BNR70" s="86"/>
      <c r="BNS70" s="86"/>
      <c r="BNT70" s="86"/>
      <c r="BNU70" s="86"/>
      <c r="BNV70" s="86"/>
      <c r="BNW70" s="86"/>
      <c r="BNX70" s="86"/>
      <c r="BNY70" s="86"/>
      <c r="BNZ70" s="86"/>
      <c r="BOA70" s="86"/>
      <c r="BOB70" s="86"/>
      <c r="BOC70" s="86"/>
      <c r="BOD70" s="86"/>
      <c r="BOE70" s="86"/>
      <c r="BOF70" s="86"/>
      <c r="BOG70" s="86"/>
      <c r="BOH70" s="86"/>
      <c r="BOI70" s="86"/>
      <c r="BOJ70" s="86"/>
      <c r="BOK70" s="86"/>
      <c r="BOL70" s="86"/>
      <c r="BOM70" s="86"/>
      <c r="BON70" s="86"/>
      <c r="BOO70" s="86"/>
      <c r="BOP70" s="86"/>
      <c r="BOQ70" s="86"/>
      <c r="BOR70" s="86"/>
      <c r="BOS70" s="86"/>
      <c r="BOT70" s="86"/>
      <c r="BOU70" s="86"/>
      <c r="BOV70" s="86"/>
      <c r="BOW70" s="86"/>
      <c r="BOX70" s="86"/>
      <c r="BOY70" s="86"/>
      <c r="BOZ70" s="86"/>
      <c r="BPA70" s="86"/>
      <c r="BPB70" s="86"/>
      <c r="BPC70" s="86"/>
      <c r="BPD70" s="86"/>
      <c r="BPE70" s="86"/>
      <c r="BPF70" s="86"/>
      <c r="BPG70" s="86"/>
      <c r="BPH70" s="86"/>
      <c r="BPI70" s="86"/>
      <c r="BPJ70" s="86"/>
      <c r="BPK70" s="86"/>
      <c r="BPL70" s="86"/>
      <c r="BPM70" s="86"/>
      <c r="BPN70" s="86"/>
      <c r="BPO70" s="86"/>
      <c r="BPP70" s="86"/>
      <c r="BPQ70" s="86"/>
      <c r="BPR70" s="86"/>
      <c r="BPS70" s="86"/>
      <c r="BPT70" s="86"/>
      <c r="BPU70" s="86"/>
      <c r="BPV70" s="86"/>
      <c r="BPW70" s="86"/>
      <c r="BPX70" s="86"/>
      <c r="BPY70" s="86"/>
      <c r="BPZ70" s="86"/>
      <c r="BQA70" s="86"/>
      <c r="BQB70" s="86"/>
      <c r="BQC70" s="86"/>
      <c r="BQD70" s="86"/>
      <c r="BQE70" s="86"/>
      <c r="BQF70" s="86"/>
      <c r="BQG70" s="86"/>
      <c r="BQH70" s="86"/>
      <c r="BQI70" s="86"/>
      <c r="BQJ70" s="86"/>
      <c r="BQK70" s="86"/>
      <c r="BQL70" s="86"/>
      <c r="BQM70" s="86"/>
      <c r="BQN70" s="86"/>
      <c r="BQO70" s="86"/>
      <c r="BQP70" s="86"/>
      <c r="BQQ70" s="86"/>
      <c r="BQR70" s="86"/>
      <c r="BQS70" s="86"/>
      <c r="BQT70" s="86"/>
      <c r="BQU70" s="86"/>
      <c r="BQV70" s="86"/>
      <c r="BQW70" s="86"/>
      <c r="BQX70" s="86"/>
      <c r="BQY70" s="86"/>
      <c r="BQZ70" s="86"/>
      <c r="BRA70" s="86"/>
      <c r="BRB70" s="86"/>
      <c r="BRC70" s="86"/>
      <c r="BRD70" s="86"/>
      <c r="BRE70" s="86"/>
      <c r="BRF70" s="86"/>
      <c r="BRG70" s="86"/>
      <c r="BRH70" s="86"/>
      <c r="BRI70" s="86"/>
      <c r="BRJ70" s="86"/>
      <c r="BRK70" s="86"/>
      <c r="BRL70" s="86"/>
      <c r="BRM70" s="86"/>
      <c r="BRN70" s="86"/>
      <c r="BRO70" s="86"/>
      <c r="BRP70" s="86"/>
      <c r="BRQ70" s="86"/>
      <c r="BRR70" s="86"/>
      <c r="BRS70" s="86"/>
      <c r="BRT70" s="86"/>
      <c r="BRU70" s="86"/>
      <c r="BRV70" s="86"/>
      <c r="BRW70" s="86"/>
      <c r="BRX70" s="86"/>
      <c r="BRY70" s="86"/>
      <c r="BRZ70" s="86"/>
      <c r="BSA70" s="86"/>
      <c r="BSB70" s="86"/>
      <c r="BSC70" s="86"/>
      <c r="BSD70" s="86"/>
      <c r="BSE70" s="86"/>
      <c r="BSF70" s="86"/>
      <c r="BSG70" s="86"/>
      <c r="BSH70" s="86"/>
      <c r="BSI70" s="86"/>
      <c r="BSJ70" s="86"/>
      <c r="BSK70" s="86"/>
      <c r="BSL70" s="86"/>
      <c r="BSM70" s="86"/>
      <c r="BSN70" s="86"/>
      <c r="BSO70" s="86"/>
      <c r="BSP70" s="86"/>
      <c r="BSQ70" s="86"/>
      <c r="BSR70" s="86"/>
      <c r="BSS70" s="86"/>
      <c r="BST70" s="86"/>
      <c r="BSU70" s="86"/>
      <c r="BSV70" s="86"/>
      <c r="BSW70" s="86"/>
      <c r="BSX70" s="86"/>
      <c r="BSY70" s="86"/>
      <c r="BSZ70" s="86"/>
      <c r="BTA70" s="86"/>
      <c r="BTB70" s="86"/>
      <c r="BTC70" s="86"/>
      <c r="BTD70" s="86"/>
      <c r="BTE70" s="86"/>
      <c r="BTF70" s="86"/>
      <c r="BTG70" s="86"/>
      <c r="BTH70" s="86"/>
      <c r="BTI70" s="86"/>
      <c r="BTJ70" s="86"/>
      <c r="BTK70" s="86"/>
      <c r="BTL70" s="86"/>
      <c r="BTM70" s="86"/>
      <c r="BTN70" s="86"/>
      <c r="BTO70" s="86"/>
      <c r="BTP70" s="86"/>
      <c r="BTQ70" s="86"/>
      <c r="BTR70" s="86"/>
      <c r="BTS70" s="86"/>
      <c r="BTT70" s="86"/>
      <c r="BTU70" s="86"/>
      <c r="BTV70" s="86"/>
      <c r="BTW70" s="86"/>
      <c r="BTX70" s="86"/>
      <c r="BTY70" s="86"/>
      <c r="BTZ70" s="86"/>
      <c r="BUA70" s="86"/>
      <c r="BUB70" s="86"/>
      <c r="BUC70" s="86"/>
      <c r="BUD70" s="86"/>
      <c r="BUE70" s="86"/>
      <c r="BUF70" s="86"/>
      <c r="BUG70" s="86"/>
      <c r="BUH70" s="86"/>
      <c r="BUI70" s="86"/>
      <c r="BUJ70" s="86"/>
      <c r="BUK70" s="86"/>
      <c r="BUL70" s="86"/>
      <c r="BUM70" s="86"/>
      <c r="BUN70" s="86"/>
      <c r="BUO70" s="86"/>
      <c r="BUP70" s="86"/>
      <c r="BUQ70" s="86"/>
      <c r="BUR70" s="86"/>
      <c r="BUS70" s="86"/>
      <c r="BUT70" s="86"/>
      <c r="BUU70" s="86"/>
      <c r="BUV70" s="86"/>
      <c r="BUW70" s="86"/>
      <c r="BUX70" s="86"/>
      <c r="BUY70" s="86"/>
      <c r="BUZ70" s="86"/>
      <c r="BVA70" s="86"/>
      <c r="BVB70" s="86"/>
      <c r="BVC70" s="86"/>
      <c r="BVD70" s="86"/>
      <c r="BVE70" s="86"/>
      <c r="BVF70" s="86"/>
      <c r="BVG70" s="86"/>
      <c r="BVH70" s="86"/>
      <c r="BVI70" s="86"/>
      <c r="BVJ70" s="86"/>
      <c r="BVK70" s="86"/>
      <c r="BVL70" s="86"/>
      <c r="BVM70" s="86"/>
      <c r="BVN70" s="86"/>
      <c r="BVO70" s="86"/>
      <c r="BVP70" s="86"/>
      <c r="BVQ70" s="86"/>
      <c r="BVR70" s="86"/>
      <c r="BVS70" s="86"/>
      <c r="BVT70" s="86"/>
      <c r="BVU70" s="86"/>
      <c r="BVV70" s="86"/>
      <c r="BVW70" s="86"/>
      <c r="BVX70" s="86"/>
      <c r="BVY70" s="86"/>
      <c r="BVZ70" s="86"/>
      <c r="BWA70" s="86"/>
      <c r="BWB70" s="86"/>
      <c r="BWC70" s="86"/>
      <c r="BWD70" s="86"/>
      <c r="BWE70" s="86"/>
      <c r="BWF70" s="86"/>
      <c r="BWG70" s="86"/>
      <c r="BWH70" s="86"/>
      <c r="BWI70" s="86"/>
      <c r="BWJ70" s="86"/>
      <c r="BWK70" s="86"/>
      <c r="BWL70" s="86"/>
      <c r="BWM70" s="86"/>
      <c r="BWN70" s="86"/>
      <c r="BWO70" s="86"/>
      <c r="BWP70" s="86"/>
      <c r="BWQ70" s="86"/>
      <c r="BWR70" s="86"/>
      <c r="BWS70" s="86"/>
      <c r="BWT70" s="86"/>
      <c r="BWU70" s="86"/>
      <c r="BWV70" s="86"/>
      <c r="BWW70" s="86"/>
      <c r="BWX70" s="86"/>
      <c r="BWY70" s="86"/>
      <c r="BWZ70" s="86"/>
      <c r="BXA70" s="86"/>
      <c r="BXB70" s="86"/>
      <c r="BXC70" s="86"/>
      <c r="BXD70" s="86"/>
      <c r="BXE70" s="86"/>
      <c r="BXF70" s="86"/>
      <c r="BXG70" s="86"/>
      <c r="BXH70" s="86"/>
      <c r="BXI70" s="86"/>
      <c r="BXJ70" s="86"/>
      <c r="BXK70" s="86"/>
      <c r="BXL70" s="86"/>
      <c r="BXM70" s="86"/>
      <c r="BXN70" s="86"/>
      <c r="BXO70" s="86"/>
      <c r="BXP70" s="86"/>
      <c r="BXQ70" s="86"/>
      <c r="BXR70" s="86"/>
      <c r="BXS70" s="86"/>
      <c r="BXT70" s="86"/>
      <c r="BXU70" s="86"/>
      <c r="BXV70" s="86"/>
      <c r="BXW70" s="86"/>
      <c r="BXX70" s="86"/>
      <c r="BXY70" s="86"/>
      <c r="BXZ70" s="86"/>
      <c r="BYA70" s="86"/>
      <c r="BYB70" s="86"/>
      <c r="BYC70" s="86"/>
      <c r="BYD70" s="86"/>
      <c r="BYE70" s="86"/>
      <c r="BYF70" s="86"/>
      <c r="BYG70" s="86"/>
      <c r="BYH70" s="86"/>
      <c r="BYI70" s="86"/>
      <c r="BYJ70" s="86"/>
      <c r="BYK70" s="86"/>
      <c r="BYL70" s="86"/>
      <c r="BYM70" s="86"/>
      <c r="BYN70" s="86"/>
      <c r="BYO70" s="86"/>
      <c r="BYP70" s="86"/>
      <c r="BYQ70" s="86"/>
      <c r="BYR70" s="86"/>
      <c r="BYS70" s="86"/>
      <c r="BYT70" s="86"/>
      <c r="BYU70" s="86"/>
      <c r="BYV70" s="86"/>
      <c r="BYW70" s="86"/>
      <c r="BYX70" s="86"/>
      <c r="BYY70" s="86"/>
      <c r="BYZ70" s="86"/>
      <c r="BZA70" s="86"/>
      <c r="BZB70" s="86"/>
      <c r="BZC70" s="86"/>
      <c r="BZD70" s="86"/>
      <c r="BZE70" s="86"/>
      <c r="BZF70" s="86"/>
      <c r="BZG70" s="86"/>
      <c r="BZH70" s="86"/>
      <c r="BZI70" s="86"/>
      <c r="BZJ70" s="86"/>
      <c r="BZK70" s="86"/>
      <c r="BZL70" s="86"/>
      <c r="BZM70" s="86"/>
      <c r="BZN70" s="86"/>
      <c r="BZO70" s="86"/>
      <c r="BZP70" s="86"/>
      <c r="BZQ70" s="86"/>
      <c r="BZR70" s="86"/>
      <c r="BZS70" s="86"/>
      <c r="BZT70" s="86"/>
      <c r="BZU70" s="86"/>
      <c r="BZV70" s="86"/>
      <c r="BZW70" s="86"/>
      <c r="BZX70" s="86"/>
      <c r="BZY70" s="86"/>
      <c r="BZZ70" s="86"/>
      <c r="CAA70" s="86"/>
      <c r="CAB70" s="86"/>
      <c r="CAC70" s="86"/>
      <c r="CAD70" s="86"/>
      <c r="CAE70" s="86"/>
      <c r="CAF70" s="86"/>
      <c r="CAG70" s="86"/>
      <c r="CAH70" s="86"/>
      <c r="CAI70" s="86"/>
      <c r="CAJ70" s="86"/>
      <c r="CAK70" s="86"/>
      <c r="CAL70" s="86"/>
      <c r="CAM70" s="86"/>
      <c r="CAN70" s="86"/>
      <c r="CAO70" s="86"/>
      <c r="CAP70" s="86"/>
      <c r="CAQ70" s="86"/>
      <c r="CAR70" s="86"/>
      <c r="CAS70" s="86"/>
      <c r="CAT70" s="86"/>
      <c r="CAU70" s="86"/>
      <c r="CAV70" s="86"/>
      <c r="CAW70" s="86"/>
      <c r="CAX70" s="86"/>
      <c r="CAY70" s="86"/>
      <c r="CAZ70" s="86"/>
      <c r="CBA70" s="86"/>
      <c r="CBB70" s="86"/>
      <c r="CBC70" s="86"/>
      <c r="CBD70" s="86"/>
      <c r="CBE70" s="86"/>
      <c r="CBF70" s="86"/>
      <c r="CBG70" s="86"/>
      <c r="CBH70" s="86"/>
      <c r="CBI70" s="86"/>
      <c r="CBJ70" s="86"/>
      <c r="CBK70" s="86"/>
      <c r="CBL70" s="86"/>
      <c r="CBM70" s="86"/>
      <c r="CBN70" s="86"/>
      <c r="CBO70" s="86"/>
      <c r="CBP70" s="86"/>
      <c r="CBQ70" s="86"/>
      <c r="CBR70" s="86"/>
      <c r="CBS70" s="86"/>
      <c r="CBT70" s="86"/>
      <c r="CBU70" s="86"/>
      <c r="CBV70" s="86"/>
      <c r="CBW70" s="86"/>
      <c r="CBX70" s="86"/>
      <c r="CBY70" s="86"/>
      <c r="CBZ70" s="86"/>
      <c r="CCA70" s="86"/>
      <c r="CCB70" s="86"/>
      <c r="CCC70" s="86"/>
      <c r="CCD70" s="86"/>
      <c r="CCE70" s="86"/>
      <c r="CCF70" s="86"/>
      <c r="CCG70" s="86"/>
      <c r="CCH70" s="86"/>
      <c r="CCI70" s="86"/>
      <c r="CCJ70" s="86"/>
      <c r="CCK70" s="86"/>
      <c r="CCL70" s="86"/>
      <c r="CCM70" s="86"/>
      <c r="CCN70" s="86"/>
      <c r="CCO70" s="86"/>
      <c r="CCP70" s="86"/>
      <c r="CCQ70" s="86"/>
      <c r="CCR70" s="86"/>
      <c r="CCS70" s="86"/>
      <c r="CCT70" s="86"/>
      <c r="CCU70" s="86"/>
      <c r="CCV70" s="86"/>
      <c r="CCW70" s="86"/>
      <c r="CCX70" s="86"/>
      <c r="CCY70" s="86"/>
      <c r="CCZ70" s="86"/>
      <c r="CDA70" s="86"/>
      <c r="CDB70" s="86"/>
      <c r="CDC70" s="86"/>
      <c r="CDD70" s="86"/>
      <c r="CDE70" s="86"/>
      <c r="CDF70" s="86"/>
      <c r="CDG70" s="86"/>
      <c r="CDH70" s="86"/>
      <c r="CDI70" s="86"/>
      <c r="CDJ70" s="86"/>
      <c r="CDK70" s="86"/>
      <c r="CDL70" s="86"/>
      <c r="CDM70" s="86"/>
      <c r="CDN70" s="86"/>
      <c r="CDO70" s="86"/>
      <c r="CDP70" s="86"/>
      <c r="CDQ70" s="86"/>
      <c r="CDR70" s="86"/>
      <c r="CDS70" s="86"/>
      <c r="CDT70" s="86"/>
      <c r="CDU70" s="86"/>
      <c r="CDV70" s="86"/>
      <c r="CDW70" s="86"/>
      <c r="CDX70" s="86"/>
      <c r="CDY70" s="86"/>
      <c r="CDZ70" s="86"/>
      <c r="CEA70" s="86"/>
      <c r="CEB70" s="86"/>
      <c r="CEC70" s="86"/>
      <c r="CED70" s="86"/>
      <c r="CEE70" s="86"/>
      <c r="CEF70" s="86"/>
      <c r="CEG70" s="86"/>
      <c r="CEH70" s="86"/>
      <c r="CEI70" s="86"/>
      <c r="CEJ70" s="86"/>
      <c r="CEK70" s="86"/>
      <c r="CEL70" s="86"/>
      <c r="CEM70" s="86"/>
      <c r="CEN70" s="86"/>
      <c r="CEO70" s="86"/>
      <c r="CEP70" s="86"/>
      <c r="CEQ70" s="86"/>
      <c r="CER70" s="86"/>
      <c r="CES70" s="86"/>
      <c r="CET70" s="86"/>
      <c r="CEU70" s="86"/>
      <c r="CEV70" s="86"/>
      <c r="CEW70" s="86"/>
      <c r="CEX70" s="86"/>
      <c r="CEY70" s="86"/>
      <c r="CEZ70" s="86"/>
      <c r="CFA70" s="86"/>
      <c r="CFB70" s="86"/>
      <c r="CFC70" s="86"/>
      <c r="CFD70" s="86"/>
      <c r="CFE70" s="86"/>
      <c r="CFF70" s="86"/>
      <c r="CFG70" s="86"/>
      <c r="CFH70" s="86"/>
      <c r="CFI70" s="86"/>
      <c r="CFJ70" s="86"/>
      <c r="CFK70" s="86"/>
      <c r="CFL70" s="86"/>
      <c r="CFM70" s="86"/>
      <c r="CFN70" s="86"/>
      <c r="CFO70" s="86"/>
      <c r="CFP70" s="86"/>
      <c r="CFQ70" s="86"/>
      <c r="CFR70" s="86"/>
      <c r="CFS70" s="86"/>
      <c r="CFT70" s="86"/>
      <c r="CFU70" s="86"/>
      <c r="CFV70" s="86"/>
      <c r="CFW70" s="86"/>
      <c r="CFX70" s="86"/>
      <c r="CFY70" s="86"/>
      <c r="CFZ70" s="86"/>
      <c r="CGA70" s="86"/>
      <c r="CGB70" s="86"/>
      <c r="CGC70" s="86"/>
      <c r="CGD70" s="86"/>
      <c r="CGE70" s="86"/>
      <c r="CGF70" s="86"/>
      <c r="CGG70" s="86"/>
      <c r="CGH70" s="86"/>
      <c r="CGI70" s="86"/>
      <c r="CGJ70" s="86"/>
      <c r="CGK70" s="86"/>
      <c r="CGL70" s="86"/>
      <c r="CGM70" s="86"/>
      <c r="CGN70" s="86"/>
      <c r="CGO70" s="86"/>
      <c r="CGP70" s="86"/>
      <c r="CGQ70" s="86"/>
      <c r="CGR70" s="86"/>
      <c r="CGS70" s="86"/>
      <c r="CGT70" s="86"/>
      <c r="CGU70" s="86"/>
      <c r="CGV70" s="86"/>
      <c r="CGW70" s="86"/>
      <c r="CGX70" s="86"/>
      <c r="CGY70" s="86"/>
      <c r="CGZ70" s="86"/>
      <c r="CHA70" s="86"/>
      <c r="CHB70" s="86"/>
      <c r="CHC70" s="86"/>
      <c r="CHD70" s="86"/>
      <c r="CHE70" s="86"/>
      <c r="CHF70" s="86"/>
      <c r="CHG70" s="86"/>
      <c r="CHH70" s="86"/>
      <c r="CHI70" s="86"/>
      <c r="CHJ70" s="86"/>
      <c r="CHK70" s="86"/>
      <c r="CHL70" s="86"/>
      <c r="CHM70" s="86"/>
      <c r="CHN70" s="86"/>
      <c r="CHO70" s="86"/>
      <c r="CHP70" s="86"/>
      <c r="CHQ70" s="86"/>
      <c r="CHR70" s="86"/>
      <c r="CHS70" s="86"/>
      <c r="CHT70" s="86"/>
      <c r="CHU70" s="86"/>
      <c r="CHV70" s="86"/>
      <c r="CHW70" s="86"/>
      <c r="CHX70" s="86"/>
      <c r="CHY70" s="86"/>
      <c r="CHZ70" s="86"/>
      <c r="CIA70" s="86"/>
      <c r="CIB70" s="86"/>
      <c r="CIC70" s="86"/>
      <c r="CID70" s="86"/>
      <c r="CIE70" s="86"/>
      <c r="CIF70" s="86"/>
      <c r="CIG70" s="86"/>
      <c r="CIH70" s="86"/>
      <c r="CII70" s="86"/>
      <c r="CIJ70" s="86"/>
      <c r="CIK70" s="86"/>
      <c r="CIL70" s="86"/>
      <c r="CIM70" s="86"/>
      <c r="CIN70" s="86"/>
      <c r="CIO70" s="86"/>
      <c r="CIP70" s="86"/>
      <c r="CIQ70" s="86"/>
      <c r="CIR70" s="86"/>
      <c r="CIS70" s="86"/>
      <c r="CIT70" s="86"/>
      <c r="CIU70" s="86"/>
      <c r="CIV70" s="86"/>
      <c r="CIW70" s="86"/>
      <c r="CIX70" s="86"/>
      <c r="CIY70" s="86"/>
      <c r="CIZ70" s="86"/>
      <c r="CJA70" s="86"/>
      <c r="CJB70" s="86"/>
      <c r="CJC70" s="86"/>
      <c r="CJD70" s="86"/>
      <c r="CJE70" s="86"/>
      <c r="CJF70" s="86"/>
      <c r="CJG70" s="86"/>
      <c r="CJH70" s="86"/>
      <c r="CJI70" s="86"/>
      <c r="CJJ70" s="86"/>
      <c r="CJK70" s="86"/>
      <c r="CJL70" s="86"/>
      <c r="CJM70" s="86"/>
      <c r="CJN70" s="86"/>
      <c r="CJO70" s="86"/>
      <c r="CJP70" s="86"/>
      <c r="CJQ70" s="86"/>
      <c r="CJR70" s="86"/>
      <c r="CJS70" s="86"/>
      <c r="CJT70" s="86"/>
      <c r="CJU70" s="86"/>
      <c r="CJV70" s="86"/>
      <c r="CJW70" s="86"/>
      <c r="CJX70" s="86"/>
      <c r="CJY70" s="86"/>
      <c r="CJZ70" s="86"/>
      <c r="CKA70" s="86"/>
      <c r="CKB70" s="86"/>
      <c r="CKC70" s="86"/>
      <c r="CKD70" s="86"/>
      <c r="CKE70" s="86"/>
      <c r="CKF70" s="86"/>
      <c r="CKG70" s="86"/>
      <c r="CKH70" s="86"/>
      <c r="CKI70" s="86"/>
      <c r="CKJ70" s="86"/>
      <c r="CKK70" s="86"/>
      <c r="CKL70" s="86"/>
      <c r="CKM70" s="86"/>
      <c r="CKN70" s="86"/>
      <c r="CKO70" s="86"/>
      <c r="CKP70" s="86"/>
      <c r="CKQ70" s="86"/>
      <c r="CKR70" s="86"/>
      <c r="CKS70" s="86"/>
      <c r="CKT70" s="86"/>
      <c r="CKU70" s="86"/>
      <c r="CKV70" s="86"/>
      <c r="CKW70" s="86"/>
      <c r="CKX70" s="86"/>
      <c r="CKY70" s="86"/>
      <c r="CKZ70" s="86"/>
      <c r="CLA70" s="86"/>
      <c r="CLB70" s="86"/>
      <c r="CLC70" s="86"/>
      <c r="CLD70" s="86"/>
      <c r="CLE70" s="86"/>
      <c r="CLF70" s="86"/>
      <c r="CLG70" s="86"/>
      <c r="CLH70" s="86"/>
      <c r="CLI70" s="86"/>
      <c r="CLJ70" s="86"/>
      <c r="CLK70" s="86"/>
      <c r="CLL70" s="86"/>
      <c r="CLM70" s="86"/>
      <c r="CLN70" s="86"/>
      <c r="CLO70" s="86"/>
      <c r="CLP70" s="86"/>
      <c r="CLQ70" s="86"/>
      <c r="CLR70" s="86"/>
      <c r="CLS70" s="86"/>
      <c r="CLT70" s="86"/>
      <c r="CLU70" s="86"/>
      <c r="CLV70" s="86"/>
      <c r="CLW70" s="86"/>
      <c r="CLX70" s="86"/>
      <c r="CLY70" s="86"/>
      <c r="CLZ70" s="86"/>
      <c r="CMA70" s="86"/>
      <c r="CMB70" s="86"/>
      <c r="CMC70" s="86"/>
      <c r="CMD70" s="86"/>
      <c r="CME70" s="86"/>
      <c r="CMF70" s="86"/>
      <c r="CMG70" s="86"/>
      <c r="CMH70" s="86"/>
      <c r="CMI70" s="86"/>
      <c r="CMJ70" s="86"/>
      <c r="CMK70" s="86"/>
      <c r="CML70" s="86"/>
      <c r="CMM70" s="86"/>
      <c r="CMN70" s="86"/>
      <c r="CMO70" s="86"/>
      <c r="CMP70" s="86"/>
      <c r="CMQ70" s="86"/>
      <c r="CMR70" s="86"/>
      <c r="CMS70" s="86"/>
      <c r="CMT70" s="86"/>
      <c r="CMU70" s="86"/>
      <c r="CMV70" s="86"/>
      <c r="CMW70" s="86"/>
      <c r="CMX70" s="86"/>
      <c r="CMY70" s="86"/>
      <c r="CMZ70" s="86"/>
      <c r="CNA70" s="86"/>
      <c r="CNB70" s="86"/>
      <c r="CNC70" s="86"/>
      <c r="CND70" s="86"/>
      <c r="CNE70" s="86"/>
      <c r="CNF70" s="86"/>
      <c r="CNG70" s="86"/>
      <c r="CNH70" s="86"/>
      <c r="CNI70" s="86"/>
      <c r="CNJ70" s="86"/>
      <c r="CNK70" s="86"/>
      <c r="CNL70" s="86"/>
      <c r="CNM70" s="86"/>
      <c r="CNN70" s="86"/>
      <c r="CNO70" s="86"/>
      <c r="CNP70" s="86"/>
      <c r="CNQ70" s="86"/>
      <c r="CNR70" s="86"/>
      <c r="CNS70" s="86"/>
      <c r="CNT70" s="86"/>
      <c r="CNU70" s="86"/>
      <c r="CNV70" s="86"/>
      <c r="CNW70" s="86"/>
      <c r="CNX70" s="86"/>
      <c r="CNY70" s="86"/>
      <c r="CNZ70" s="86"/>
      <c r="COA70" s="86"/>
      <c r="COB70" s="86"/>
      <c r="COC70" s="86"/>
      <c r="COD70" s="86"/>
      <c r="COE70" s="86"/>
      <c r="COF70" s="86"/>
      <c r="COG70" s="86"/>
      <c r="COH70" s="86"/>
      <c r="COI70" s="86"/>
      <c r="COJ70" s="86"/>
      <c r="COK70" s="86"/>
      <c r="COL70" s="86"/>
      <c r="COM70" s="86"/>
      <c r="CON70" s="86"/>
      <c r="COO70" s="86"/>
      <c r="COP70" s="86"/>
      <c r="COQ70" s="86"/>
      <c r="COR70" s="86"/>
      <c r="COS70" s="86"/>
      <c r="COT70" s="86"/>
      <c r="COU70" s="86"/>
      <c r="COV70" s="86"/>
      <c r="COW70" s="86"/>
      <c r="COX70" s="86"/>
      <c r="COY70" s="86"/>
      <c r="COZ70" s="86"/>
      <c r="CPA70" s="86"/>
      <c r="CPB70" s="86"/>
      <c r="CPC70" s="86"/>
      <c r="CPD70" s="86"/>
      <c r="CPE70" s="86"/>
      <c r="CPF70" s="86"/>
      <c r="CPG70" s="86"/>
      <c r="CPH70" s="86"/>
      <c r="CPI70" s="86"/>
      <c r="CPJ70" s="86"/>
      <c r="CPK70" s="86"/>
      <c r="CPL70" s="86"/>
      <c r="CPM70" s="86"/>
      <c r="CPN70" s="86"/>
      <c r="CPO70" s="86"/>
      <c r="CPP70" s="86"/>
      <c r="CPQ70" s="86"/>
      <c r="CPR70" s="86"/>
      <c r="CPS70" s="86"/>
      <c r="CPT70" s="86"/>
      <c r="CPU70" s="86"/>
      <c r="CPV70" s="86"/>
      <c r="CPW70" s="86"/>
      <c r="CPX70" s="86"/>
      <c r="CPY70" s="86"/>
      <c r="CPZ70" s="86"/>
      <c r="CQA70" s="86"/>
      <c r="CQB70" s="86"/>
      <c r="CQC70" s="86"/>
      <c r="CQD70" s="86"/>
      <c r="CQE70" s="86"/>
      <c r="CQF70" s="86"/>
      <c r="CQG70" s="86"/>
      <c r="CQH70" s="86"/>
      <c r="CQI70" s="86"/>
      <c r="CQJ70" s="86"/>
      <c r="CQK70" s="86"/>
      <c r="CQL70" s="86"/>
      <c r="CQM70" s="86"/>
      <c r="CQN70" s="86"/>
      <c r="CQO70" s="86"/>
      <c r="CQP70" s="86"/>
      <c r="CQQ70" s="86"/>
      <c r="CQR70" s="86"/>
      <c r="CQS70" s="86"/>
      <c r="CQT70" s="86"/>
      <c r="CQU70" s="86"/>
      <c r="CQV70" s="86"/>
      <c r="CQW70" s="86"/>
      <c r="CQX70" s="86"/>
      <c r="CQY70" s="86"/>
      <c r="CQZ70" s="86"/>
      <c r="CRA70" s="86"/>
      <c r="CRB70" s="86"/>
      <c r="CRC70" s="86"/>
      <c r="CRD70" s="86"/>
      <c r="CRE70" s="86"/>
      <c r="CRF70" s="86"/>
      <c r="CRG70" s="86"/>
      <c r="CRH70" s="86"/>
      <c r="CRI70" s="86"/>
      <c r="CRJ70" s="86"/>
      <c r="CRK70" s="86"/>
      <c r="CRL70" s="86"/>
      <c r="CRM70" s="86"/>
      <c r="CRN70" s="86"/>
      <c r="CRO70" s="86"/>
      <c r="CRP70" s="86"/>
      <c r="CRQ70" s="86"/>
      <c r="CRR70" s="86"/>
      <c r="CRS70" s="86"/>
      <c r="CRT70" s="86"/>
      <c r="CRU70" s="86"/>
      <c r="CRV70" s="86"/>
      <c r="CRW70" s="86"/>
      <c r="CRX70" s="86"/>
      <c r="CRY70" s="86"/>
      <c r="CRZ70" s="86"/>
      <c r="CSA70" s="86"/>
      <c r="CSB70" s="86"/>
      <c r="CSC70" s="86"/>
      <c r="CSD70" s="86"/>
      <c r="CSE70" s="86"/>
      <c r="CSF70" s="86"/>
      <c r="CSG70" s="86"/>
      <c r="CSH70" s="86"/>
      <c r="CSI70" s="86"/>
      <c r="CSJ70" s="86"/>
      <c r="CSK70" s="86"/>
      <c r="CSL70" s="86"/>
      <c r="CSM70" s="86"/>
      <c r="CSN70" s="86"/>
      <c r="CSO70" s="86"/>
      <c r="CSP70" s="86"/>
      <c r="CSQ70" s="86"/>
      <c r="CSR70" s="86"/>
      <c r="CSS70" s="86"/>
      <c r="CST70" s="86"/>
      <c r="CSU70" s="86"/>
      <c r="CSV70" s="86"/>
      <c r="CSW70" s="86"/>
      <c r="CSX70" s="86"/>
      <c r="CSY70" s="86"/>
      <c r="CSZ70" s="86"/>
      <c r="CTA70" s="86"/>
      <c r="CTB70" s="86"/>
      <c r="CTC70" s="86"/>
      <c r="CTD70" s="86"/>
      <c r="CTE70" s="86"/>
      <c r="CTF70" s="86"/>
      <c r="CTG70" s="86"/>
      <c r="CTH70" s="86"/>
      <c r="CTI70" s="86"/>
      <c r="CTJ70" s="86"/>
      <c r="CTK70" s="86"/>
      <c r="CTL70" s="86"/>
      <c r="CTM70" s="86"/>
      <c r="CTN70" s="86"/>
      <c r="CTO70" s="86"/>
      <c r="CTP70" s="86"/>
      <c r="CTQ70" s="86"/>
      <c r="CTR70" s="86"/>
      <c r="CTS70" s="86"/>
      <c r="CTT70" s="86"/>
      <c r="CTU70" s="86"/>
      <c r="CTV70" s="86"/>
      <c r="CTW70" s="86"/>
      <c r="CTX70" s="86"/>
      <c r="CTY70" s="86"/>
      <c r="CTZ70" s="86"/>
      <c r="CUA70" s="86"/>
      <c r="CUB70" s="86"/>
      <c r="CUC70" s="86"/>
      <c r="CUD70" s="86"/>
      <c r="CUE70" s="86"/>
      <c r="CUF70" s="86"/>
      <c r="CUG70" s="86"/>
      <c r="CUH70" s="86"/>
      <c r="CUI70" s="86"/>
      <c r="CUJ70" s="86"/>
      <c r="CUK70" s="86"/>
      <c r="CUL70" s="86"/>
      <c r="CUM70" s="86"/>
      <c r="CUN70" s="86"/>
      <c r="CUO70" s="86"/>
      <c r="CUP70" s="86"/>
      <c r="CUQ70" s="86"/>
      <c r="CUR70" s="86"/>
      <c r="CUS70" s="86"/>
      <c r="CUT70" s="86"/>
      <c r="CUU70" s="86"/>
      <c r="CUV70" s="86"/>
      <c r="CUW70" s="86"/>
      <c r="CUX70" s="86"/>
      <c r="CUY70" s="86"/>
      <c r="CUZ70" s="86"/>
      <c r="CVA70" s="86"/>
      <c r="CVB70" s="86"/>
      <c r="CVC70" s="86"/>
      <c r="CVD70" s="86"/>
      <c r="CVE70" s="86"/>
      <c r="CVF70" s="86"/>
      <c r="CVG70" s="86"/>
      <c r="CVH70" s="86"/>
      <c r="CVI70" s="86"/>
      <c r="CVJ70" s="86"/>
      <c r="CVK70" s="86"/>
      <c r="CVL70" s="86"/>
      <c r="CVM70" s="86"/>
      <c r="CVN70" s="86"/>
      <c r="CVO70" s="86"/>
      <c r="CVP70" s="86"/>
      <c r="CVQ70" s="86"/>
      <c r="CVR70" s="86"/>
      <c r="CVS70" s="86"/>
      <c r="CVT70" s="86"/>
      <c r="CVU70" s="86"/>
      <c r="CVV70" s="86"/>
      <c r="CVW70" s="86"/>
      <c r="CVX70" s="86"/>
      <c r="CVY70" s="86"/>
      <c r="CVZ70" s="86"/>
      <c r="CWA70" s="86"/>
      <c r="CWB70" s="86"/>
      <c r="CWC70" s="86"/>
      <c r="CWD70" s="86"/>
      <c r="CWE70" s="86"/>
      <c r="CWF70" s="86"/>
      <c r="CWG70" s="86"/>
      <c r="CWH70" s="86"/>
      <c r="CWI70" s="86"/>
      <c r="CWJ70" s="86"/>
      <c r="CWK70" s="86"/>
      <c r="CWL70" s="86"/>
      <c r="CWM70" s="86"/>
      <c r="CWN70" s="86"/>
      <c r="CWO70" s="86"/>
      <c r="CWP70" s="86"/>
      <c r="CWQ70" s="86"/>
      <c r="CWR70" s="86"/>
      <c r="CWS70" s="86"/>
      <c r="CWT70" s="86"/>
      <c r="CWU70" s="86"/>
      <c r="CWV70" s="86"/>
      <c r="CWW70" s="86"/>
      <c r="CWX70" s="86"/>
      <c r="CWY70" s="86"/>
      <c r="CWZ70" s="86"/>
      <c r="CXA70" s="86"/>
      <c r="CXB70" s="86"/>
      <c r="CXC70" s="86"/>
      <c r="CXD70" s="86"/>
      <c r="CXE70" s="86"/>
      <c r="CXF70" s="86"/>
      <c r="CXG70" s="86"/>
      <c r="CXH70" s="86"/>
      <c r="CXI70" s="86"/>
      <c r="CXJ70" s="86"/>
      <c r="CXK70" s="86"/>
      <c r="CXL70" s="86"/>
      <c r="CXM70" s="86"/>
      <c r="CXN70" s="86"/>
      <c r="CXO70" s="86"/>
      <c r="CXP70" s="86"/>
      <c r="CXQ70" s="86"/>
      <c r="CXR70" s="86"/>
      <c r="CXS70" s="86"/>
      <c r="CXT70" s="86"/>
      <c r="CXU70" s="86"/>
      <c r="CXV70" s="86"/>
      <c r="CXW70" s="86"/>
      <c r="CXX70" s="86"/>
      <c r="CXY70" s="86"/>
      <c r="CXZ70" s="86"/>
      <c r="CYA70" s="86"/>
      <c r="CYB70" s="86"/>
      <c r="CYC70" s="86"/>
      <c r="CYD70" s="86"/>
      <c r="CYE70" s="86"/>
      <c r="CYF70" s="86"/>
      <c r="CYG70" s="86"/>
      <c r="CYH70" s="86"/>
      <c r="CYI70" s="86"/>
      <c r="CYJ70" s="86"/>
      <c r="CYK70" s="86"/>
      <c r="CYL70" s="86"/>
      <c r="CYM70" s="86"/>
      <c r="CYN70" s="86"/>
      <c r="CYO70" s="86"/>
      <c r="CYP70" s="86"/>
      <c r="CYQ70" s="86"/>
      <c r="CYR70" s="86"/>
      <c r="CYS70" s="86"/>
      <c r="CYT70" s="86"/>
      <c r="CYU70" s="86"/>
      <c r="CYV70" s="86"/>
      <c r="CYW70" s="86"/>
      <c r="CYX70" s="86"/>
      <c r="CYY70" s="86"/>
      <c r="CYZ70" s="86"/>
      <c r="CZA70" s="86"/>
      <c r="CZB70" s="86"/>
      <c r="CZC70" s="86"/>
      <c r="CZD70" s="86"/>
      <c r="CZE70" s="86"/>
      <c r="CZF70" s="86"/>
      <c r="CZG70" s="86"/>
      <c r="CZH70" s="86"/>
      <c r="CZI70" s="86"/>
      <c r="CZJ70" s="86"/>
      <c r="CZK70" s="86"/>
      <c r="CZL70" s="86"/>
      <c r="CZM70" s="86"/>
      <c r="CZN70" s="86"/>
      <c r="CZO70" s="86"/>
      <c r="CZP70" s="86"/>
      <c r="CZQ70" s="86"/>
      <c r="CZR70" s="86"/>
      <c r="CZS70" s="86"/>
      <c r="CZT70" s="86"/>
      <c r="CZU70" s="86"/>
      <c r="CZV70" s="86"/>
      <c r="CZW70" s="86"/>
      <c r="CZX70" s="86"/>
      <c r="CZY70" s="86"/>
      <c r="CZZ70" s="86"/>
      <c r="DAA70" s="86"/>
      <c r="DAB70" s="86"/>
      <c r="DAC70" s="86"/>
      <c r="DAD70" s="86"/>
      <c r="DAE70" s="86"/>
      <c r="DAF70" s="86"/>
      <c r="DAG70" s="86"/>
      <c r="DAH70" s="86"/>
      <c r="DAI70" s="86"/>
      <c r="DAJ70" s="86"/>
      <c r="DAK70" s="86"/>
      <c r="DAL70" s="86"/>
      <c r="DAM70" s="86"/>
      <c r="DAN70" s="86"/>
      <c r="DAO70" s="86"/>
      <c r="DAP70" s="86"/>
      <c r="DAQ70" s="86"/>
      <c r="DAR70" s="86"/>
      <c r="DAS70" s="86"/>
      <c r="DAT70" s="86"/>
      <c r="DAU70" s="86"/>
      <c r="DAV70" s="86"/>
      <c r="DAW70" s="86"/>
      <c r="DAX70" s="86"/>
      <c r="DAY70" s="86"/>
      <c r="DAZ70" s="86"/>
      <c r="DBA70" s="86"/>
      <c r="DBB70" s="86"/>
      <c r="DBC70" s="86"/>
      <c r="DBD70" s="86"/>
      <c r="DBE70" s="86"/>
      <c r="DBF70" s="86"/>
      <c r="DBG70" s="86"/>
      <c r="DBH70" s="86"/>
      <c r="DBI70" s="86"/>
      <c r="DBJ70" s="86"/>
      <c r="DBK70" s="86"/>
      <c r="DBL70" s="86"/>
      <c r="DBM70" s="86"/>
      <c r="DBN70" s="86"/>
      <c r="DBO70" s="86"/>
      <c r="DBP70" s="86"/>
      <c r="DBQ70" s="86"/>
      <c r="DBR70" s="86"/>
      <c r="DBS70" s="86"/>
      <c r="DBT70" s="86"/>
      <c r="DBU70" s="86"/>
      <c r="DBV70" s="86"/>
      <c r="DBW70" s="86"/>
      <c r="DBX70" s="86"/>
      <c r="DBY70" s="86"/>
      <c r="DBZ70" s="86"/>
      <c r="DCA70" s="86"/>
      <c r="DCB70" s="86"/>
      <c r="DCC70" s="86"/>
      <c r="DCD70" s="86"/>
      <c r="DCE70" s="86"/>
      <c r="DCF70" s="86"/>
      <c r="DCG70" s="86"/>
      <c r="DCH70" s="86"/>
      <c r="DCI70" s="86"/>
      <c r="DCJ70" s="86"/>
      <c r="DCK70" s="86"/>
      <c r="DCL70" s="86"/>
      <c r="DCM70" s="86"/>
      <c r="DCN70" s="86"/>
      <c r="DCO70" s="86"/>
      <c r="DCP70" s="86"/>
      <c r="DCQ70" s="86"/>
      <c r="DCR70" s="86"/>
      <c r="DCS70" s="86"/>
      <c r="DCT70" s="86"/>
      <c r="DCU70" s="86"/>
      <c r="DCV70" s="86"/>
      <c r="DCW70" s="86"/>
      <c r="DCX70" s="86"/>
      <c r="DCY70" s="86"/>
      <c r="DCZ70" s="86"/>
      <c r="DDA70" s="86"/>
      <c r="DDB70" s="86"/>
      <c r="DDC70" s="86"/>
      <c r="DDD70" s="86"/>
      <c r="DDE70" s="86"/>
      <c r="DDF70" s="86"/>
      <c r="DDG70" s="86"/>
      <c r="DDH70" s="86"/>
      <c r="DDI70" s="86"/>
      <c r="DDJ70" s="86"/>
      <c r="DDK70" s="86"/>
      <c r="DDL70" s="86"/>
      <c r="DDM70" s="86"/>
      <c r="DDN70" s="86"/>
      <c r="DDO70" s="86"/>
      <c r="DDP70" s="86"/>
      <c r="DDQ70" s="86"/>
      <c r="DDR70" s="86"/>
      <c r="DDS70" s="86"/>
      <c r="DDT70" s="86"/>
      <c r="DDU70" s="86"/>
      <c r="DDV70" s="86"/>
      <c r="DDW70" s="86"/>
      <c r="DDX70" s="86"/>
      <c r="DDY70" s="86"/>
      <c r="DDZ70" s="86"/>
      <c r="DEA70" s="86"/>
      <c r="DEB70" s="86"/>
      <c r="DEC70" s="86"/>
      <c r="DED70" s="86"/>
      <c r="DEE70" s="86"/>
      <c r="DEF70" s="86"/>
      <c r="DEG70" s="86"/>
      <c r="DEH70" s="86"/>
      <c r="DEI70" s="86"/>
      <c r="DEJ70" s="86"/>
      <c r="DEK70" s="86"/>
      <c r="DEL70" s="86"/>
      <c r="DEM70" s="86"/>
      <c r="DEN70" s="86"/>
      <c r="DEO70" s="86"/>
      <c r="DEP70" s="86"/>
      <c r="DEQ70" s="86"/>
      <c r="DER70" s="86"/>
      <c r="DES70" s="86"/>
      <c r="DET70" s="86"/>
      <c r="DEU70" s="86"/>
      <c r="DEV70" s="86"/>
      <c r="DEW70" s="86"/>
      <c r="DEX70" s="86"/>
      <c r="DEY70" s="86"/>
      <c r="DEZ70" s="86"/>
      <c r="DFA70" s="86"/>
      <c r="DFB70" s="86"/>
      <c r="DFC70" s="86"/>
      <c r="DFD70" s="86"/>
      <c r="DFE70" s="86"/>
      <c r="DFF70" s="86"/>
      <c r="DFG70" s="86"/>
      <c r="DFH70" s="86"/>
      <c r="DFI70" s="86"/>
      <c r="DFJ70" s="86"/>
      <c r="DFK70" s="86"/>
      <c r="DFL70" s="86"/>
      <c r="DFM70" s="86"/>
      <c r="DFN70" s="86"/>
      <c r="DFO70" s="86"/>
      <c r="DFP70" s="86"/>
      <c r="DFQ70" s="86"/>
      <c r="DFR70" s="86"/>
      <c r="DFS70" s="86"/>
      <c r="DFT70" s="86"/>
      <c r="DFU70" s="86"/>
      <c r="DFV70" s="86"/>
      <c r="DFW70" s="86"/>
      <c r="DFX70" s="86"/>
      <c r="DFY70" s="86"/>
      <c r="DFZ70" s="86"/>
      <c r="DGA70" s="86"/>
      <c r="DGB70" s="86"/>
      <c r="DGC70" s="86"/>
      <c r="DGD70" s="86"/>
      <c r="DGE70" s="86"/>
      <c r="DGF70" s="86"/>
      <c r="DGG70" s="86"/>
      <c r="DGH70" s="86"/>
      <c r="DGI70" s="86"/>
      <c r="DGJ70" s="86"/>
      <c r="DGK70" s="86"/>
      <c r="DGL70" s="86"/>
      <c r="DGM70" s="86"/>
      <c r="DGN70" s="86"/>
      <c r="DGO70" s="86"/>
      <c r="DGP70" s="86"/>
      <c r="DGQ70" s="86"/>
      <c r="DGR70" s="86"/>
      <c r="DGS70" s="86"/>
      <c r="DGT70" s="86"/>
      <c r="DGU70" s="86"/>
      <c r="DGV70" s="86"/>
      <c r="DGW70" s="86"/>
      <c r="DGX70" s="86"/>
      <c r="DGY70" s="86"/>
      <c r="DGZ70" s="86"/>
      <c r="DHA70" s="86"/>
      <c r="DHB70" s="86"/>
      <c r="DHC70" s="86"/>
      <c r="DHD70" s="86"/>
      <c r="DHE70" s="86"/>
      <c r="DHF70" s="86"/>
      <c r="DHG70" s="86"/>
      <c r="DHH70" s="86"/>
      <c r="DHI70" s="86"/>
      <c r="DHJ70" s="86"/>
      <c r="DHK70" s="86"/>
      <c r="DHL70" s="86"/>
      <c r="DHM70" s="86"/>
      <c r="DHN70" s="86"/>
      <c r="DHO70" s="86"/>
      <c r="DHP70" s="86"/>
      <c r="DHQ70" s="86"/>
      <c r="DHR70" s="86"/>
      <c r="DHS70" s="86"/>
      <c r="DHT70" s="86"/>
      <c r="DHU70" s="86"/>
      <c r="DHV70" s="86"/>
      <c r="DHW70" s="86"/>
      <c r="DHX70" s="86"/>
      <c r="DHY70" s="86"/>
      <c r="DHZ70" s="86"/>
      <c r="DIA70" s="86"/>
      <c r="DIB70" s="86"/>
      <c r="DIC70" s="86"/>
      <c r="DID70" s="86"/>
      <c r="DIE70" s="86"/>
      <c r="DIF70" s="86"/>
      <c r="DIG70" s="86"/>
      <c r="DIH70" s="86"/>
      <c r="DII70" s="86"/>
      <c r="DIJ70" s="86"/>
      <c r="DIK70" s="86"/>
      <c r="DIL70" s="86"/>
      <c r="DIM70" s="86"/>
      <c r="DIN70" s="86"/>
      <c r="DIO70" s="86"/>
      <c r="DIP70" s="86"/>
      <c r="DIQ70" s="86"/>
      <c r="DIR70" s="86"/>
      <c r="DIS70" s="86"/>
      <c r="DIT70" s="86"/>
      <c r="DIU70" s="86"/>
      <c r="DIV70" s="86"/>
      <c r="DIW70" s="86"/>
      <c r="DIX70" s="86"/>
      <c r="DIY70" s="86"/>
      <c r="DIZ70" s="86"/>
      <c r="DJA70" s="86"/>
      <c r="DJB70" s="86"/>
      <c r="DJC70" s="86"/>
      <c r="DJD70" s="86"/>
      <c r="DJE70" s="86"/>
      <c r="DJF70" s="86"/>
      <c r="DJG70" s="86"/>
      <c r="DJH70" s="86"/>
      <c r="DJI70" s="86"/>
      <c r="DJJ70" s="86"/>
      <c r="DJK70" s="86"/>
      <c r="DJL70" s="86"/>
      <c r="DJM70" s="86"/>
      <c r="DJN70" s="86"/>
      <c r="DJO70" s="86"/>
      <c r="DJP70" s="86"/>
      <c r="DJQ70" s="86"/>
      <c r="DJR70" s="86"/>
      <c r="DJS70" s="86"/>
      <c r="DJT70" s="86"/>
      <c r="DJU70" s="86"/>
      <c r="DJV70" s="86"/>
      <c r="DJW70" s="86"/>
      <c r="DJX70" s="86"/>
      <c r="DJY70" s="86"/>
      <c r="DJZ70" s="86"/>
      <c r="DKA70" s="86"/>
      <c r="DKB70" s="86"/>
      <c r="DKC70" s="86"/>
      <c r="DKD70" s="86"/>
      <c r="DKE70" s="86"/>
      <c r="DKF70" s="86"/>
      <c r="DKG70" s="86"/>
      <c r="DKH70" s="86"/>
      <c r="DKI70" s="86"/>
      <c r="DKJ70" s="86"/>
      <c r="DKK70" s="86"/>
      <c r="DKL70" s="86"/>
      <c r="DKM70" s="86"/>
      <c r="DKN70" s="86"/>
      <c r="DKO70" s="86"/>
      <c r="DKP70" s="86"/>
      <c r="DKQ70" s="86"/>
      <c r="DKR70" s="86"/>
      <c r="DKS70" s="86"/>
      <c r="DKT70" s="86"/>
      <c r="DKU70" s="86"/>
      <c r="DKV70" s="86"/>
      <c r="DKW70" s="86"/>
      <c r="DKX70" s="86"/>
      <c r="DKY70" s="86"/>
      <c r="DKZ70" s="86"/>
      <c r="DLA70" s="86"/>
      <c r="DLB70" s="86"/>
      <c r="DLC70" s="86"/>
      <c r="DLD70" s="86"/>
      <c r="DLE70" s="86"/>
      <c r="DLF70" s="86"/>
      <c r="DLG70" s="86"/>
      <c r="DLH70" s="86"/>
      <c r="DLI70" s="86"/>
      <c r="DLJ70" s="86"/>
      <c r="DLK70" s="86"/>
      <c r="DLL70" s="86"/>
      <c r="DLM70" s="86"/>
      <c r="DLN70" s="86"/>
      <c r="DLO70" s="86"/>
      <c r="DLP70" s="86"/>
      <c r="DLQ70" s="86"/>
      <c r="DLR70" s="86"/>
      <c r="DLS70" s="86"/>
      <c r="DLT70" s="86"/>
      <c r="DLU70" s="86"/>
      <c r="DLV70" s="86"/>
      <c r="DLW70" s="86"/>
      <c r="DLX70" s="86"/>
      <c r="DLY70" s="86"/>
      <c r="DLZ70" s="86"/>
      <c r="DMA70" s="86"/>
      <c r="DMB70" s="86"/>
      <c r="DMC70" s="86"/>
      <c r="DMD70" s="86"/>
      <c r="DME70" s="86"/>
      <c r="DMF70" s="86"/>
      <c r="DMG70" s="86"/>
      <c r="DMH70" s="86"/>
      <c r="DMI70" s="86"/>
      <c r="DMJ70" s="86"/>
      <c r="DMK70" s="86"/>
      <c r="DML70" s="86"/>
      <c r="DMM70" s="86"/>
      <c r="DMN70" s="86"/>
      <c r="DMO70" s="86"/>
      <c r="DMP70" s="86"/>
      <c r="DMQ70" s="86"/>
      <c r="DMR70" s="86"/>
      <c r="DMS70" s="86"/>
      <c r="DMT70" s="86"/>
      <c r="DMU70" s="86"/>
      <c r="DMV70" s="86"/>
      <c r="DMW70" s="86"/>
      <c r="DMX70" s="86"/>
      <c r="DMY70" s="86"/>
      <c r="DMZ70" s="86"/>
      <c r="DNA70" s="86"/>
      <c r="DNB70" s="86"/>
      <c r="DNC70" s="86"/>
      <c r="DND70" s="86"/>
      <c r="DNE70" s="86"/>
      <c r="DNF70" s="86"/>
      <c r="DNG70" s="86"/>
      <c r="DNH70" s="86"/>
      <c r="DNI70" s="86"/>
      <c r="DNJ70" s="86"/>
      <c r="DNK70" s="86"/>
      <c r="DNL70" s="86"/>
      <c r="DNM70" s="86"/>
      <c r="DNN70" s="86"/>
      <c r="DNO70" s="86"/>
      <c r="DNP70" s="86"/>
      <c r="DNQ70" s="86"/>
      <c r="DNR70" s="86"/>
      <c r="DNS70" s="86"/>
      <c r="DNT70" s="86"/>
      <c r="DNU70" s="86"/>
      <c r="DNV70" s="86"/>
      <c r="DNW70" s="86"/>
      <c r="DNX70" s="86"/>
      <c r="DNY70" s="86"/>
      <c r="DNZ70" s="86"/>
      <c r="DOA70" s="86"/>
      <c r="DOB70" s="86"/>
      <c r="DOC70" s="86"/>
      <c r="DOD70" s="86"/>
      <c r="DOE70" s="86"/>
      <c r="DOF70" s="86"/>
      <c r="DOG70" s="86"/>
      <c r="DOH70" s="86"/>
      <c r="DOI70" s="86"/>
      <c r="DOJ70" s="86"/>
      <c r="DOK70" s="86"/>
      <c r="DOL70" s="86"/>
      <c r="DOM70" s="86"/>
      <c r="DON70" s="86"/>
      <c r="DOO70" s="86"/>
      <c r="DOP70" s="86"/>
      <c r="DOQ70" s="86"/>
      <c r="DOR70" s="86"/>
      <c r="DOS70" s="86"/>
      <c r="DOT70" s="86"/>
      <c r="DOU70" s="86"/>
      <c r="DOV70" s="86"/>
      <c r="DOW70" s="86"/>
      <c r="DOX70" s="86"/>
      <c r="DOY70" s="86"/>
      <c r="DOZ70" s="86"/>
      <c r="DPA70" s="86"/>
      <c r="DPB70" s="86"/>
      <c r="DPC70" s="86"/>
      <c r="DPD70" s="86"/>
      <c r="DPE70" s="86"/>
      <c r="DPF70" s="86"/>
      <c r="DPG70" s="86"/>
      <c r="DPH70" s="86"/>
      <c r="DPI70" s="86"/>
      <c r="DPJ70" s="86"/>
      <c r="DPK70" s="86"/>
      <c r="DPL70" s="86"/>
      <c r="DPM70" s="86"/>
      <c r="DPN70" s="86"/>
      <c r="DPO70" s="86"/>
      <c r="DPP70" s="86"/>
      <c r="DPQ70" s="86"/>
      <c r="DPR70" s="86"/>
      <c r="DPS70" s="86"/>
      <c r="DPT70" s="86"/>
      <c r="DPU70" s="86"/>
      <c r="DPV70" s="86"/>
      <c r="DPW70" s="86"/>
      <c r="DPX70" s="86"/>
      <c r="DPY70" s="86"/>
      <c r="DPZ70" s="86"/>
      <c r="DQA70" s="86"/>
      <c r="DQB70" s="86"/>
      <c r="DQC70" s="86"/>
      <c r="DQD70" s="86"/>
      <c r="DQE70" s="86"/>
      <c r="DQF70" s="86"/>
      <c r="DQG70" s="86"/>
      <c r="DQH70" s="86"/>
      <c r="DQI70" s="86"/>
      <c r="DQJ70" s="86"/>
      <c r="DQK70" s="86"/>
      <c r="DQL70" s="86"/>
      <c r="DQM70" s="86"/>
      <c r="DQN70" s="86"/>
      <c r="DQO70" s="86"/>
      <c r="DQP70" s="86"/>
      <c r="DQQ70" s="86"/>
      <c r="DQR70" s="86"/>
      <c r="DQS70" s="86"/>
      <c r="DQT70" s="86"/>
      <c r="DQU70" s="86"/>
      <c r="DQV70" s="86"/>
      <c r="DQW70" s="86"/>
      <c r="DQX70" s="86"/>
      <c r="DQY70" s="86"/>
      <c r="DQZ70" s="86"/>
      <c r="DRA70" s="86"/>
      <c r="DRB70" s="86"/>
      <c r="DRC70" s="86"/>
      <c r="DRD70" s="86"/>
      <c r="DRE70" s="86"/>
      <c r="DRF70" s="86"/>
      <c r="DRG70" s="86"/>
      <c r="DRH70" s="86"/>
      <c r="DRI70" s="86"/>
      <c r="DRJ70" s="86"/>
      <c r="DRK70" s="86"/>
      <c r="DRL70" s="86"/>
      <c r="DRM70" s="86"/>
      <c r="DRN70" s="86"/>
      <c r="DRO70" s="86"/>
      <c r="DRP70" s="86"/>
      <c r="DRQ70" s="86"/>
      <c r="DRR70" s="86"/>
      <c r="DRS70" s="86"/>
      <c r="DRT70" s="86"/>
      <c r="DRU70" s="86"/>
      <c r="DRV70" s="86"/>
      <c r="DRW70" s="86"/>
      <c r="DRX70" s="86"/>
      <c r="DRY70" s="86"/>
      <c r="DRZ70" s="86"/>
      <c r="DSA70" s="86"/>
      <c r="DSB70" s="86"/>
      <c r="DSC70" s="86"/>
      <c r="DSD70" s="86"/>
      <c r="DSE70" s="86"/>
      <c r="DSF70" s="86"/>
      <c r="DSG70" s="86"/>
      <c r="DSH70" s="86"/>
      <c r="DSI70" s="86"/>
      <c r="DSJ70" s="86"/>
      <c r="DSK70" s="86"/>
      <c r="DSL70" s="86"/>
      <c r="DSM70" s="86"/>
      <c r="DSN70" s="86"/>
      <c r="DSO70" s="86"/>
      <c r="DSP70" s="86"/>
      <c r="DSQ70" s="86"/>
      <c r="DSR70" s="86"/>
      <c r="DSS70" s="86"/>
      <c r="DST70" s="86"/>
      <c r="DSU70" s="86"/>
      <c r="DSV70" s="86"/>
      <c r="DSW70" s="86"/>
      <c r="DSX70" s="86"/>
      <c r="DSY70" s="86"/>
      <c r="DSZ70" s="86"/>
      <c r="DTA70" s="86"/>
      <c r="DTB70" s="86"/>
      <c r="DTC70" s="86"/>
      <c r="DTD70" s="86"/>
      <c r="DTE70" s="86"/>
      <c r="DTF70" s="86"/>
      <c r="DTG70" s="86"/>
      <c r="DTH70" s="86"/>
      <c r="DTI70" s="86"/>
      <c r="DTJ70" s="86"/>
      <c r="DTK70" s="86"/>
      <c r="DTL70" s="86"/>
      <c r="DTM70" s="86"/>
      <c r="DTN70" s="86"/>
      <c r="DTO70" s="86"/>
      <c r="DTP70" s="86"/>
      <c r="DTQ70" s="86"/>
      <c r="DTR70" s="86"/>
      <c r="DTS70" s="86"/>
      <c r="DTT70" s="86"/>
      <c r="DTU70" s="86"/>
      <c r="DTV70" s="86"/>
      <c r="DTW70" s="86"/>
      <c r="DTX70" s="86"/>
      <c r="DTY70" s="86"/>
      <c r="DTZ70" s="86"/>
      <c r="DUA70" s="86"/>
      <c r="DUB70" s="86"/>
      <c r="DUC70" s="86"/>
      <c r="DUD70" s="86"/>
      <c r="DUE70" s="86"/>
      <c r="DUF70" s="86"/>
      <c r="DUG70" s="86"/>
      <c r="DUH70" s="86"/>
      <c r="DUI70" s="86"/>
      <c r="DUJ70" s="86"/>
      <c r="DUK70" s="86"/>
      <c r="DUL70" s="86"/>
      <c r="DUM70" s="86"/>
      <c r="DUN70" s="86"/>
      <c r="DUO70" s="86"/>
      <c r="DUP70" s="86"/>
      <c r="DUQ70" s="86"/>
      <c r="DUR70" s="86"/>
      <c r="DUS70" s="86"/>
      <c r="DUT70" s="86"/>
      <c r="DUU70" s="86"/>
      <c r="DUV70" s="86"/>
      <c r="DUW70" s="86"/>
      <c r="DUX70" s="86"/>
      <c r="DUY70" s="86"/>
      <c r="DUZ70" s="86"/>
      <c r="DVA70" s="86"/>
      <c r="DVB70" s="86"/>
      <c r="DVC70" s="86"/>
      <c r="DVD70" s="86"/>
      <c r="DVE70" s="86"/>
      <c r="DVF70" s="86"/>
      <c r="DVG70" s="86"/>
      <c r="DVH70" s="86"/>
      <c r="DVI70" s="86"/>
      <c r="DVJ70" s="86"/>
      <c r="DVK70" s="86"/>
      <c r="DVL70" s="86"/>
      <c r="DVM70" s="86"/>
      <c r="DVN70" s="86"/>
      <c r="DVO70" s="86"/>
      <c r="DVP70" s="86"/>
      <c r="DVQ70" s="86"/>
      <c r="DVR70" s="86"/>
      <c r="DVS70" s="86"/>
      <c r="DVT70" s="86"/>
      <c r="DVU70" s="86"/>
      <c r="DVV70" s="86"/>
      <c r="DVW70" s="86"/>
      <c r="DVX70" s="86"/>
      <c r="DVY70" s="86"/>
      <c r="DVZ70" s="86"/>
      <c r="DWA70" s="86"/>
      <c r="DWB70" s="86"/>
      <c r="DWC70" s="86"/>
      <c r="DWD70" s="86"/>
      <c r="DWE70" s="86"/>
      <c r="DWF70" s="86"/>
      <c r="DWG70" s="86"/>
      <c r="DWH70" s="86"/>
      <c r="DWI70" s="86"/>
      <c r="DWJ70" s="86"/>
      <c r="DWK70" s="86"/>
      <c r="DWL70" s="86"/>
      <c r="DWM70" s="86"/>
      <c r="DWN70" s="86"/>
      <c r="DWO70" s="86"/>
      <c r="DWP70" s="86"/>
      <c r="DWQ70" s="86"/>
      <c r="DWR70" s="86"/>
      <c r="DWS70" s="86"/>
      <c r="DWT70" s="86"/>
      <c r="DWU70" s="86"/>
      <c r="DWV70" s="86"/>
      <c r="DWW70" s="86"/>
      <c r="DWX70" s="86"/>
      <c r="DWY70" s="86"/>
      <c r="DWZ70" s="86"/>
      <c r="DXA70" s="86"/>
      <c r="DXB70" s="86"/>
      <c r="DXC70" s="86"/>
      <c r="DXD70" s="86"/>
      <c r="DXE70" s="86"/>
      <c r="DXF70" s="86"/>
      <c r="DXG70" s="86"/>
      <c r="DXH70" s="86"/>
      <c r="DXI70" s="86"/>
      <c r="DXJ70" s="86"/>
      <c r="DXK70" s="86"/>
      <c r="DXL70" s="86"/>
      <c r="DXM70" s="86"/>
      <c r="DXN70" s="86"/>
      <c r="DXO70" s="86"/>
      <c r="DXP70" s="86"/>
      <c r="DXQ70" s="86"/>
      <c r="DXR70" s="86"/>
      <c r="DXS70" s="86"/>
      <c r="DXT70" s="86"/>
      <c r="DXU70" s="86"/>
      <c r="DXV70" s="86"/>
      <c r="DXW70" s="86"/>
      <c r="DXX70" s="86"/>
      <c r="DXY70" s="86"/>
      <c r="DXZ70" s="86"/>
      <c r="DYA70" s="86"/>
      <c r="DYB70" s="86"/>
      <c r="DYC70" s="86"/>
      <c r="DYD70" s="86"/>
      <c r="DYE70" s="86"/>
      <c r="DYF70" s="86"/>
      <c r="DYG70" s="86"/>
      <c r="DYH70" s="86"/>
      <c r="DYI70" s="86"/>
      <c r="DYJ70" s="86"/>
      <c r="DYK70" s="86"/>
      <c r="DYL70" s="86"/>
      <c r="DYM70" s="86"/>
      <c r="DYN70" s="86"/>
      <c r="DYO70" s="86"/>
      <c r="DYP70" s="86"/>
      <c r="DYQ70" s="86"/>
      <c r="DYR70" s="86"/>
      <c r="DYS70" s="86"/>
      <c r="DYT70" s="86"/>
      <c r="DYU70" s="86"/>
      <c r="DYV70" s="86"/>
      <c r="DYW70" s="86"/>
      <c r="DYX70" s="86"/>
      <c r="DYY70" s="86"/>
      <c r="DYZ70" s="86"/>
      <c r="DZA70" s="86"/>
      <c r="DZB70" s="86"/>
      <c r="DZC70" s="86"/>
      <c r="DZD70" s="86"/>
      <c r="DZE70" s="86"/>
      <c r="DZF70" s="86"/>
      <c r="DZG70" s="86"/>
      <c r="DZH70" s="86"/>
      <c r="DZI70" s="86"/>
      <c r="DZJ70" s="86"/>
      <c r="DZK70" s="86"/>
      <c r="DZL70" s="86"/>
      <c r="DZM70" s="86"/>
      <c r="DZN70" s="86"/>
      <c r="DZO70" s="86"/>
      <c r="DZP70" s="86"/>
      <c r="DZQ70" s="86"/>
      <c r="DZR70" s="86"/>
      <c r="DZS70" s="86"/>
      <c r="DZT70" s="86"/>
      <c r="DZU70" s="86"/>
      <c r="DZV70" s="86"/>
      <c r="DZW70" s="86"/>
      <c r="DZX70" s="86"/>
      <c r="DZY70" s="86"/>
      <c r="DZZ70" s="86"/>
      <c r="EAA70" s="86"/>
      <c r="EAB70" s="86"/>
      <c r="EAC70" s="86"/>
      <c r="EAD70" s="86"/>
      <c r="EAE70" s="86"/>
      <c r="EAF70" s="86"/>
      <c r="EAG70" s="86"/>
      <c r="EAH70" s="86"/>
      <c r="EAI70" s="86"/>
      <c r="EAJ70" s="86"/>
      <c r="EAK70" s="86"/>
      <c r="EAL70" s="86"/>
      <c r="EAM70" s="86"/>
      <c r="EAN70" s="86"/>
      <c r="EAO70" s="86"/>
      <c r="EAP70" s="86"/>
      <c r="EAQ70" s="86"/>
      <c r="EAR70" s="86"/>
      <c r="EAS70" s="86"/>
      <c r="EAT70" s="86"/>
      <c r="EAU70" s="86"/>
      <c r="EAV70" s="86"/>
      <c r="EAW70" s="86"/>
      <c r="EAX70" s="86"/>
      <c r="EAY70" s="86"/>
      <c r="EAZ70" s="86"/>
      <c r="EBA70" s="86"/>
      <c r="EBB70" s="86"/>
      <c r="EBC70" s="86"/>
      <c r="EBD70" s="86"/>
      <c r="EBE70" s="86"/>
      <c r="EBF70" s="86"/>
      <c r="EBG70" s="86"/>
      <c r="EBH70" s="86"/>
      <c r="EBI70" s="86"/>
      <c r="EBJ70" s="86"/>
      <c r="EBK70" s="86"/>
      <c r="EBL70" s="86"/>
      <c r="EBM70" s="86"/>
      <c r="EBN70" s="86"/>
      <c r="EBO70" s="86"/>
      <c r="EBP70" s="86"/>
      <c r="EBQ70" s="86"/>
      <c r="EBR70" s="86"/>
      <c r="EBS70" s="86"/>
      <c r="EBT70" s="86"/>
      <c r="EBU70" s="86"/>
      <c r="EBV70" s="86"/>
      <c r="EBW70" s="86"/>
      <c r="EBX70" s="86"/>
      <c r="EBY70" s="86"/>
      <c r="EBZ70" s="86"/>
      <c r="ECA70" s="86"/>
      <c r="ECB70" s="86"/>
      <c r="ECC70" s="86"/>
      <c r="ECD70" s="86"/>
      <c r="ECE70" s="86"/>
      <c r="ECF70" s="86"/>
      <c r="ECG70" s="86"/>
      <c r="ECH70" s="86"/>
      <c r="ECI70" s="86"/>
      <c r="ECJ70" s="86"/>
      <c r="ECK70" s="86"/>
      <c r="ECL70" s="86"/>
      <c r="ECM70" s="86"/>
      <c r="ECN70" s="86"/>
      <c r="ECO70" s="86"/>
      <c r="ECP70" s="86"/>
      <c r="ECQ70" s="86"/>
      <c r="ECR70" s="86"/>
      <c r="ECS70" s="86"/>
      <c r="ECT70" s="86"/>
      <c r="ECU70" s="86"/>
      <c r="ECV70" s="86"/>
      <c r="ECW70" s="86"/>
      <c r="ECX70" s="86"/>
      <c r="ECY70" s="86"/>
      <c r="ECZ70" s="86"/>
      <c r="EDA70" s="86"/>
      <c r="EDB70" s="86"/>
      <c r="EDC70" s="86"/>
      <c r="EDD70" s="86"/>
      <c r="EDE70" s="86"/>
      <c r="EDF70" s="86"/>
      <c r="EDG70" s="86"/>
      <c r="EDH70" s="86"/>
      <c r="EDI70" s="86"/>
      <c r="EDJ70" s="86"/>
      <c r="EDK70" s="86"/>
      <c r="EDL70" s="86"/>
      <c r="EDM70" s="86"/>
      <c r="EDN70" s="86"/>
      <c r="EDO70" s="86"/>
      <c r="EDP70" s="86"/>
      <c r="EDQ70" s="86"/>
      <c r="EDR70" s="86"/>
      <c r="EDS70" s="86"/>
      <c r="EDT70" s="86"/>
      <c r="EDU70" s="86"/>
      <c r="EDV70" s="86"/>
      <c r="EDW70" s="86"/>
      <c r="EDX70" s="86"/>
      <c r="EDY70" s="86"/>
      <c r="EDZ70" s="86"/>
      <c r="EEA70" s="86"/>
      <c r="EEB70" s="86"/>
      <c r="EEC70" s="86"/>
      <c r="EED70" s="86"/>
      <c r="EEE70" s="86"/>
      <c r="EEF70" s="86"/>
      <c r="EEG70" s="86"/>
      <c r="EEH70" s="86"/>
      <c r="EEI70" s="86"/>
      <c r="EEJ70" s="86"/>
      <c r="EEK70" s="86"/>
      <c r="EEL70" s="86"/>
      <c r="EEM70" s="86"/>
      <c r="EEN70" s="86"/>
      <c r="EEO70" s="86"/>
      <c r="EEP70" s="86"/>
      <c r="EEQ70" s="86"/>
      <c r="EER70" s="86"/>
      <c r="EES70" s="86"/>
      <c r="EET70" s="86"/>
      <c r="EEU70" s="86"/>
      <c r="EEV70" s="86"/>
      <c r="EEW70" s="86"/>
      <c r="EEX70" s="86"/>
      <c r="EEY70" s="86"/>
      <c r="EEZ70" s="86"/>
      <c r="EFA70" s="86"/>
      <c r="EFB70" s="86"/>
      <c r="EFC70" s="86"/>
      <c r="EFD70" s="86"/>
      <c r="EFE70" s="86"/>
      <c r="EFF70" s="86"/>
      <c r="EFG70" s="86"/>
      <c r="EFH70" s="86"/>
      <c r="EFI70" s="86"/>
      <c r="EFJ70" s="86"/>
      <c r="EFK70" s="86"/>
      <c r="EFL70" s="86"/>
      <c r="EFM70" s="86"/>
      <c r="EFN70" s="86"/>
      <c r="EFO70" s="86"/>
      <c r="EFP70" s="86"/>
      <c r="EFQ70" s="86"/>
      <c r="EFR70" s="86"/>
      <c r="EFS70" s="86"/>
      <c r="EFT70" s="86"/>
      <c r="EFU70" s="86"/>
      <c r="EFV70" s="86"/>
      <c r="EFW70" s="86"/>
      <c r="EFX70" s="86"/>
      <c r="EFY70" s="86"/>
      <c r="EFZ70" s="86"/>
      <c r="EGA70" s="86"/>
      <c r="EGB70" s="86"/>
      <c r="EGC70" s="86"/>
      <c r="EGD70" s="86"/>
      <c r="EGE70" s="86"/>
      <c r="EGF70" s="86"/>
      <c r="EGG70" s="86"/>
      <c r="EGH70" s="86"/>
      <c r="EGI70" s="86"/>
      <c r="EGJ70" s="86"/>
      <c r="EGK70" s="86"/>
      <c r="EGL70" s="86"/>
      <c r="EGM70" s="86"/>
      <c r="EGN70" s="86"/>
      <c r="EGO70" s="86"/>
      <c r="EGP70" s="86"/>
      <c r="EGQ70" s="86"/>
      <c r="EGR70" s="86"/>
      <c r="EGS70" s="86"/>
      <c r="EGT70" s="86"/>
      <c r="EGU70" s="86"/>
      <c r="EGV70" s="86"/>
      <c r="EGW70" s="86"/>
      <c r="EGX70" s="86"/>
      <c r="EGY70" s="86"/>
      <c r="EGZ70" s="86"/>
      <c r="EHA70" s="86"/>
      <c r="EHB70" s="86"/>
      <c r="EHC70" s="86"/>
      <c r="EHD70" s="86"/>
      <c r="EHE70" s="86"/>
      <c r="EHF70" s="86"/>
      <c r="EHG70" s="86"/>
      <c r="EHH70" s="86"/>
      <c r="EHI70" s="86"/>
      <c r="EHJ70" s="86"/>
      <c r="EHK70" s="86"/>
      <c r="EHL70" s="86"/>
      <c r="EHM70" s="86"/>
      <c r="EHN70" s="86"/>
      <c r="EHO70" s="86"/>
      <c r="EHP70" s="86"/>
      <c r="EHQ70" s="86"/>
      <c r="EHR70" s="86"/>
      <c r="EHS70" s="86"/>
      <c r="EHT70" s="86"/>
      <c r="EHU70" s="86"/>
      <c r="EHV70" s="86"/>
      <c r="EHW70" s="86"/>
      <c r="EHX70" s="86"/>
      <c r="EHY70" s="86"/>
      <c r="EHZ70" s="86"/>
      <c r="EIA70" s="86"/>
      <c r="EIB70" s="86"/>
      <c r="EIC70" s="86"/>
      <c r="EID70" s="86"/>
      <c r="EIE70" s="86"/>
      <c r="EIF70" s="86"/>
      <c r="EIG70" s="86"/>
      <c r="EIH70" s="86"/>
      <c r="EII70" s="86"/>
      <c r="EIJ70" s="86"/>
      <c r="EIK70" s="86"/>
      <c r="EIL70" s="86"/>
      <c r="EIM70" s="86"/>
      <c r="EIN70" s="86"/>
      <c r="EIO70" s="86"/>
      <c r="EIP70" s="86"/>
      <c r="EIQ70" s="86"/>
      <c r="EIR70" s="86"/>
      <c r="EIS70" s="86"/>
      <c r="EIT70" s="86"/>
      <c r="EIU70" s="86"/>
      <c r="EIV70" s="86"/>
      <c r="EIW70" s="86"/>
      <c r="EIX70" s="86"/>
      <c r="EIY70" s="86"/>
      <c r="EIZ70" s="86"/>
      <c r="EJA70" s="86"/>
      <c r="EJB70" s="86"/>
      <c r="EJC70" s="86"/>
      <c r="EJD70" s="86"/>
      <c r="EJE70" s="86"/>
      <c r="EJF70" s="86"/>
      <c r="EJG70" s="86"/>
      <c r="EJH70" s="86"/>
      <c r="EJI70" s="86"/>
      <c r="EJJ70" s="86"/>
      <c r="EJK70" s="86"/>
      <c r="EJL70" s="86"/>
      <c r="EJM70" s="86"/>
      <c r="EJN70" s="86"/>
      <c r="EJO70" s="86"/>
      <c r="EJP70" s="86"/>
      <c r="EJQ70" s="86"/>
      <c r="EJR70" s="86"/>
      <c r="EJS70" s="86"/>
      <c r="EJT70" s="86"/>
      <c r="EJU70" s="86"/>
      <c r="EJV70" s="86"/>
      <c r="EJW70" s="86"/>
      <c r="EJX70" s="86"/>
      <c r="EJY70" s="86"/>
      <c r="EJZ70" s="86"/>
      <c r="EKA70" s="86"/>
      <c r="EKB70" s="86"/>
      <c r="EKC70" s="86"/>
      <c r="EKD70" s="86"/>
      <c r="EKE70" s="86"/>
      <c r="EKF70" s="86"/>
      <c r="EKG70" s="86"/>
      <c r="EKH70" s="86"/>
      <c r="EKI70" s="86"/>
      <c r="EKJ70" s="86"/>
      <c r="EKK70" s="86"/>
      <c r="EKL70" s="86"/>
      <c r="EKM70" s="86"/>
      <c r="EKN70" s="86"/>
      <c r="EKO70" s="86"/>
      <c r="EKP70" s="86"/>
      <c r="EKQ70" s="86"/>
      <c r="EKR70" s="86"/>
      <c r="EKS70" s="86"/>
      <c r="EKT70" s="86"/>
      <c r="EKU70" s="86"/>
      <c r="EKV70" s="86"/>
      <c r="EKW70" s="86"/>
      <c r="EKX70" s="86"/>
      <c r="EKY70" s="86"/>
      <c r="EKZ70" s="86"/>
      <c r="ELA70" s="86"/>
      <c r="ELB70" s="86"/>
      <c r="ELC70" s="86"/>
      <c r="ELD70" s="86"/>
      <c r="ELE70" s="86"/>
      <c r="ELF70" s="86"/>
      <c r="ELG70" s="86"/>
      <c r="ELH70" s="86"/>
      <c r="ELI70" s="86"/>
      <c r="ELJ70" s="86"/>
      <c r="ELK70" s="86"/>
      <c r="ELL70" s="86"/>
      <c r="ELM70" s="86"/>
      <c r="ELN70" s="86"/>
      <c r="ELO70" s="86"/>
      <c r="ELP70" s="86"/>
      <c r="ELQ70" s="86"/>
      <c r="ELR70" s="86"/>
      <c r="ELS70" s="86"/>
      <c r="ELT70" s="86"/>
      <c r="ELU70" s="86"/>
      <c r="ELV70" s="86"/>
      <c r="ELW70" s="86"/>
      <c r="ELX70" s="86"/>
      <c r="ELY70" s="86"/>
      <c r="ELZ70" s="86"/>
      <c r="EMA70" s="86"/>
      <c r="EMB70" s="86"/>
      <c r="EMC70" s="86"/>
      <c r="EMD70" s="86"/>
      <c r="EME70" s="86"/>
      <c r="EMF70" s="86"/>
      <c r="EMG70" s="86"/>
      <c r="EMH70" s="86"/>
      <c r="EMI70" s="86"/>
      <c r="EMJ70" s="86"/>
      <c r="EMK70" s="86"/>
      <c r="EML70" s="86"/>
      <c r="EMM70" s="86"/>
      <c r="EMN70" s="86"/>
      <c r="EMO70" s="86"/>
      <c r="EMP70" s="86"/>
      <c r="EMQ70" s="86"/>
      <c r="EMR70" s="86"/>
      <c r="EMS70" s="86"/>
      <c r="EMT70" s="86"/>
      <c r="EMU70" s="86"/>
      <c r="EMV70" s="86"/>
      <c r="EMW70" s="86"/>
      <c r="EMX70" s="86"/>
      <c r="EMY70" s="86"/>
      <c r="EMZ70" s="86"/>
      <c r="ENA70" s="86"/>
      <c r="ENB70" s="86"/>
      <c r="ENC70" s="86"/>
      <c r="END70" s="86"/>
      <c r="ENE70" s="86"/>
      <c r="ENF70" s="86"/>
      <c r="ENG70" s="86"/>
      <c r="ENH70" s="86"/>
      <c r="ENI70" s="86"/>
      <c r="ENJ70" s="86"/>
      <c r="ENK70" s="86"/>
      <c r="ENL70" s="86"/>
      <c r="ENM70" s="86"/>
      <c r="ENN70" s="86"/>
      <c r="ENO70" s="86"/>
      <c r="ENP70" s="86"/>
      <c r="ENQ70" s="86"/>
      <c r="ENR70" s="86"/>
      <c r="ENS70" s="86"/>
      <c r="ENT70" s="86"/>
      <c r="ENU70" s="86"/>
      <c r="ENV70" s="86"/>
      <c r="ENW70" s="86"/>
      <c r="ENX70" s="86"/>
      <c r="ENY70" s="86"/>
      <c r="ENZ70" s="86"/>
      <c r="EOA70" s="86"/>
      <c r="EOB70" s="86"/>
      <c r="EOC70" s="86"/>
      <c r="EOD70" s="86"/>
      <c r="EOE70" s="86"/>
      <c r="EOF70" s="86"/>
      <c r="EOG70" s="86"/>
      <c r="EOH70" s="86"/>
      <c r="EOI70" s="86"/>
      <c r="EOJ70" s="86"/>
      <c r="EOK70" s="86"/>
      <c r="EOL70" s="86"/>
      <c r="EOM70" s="86"/>
      <c r="EON70" s="86"/>
      <c r="EOO70" s="86"/>
      <c r="EOP70" s="86"/>
      <c r="EOQ70" s="86"/>
      <c r="EOR70" s="86"/>
      <c r="EOS70" s="86"/>
      <c r="EOT70" s="86"/>
      <c r="EOU70" s="86"/>
      <c r="EOV70" s="86"/>
      <c r="EOW70" s="86"/>
      <c r="EOX70" s="86"/>
      <c r="EOY70" s="86"/>
      <c r="EOZ70" s="86"/>
      <c r="EPA70" s="86"/>
      <c r="EPB70" s="86"/>
      <c r="EPC70" s="86"/>
      <c r="EPD70" s="86"/>
      <c r="EPE70" s="86"/>
      <c r="EPF70" s="86"/>
      <c r="EPG70" s="86"/>
      <c r="EPH70" s="86"/>
      <c r="EPI70" s="86"/>
      <c r="EPJ70" s="86"/>
      <c r="EPK70" s="86"/>
      <c r="EPL70" s="86"/>
      <c r="EPM70" s="86"/>
      <c r="EPN70" s="86"/>
      <c r="EPO70" s="86"/>
      <c r="EPP70" s="86"/>
      <c r="EPQ70" s="86"/>
      <c r="EPR70" s="86"/>
      <c r="EPS70" s="86"/>
      <c r="EPT70" s="86"/>
      <c r="EPU70" s="86"/>
      <c r="EPV70" s="86"/>
      <c r="EPW70" s="86"/>
      <c r="EPX70" s="86"/>
      <c r="EPY70" s="86"/>
      <c r="EPZ70" s="86"/>
      <c r="EQA70" s="86"/>
      <c r="EQB70" s="86"/>
      <c r="EQC70" s="86"/>
      <c r="EQD70" s="86"/>
      <c r="EQE70" s="86"/>
      <c r="EQF70" s="86"/>
      <c r="EQG70" s="86"/>
      <c r="EQH70" s="86"/>
      <c r="EQI70" s="86"/>
      <c r="EQJ70" s="86"/>
      <c r="EQK70" s="86"/>
      <c r="EQL70" s="86"/>
      <c r="EQM70" s="86"/>
      <c r="EQN70" s="86"/>
      <c r="EQO70" s="86"/>
      <c r="EQP70" s="86"/>
      <c r="EQQ70" s="86"/>
      <c r="EQR70" s="86"/>
      <c r="EQS70" s="86"/>
      <c r="EQT70" s="86"/>
      <c r="EQU70" s="86"/>
      <c r="EQV70" s="86"/>
      <c r="EQW70" s="86"/>
      <c r="EQX70" s="86"/>
      <c r="EQY70" s="86"/>
      <c r="EQZ70" s="86"/>
      <c r="ERA70" s="86"/>
      <c r="ERB70" s="86"/>
      <c r="ERC70" s="86"/>
      <c r="ERD70" s="86"/>
      <c r="ERE70" s="86"/>
      <c r="ERF70" s="86"/>
      <c r="ERG70" s="86"/>
      <c r="ERH70" s="86"/>
      <c r="ERI70" s="86"/>
      <c r="ERJ70" s="86"/>
      <c r="ERK70" s="86"/>
      <c r="ERL70" s="86"/>
      <c r="ERM70" s="86"/>
      <c r="ERN70" s="86"/>
      <c r="ERO70" s="86"/>
      <c r="ERP70" s="86"/>
      <c r="ERQ70" s="86"/>
      <c r="ERR70" s="86"/>
      <c r="ERS70" s="86"/>
      <c r="ERT70" s="86"/>
      <c r="ERU70" s="86"/>
      <c r="ERV70" s="86"/>
      <c r="ERW70" s="86"/>
      <c r="ERX70" s="86"/>
      <c r="ERY70" s="86"/>
      <c r="ERZ70" s="86"/>
      <c r="ESA70" s="86"/>
      <c r="ESB70" s="86"/>
      <c r="ESC70" s="86"/>
      <c r="ESD70" s="86"/>
      <c r="ESE70" s="86"/>
      <c r="ESF70" s="86"/>
      <c r="ESG70" s="86"/>
      <c r="ESH70" s="86"/>
      <c r="ESI70" s="86"/>
      <c r="ESJ70" s="86"/>
      <c r="ESK70" s="86"/>
      <c r="ESL70" s="86"/>
      <c r="ESM70" s="86"/>
      <c r="ESN70" s="86"/>
      <c r="ESO70" s="86"/>
      <c r="ESP70" s="86"/>
      <c r="ESQ70" s="86"/>
      <c r="ESR70" s="86"/>
      <c r="ESS70" s="86"/>
      <c r="EST70" s="86"/>
      <c r="ESU70" s="86"/>
      <c r="ESV70" s="86"/>
      <c r="ESW70" s="86"/>
      <c r="ESX70" s="86"/>
      <c r="ESY70" s="86"/>
      <c r="ESZ70" s="86"/>
      <c r="ETA70" s="86"/>
      <c r="ETB70" s="86"/>
      <c r="ETC70" s="86"/>
      <c r="ETD70" s="86"/>
      <c r="ETE70" s="86"/>
      <c r="ETF70" s="86"/>
      <c r="ETG70" s="86"/>
      <c r="ETH70" s="86"/>
      <c r="ETI70" s="86"/>
      <c r="ETJ70" s="86"/>
      <c r="ETK70" s="86"/>
      <c r="ETL70" s="86"/>
      <c r="ETM70" s="86"/>
      <c r="ETN70" s="86"/>
      <c r="ETO70" s="86"/>
      <c r="ETP70" s="86"/>
      <c r="ETQ70" s="86"/>
      <c r="ETR70" s="86"/>
      <c r="ETS70" s="86"/>
      <c r="ETT70" s="86"/>
      <c r="ETU70" s="86"/>
      <c r="ETV70" s="86"/>
      <c r="ETW70" s="86"/>
      <c r="ETX70" s="86"/>
      <c r="ETY70" s="86"/>
      <c r="ETZ70" s="86"/>
      <c r="EUA70" s="86"/>
      <c r="EUB70" s="86"/>
      <c r="EUC70" s="86"/>
      <c r="EUD70" s="86"/>
      <c r="EUE70" s="86"/>
      <c r="EUF70" s="86"/>
      <c r="EUG70" s="86"/>
      <c r="EUH70" s="86"/>
      <c r="EUI70" s="86"/>
      <c r="EUJ70" s="86"/>
      <c r="EUK70" s="86"/>
      <c r="EUL70" s="86"/>
      <c r="EUM70" s="86"/>
      <c r="EUN70" s="86"/>
      <c r="EUO70" s="86"/>
      <c r="EUP70" s="86"/>
      <c r="EUQ70" s="86"/>
      <c r="EUR70" s="86"/>
      <c r="EUS70" s="86"/>
      <c r="EUT70" s="86"/>
      <c r="EUU70" s="86"/>
      <c r="EUV70" s="86"/>
      <c r="EUW70" s="86"/>
      <c r="EUX70" s="86"/>
      <c r="EUY70" s="86"/>
      <c r="EUZ70" s="86"/>
      <c r="EVA70" s="86"/>
      <c r="EVB70" s="86"/>
      <c r="EVC70" s="86"/>
      <c r="EVD70" s="86"/>
      <c r="EVE70" s="86"/>
      <c r="EVF70" s="86"/>
      <c r="EVG70" s="86"/>
      <c r="EVH70" s="86"/>
      <c r="EVI70" s="86"/>
      <c r="EVJ70" s="86"/>
      <c r="EVK70" s="86"/>
      <c r="EVL70" s="86"/>
      <c r="EVM70" s="86"/>
      <c r="EVN70" s="86"/>
      <c r="EVO70" s="86"/>
      <c r="EVP70" s="86"/>
      <c r="EVQ70" s="86"/>
      <c r="EVR70" s="86"/>
      <c r="EVS70" s="86"/>
      <c r="EVT70" s="86"/>
      <c r="EVU70" s="86"/>
      <c r="EVV70" s="86"/>
      <c r="EVW70" s="86"/>
      <c r="EVX70" s="86"/>
      <c r="EVY70" s="86"/>
      <c r="EVZ70" s="86"/>
      <c r="EWA70" s="86"/>
      <c r="EWB70" s="86"/>
      <c r="EWC70" s="86"/>
      <c r="EWD70" s="86"/>
      <c r="EWE70" s="86"/>
      <c r="EWF70" s="86"/>
      <c r="EWG70" s="86"/>
      <c r="EWH70" s="86"/>
      <c r="EWI70" s="86"/>
      <c r="EWJ70" s="86"/>
      <c r="EWK70" s="86"/>
      <c r="EWL70" s="86"/>
      <c r="EWM70" s="86"/>
      <c r="EWN70" s="86"/>
      <c r="EWO70" s="86"/>
      <c r="EWP70" s="86"/>
      <c r="EWQ70" s="86"/>
      <c r="EWR70" s="86"/>
      <c r="EWS70" s="86"/>
      <c r="EWT70" s="86"/>
      <c r="EWU70" s="86"/>
      <c r="EWV70" s="86"/>
      <c r="EWW70" s="86"/>
      <c r="EWX70" s="86"/>
      <c r="EWY70" s="86"/>
      <c r="EWZ70" s="86"/>
      <c r="EXA70" s="86"/>
      <c r="EXB70" s="86"/>
      <c r="EXC70" s="86"/>
      <c r="EXD70" s="86"/>
      <c r="EXE70" s="86"/>
      <c r="EXF70" s="86"/>
      <c r="EXG70" s="86"/>
      <c r="EXH70" s="86"/>
      <c r="EXI70" s="86"/>
      <c r="EXJ70" s="86"/>
      <c r="EXK70" s="86"/>
      <c r="EXL70" s="86"/>
      <c r="EXM70" s="86"/>
      <c r="EXN70" s="86"/>
      <c r="EXO70" s="86"/>
      <c r="EXP70" s="86"/>
      <c r="EXQ70" s="86"/>
      <c r="EXR70" s="86"/>
      <c r="EXS70" s="86"/>
      <c r="EXT70" s="86"/>
      <c r="EXU70" s="86"/>
      <c r="EXV70" s="86"/>
      <c r="EXW70" s="86"/>
      <c r="EXX70" s="86"/>
      <c r="EXY70" s="86"/>
      <c r="EXZ70" s="86"/>
      <c r="EYA70" s="86"/>
      <c r="EYB70" s="86"/>
      <c r="EYC70" s="86"/>
      <c r="EYD70" s="86"/>
      <c r="EYE70" s="86"/>
      <c r="EYF70" s="86"/>
      <c r="EYG70" s="86"/>
      <c r="EYH70" s="86"/>
      <c r="EYI70" s="86"/>
      <c r="EYJ70" s="86"/>
      <c r="EYK70" s="86"/>
      <c r="EYL70" s="86"/>
      <c r="EYM70" s="86"/>
      <c r="EYN70" s="86"/>
      <c r="EYO70" s="86"/>
      <c r="EYP70" s="86"/>
      <c r="EYQ70" s="86"/>
      <c r="EYR70" s="86"/>
      <c r="EYS70" s="86"/>
      <c r="EYT70" s="86"/>
      <c r="EYU70" s="86"/>
      <c r="EYV70" s="86"/>
      <c r="EYW70" s="86"/>
      <c r="EYX70" s="86"/>
      <c r="EYY70" s="86"/>
      <c r="EYZ70" s="86"/>
      <c r="EZA70" s="86"/>
      <c r="EZB70" s="86"/>
      <c r="EZC70" s="86"/>
      <c r="EZD70" s="86"/>
      <c r="EZE70" s="86"/>
      <c r="EZF70" s="86"/>
      <c r="EZG70" s="86"/>
      <c r="EZH70" s="86"/>
      <c r="EZI70" s="86"/>
      <c r="EZJ70" s="86"/>
      <c r="EZK70" s="86"/>
      <c r="EZL70" s="86"/>
      <c r="EZM70" s="86"/>
      <c r="EZN70" s="86"/>
      <c r="EZO70" s="86"/>
      <c r="EZP70" s="86"/>
      <c r="EZQ70" s="86"/>
      <c r="EZR70" s="86"/>
      <c r="EZS70" s="86"/>
      <c r="EZT70" s="86"/>
      <c r="EZU70" s="86"/>
      <c r="EZV70" s="86"/>
      <c r="EZW70" s="86"/>
      <c r="EZX70" s="86"/>
      <c r="EZY70" s="86"/>
      <c r="EZZ70" s="86"/>
      <c r="FAA70" s="86"/>
      <c r="FAB70" s="86"/>
      <c r="FAC70" s="86"/>
      <c r="FAD70" s="86"/>
      <c r="FAE70" s="86"/>
      <c r="FAF70" s="86"/>
      <c r="FAG70" s="86"/>
      <c r="FAH70" s="86"/>
      <c r="FAI70" s="86"/>
      <c r="FAJ70" s="86"/>
      <c r="FAK70" s="86"/>
      <c r="FAL70" s="86"/>
      <c r="FAM70" s="86"/>
      <c r="FAN70" s="86"/>
      <c r="FAO70" s="86"/>
      <c r="FAP70" s="86"/>
      <c r="FAQ70" s="86"/>
      <c r="FAR70" s="86"/>
      <c r="FAS70" s="86"/>
      <c r="FAT70" s="86"/>
      <c r="FAU70" s="86"/>
      <c r="FAV70" s="86"/>
      <c r="FAW70" s="86"/>
      <c r="FAX70" s="86"/>
      <c r="FAY70" s="86"/>
      <c r="FAZ70" s="86"/>
      <c r="FBA70" s="86"/>
      <c r="FBB70" s="86"/>
      <c r="FBC70" s="86"/>
      <c r="FBD70" s="86"/>
      <c r="FBE70" s="86"/>
      <c r="FBF70" s="86"/>
      <c r="FBG70" s="86"/>
      <c r="FBH70" s="86"/>
      <c r="FBI70" s="86"/>
      <c r="FBJ70" s="86"/>
      <c r="FBK70" s="86"/>
      <c r="FBL70" s="86"/>
      <c r="FBM70" s="86"/>
      <c r="FBN70" s="86"/>
      <c r="FBO70" s="86"/>
      <c r="FBP70" s="86"/>
      <c r="FBQ70" s="86"/>
      <c r="FBR70" s="86"/>
      <c r="FBS70" s="86"/>
      <c r="FBT70" s="86"/>
      <c r="FBU70" s="86"/>
      <c r="FBV70" s="86"/>
      <c r="FBW70" s="86"/>
      <c r="FBX70" s="86"/>
      <c r="FBY70" s="86"/>
      <c r="FBZ70" s="86"/>
      <c r="FCA70" s="86"/>
      <c r="FCB70" s="86"/>
      <c r="FCC70" s="86"/>
      <c r="FCD70" s="86"/>
      <c r="FCE70" s="86"/>
      <c r="FCF70" s="86"/>
      <c r="FCG70" s="86"/>
      <c r="FCH70" s="86"/>
      <c r="FCI70" s="86"/>
      <c r="FCJ70" s="86"/>
      <c r="FCK70" s="86"/>
      <c r="FCL70" s="86"/>
      <c r="FCM70" s="86"/>
      <c r="FCN70" s="86"/>
      <c r="FCO70" s="86"/>
      <c r="FCP70" s="86"/>
      <c r="FCQ70" s="86"/>
      <c r="FCR70" s="86"/>
      <c r="FCS70" s="86"/>
      <c r="FCT70" s="86"/>
      <c r="FCU70" s="86"/>
      <c r="FCV70" s="86"/>
      <c r="FCW70" s="86"/>
      <c r="FCX70" s="86"/>
      <c r="FCY70" s="86"/>
      <c r="FCZ70" s="86"/>
      <c r="FDA70" s="86"/>
      <c r="FDB70" s="86"/>
      <c r="FDC70" s="86"/>
      <c r="FDD70" s="86"/>
      <c r="FDE70" s="86"/>
      <c r="FDF70" s="86"/>
      <c r="FDG70" s="86"/>
      <c r="FDH70" s="86"/>
      <c r="FDI70" s="86"/>
      <c r="FDJ70" s="86"/>
      <c r="FDK70" s="86"/>
      <c r="FDL70" s="86"/>
      <c r="FDM70" s="86"/>
      <c r="FDN70" s="86"/>
      <c r="FDO70" s="86"/>
      <c r="FDP70" s="86"/>
      <c r="FDQ70" s="86"/>
      <c r="FDR70" s="86"/>
      <c r="FDS70" s="86"/>
      <c r="FDT70" s="86"/>
      <c r="FDU70" s="86"/>
      <c r="FDV70" s="86"/>
      <c r="FDW70" s="86"/>
      <c r="FDX70" s="86"/>
      <c r="FDY70" s="86"/>
      <c r="FDZ70" s="86"/>
      <c r="FEA70" s="86"/>
      <c r="FEB70" s="86"/>
      <c r="FEC70" s="86"/>
      <c r="FED70" s="86"/>
      <c r="FEE70" s="86"/>
      <c r="FEF70" s="86"/>
      <c r="FEG70" s="86"/>
      <c r="FEH70" s="86"/>
      <c r="FEI70" s="86"/>
      <c r="FEJ70" s="86"/>
      <c r="FEK70" s="86"/>
      <c r="FEL70" s="86"/>
      <c r="FEM70" s="86"/>
      <c r="FEN70" s="86"/>
      <c r="FEO70" s="86"/>
      <c r="FEP70" s="86"/>
      <c r="FEQ70" s="86"/>
      <c r="FER70" s="86"/>
      <c r="FES70" s="86"/>
      <c r="FET70" s="86"/>
      <c r="FEU70" s="86"/>
      <c r="FEV70" s="86"/>
      <c r="FEW70" s="86"/>
      <c r="FEX70" s="86"/>
      <c r="FEY70" s="86"/>
      <c r="FEZ70" s="86"/>
      <c r="FFA70" s="86"/>
      <c r="FFB70" s="86"/>
      <c r="FFC70" s="86"/>
      <c r="FFD70" s="86"/>
      <c r="FFE70" s="86"/>
      <c r="FFF70" s="86"/>
      <c r="FFG70" s="86"/>
      <c r="FFH70" s="86"/>
      <c r="FFI70" s="86"/>
      <c r="FFJ70" s="86"/>
      <c r="FFK70" s="86"/>
      <c r="FFL70" s="86"/>
      <c r="FFM70" s="86"/>
      <c r="FFN70" s="86"/>
      <c r="FFO70" s="86"/>
      <c r="FFP70" s="86"/>
      <c r="FFQ70" s="86"/>
      <c r="FFR70" s="86"/>
      <c r="FFS70" s="86"/>
      <c r="FFT70" s="86"/>
      <c r="FFU70" s="86"/>
      <c r="FFV70" s="86"/>
      <c r="FFW70" s="86"/>
      <c r="FFX70" s="86"/>
      <c r="FFY70" s="86"/>
      <c r="FFZ70" s="86"/>
      <c r="FGA70" s="86"/>
      <c r="FGB70" s="86"/>
      <c r="FGC70" s="86"/>
      <c r="FGD70" s="86"/>
      <c r="FGE70" s="86"/>
      <c r="FGF70" s="86"/>
      <c r="FGG70" s="86"/>
      <c r="FGH70" s="86"/>
      <c r="FGI70" s="86"/>
      <c r="FGJ70" s="86"/>
      <c r="FGK70" s="86"/>
      <c r="FGL70" s="86"/>
      <c r="FGM70" s="86"/>
      <c r="FGN70" s="86"/>
      <c r="FGO70" s="86"/>
      <c r="FGP70" s="86"/>
      <c r="FGQ70" s="86"/>
      <c r="FGR70" s="86"/>
      <c r="FGS70" s="86"/>
      <c r="FGT70" s="86"/>
      <c r="FGU70" s="86"/>
      <c r="FGV70" s="86"/>
      <c r="FGW70" s="86"/>
      <c r="FGX70" s="86"/>
      <c r="FGY70" s="86"/>
      <c r="FGZ70" s="86"/>
      <c r="FHA70" s="86"/>
      <c r="FHB70" s="86"/>
      <c r="FHC70" s="86"/>
      <c r="FHD70" s="86"/>
      <c r="FHE70" s="86"/>
      <c r="FHF70" s="86"/>
      <c r="FHG70" s="86"/>
      <c r="FHH70" s="86"/>
      <c r="FHI70" s="86"/>
      <c r="FHJ70" s="86"/>
      <c r="FHK70" s="86"/>
      <c r="FHL70" s="86"/>
      <c r="FHM70" s="86"/>
      <c r="FHN70" s="86"/>
      <c r="FHO70" s="86"/>
      <c r="FHP70" s="86"/>
      <c r="FHQ70" s="86"/>
      <c r="FHR70" s="86"/>
      <c r="FHS70" s="86"/>
      <c r="FHT70" s="86"/>
      <c r="FHU70" s="86"/>
      <c r="FHV70" s="86"/>
      <c r="FHW70" s="86"/>
      <c r="FHX70" s="86"/>
      <c r="FHY70" s="86"/>
      <c r="FHZ70" s="86"/>
      <c r="FIA70" s="86"/>
      <c r="FIB70" s="86"/>
      <c r="FIC70" s="86"/>
      <c r="FID70" s="86"/>
      <c r="FIE70" s="86"/>
      <c r="FIF70" s="86"/>
      <c r="FIG70" s="86"/>
      <c r="FIH70" s="86"/>
      <c r="FII70" s="86"/>
      <c r="FIJ70" s="86"/>
      <c r="FIK70" s="86"/>
      <c r="FIL70" s="86"/>
      <c r="FIM70" s="86"/>
      <c r="FIN70" s="86"/>
      <c r="FIO70" s="86"/>
      <c r="FIP70" s="86"/>
      <c r="FIQ70" s="86"/>
      <c r="FIR70" s="86"/>
      <c r="FIS70" s="86"/>
      <c r="FIT70" s="86"/>
      <c r="FIU70" s="86"/>
      <c r="FIV70" s="86"/>
      <c r="FIW70" s="86"/>
      <c r="FIX70" s="86"/>
      <c r="FIY70" s="86"/>
      <c r="FIZ70" s="86"/>
      <c r="FJA70" s="86"/>
      <c r="FJB70" s="86"/>
      <c r="FJC70" s="86"/>
      <c r="FJD70" s="86"/>
      <c r="FJE70" s="86"/>
      <c r="FJF70" s="86"/>
      <c r="FJG70" s="86"/>
      <c r="FJH70" s="86"/>
      <c r="FJI70" s="86"/>
      <c r="FJJ70" s="86"/>
      <c r="FJK70" s="86"/>
      <c r="FJL70" s="86"/>
      <c r="FJM70" s="86"/>
      <c r="FJN70" s="86"/>
      <c r="FJO70" s="86"/>
      <c r="FJP70" s="86"/>
      <c r="FJQ70" s="86"/>
      <c r="FJR70" s="86"/>
      <c r="FJS70" s="86"/>
      <c r="FJT70" s="86"/>
      <c r="FJU70" s="86"/>
      <c r="FJV70" s="86"/>
      <c r="FJW70" s="86"/>
      <c r="FJX70" s="86"/>
      <c r="FJY70" s="86"/>
      <c r="FJZ70" s="86"/>
      <c r="FKA70" s="86"/>
      <c r="FKB70" s="86"/>
      <c r="FKC70" s="86"/>
      <c r="FKD70" s="86"/>
      <c r="FKE70" s="86"/>
      <c r="FKF70" s="86"/>
      <c r="FKG70" s="86"/>
      <c r="FKH70" s="86"/>
      <c r="FKI70" s="86"/>
      <c r="FKJ70" s="86"/>
      <c r="FKK70" s="86"/>
      <c r="FKL70" s="86"/>
      <c r="FKM70" s="86"/>
      <c r="FKN70" s="86"/>
      <c r="FKO70" s="86"/>
      <c r="FKP70" s="86"/>
      <c r="FKQ70" s="86"/>
      <c r="FKR70" s="86"/>
      <c r="FKS70" s="86"/>
      <c r="FKT70" s="86"/>
      <c r="FKU70" s="86"/>
      <c r="FKV70" s="86"/>
      <c r="FKW70" s="86"/>
      <c r="FKX70" s="86"/>
      <c r="FKY70" s="86"/>
      <c r="FKZ70" s="86"/>
      <c r="FLA70" s="86"/>
      <c r="FLB70" s="86"/>
      <c r="FLC70" s="86"/>
      <c r="FLD70" s="86"/>
      <c r="FLE70" s="86"/>
      <c r="FLF70" s="86"/>
      <c r="FLG70" s="86"/>
      <c r="FLH70" s="86"/>
      <c r="FLI70" s="86"/>
      <c r="FLJ70" s="86"/>
      <c r="FLK70" s="86"/>
      <c r="FLL70" s="86"/>
      <c r="FLM70" s="86"/>
      <c r="FLN70" s="86"/>
      <c r="FLO70" s="86"/>
      <c r="FLP70" s="86"/>
      <c r="FLQ70" s="86"/>
      <c r="FLR70" s="86"/>
      <c r="FLS70" s="86"/>
      <c r="FLT70" s="86"/>
      <c r="FLU70" s="86"/>
      <c r="FLV70" s="86"/>
      <c r="FLW70" s="86"/>
      <c r="FLX70" s="86"/>
      <c r="FLY70" s="86"/>
      <c r="FLZ70" s="86"/>
      <c r="FMA70" s="86"/>
      <c r="FMB70" s="86"/>
      <c r="FMC70" s="86"/>
      <c r="FMD70" s="86"/>
      <c r="FME70" s="86"/>
      <c r="FMF70" s="86"/>
      <c r="FMG70" s="86"/>
      <c r="FMH70" s="86"/>
      <c r="FMI70" s="86"/>
      <c r="FMJ70" s="86"/>
      <c r="FMK70" s="86"/>
      <c r="FML70" s="86"/>
      <c r="FMM70" s="86"/>
      <c r="FMN70" s="86"/>
      <c r="FMO70" s="86"/>
      <c r="FMP70" s="86"/>
      <c r="FMQ70" s="86"/>
      <c r="FMR70" s="86"/>
      <c r="FMS70" s="86"/>
      <c r="FMT70" s="86"/>
      <c r="FMU70" s="86"/>
      <c r="FMV70" s="86"/>
      <c r="FMW70" s="86"/>
      <c r="FMX70" s="86"/>
      <c r="FMY70" s="86"/>
      <c r="FMZ70" s="86"/>
      <c r="FNA70" s="86"/>
      <c r="FNB70" s="86"/>
      <c r="FNC70" s="86"/>
      <c r="FND70" s="86"/>
      <c r="FNE70" s="86"/>
      <c r="FNF70" s="86"/>
      <c r="FNG70" s="86"/>
      <c r="FNH70" s="86"/>
      <c r="FNI70" s="86"/>
      <c r="FNJ70" s="86"/>
      <c r="FNK70" s="86"/>
      <c r="FNL70" s="86"/>
      <c r="FNM70" s="86"/>
      <c r="FNN70" s="86"/>
      <c r="FNO70" s="86"/>
      <c r="FNP70" s="86"/>
      <c r="FNQ70" s="86"/>
      <c r="FNR70" s="86"/>
      <c r="FNS70" s="86"/>
      <c r="FNT70" s="86"/>
      <c r="FNU70" s="86"/>
      <c r="FNV70" s="86"/>
      <c r="FNW70" s="86"/>
      <c r="FNX70" s="86"/>
      <c r="FNY70" s="86"/>
      <c r="FNZ70" s="86"/>
      <c r="FOA70" s="86"/>
      <c r="FOB70" s="86"/>
      <c r="FOC70" s="86"/>
      <c r="FOD70" s="86"/>
      <c r="FOE70" s="86"/>
      <c r="FOF70" s="86"/>
      <c r="FOG70" s="86"/>
      <c r="FOH70" s="86"/>
      <c r="FOI70" s="86"/>
      <c r="FOJ70" s="86"/>
      <c r="FOK70" s="86"/>
      <c r="FOL70" s="86"/>
      <c r="FOM70" s="86"/>
      <c r="FON70" s="86"/>
      <c r="FOO70" s="86"/>
      <c r="FOP70" s="86"/>
      <c r="FOQ70" s="86"/>
      <c r="FOR70" s="86"/>
      <c r="FOS70" s="86"/>
      <c r="FOT70" s="86"/>
      <c r="FOU70" s="86"/>
      <c r="FOV70" s="86"/>
      <c r="FOW70" s="86"/>
      <c r="FOX70" s="86"/>
      <c r="FOY70" s="86"/>
      <c r="FOZ70" s="86"/>
      <c r="FPA70" s="86"/>
      <c r="FPB70" s="86"/>
      <c r="FPC70" s="86"/>
      <c r="FPD70" s="86"/>
      <c r="FPE70" s="86"/>
      <c r="FPF70" s="86"/>
      <c r="FPG70" s="86"/>
      <c r="FPH70" s="86"/>
      <c r="FPI70" s="86"/>
      <c r="FPJ70" s="86"/>
      <c r="FPK70" s="86"/>
      <c r="FPL70" s="86"/>
      <c r="FPM70" s="86"/>
      <c r="FPN70" s="86"/>
      <c r="FPO70" s="86"/>
      <c r="FPP70" s="86"/>
      <c r="FPQ70" s="86"/>
      <c r="FPR70" s="86"/>
      <c r="FPS70" s="86"/>
      <c r="FPT70" s="86"/>
      <c r="FPU70" s="86"/>
      <c r="FPV70" s="86"/>
      <c r="FPW70" s="86"/>
      <c r="FPX70" s="86"/>
      <c r="FPY70" s="86"/>
      <c r="FPZ70" s="86"/>
      <c r="FQA70" s="86"/>
      <c r="FQB70" s="86"/>
      <c r="FQC70" s="86"/>
      <c r="FQD70" s="86"/>
      <c r="FQE70" s="86"/>
      <c r="FQF70" s="86"/>
      <c r="FQG70" s="86"/>
      <c r="FQH70" s="86"/>
      <c r="FQI70" s="86"/>
      <c r="FQJ70" s="86"/>
      <c r="FQK70" s="86"/>
      <c r="FQL70" s="86"/>
      <c r="FQM70" s="86"/>
      <c r="FQN70" s="86"/>
      <c r="FQO70" s="86"/>
      <c r="FQP70" s="86"/>
      <c r="FQQ70" s="86"/>
      <c r="FQR70" s="86"/>
      <c r="FQS70" s="86"/>
      <c r="FQT70" s="86"/>
      <c r="FQU70" s="86"/>
      <c r="FQV70" s="86"/>
      <c r="FQW70" s="86"/>
      <c r="FQX70" s="86"/>
      <c r="FQY70" s="86"/>
      <c r="FQZ70" s="86"/>
      <c r="FRA70" s="86"/>
      <c r="FRB70" s="86"/>
      <c r="FRC70" s="86"/>
      <c r="FRD70" s="86"/>
      <c r="FRE70" s="86"/>
      <c r="FRF70" s="86"/>
      <c r="FRG70" s="86"/>
      <c r="FRH70" s="86"/>
      <c r="FRI70" s="86"/>
      <c r="FRJ70" s="86"/>
      <c r="FRK70" s="86"/>
      <c r="FRL70" s="86"/>
      <c r="FRM70" s="86"/>
      <c r="FRN70" s="86"/>
      <c r="FRO70" s="86"/>
      <c r="FRP70" s="86"/>
      <c r="FRQ70" s="86"/>
      <c r="FRR70" s="86"/>
      <c r="FRS70" s="86"/>
      <c r="FRT70" s="86"/>
      <c r="FRU70" s="86"/>
      <c r="FRV70" s="86"/>
      <c r="FRW70" s="86"/>
      <c r="FRX70" s="86"/>
      <c r="FRY70" s="86"/>
      <c r="FRZ70" s="86"/>
      <c r="FSA70" s="86"/>
      <c r="FSB70" s="86"/>
      <c r="FSC70" s="86"/>
      <c r="FSD70" s="86"/>
      <c r="FSE70" s="86"/>
      <c r="FSF70" s="86"/>
      <c r="FSG70" s="86"/>
      <c r="FSH70" s="86"/>
      <c r="FSI70" s="86"/>
      <c r="FSJ70" s="86"/>
      <c r="FSK70" s="86"/>
      <c r="FSL70" s="86"/>
      <c r="FSM70" s="86"/>
      <c r="FSN70" s="86"/>
      <c r="FSO70" s="86"/>
      <c r="FSP70" s="86"/>
      <c r="FSQ70" s="86"/>
      <c r="FSR70" s="86"/>
      <c r="FSS70" s="86"/>
      <c r="FST70" s="86"/>
      <c r="FSU70" s="86"/>
      <c r="FSV70" s="86"/>
      <c r="FSW70" s="86"/>
      <c r="FSX70" s="86"/>
      <c r="FSY70" s="86"/>
      <c r="FSZ70" s="86"/>
      <c r="FTA70" s="86"/>
      <c r="FTB70" s="86"/>
      <c r="FTC70" s="86"/>
      <c r="FTD70" s="86"/>
      <c r="FTE70" s="86"/>
      <c r="FTF70" s="86"/>
      <c r="FTG70" s="86"/>
      <c r="FTH70" s="86"/>
      <c r="FTI70" s="86"/>
      <c r="FTJ70" s="86"/>
      <c r="FTK70" s="86"/>
      <c r="FTL70" s="86"/>
      <c r="FTM70" s="86"/>
      <c r="FTN70" s="86"/>
      <c r="FTO70" s="86"/>
      <c r="FTP70" s="86"/>
      <c r="FTQ70" s="86"/>
      <c r="FTR70" s="86"/>
      <c r="FTS70" s="86"/>
      <c r="FTT70" s="86"/>
      <c r="FTU70" s="86"/>
      <c r="FTV70" s="86"/>
      <c r="FTW70" s="86"/>
      <c r="FTX70" s="86"/>
      <c r="FTY70" s="86"/>
      <c r="FTZ70" s="86"/>
      <c r="FUA70" s="86"/>
      <c r="FUB70" s="86"/>
      <c r="FUC70" s="86"/>
      <c r="FUD70" s="86"/>
      <c r="FUE70" s="86"/>
      <c r="FUF70" s="86"/>
      <c r="FUG70" s="86"/>
      <c r="FUH70" s="86"/>
      <c r="FUI70" s="86"/>
      <c r="FUJ70" s="86"/>
      <c r="FUK70" s="86"/>
      <c r="FUL70" s="86"/>
      <c r="FUM70" s="86"/>
      <c r="FUN70" s="86"/>
      <c r="FUO70" s="86"/>
      <c r="FUP70" s="86"/>
      <c r="FUQ70" s="86"/>
      <c r="FUR70" s="86"/>
      <c r="FUS70" s="86"/>
      <c r="FUT70" s="86"/>
      <c r="FUU70" s="86"/>
      <c r="FUV70" s="86"/>
      <c r="FUW70" s="86"/>
      <c r="FUX70" s="86"/>
      <c r="FUY70" s="86"/>
      <c r="FUZ70" s="86"/>
      <c r="FVA70" s="86"/>
      <c r="FVB70" s="86"/>
      <c r="FVC70" s="86"/>
      <c r="FVD70" s="86"/>
      <c r="FVE70" s="86"/>
      <c r="FVF70" s="86"/>
      <c r="FVG70" s="86"/>
      <c r="FVH70" s="86"/>
      <c r="FVI70" s="86"/>
      <c r="FVJ70" s="86"/>
      <c r="FVK70" s="86"/>
      <c r="FVL70" s="86"/>
      <c r="FVM70" s="86"/>
      <c r="FVN70" s="86"/>
      <c r="FVO70" s="86"/>
      <c r="FVP70" s="86"/>
      <c r="FVQ70" s="86"/>
      <c r="FVR70" s="86"/>
      <c r="FVS70" s="86"/>
      <c r="FVT70" s="86"/>
      <c r="FVU70" s="86"/>
      <c r="FVV70" s="86"/>
      <c r="FVW70" s="86"/>
      <c r="FVX70" s="86"/>
      <c r="FVY70" s="86"/>
      <c r="FVZ70" s="86"/>
      <c r="FWA70" s="86"/>
      <c r="FWB70" s="86"/>
      <c r="FWC70" s="86"/>
      <c r="FWD70" s="86"/>
      <c r="FWE70" s="86"/>
      <c r="FWF70" s="86"/>
      <c r="FWG70" s="86"/>
      <c r="FWH70" s="86"/>
      <c r="FWI70" s="86"/>
      <c r="FWJ70" s="86"/>
      <c r="FWK70" s="86"/>
      <c r="FWL70" s="86"/>
      <c r="FWM70" s="86"/>
      <c r="FWN70" s="86"/>
      <c r="FWO70" s="86"/>
      <c r="FWP70" s="86"/>
      <c r="FWQ70" s="86"/>
      <c r="FWR70" s="86"/>
      <c r="FWS70" s="86"/>
      <c r="FWT70" s="86"/>
      <c r="FWU70" s="86"/>
      <c r="FWV70" s="86"/>
      <c r="FWW70" s="86"/>
      <c r="FWX70" s="86"/>
      <c r="FWY70" s="86"/>
      <c r="FWZ70" s="86"/>
      <c r="FXA70" s="86"/>
      <c r="FXB70" s="86"/>
      <c r="FXC70" s="86"/>
      <c r="FXD70" s="86"/>
      <c r="FXE70" s="86"/>
      <c r="FXF70" s="86"/>
      <c r="FXG70" s="86"/>
      <c r="FXH70" s="86"/>
      <c r="FXI70" s="86"/>
      <c r="FXJ70" s="86"/>
      <c r="FXK70" s="86"/>
      <c r="FXL70" s="86"/>
      <c r="FXM70" s="86"/>
      <c r="FXN70" s="86"/>
      <c r="FXO70" s="86"/>
      <c r="FXP70" s="86"/>
      <c r="FXQ70" s="86"/>
      <c r="FXR70" s="86"/>
      <c r="FXS70" s="86"/>
      <c r="FXT70" s="86"/>
      <c r="FXU70" s="86"/>
      <c r="FXV70" s="86"/>
      <c r="FXW70" s="86"/>
      <c r="FXX70" s="86"/>
      <c r="FXY70" s="86"/>
      <c r="FXZ70" s="86"/>
      <c r="FYA70" s="86"/>
      <c r="FYB70" s="86"/>
      <c r="FYC70" s="86"/>
      <c r="FYD70" s="86"/>
      <c r="FYE70" s="86"/>
      <c r="FYF70" s="86"/>
      <c r="FYG70" s="86"/>
      <c r="FYH70" s="86"/>
      <c r="FYI70" s="86"/>
      <c r="FYJ70" s="86"/>
      <c r="FYK70" s="86"/>
      <c r="FYL70" s="86"/>
      <c r="FYM70" s="86"/>
      <c r="FYN70" s="86"/>
      <c r="FYO70" s="86"/>
      <c r="FYP70" s="86"/>
      <c r="FYQ70" s="86"/>
      <c r="FYR70" s="86"/>
      <c r="FYS70" s="86"/>
      <c r="FYT70" s="86"/>
      <c r="FYU70" s="86"/>
      <c r="FYV70" s="86"/>
      <c r="FYW70" s="86"/>
      <c r="FYX70" s="86"/>
      <c r="FYY70" s="86"/>
      <c r="FYZ70" s="86"/>
      <c r="FZA70" s="86"/>
      <c r="FZB70" s="86"/>
      <c r="FZC70" s="86"/>
      <c r="FZD70" s="86"/>
      <c r="FZE70" s="86"/>
      <c r="FZF70" s="86"/>
      <c r="FZG70" s="86"/>
      <c r="FZH70" s="86"/>
      <c r="FZI70" s="86"/>
      <c r="FZJ70" s="86"/>
      <c r="FZK70" s="86"/>
      <c r="FZL70" s="86"/>
      <c r="FZM70" s="86"/>
      <c r="FZN70" s="86"/>
      <c r="FZO70" s="86"/>
      <c r="FZP70" s="86"/>
      <c r="FZQ70" s="86"/>
      <c r="FZR70" s="86"/>
      <c r="FZS70" s="86"/>
      <c r="FZT70" s="86"/>
      <c r="FZU70" s="86"/>
      <c r="FZV70" s="86"/>
      <c r="FZW70" s="86"/>
      <c r="FZX70" s="86"/>
      <c r="FZY70" s="86"/>
      <c r="FZZ70" s="86"/>
      <c r="GAA70" s="86"/>
      <c r="GAB70" s="86"/>
      <c r="GAC70" s="86"/>
      <c r="GAD70" s="86"/>
      <c r="GAE70" s="86"/>
      <c r="GAF70" s="86"/>
      <c r="GAG70" s="86"/>
      <c r="GAH70" s="86"/>
      <c r="GAI70" s="86"/>
      <c r="GAJ70" s="86"/>
      <c r="GAK70" s="86"/>
      <c r="GAL70" s="86"/>
      <c r="GAM70" s="86"/>
      <c r="GAN70" s="86"/>
      <c r="GAO70" s="86"/>
      <c r="GAP70" s="86"/>
      <c r="GAQ70" s="86"/>
      <c r="GAR70" s="86"/>
      <c r="GAS70" s="86"/>
      <c r="GAT70" s="86"/>
      <c r="GAU70" s="86"/>
      <c r="GAV70" s="86"/>
      <c r="GAW70" s="86"/>
      <c r="GAX70" s="86"/>
      <c r="GAY70" s="86"/>
      <c r="GAZ70" s="86"/>
      <c r="GBA70" s="86"/>
      <c r="GBB70" s="86"/>
      <c r="GBC70" s="86"/>
      <c r="GBD70" s="86"/>
      <c r="GBE70" s="86"/>
      <c r="GBF70" s="86"/>
      <c r="GBG70" s="86"/>
      <c r="GBH70" s="86"/>
      <c r="GBI70" s="86"/>
      <c r="GBJ70" s="86"/>
      <c r="GBK70" s="86"/>
      <c r="GBL70" s="86"/>
      <c r="GBM70" s="86"/>
      <c r="GBN70" s="86"/>
      <c r="GBO70" s="86"/>
      <c r="GBP70" s="86"/>
      <c r="GBQ70" s="86"/>
      <c r="GBR70" s="86"/>
      <c r="GBS70" s="86"/>
      <c r="GBT70" s="86"/>
      <c r="GBU70" s="86"/>
      <c r="GBV70" s="86"/>
      <c r="GBW70" s="86"/>
      <c r="GBX70" s="86"/>
      <c r="GBY70" s="86"/>
      <c r="GBZ70" s="86"/>
      <c r="GCA70" s="86"/>
      <c r="GCB70" s="86"/>
      <c r="GCC70" s="86"/>
      <c r="GCD70" s="86"/>
      <c r="GCE70" s="86"/>
      <c r="GCF70" s="86"/>
      <c r="GCG70" s="86"/>
      <c r="GCH70" s="86"/>
      <c r="GCI70" s="86"/>
      <c r="GCJ70" s="86"/>
      <c r="GCK70" s="86"/>
      <c r="GCL70" s="86"/>
      <c r="GCM70" s="86"/>
      <c r="GCN70" s="86"/>
      <c r="GCO70" s="86"/>
      <c r="GCP70" s="86"/>
      <c r="GCQ70" s="86"/>
      <c r="GCR70" s="86"/>
      <c r="GCS70" s="86"/>
      <c r="GCT70" s="86"/>
      <c r="GCU70" s="86"/>
      <c r="GCV70" s="86"/>
      <c r="GCW70" s="86"/>
      <c r="GCX70" s="86"/>
      <c r="GCY70" s="86"/>
      <c r="GCZ70" s="86"/>
      <c r="GDA70" s="86"/>
      <c r="GDB70" s="86"/>
      <c r="GDC70" s="86"/>
      <c r="GDD70" s="86"/>
      <c r="GDE70" s="86"/>
      <c r="GDF70" s="86"/>
      <c r="GDG70" s="86"/>
      <c r="GDH70" s="86"/>
      <c r="GDI70" s="86"/>
      <c r="GDJ70" s="86"/>
      <c r="GDK70" s="86"/>
      <c r="GDL70" s="86"/>
      <c r="GDM70" s="86"/>
      <c r="GDN70" s="86"/>
      <c r="GDO70" s="86"/>
      <c r="GDP70" s="86"/>
      <c r="GDQ70" s="86"/>
      <c r="GDR70" s="86"/>
      <c r="GDS70" s="86"/>
      <c r="GDT70" s="86"/>
      <c r="GDU70" s="86"/>
      <c r="GDV70" s="86"/>
      <c r="GDW70" s="86"/>
      <c r="GDX70" s="86"/>
      <c r="GDY70" s="86"/>
      <c r="GDZ70" s="86"/>
      <c r="GEA70" s="86"/>
      <c r="GEB70" s="86"/>
      <c r="GEC70" s="86"/>
      <c r="GED70" s="86"/>
      <c r="GEE70" s="86"/>
      <c r="GEF70" s="86"/>
      <c r="GEG70" s="86"/>
      <c r="GEH70" s="86"/>
      <c r="GEI70" s="86"/>
      <c r="GEJ70" s="86"/>
      <c r="GEK70" s="86"/>
      <c r="GEL70" s="86"/>
      <c r="GEM70" s="86"/>
      <c r="GEN70" s="86"/>
      <c r="GEO70" s="86"/>
      <c r="GEP70" s="86"/>
      <c r="GEQ70" s="86"/>
      <c r="GER70" s="86"/>
      <c r="GES70" s="86"/>
      <c r="GET70" s="86"/>
      <c r="GEU70" s="86"/>
      <c r="GEV70" s="86"/>
      <c r="GEW70" s="86"/>
      <c r="GEX70" s="86"/>
      <c r="GEY70" s="86"/>
      <c r="GEZ70" s="86"/>
      <c r="GFA70" s="86"/>
      <c r="GFB70" s="86"/>
      <c r="GFC70" s="86"/>
      <c r="GFD70" s="86"/>
      <c r="GFE70" s="86"/>
      <c r="GFF70" s="86"/>
      <c r="GFG70" s="86"/>
      <c r="GFH70" s="86"/>
      <c r="GFI70" s="86"/>
      <c r="GFJ70" s="86"/>
      <c r="GFK70" s="86"/>
      <c r="GFL70" s="86"/>
      <c r="GFM70" s="86"/>
      <c r="GFN70" s="86"/>
      <c r="GFO70" s="86"/>
      <c r="GFP70" s="86"/>
      <c r="GFQ70" s="86"/>
      <c r="GFR70" s="86"/>
      <c r="GFS70" s="86"/>
      <c r="GFT70" s="86"/>
      <c r="GFU70" s="86"/>
      <c r="GFV70" s="86"/>
      <c r="GFW70" s="86"/>
      <c r="GFX70" s="86"/>
      <c r="GFY70" s="86"/>
      <c r="GFZ70" s="86"/>
      <c r="GGA70" s="86"/>
      <c r="GGB70" s="86"/>
      <c r="GGC70" s="86"/>
      <c r="GGD70" s="86"/>
      <c r="GGE70" s="86"/>
      <c r="GGF70" s="86"/>
      <c r="GGG70" s="86"/>
      <c r="GGH70" s="86"/>
      <c r="GGI70" s="86"/>
      <c r="GGJ70" s="86"/>
      <c r="GGK70" s="86"/>
      <c r="GGL70" s="86"/>
      <c r="GGM70" s="86"/>
      <c r="GGN70" s="86"/>
      <c r="GGO70" s="86"/>
      <c r="GGP70" s="86"/>
      <c r="GGQ70" s="86"/>
      <c r="GGR70" s="86"/>
      <c r="GGS70" s="86"/>
      <c r="GGT70" s="86"/>
      <c r="GGU70" s="86"/>
      <c r="GGV70" s="86"/>
      <c r="GGW70" s="86"/>
      <c r="GGX70" s="86"/>
      <c r="GGY70" s="86"/>
      <c r="GGZ70" s="86"/>
      <c r="GHA70" s="86"/>
      <c r="GHB70" s="86"/>
      <c r="GHC70" s="86"/>
      <c r="GHD70" s="86"/>
      <c r="GHE70" s="86"/>
      <c r="GHF70" s="86"/>
      <c r="GHG70" s="86"/>
      <c r="GHH70" s="86"/>
      <c r="GHI70" s="86"/>
      <c r="GHJ70" s="86"/>
      <c r="GHK70" s="86"/>
      <c r="GHL70" s="86"/>
      <c r="GHM70" s="86"/>
      <c r="GHN70" s="86"/>
      <c r="GHO70" s="86"/>
      <c r="GHP70" s="86"/>
      <c r="GHQ70" s="86"/>
      <c r="GHR70" s="86"/>
      <c r="GHS70" s="86"/>
      <c r="GHT70" s="86"/>
      <c r="GHU70" s="86"/>
      <c r="GHV70" s="86"/>
      <c r="GHW70" s="86"/>
      <c r="GHX70" s="86"/>
      <c r="GHY70" s="86"/>
      <c r="GHZ70" s="86"/>
      <c r="GIA70" s="86"/>
      <c r="GIB70" s="86"/>
      <c r="GIC70" s="86"/>
      <c r="GID70" s="86"/>
      <c r="GIE70" s="86"/>
      <c r="GIF70" s="86"/>
      <c r="GIG70" s="86"/>
      <c r="GIH70" s="86"/>
      <c r="GII70" s="86"/>
      <c r="GIJ70" s="86"/>
      <c r="GIK70" s="86"/>
      <c r="GIL70" s="86"/>
      <c r="GIM70" s="86"/>
      <c r="GIN70" s="86"/>
      <c r="GIO70" s="86"/>
      <c r="GIP70" s="86"/>
      <c r="GIQ70" s="86"/>
      <c r="GIR70" s="86"/>
      <c r="GIS70" s="86"/>
      <c r="GIT70" s="86"/>
      <c r="GIU70" s="86"/>
      <c r="GIV70" s="86"/>
      <c r="GIW70" s="86"/>
      <c r="GIX70" s="86"/>
      <c r="GIY70" s="86"/>
      <c r="GIZ70" s="86"/>
      <c r="GJA70" s="86"/>
      <c r="GJB70" s="86"/>
      <c r="GJC70" s="86"/>
      <c r="GJD70" s="86"/>
      <c r="GJE70" s="86"/>
      <c r="GJF70" s="86"/>
      <c r="GJG70" s="86"/>
      <c r="GJH70" s="86"/>
      <c r="GJI70" s="86"/>
      <c r="GJJ70" s="86"/>
      <c r="GJK70" s="86"/>
      <c r="GJL70" s="86"/>
      <c r="GJM70" s="86"/>
      <c r="GJN70" s="86"/>
      <c r="GJO70" s="86"/>
      <c r="GJP70" s="86"/>
      <c r="GJQ70" s="86"/>
      <c r="GJR70" s="86"/>
      <c r="GJS70" s="86"/>
      <c r="GJT70" s="86"/>
      <c r="GJU70" s="86"/>
      <c r="GJV70" s="86"/>
      <c r="GJW70" s="86"/>
      <c r="GJX70" s="86"/>
      <c r="GJY70" s="86"/>
      <c r="GJZ70" s="86"/>
      <c r="GKA70" s="86"/>
      <c r="GKB70" s="86"/>
      <c r="GKC70" s="86"/>
      <c r="GKD70" s="86"/>
      <c r="GKE70" s="86"/>
      <c r="GKF70" s="86"/>
      <c r="GKG70" s="86"/>
      <c r="GKH70" s="86"/>
      <c r="GKI70" s="86"/>
      <c r="GKJ70" s="86"/>
      <c r="GKK70" s="86"/>
      <c r="GKL70" s="86"/>
      <c r="GKM70" s="86"/>
      <c r="GKN70" s="86"/>
      <c r="GKO70" s="86"/>
      <c r="GKP70" s="86"/>
      <c r="GKQ70" s="86"/>
      <c r="GKR70" s="86"/>
      <c r="GKS70" s="86"/>
      <c r="GKT70" s="86"/>
      <c r="GKU70" s="86"/>
      <c r="GKV70" s="86"/>
      <c r="GKW70" s="86"/>
      <c r="GKX70" s="86"/>
      <c r="GKY70" s="86"/>
      <c r="GKZ70" s="86"/>
      <c r="GLA70" s="86"/>
      <c r="GLB70" s="86"/>
      <c r="GLC70" s="86"/>
      <c r="GLD70" s="86"/>
      <c r="GLE70" s="86"/>
      <c r="GLF70" s="86"/>
      <c r="GLG70" s="86"/>
      <c r="GLH70" s="86"/>
      <c r="GLI70" s="86"/>
      <c r="GLJ70" s="86"/>
      <c r="GLK70" s="86"/>
      <c r="GLL70" s="86"/>
      <c r="GLM70" s="86"/>
      <c r="GLN70" s="86"/>
      <c r="GLO70" s="86"/>
      <c r="GLP70" s="86"/>
      <c r="GLQ70" s="86"/>
      <c r="GLR70" s="86"/>
      <c r="GLS70" s="86"/>
      <c r="GLT70" s="86"/>
      <c r="GLU70" s="86"/>
      <c r="GLV70" s="86"/>
      <c r="GLW70" s="86"/>
      <c r="GLX70" s="86"/>
      <c r="GLY70" s="86"/>
      <c r="GLZ70" s="86"/>
      <c r="GMA70" s="86"/>
      <c r="GMB70" s="86"/>
      <c r="GMC70" s="86"/>
      <c r="GMD70" s="86"/>
      <c r="GME70" s="86"/>
      <c r="GMF70" s="86"/>
      <c r="GMG70" s="86"/>
      <c r="GMH70" s="86"/>
      <c r="GMI70" s="86"/>
      <c r="GMJ70" s="86"/>
      <c r="GMK70" s="86"/>
      <c r="GML70" s="86"/>
      <c r="GMM70" s="86"/>
      <c r="GMN70" s="86"/>
      <c r="GMO70" s="86"/>
      <c r="GMP70" s="86"/>
      <c r="GMQ70" s="86"/>
      <c r="GMR70" s="86"/>
      <c r="GMS70" s="86"/>
      <c r="GMT70" s="86"/>
      <c r="GMU70" s="86"/>
      <c r="GMV70" s="86"/>
      <c r="GMW70" s="86"/>
      <c r="GMX70" s="86"/>
      <c r="GMY70" s="86"/>
      <c r="GMZ70" s="86"/>
      <c r="GNA70" s="86"/>
      <c r="GNB70" s="86"/>
      <c r="GNC70" s="86"/>
      <c r="GND70" s="86"/>
      <c r="GNE70" s="86"/>
      <c r="GNF70" s="86"/>
      <c r="GNG70" s="86"/>
      <c r="GNH70" s="86"/>
      <c r="GNI70" s="86"/>
      <c r="GNJ70" s="86"/>
      <c r="GNK70" s="86"/>
      <c r="GNL70" s="86"/>
      <c r="GNM70" s="86"/>
      <c r="GNN70" s="86"/>
      <c r="GNO70" s="86"/>
      <c r="GNP70" s="86"/>
      <c r="GNQ70" s="86"/>
      <c r="GNR70" s="86"/>
      <c r="GNS70" s="86"/>
      <c r="GNT70" s="86"/>
      <c r="GNU70" s="86"/>
      <c r="GNV70" s="86"/>
      <c r="GNW70" s="86"/>
      <c r="GNX70" s="86"/>
      <c r="GNY70" s="86"/>
      <c r="GNZ70" s="86"/>
      <c r="GOA70" s="86"/>
      <c r="GOB70" s="86"/>
      <c r="GOC70" s="86"/>
      <c r="GOD70" s="86"/>
      <c r="GOE70" s="86"/>
      <c r="GOF70" s="86"/>
      <c r="GOG70" s="86"/>
      <c r="GOH70" s="86"/>
      <c r="GOI70" s="86"/>
      <c r="GOJ70" s="86"/>
      <c r="GOK70" s="86"/>
      <c r="GOL70" s="86"/>
      <c r="GOM70" s="86"/>
      <c r="GON70" s="86"/>
      <c r="GOO70" s="86"/>
      <c r="GOP70" s="86"/>
      <c r="GOQ70" s="86"/>
      <c r="GOR70" s="86"/>
      <c r="GOS70" s="86"/>
      <c r="GOT70" s="86"/>
      <c r="GOU70" s="86"/>
      <c r="GOV70" s="86"/>
      <c r="GOW70" s="86"/>
      <c r="GOX70" s="86"/>
      <c r="GOY70" s="86"/>
      <c r="GOZ70" s="86"/>
      <c r="GPA70" s="86"/>
      <c r="GPB70" s="86"/>
      <c r="GPC70" s="86"/>
      <c r="GPD70" s="86"/>
      <c r="GPE70" s="86"/>
      <c r="GPF70" s="86"/>
      <c r="GPG70" s="86"/>
      <c r="GPH70" s="86"/>
      <c r="GPI70" s="86"/>
      <c r="GPJ70" s="86"/>
      <c r="GPK70" s="86"/>
      <c r="GPL70" s="86"/>
      <c r="GPM70" s="86"/>
      <c r="GPN70" s="86"/>
      <c r="GPO70" s="86"/>
      <c r="GPP70" s="86"/>
      <c r="GPQ70" s="86"/>
      <c r="GPR70" s="86"/>
      <c r="GPS70" s="86"/>
      <c r="GPT70" s="86"/>
      <c r="GPU70" s="86"/>
      <c r="GPV70" s="86"/>
      <c r="GPW70" s="86"/>
      <c r="GPX70" s="86"/>
      <c r="GPY70" s="86"/>
      <c r="GPZ70" s="86"/>
      <c r="GQA70" s="86"/>
      <c r="GQB70" s="86"/>
      <c r="GQC70" s="86"/>
      <c r="GQD70" s="86"/>
      <c r="GQE70" s="86"/>
      <c r="GQF70" s="86"/>
      <c r="GQG70" s="86"/>
      <c r="GQH70" s="86"/>
      <c r="GQI70" s="86"/>
      <c r="GQJ70" s="86"/>
      <c r="GQK70" s="86"/>
      <c r="GQL70" s="86"/>
      <c r="GQM70" s="86"/>
      <c r="GQN70" s="86"/>
      <c r="GQO70" s="86"/>
      <c r="GQP70" s="86"/>
      <c r="GQQ70" s="86"/>
      <c r="GQR70" s="86"/>
      <c r="GQS70" s="86"/>
      <c r="GQT70" s="86"/>
      <c r="GQU70" s="86"/>
      <c r="GQV70" s="86"/>
      <c r="GQW70" s="86"/>
      <c r="GQX70" s="86"/>
      <c r="GQY70" s="86"/>
      <c r="GQZ70" s="86"/>
      <c r="GRA70" s="86"/>
      <c r="GRB70" s="86"/>
      <c r="GRC70" s="86"/>
      <c r="GRD70" s="86"/>
      <c r="GRE70" s="86"/>
      <c r="GRF70" s="86"/>
      <c r="GRG70" s="86"/>
      <c r="GRH70" s="86"/>
      <c r="GRI70" s="86"/>
      <c r="GRJ70" s="86"/>
      <c r="GRK70" s="86"/>
      <c r="GRL70" s="86"/>
      <c r="GRM70" s="86"/>
      <c r="GRN70" s="86"/>
      <c r="GRO70" s="86"/>
      <c r="GRP70" s="86"/>
      <c r="GRQ70" s="86"/>
      <c r="GRR70" s="86"/>
      <c r="GRS70" s="86"/>
      <c r="GRT70" s="86"/>
      <c r="GRU70" s="86"/>
      <c r="GRV70" s="86"/>
      <c r="GRW70" s="86"/>
      <c r="GRX70" s="86"/>
      <c r="GRY70" s="86"/>
      <c r="GRZ70" s="86"/>
      <c r="GSA70" s="86"/>
      <c r="GSB70" s="86"/>
      <c r="GSC70" s="86"/>
      <c r="GSD70" s="86"/>
      <c r="GSE70" s="86"/>
      <c r="GSF70" s="86"/>
      <c r="GSG70" s="86"/>
      <c r="GSH70" s="86"/>
      <c r="GSI70" s="86"/>
      <c r="GSJ70" s="86"/>
      <c r="GSK70" s="86"/>
      <c r="GSL70" s="86"/>
      <c r="GSM70" s="86"/>
      <c r="GSN70" s="86"/>
      <c r="GSO70" s="86"/>
      <c r="GSP70" s="86"/>
      <c r="GSQ70" s="86"/>
      <c r="GSR70" s="86"/>
      <c r="GSS70" s="86"/>
      <c r="GST70" s="86"/>
      <c r="GSU70" s="86"/>
      <c r="GSV70" s="86"/>
      <c r="GSW70" s="86"/>
      <c r="GSX70" s="86"/>
      <c r="GSY70" s="86"/>
      <c r="GSZ70" s="86"/>
      <c r="GTA70" s="86"/>
      <c r="GTB70" s="86"/>
      <c r="GTC70" s="86"/>
      <c r="GTD70" s="86"/>
      <c r="GTE70" s="86"/>
      <c r="GTF70" s="86"/>
      <c r="GTG70" s="86"/>
      <c r="GTH70" s="86"/>
      <c r="GTI70" s="86"/>
      <c r="GTJ70" s="86"/>
      <c r="GTK70" s="86"/>
      <c r="GTL70" s="86"/>
      <c r="GTM70" s="86"/>
      <c r="GTN70" s="86"/>
      <c r="GTO70" s="86"/>
      <c r="GTP70" s="86"/>
      <c r="GTQ70" s="86"/>
      <c r="GTR70" s="86"/>
      <c r="GTS70" s="86"/>
      <c r="GTT70" s="86"/>
      <c r="GTU70" s="86"/>
      <c r="GTV70" s="86"/>
      <c r="GTW70" s="86"/>
      <c r="GTX70" s="86"/>
      <c r="GTY70" s="86"/>
      <c r="GTZ70" s="86"/>
      <c r="GUA70" s="86"/>
      <c r="GUB70" s="86"/>
      <c r="GUC70" s="86"/>
      <c r="GUD70" s="86"/>
      <c r="GUE70" s="86"/>
      <c r="GUF70" s="86"/>
      <c r="GUG70" s="86"/>
      <c r="GUH70" s="86"/>
      <c r="GUI70" s="86"/>
      <c r="GUJ70" s="86"/>
      <c r="GUK70" s="86"/>
      <c r="GUL70" s="86"/>
      <c r="GUM70" s="86"/>
      <c r="GUN70" s="86"/>
      <c r="GUO70" s="86"/>
      <c r="GUP70" s="86"/>
      <c r="GUQ70" s="86"/>
      <c r="GUR70" s="86"/>
      <c r="GUS70" s="86"/>
      <c r="GUT70" s="86"/>
      <c r="GUU70" s="86"/>
      <c r="GUV70" s="86"/>
      <c r="GUW70" s="86"/>
      <c r="GUX70" s="86"/>
      <c r="GUY70" s="86"/>
      <c r="GUZ70" s="86"/>
      <c r="GVA70" s="86"/>
      <c r="GVB70" s="86"/>
      <c r="GVC70" s="86"/>
      <c r="GVD70" s="86"/>
      <c r="GVE70" s="86"/>
      <c r="GVF70" s="86"/>
      <c r="GVG70" s="86"/>
      <c r="GVH70" s="86"/>
      <c r="GVI70" s="86"/>
      <c r="GVJ70" s="86"/>
      <c r="GVK70" s="86"/>
      <c r="GVL70" s="86"/>
      <c r="GVM70" s="86"/>
      <c r="GVN70" s="86"/>
      <c r="GVO70" s="86"/>
      <c r="GVP70" s="86"/>
      <c r="GVQ70" s="86"/>
      <c r="GVR70" s="86"/>
      <c r="GVS70" s="86"/>
      <c r="GVT70" s="86"/>
      <c r="GVU70" s="86"/>
      <c r="GVV70" s="86"/>
      <c r="GVW70" s="86"/>
      <c r="GVX70" s="86"/>
      <c r="GVY70" s="86"/>
      <c r="GVZ70" s="86"/>
      <c r="GWA70" s="86"/>
      <c r="GWB70" s="86"/>
      <c r="GWC70" s="86"/>
      <c r="GWD70" s="86"/>
      <c r="GWE70" s="86"/>
      <c r="GWF70" s="86"/>
      <c r="GWG70" s="86"/>
      <c r="GWH70" s="86"/>
      <c r="GWI70" s="86"/>
      <c r="GWJ70" s="86"/>
      <c r="GWK70" s="86"/>
      <c r="GWL70" s="86"/>
      <c r="GWM70" s="86"/>
      <c r="GWN70" s="86"/>
      <c r="GWO70" s="86"/>
      <c r="GWP70" s="86"/>
      <c r="GWQ70" s="86"/>
      <c r="GWR70" s="86"/>
      <c r="GWS70" s="86"/>
      <c r="GWT70" s="86"/>
      <c r="GWU70" s="86"/>
      <c r="GWV70" s="86"/>
      <c r="GWW70" s="86"/>
      <c r="GWX70" s="86"/>
      <c r="GWY70" s="86"/>
      <c r="GWZ70" s="86"/>
      <c r="GXA70" s="86"/>
      <c r="GXB70" s="86"/>
      <c r="GXC70" s="86"/>
      <c r="GXD70" s="86"/>
      <c r="GXE70" s="86"/>
      <c r="GXF70" s="86"/>
      <c r="GXG70" s="86"/>
      <c r="GXH70" s="86"/>
      <c r="GXI70" s="86"/>
      <c r="GXJ70" s="86"/>
      <c r="GXK70" s="86"/>
      <c r="GXL70" s="86"/>
      <c r="GXM70" s="86"/>
      <c r="GXN70" s="86"/>
      <c r="GXO70" s="86"/>
      <c r="GXP70" s="86"/>
      <c r="GXQ70" s="86"/>
      <c r="GXR70" s="86"/>
      <c r="GXS70" s="86"/>
      <c r="GXT70" s="86"/>
      <c r="GXU70" s="86"/>
      <c r="GXV70" s="86"/>
      <c r="GXW70" s="86"/>
      <c r="GXX70" s="86"/>
      <c r="GXY70" s="86"/>
      <c r="GXZ70" s="86"/>
      <c r="GYA70" s="86"/>
      <c r="GYB70" s="86"/>
      <c r="GYC70" s="86"/>
      <c r="GYD70" s="86"/>
      <c r="GYE70" s="86"/>
      <c r="GYF70" s="86"/>
      <c r="GYG70" s="86"/>
      <c r="GYH70" s="86"/>
      <c r="GYI70" s="86"/>
      <c r="GYJ70" s="86"/>
      <c r="GYK70" s="86"/>
      <c r="GYL70" s="86"/>
      <c r="GYM70" s="86"/>
      <c r="GYN70" s="86"/>
      <c r="GYO70" s="86"/>
      <c r="GYP70" s="86"/>
      <c r="GYQ70" s="86"/>
      <c r="GYR70" s="86"/>
      <c r="GYS70" s="86"/>
      <c r="GYT70" s="86"/>
      <c r="GYU70" s="86"/>
      <c r="GYV70" s="86"/>
      <c r="GYW70" s="86"/>
      <c r="GYX70" s="86"/>
      <c r="GYY70" s="86"/>
      <c r="GYZ70" s="86"/>
      <c r="GZA70" s="86"/>
      <c r="GZB70" s="86"/>
      <c r="GZC70" s="86"/>
      <c r="GZD70" s="86"/>
      <c r="GZE70" s="86"/>
      <c r="GZF70" s="86"/>
      <c r="GZG70" s="86"/>
      <c r="GZH70" s="86"/>
      <c r="GZI70" s="86"/>
      <c r="GZJ70" s="86"/>
      <c r="GZK70" s="86"/>
      <c r="GZL70" s="86"/>
      <c r="GZM70" s="86"/>
      <c r="GZN70" s="86"/>
      <c r="GZO70" s="86"/>
      <c r="GZP70" s="86"/>
      <c r="GZQ70" s="86"/>
      <c r="GZR70" s="86"/>
      <c r="GZS70" s="86"/>
      <c r="GZT70" s="86"/>
      <c r="GZU70" s="86"/>
      <c r="GZV70" s="86"/>
      <c r="GZW70" s="86"/>
      <c r="GZX70" s="86"/>
      <c r="GZY70" s="86"/>
      <c r="GZZ70" s="86"/>
      <c r="HAA70" s="86"/>
      <c r="HAB70" s="86"/>
      <c r="HAC70" s="86"/>
      <c r="HAD70" s="86"/>
      <c r="HAE70" s="86"/>
      <c r="HAF70" s="86"/>
      <c r="HAG70" s="86"/>
      <c r="HAH70" s="86"/>
      <c r="HAI70" s="86"/>
      <c r="HAJ70" s="86"/>
      <c r="HAK70" s="86"/>
      <c r="HAL70" s="86"/>
      <c r="HAM70" s="86"/>
      <c r="HAN70" s="86"/>
      <c r="HAO70" s="86"/>
      <c r="HAP70" s="86"/>
      <c r="HAQ70" s="86"/>
      <c r="HAR70" s="86"/>
      <c r="HAS70" s="86"/>
      <c r="HAT70" s="86"/>
      <c r="HAU70" s="86"/>
      <c r="HAV70" s="86"/>
      <c r="HAW70" s="86"/>
      <c r="HAX70" s="86"/>
      <c r="HAY70" s="86"/>
      <c r="HAZ70" s="86"/>
      <c r="HBA70" s="86"/>
      <c r="HBB70" s="86"/>
      <c r="HBC70" s="86"/>
      <c r="HBD70" s="86"/>
      <c r="HBE70" s="86"/>
      <c r="HBF70" s="86"/>
      <c r="HBG70" s="86"/>
      <c r="HBH70" s="86"/>
      <c r="HBI70" s="86"/>
      <c r="HBJ70" s="86"/>
      <c r="HBK70" s="86"/>
      <c r="HBL70" s="86"/>
      <c r="HBM70" s="86"/>
      <c r="HBN70" s="86"/>
      <c r="HBO70" s="86"/>
      <c r="HBP70" s="86"/>
      <c r="HBQ70" s="86"/>
      <c r="HBR70" s="86"/>
      <c r="HBS70" s="86"/>
      <c r="HBT70" s="86"/>
      <c r="HBU70" s="86"/>
      <c r="HBV70" s="86"/>
      <c r="HBW70" s="86"/>
      <c r="HBX70" s="86"/>
      <c r="HBY70" s="86"/>
      <c r="HBZ70" s="86"/>
      <c r="HCA70" s="86"/>
      <c r="HCB70" s="86"/>
      <c r="HCC70" s="86"/>
      <c r="HCD70" s="86"/>
      <c r="HCE70" s="86"/>
      <c r="HCF70" s="86"/>
      <c r="HCG70" s="86"/>
      <c r="HCH70" s="86"/>
      <c r="HCI70" s="86"/>
      <c r="HCJ70" s="86"/>
      <c r="HCK70" s="86"/>
      <c r="HCL70" s="86"/>
      <c r="HCM70" s="86"/>
      <c r="HCN70" s="86"/>
      <c r="HCO70" s="86"/>
      <c r="HCP70" s="86"/>
      <c r="HCQ70" s="86"/>
      <c r="HCR70" s="86"/>
      <c r="HCS70" s="86"/>
      <c r="HCT70" s="86"/>
      <c r="HCU70" s="86"/>
      <c r="HCV70" s="86"/>
      <c r="HCW70" s="86"/>
      <c r="HCX70" s="86"/>
      <c r="HCY70" s="86"/>
      <c r="HCZ70" s="86"/>
      <c r="HDA70" s="86"/>
      <c r="HDB70" s="86"/>
      <c r="HDC70" s="86"/>
      <c r="HDD70" s="86"/>
      <c r="HDE70" s="86"/>
      <c r="HDF70" s="86"/>
      <c r="HDG70" s="86"/>
      <c r="HDH70" s="86"/>
      <c r="HDI70" s="86"/>
      <c r="HDJ70" s="86"/>
      <c r="HDK70" s="86"/>
      <c r="HDL70" s="86"/>
      <c r="HDM70" s="86"/>
      <c r="HDN70" s="86"/>
      <c r="HDO70" s="86"/>
      <c r="HDP70" s="86"/>
      <c r="HDQ70" s="86"/>
      <c r="HDR70" s="86"/>
      <c r="HDS70" s="86"/>
      <c r="HDT70" s="86"/>
      <c r="HDU70" s="86"/>
      <c r="HDV70" s="86"/>
      <c r="HDW70" s="86"/>
      <c r="HDX70" s="86"/>
      <c r="HDY70" s="86"/>
      <c r="HDZ70" s="86"/>
      <c r="HEA70" s="86"/>
      <c r="HEB70" s="86"/>
      <c r="HEC70" s="86"/>
      <c r="HED70" s="86"/>
      <c r="HEE70" s="86"/>
      <c r="HEF70" s="86"/>
      <c r="HEG70" s="86"/>
      <c r="HEH70" s="86"/>
      <c r="HEI70" s="86"/>
      <c r="HEJ70" s="86"/>
      <c r="HEK70" s="86"/>
      <c r="HEL70" s="86"/>
      <c r="HEM70" s="86"/>
      <c r="HEN70" s="86"/>
      <c r="HEO70" s="86"/>
      <c r="HEP70" s="86"/>
      <c r="HEQ70" s="86"/>
      <c r="HER70" s="86"/>
      <c r="HES70" s="86"/>
      <c r="HET70" s="86"/>
      <c r="HEU70" s="86"/>
      <c r="HEV70" s="86"/>
      <c r="HEW70" s="86"/>
      <c r="HEX70" s="86"/>
      <c r="HEY70" s="86"/>
      <c r="HEZ70" s="86"/>
      <c r="HFA70" s="86"/>
      <c r="HFB70" s="86"/>
      <c r="HFC70" s="86"/>
      <c r="HFD70" s="86"/>
      <c r="HFE70" s="86"/>
      <c r="HFF70" s="86"/>
      <c r="HFG70" s="86"/>
      <c r="HFH70" s="86"/>
      <c r="HFI70" s="86"/>
      <c r="HFJ70" s="86"/>
      <c r="HFK70" s="86"/>
      <c r="HFL70" s="86"/>
      <c r="HFM70" s="86"/>
      <c r="HFN70" s="86"/>
      <c r="HFO70" s="86"/>
      <c r="HFP70" s="86"/>
      <c r="HFQ70" s="86"/>
      <c r="HFR70" s="86"/>
      <c r="HFS70" s="86"/>
      <c r="HFT70" s="86"/>
      <c r="HFU70" s="86"/>
      <c r="HFV70" s="86"/>
      <c r="HFW70" s="86"/>
      <c r="HFX70" s="86"/>
      <c r="HFY70" s="86"/>
      <c r="HFZ70" s="86"/>
      <c r="HGA70" s="86"/>
      <c r="HGB70" s="86"/>
      <c r="HGC70" s="86"/>
      <c r="HGD70" s="86"/>
      <c r="HGE70" s="86"/>
      <c r="HGF70" s="86"/>
      <c r="HGG70" s="86"/>
      <c r="HGH70" s="86"/>
      <c r="HGI70" s="86"/>
      <c r="HGJ70" s="86"/>
      <c r="HGK70" s="86"/>
      <c r="HGL70" s="86"/>
      <c r="HGM70" s="86"/>
      <c r="HGN70" s="86"/>
      <c r="HGO70" s="86"/>
      <c r="HGP70" s="86"/>
      <c r="HGQ70" s="86"/>
      <c r="HGR70" s="86"/>
      <c r="HGS70" s="86"/>
      <c r="HGT70" s="86"/>
      <c r="HGU70" s="86"/>
      <c r="HGV70" s="86"/>
      <c r="HGW70" s="86"/>
      <c r="HGX70" s="86"/>
      <c r="HGY70" s="86"/>
      <c r="HGZ70" s="86"/>
      <c r="HHA70" s="86"/>
      <c r="HHB70" s="86"/>
      <c r="HHC70" s="86"/>
      <c r="HHD70" s="86"/>
      <c r="HHE70" s="86"/>
      <c r="HHF70" s="86"/>
      <c r="HHG70" s="86"/>
      <c r="HHH70" s="86"/>
      <c r="HHI70" s="86"/>
      <c r="HHJ70" s="86"/>
      <c r="HHK70" s="86"/>
      <c r="HHL70" s="86"/>
      <c r="HHM70" s="86"/>
      <c r="HHN70" s="86"/>
      <c r="HHO70" s="86"/>
      <c r="HHP70" s="86"/>
      <c r="HHQ70" s="86"/>
      <c r="HHR70" s="86"/>
      <c r="HHS70" s="86"/>
      <c r="HHT70" s="86"/>
      <c r="HHU70" s="86"/>
      <c r="HHV70" s="86"/>
      <c r="HHW70" s="86"/>
      <c r="HHX70" s="86"/>
      <c r="HHY70" s="86"/>
      <c r="HHZ70" s="86"/>
      <c r="HIA70" s="86"/>
      <c r="HIB70" s="86"/>
      <c r="HIC70" s="86"/>
      <c r="HID70" s="86"/>
      <c r="HIE70" s="86"/>
      <c r="HIF70" s="86"/>
      <c r="HIG70" s="86"/>
      <c r="HIH70" s="86"/>
      <c r="HII70" s="86"/>
      <c r="HIJ70" s="86"/>
      <c r="HIK70" s="86"/>
      <c r="HIL70" s="86"/>
      <c r="HIM70" s="86"/>
      <c r="HIN70" s="86"/>
      <c r="HIO70" s="86"/>
      <c r="HIP70" s="86"/>
      <c r="HIQ70" s="86"/>
      <c r="HIR70" s="86"/>
      <c r="HIS70" s="86"/>
      <c r="HIT70" s="86"/>
      <c r="HIU70" s="86"/>
      <c r="HIV70" s="86"/>
      <c r="HIW70" s="86"/>
      <c r="HIX70" s="86"/>
      <c r="HIY70" s="86"/>
      <c r="HIZ70" s="86"/>
      <c r="HJA70" s="86"/>
      <c r="HJB70" s="86"/>
      <c r="HJC70" s="86"/>
      <c r="HJD70" s="86"/>
      <c r="HJE70" s="86"/>
      <c r="HJF70" s="86"/>
      <c r="HJG70" s="86"/>
      <c r="HJH70" s="86"/>
      <c r="HJI70" s="86"/>
      <c r="HJJ70" s="86"/>
      <c r="HJK70" s="86"/>
      <c r="HJL70" s="86"/>
      <c r="HJM70" s="86"/>
      <c r="HJN70" s="86"/>
      <c r="HJO70" s="86"/>
      <c r="HJP70" s="86"/>
      <c r="HJQ70" s="86"/>
      <c r="HJR70" s="86"/>
      <c r="HJS70" s="86"/>
      <c r="HJT70" s="86"/>
      <c r="HJU70" s="86"/>
      <c r="HJV70" s="86"/>
      <c r="HJW70" s="86"/>
      <c r="HJX70" s="86"/>
      <c r="HJY70" s="86"/>
      <c r="HJZ70" s="86"/>
      <c r="HKA70" s="86"/>
      <c r="HKB70" s="86"/>
      <c r="HKC70" s="86"/>
      <c r="HKD70" s="86"/>
      <c r="HKE70" s="86"/>
      <c r="HKF70" s="86"/>
      <c r="HKG70" s="86"/>
      <c r="HKH70" s="86"/>
      <c r="HKI70" s="86"/>
      <c r="HKJ70" s="86"/>
      <c r="HKK70" s="86"/>
      <c r="HKL70" s="86"/>
      <c r="HKM70" s="86"/>
      <c r="HKN70" s="86"/>
      <c r="HKO70" s="86"/>
      <c r="HKP70" s="86"/>
      <c r="HKQ70" s="86"/>
      <c r="HKR70" s="86"/>
      <c r="HKS70" s="86"/>
      <c r="HKT70" s="86"/>
      <c r="HKU70" s="86"/>
      <c r="HKV70" s="86"/>
      <c r="HKW70" s="86"/>
      <c r="HKX70" s="86"/>
      <c r="HKY70" s="86"/>
      <c r="HKZ70" s="86"/>
      <c r="HLA70" s="86"/>
      <c r="HLB70" s="86"/>
      <c r="HLC70" s="86"/>
      <c r="HLD70" s="86"/>
      <c r="HLE70" s="86"/>
      <c r="HLF70" s="86"/>
      <c r="HLG70" s="86"/>
      <c r="HLH70" s="86"/>
      <c r="HLI70" s="86"/>
      <c r="HLJ70" s="86"/>
      <c r="HLK70" s="86"/>
      <c r="HLL70" s="86"/>
      <c r="HLM70" s="86"/>
      <c r="HLN70" s="86"/>
      <c r="HLO70" s="86"/>
      <c r="HLP70" s="86"/>
      <c r="HLQ70" s="86"/>
      <c r="HLR70" s="86"/>
      <c r="HLS70" s="86"/>
      <c r="HLT70" s="86"/>
      <c r="HLU70" s="86"/>
      <c r="HLV70" s="86"/>
      <c r="HLW70" s="86"/>
      <c r="HLX70" s="86"/>
      <c r="HLY70" s="86"/>
      <c r="HLZ70" s="86"/>
      <c r="HMA70" s="86"/>
      <c r="HMB70" s="86"/>
      <c r="HMC70" s="86"/>
      <c r="HMD70" s="86"/>
      <c r="HME70" s="86"/>
      <c r="HMF70" s="86"/>
      <c r="HMG70" s="86"/>
      <c r="HMH70" s="86"/>
      <c r="HMI70" s="86"/>
      <c r="HMJ70" s="86"/>
      <c r="HMK70" s="86"/>
      <c r="HML70" s="86"/>
      <c r="HMM70" s="86"/>
      <c r="HMN70" s="86"/>
      <c r="HMO70" s="86"/>
      <c r="HMP70" s="86"/>
      <c r="HMQ70" s="86"/>
      <c r="HMR70" s="86"/>
      <c r="HMS70" s="86"/>
      <c r="HMT70" s="86"/>
      <c r="HMU70" s="86"/>
      <c r="HMV70" s="86"/>
      <c r="HMW70" s="86"/>
      <c r="HMX70" s="86"/>
      <c r="HMY70" s="86"/>
      <c r="HMZ70" s="86"/>
      <c r="HNA70" s="86"/>
      <c r="HNB70" s="86"/>
      <c r="HNC70" s="86"/>
      <c r="HND70" s="86"/>
      <c r="HNE70" s="86"/>
      <c r="HNF70" s="86"/>
      <c r="HNG70" s="86"/>
      <c r="HNH70" s="86"/>
      <c r="HNI70" s="86"/>
      <c r="HNJ70" s="86"/>
      <c r="HNK70" s="86"/>
      <c r="HNL70" s="86"/>
      <c r="HNM70" s="86"/>
      <c r="HNN70" s="86"/>
      <c r="HNO70" s="86"/>
      <c r="HNP70" s="86"/>
      <c r="HNQ70" s="86"/>
      <c r="HNR70" s="86"/>
      <c r="HNS70" s="86"/>
      <c r="HNT70" s="86"/>
      <c r="HNU70" s="86"/>
      <c r="HNV70" s="86"/>
      <c r="HNW70" s="86"/>
      <c r="HNX70" s="86"/>
      <c r="HNY70" s="86"/>
      <c r="HNZ70" s="86"/>
      <c r="HOA70" s="86"/>
      <c r="HOB70" s="86"/>
      <c r="HOC70" s="86"/>
      <c r="HOD70" s="86"/>
      <c r="HOE70" s="86"/>
      <c r="HOF70" s="86"/>
      <c r="HOG70" s="86"/>
      <c r="HOH70" s="86"/>
      <c r="HOI70" s="86"/>
      <c r="HOJ70" s="86"/>
      <c r="HOK70" s="86"/>
      <c r="HOL70" s="86"/>
      <c r="HOM70" s="86"/>
      <c r="HON70" s="86"/>
      <c r="HOO70" s="86"/>
      <c r="HOP70" s="86"/>
      <c r="HOQ70" s="86"/>
      <c r="HOR70" s="86"/>
      <c r="HOS70" s="86"/>
      <c r="HOT70" s="86"/>
      <c r="HOU70" s="86"/>
      <c r="HOV70" s="86"/>
      <c r="HOW70" s="86"/>
      <c r="HOX70" s="86"/>
      <c r="HOY70" s="86"/>
      <c r="HOZ70" s="86"/>
      <c r="HPA70" s="86"/>
      <c r="HPB70" s="86"/>
      <c r="HPC70" s="86"/>
      <c r="HPD70" s="86"/>
      <c r="HPE70" s="86"/>
      <c r="HPF70" s="86"/>
      <c r="HPG70" s="86"/>
      <c r="HPH70" s="86"/>
      <c r="HPI70" s="86"/>
      <c r="HPJ70" s="86"/>
      <c r="HPK70" s="86"/>
      <c r="HPL70" s="86"/>
      <c r="HPM70" s="86"/>
      <c r="HPN70" s="86"/>
      <c r="HPO70" s="86"/>
      <c r="HPP70" s="86"/>
      <c r="HPQ70" s="86"/>
      <c r="HPR70" s="86"/>
      <c r="HPS70" s="86"/>
      <c r="HPT70" s="86"/>
      <c r="HPU70" s="86"/>
      <c r="HPV70" s="86"/>
      <c r="HPW70" s="86"/>
      <c r="HPX70" s="86"/>
      <c r="HPY70" s="86"/>
      <c r="HPZ70" s="86"/>
      <c r="HQA70" s="86"/>
      <c r="HQB70" s="86"/>
      <c r="HQC70" s="86"/>
      <c r="HQD70" s="86"/>
      <c r="HQE70" s="86"/>
      <c r="HQF70" s="86"/>
      <c r="HQG70" s="86"/>
      <c r="HQH70" s="86"/>
      <c r="HQI70" s="86"/>
      <c r="HQJ70" s="86"/>
      <c r="HQK70" s="86"/>
      <c r="HQL70" s="86"/>
      <c r="HQM70" s="86"/>
      <c r="HQN70" s="86"/>
      <c r="HQO70" s="86"/>
      <c r="HQP70" s="86"/>
      <c r="HQQ70" s="86"/>
      <c r="HQR70" s="86"/>
      <c r="HQS70" s="86"/>
      <c r="HQT70" s="86"/>
      <c r="HQU70" s="86"/>
      <c r="HQV70" s="86"/>
      <c r="HQW70" s="86"/>
      <c r="HQX70" s="86"/>
      <c r="HQY70" s="86"/>
      <c r="HQZ70" s="86"/>
      <c r="HRA70" s="86"/>
      <c r="HRB70" s="86"/>
      <c r="HRC70" s="86"/>
      <c r="HRD70" s="86"/>
      <c r="HRE70" s="86"/>
      <c r="HRF70" s="86"/>
      <c r="HRG70" s="86"/>
      <c r="HRH70" s="86"/>
      <c r="HRI70" s="86"/>
      <c r="HRJ70" s="86"/>
      <c r="HRK70" s="86"/>
      <c r="HRL70" s="86"/>
      <c r="HRM70" s="86"/>
      <c r="HRN70" s="86"/>
      <c r="HRO70" s="86"/>
      <c r="HRP70" s="86"/>
      <c r="HRQ70" s="86"/>
      <c r="HRR70" s="86"/>
      <c r="HRS70" s="86"/>
      <c r="HRT70" s="86"/>
      <c r="HRU70" s="86"/>
      <c r="HRV70" s="86"/>
      <c r="HRW70" s="86"/>
      <c r="HRX70" s="86"/>
      <c r="HRY70" s="86"/>
      <c r="HRZ70" s="86"/>
      <c r="HSA70" s="86"/>
      <c r="HSB70" s="86"/>
      <c r="HSC70" s="86"/>
      <c r="HSD70" s="86"/>
      <c r="HSE70" s="86"/>
      <c r="HSF70" s="86"/>
      <c r="HSG70" s="86"/>
      <c r="HSH70" s="86"/>
      <c r="HSI70" s="86"/>
      <c r="HSJ70" s="86"/>
      <c r="HSK70" s="86"/>
      <c r="HSL70" s="86"/>
      <c r="HSM70" s="86"/>
      <c r="HSN70" s="86"/>
      <c r="HSO70" s="86"/>
      <c r="HSP70" s="86"/>
      <c r="HSQ70" s="86"/>
      <c r="HSR70" s="86"/>
      <c r="HSS70" s="86"/>
      <c r="HST70" s="86"/>
      <c r="HSU70" s="86"/>
      <c r="HSV70" s="86"/>
      <c r="HSW70" s="86"/>
      <c r="HSX70" s="86"/>
      <c r="HSY70" s="86"/>
      <c r="HSZ70" s="86"/>
      <c r="HTA70" s="86"/>
      <c r="HTB70" s="86"/>
      <c r="HTC70" s="86"/>
      <c r="HTD70" s="86"/>
      <c r="HTE70" s="86"/>
      <c r="HTF70" s="86"/>
      <c r="HTG70" s="86"/>
      <c r="HTH70" s="86"/>
      <c r="HTI70" s="86"/>
      <c r="HTJ70" s="86"/>
      <c r="HTK70" s="86"/>
      <c r="HTL70" s="86"/>
      <c r="HTM70" s="86"/>
      <c r="HTN70" s="86"/>
      <c r="HTO70" s="86"/>
      <c r="HTP70" s="86"/>
      <c r="HTQ70" s="86"/>
      <c r="HTR70" s="86"/>
      <c r="HTS70" s="86"/>
      <c r="HTT70" s="86"/>
      <c r="HTU70" s="86"/>
      <c r="HTV70" s="86"/>
      <c r="HTW70" s="86"/>
      <c r="HTX70" s="86"/>
      <c r="HTY70" s="86"/>
      <c r="HTZ70" s="86"/>
      <c r="HUA70" s="86"/>
      <c r="HUB70" s="86"/>
      <c r="HUC70" s="86"/>
      <c r="HUD70" s="86"/>
      <c r="HUE70" s="86"/>
      <c r="HUF70" s="86"/>
      <c r="HUG70" s="86"/>
      <c r="HUH70" s="86"/>
      <c r="HUI70" s="86"/>
      <c r="HUJ70" s="86"/>
      <c r="HUK70" s="86"/>
      <c r="HUL70" s="86"/>
      <c r="HUM70" s="86"/>
      <c r="HUN70" s="86"/>
      <c r="HUO70" s="86"/>
      <c r="HUP70" s="86"/>
      <c r="HUQ70" s="86"/>
      <c r="HUR70" s="86"/>
      <c r="HUS70" s="86"/>
      <c r="HUT70" s="86"/>
      <c r="HUU70" s="86"/>
      <c r="HUV70" s="86"/>
      <c r="HUW70" s="86"/>
      <c r="HUX70" s="86"/>
      <c r="HUY70" s="86"/>
      <c r="HUZ70" s="86"/>
      <c r="HVA70" s="86"/>
      <c r="HVB70" s="86"/>
      <c r="HVC70" s="86"/>
      <c r="HVD70" s="86"/>
      <c r="HVE70" s="86"/>
      <c r="HVF70" s="86"/>
      <c r="HVG70" s="86"/>
      <c r="HVH70" s="86"/>
      <c r="HVI70" s="86"/>
      <c r="HVJ70" s="86"/>
      <c r="HVK70" s="86"/>
      <c r="HVL70" s="86"/>
      <c r="HVM70" s="86"/>
      <c r="HVN70" s="86"/>
      <c r="HVO70" s="86"/>
      <c r="HVP70" s="86"/>
      <c r="HVQ70" s="86"/>
      <c r="HVR70" s="86"/>
      <c r="HVS70" s="86"/>
      <c r="HVT70" s="86"/>
      <c r="HVU70" s="86"/>
      <c r="HVV70" s="86"/>
      <c r="HVW70" s="86"/>
      <c r="HVX70" s="86"/>
      <c r="HVY70" s="86"/>
      <c r="HVZ70" s="86"/>
      <c r="HWA70" s="86"/>
      <c r="HWB70" s="86"/>
      <c r="HWC70" s="86"/>
      <c r="HWD70" s="86"/>
      <c r="HWE70" s="86"/>
      <c r="HWF70" s="86"/>
      <c r="HWG70" s="86"/>
      <c r="HWH70" s="86"/>
      <c r="HWI70" s="86"/>
      <c r="HWJ70" s="86"/>
      <c r="HWK70" s="86"/>
      <c r="HWL70" s="86"/>
      <c r="HWM70" s="86"/>
      <c r="HWN70" s="86"/>
      <c r="HWO70" s="86"/>
      <c r="HWP70" s="86"/>
      <c r="HWQ70" s="86"/>
      <c r="HWR70" s="86"/>
      <c r="HWS70" s="86"/>
      <c r="HWT70" s="86"/>
      <c r="HWU70" s="86"/>
      <c r="HWV70" s="86"/>
      <c r="HWW70" s="86"/>
      <c r="HWX70" s="86"/>
      <c r="HWY70" s="86"/>
      <c r="HWZ70" s="86"/>
      <c r="HXA70" s="86"/>
      <c r="HXB70" s="86"/>
      <c r="HXC70" s="86"/>
      <c r="HXD70" s="86"/>
      <c r="HXE70" s="86"/>
      <c r="HXF70" s="86"/>
      <c r="HXG70" s="86"/>
      <c r="HXH70" s="86"/>
      <c r="HXI70" s="86"/>
      <c r="HXJ70" s="86"/>
      <c r="HXK70" s="86"/>
      <c r="HXL70" s="86"/>
      <c r="HXM70" s="86"/>
      <c r="HXN70" s="86"/>
      <c r="HXO70" s="86"/>
      <c r="HXP70" s="86"/>
      <c r="HXQ70" s="86"/>
      <c r="HXR70" s="86"/>
      <c r="HXS70" s="86"/>
      <c r="HXT70" s="86"/>
      <c r="HXU70" s="86"/>
      <c r="HXV70" s="86"/>
      <c r="HXW70" s="86"/>
      <c r="HXX70" s="86"/>
      <c r="HXY70" s="86"/>
      <c r="HXZ70" s="86"/>
      <c r="HYA70" s="86"/>
      <c r="HYB70" s="86"/>
      <c r="HYC70" s="86"/>
      <c r="HYD70" s="86"/>
      <c r="HYE70" s="86"/>
      <c r="HYF70" s="86"/>
      <c r="HYG70" s="86"/>
      <c r="HYH70" s="86"/>
      <c r="HYI70" s="86"/>
      <c r="HYJ70" s="86"/>
      <c r="HYK70" s="86"/>
      <c r="HYL70" s="86"/>
      <c r="HYM70" s="86"/>
      <c r="HYN70" s="86"/>
      <c r="HYO70" s="86"/>
      <c r="HYP70" s="86"/>
      <c r="HYQ70" s="86"/>
      <c r="HYR70" s="86"/>
      <c r="HYS70" s="86"/>
      <c r="HYT70" s="86"/>
      <c r="HYU70" s="86"/>
      <c r="HYV70" s="86"/>
      <c r="HYW70" s="86"/>
      <c r="HYX70" s="86"/>
      <c r="HYY70" s="86"/>
      <c r="HYZ70" s="86"/>
      <c r="HZA70" s="86"/>
      <c r="HZB70" s="86"/>
      <c r="HZC70" s="86"/>
      <c r="HZD70" s="86"/>
      <c r="HZE70" s="86"/>
      <c r="HZF70" s="86"/>
      <c r="HZG70" s="86"/>
      <c r="HZH70" s="86"/>
      <c r="HZI70" s="86"/>
      <c r="HZJ70" s="86"/>
      <c r="HZK70" s="86"/>
      <c r="HZL70" s="86"/>
      <c r="HZM70" s="86"/>
      <c r="HZN70" s="86"/>
      <c r="HZO70" s="86"/>
      <c r="HZP70" s="86"/>
      <c r="HZQ70" s="86"/>
      <c r="HZR70" s="86"/>
      <c r="HZS70" s="86"/>
      <c r="HZT70" s="86"/>
      <c r="HZU70" s="86"/>
      <c r="HZV70" s="86"/>
      <c r="HZW70" s="86"/>
      <c r="HZX70" s="86"/>
      <c r="HZY70" s="86"/>
      <c r="HZZ70" s="86"/>
      <c r="IAA70" s="86"/>
      <c r="IAB70" s="86"/>
      <c r="IAC70" s="86"/>
      <c r="IAD70" s="86"/>
      <c r="IAE70" s="86"/>
      <c r="IAF70" s="86"/>
      <c r="IAG70" s="86"/>
      <c r="IAH70" s="86"/>
      <c r="IAI70" s="86"/>
      <c r="IAJ70" s="86"/>
      <c r="IAK70" s="86"/>
      <c r="IAL70" s="86"/>
      <c r="IAM70" s="86"/>
      <c r="IAN70" s="86"/>
      <c r="IAO70" s="86"/>
      <c r="IAP70" s="86"/>
      <c r="IAQ70" s="86"/>
      <c r="IAR70" s="86"/>
      <c r="IAS70" s="86"/>
      <c r="IAT70" s="86"/>
      <c r="IAU70" s="86"/>
      <c r="IAV70" s="86"/>
      <c r="IAW70" s="86"/>
      <c r="IAX70" s="86"/>
      <c r="IAY70" s="86"/>
      <c r="IAZ70" s="86"/>
      <c r="IBA70" s="86"/>
      <c r="IBB70" s="86"/>
      <c r="IBC70" s="86"/>
      <c r="IBD70" s="86"/>
      <c r="IBE70" s="86"/>
      <c r="IBF70" s="86"/>
      <c r="IBG70" s="86"/>
      <c r="IBH70" s="86"/>
      <c r="IBI70" s="86"/>
      <c r="IBJ70" s="86"/>
      <c r="IBK70" s="86"/>
      <c r="IBL70" s="86"/>
      <c r="IBM70" s="86"/>
      <c r="IBN70" s="86"/>
      <c r="IBO70" s="86"/>
      <c r="IBP70" s="86"/>
      <c r="IBQ70" s="86"/>
      <c r="IBR70" s="86"/>
      <c r="IBS70" s="86"/>
      <c r="IBT70" s="86"/>
      <c r="IBU70" s="86"/>
      <c r="IBV70" s="86"/>
      <c r="IBW70" s="86"/>
      <c r="IBX70" s="86"/>
      <c r="IBY70" s="86"/>
      <c r="IBZ70" s="86"/>
      <c r="ICA70" s="86"/>
      <c r="ICB70" s="86"/>
      <c r="ICC70" s="86"/>
      <c r="ICD70" s="86"/>
      <c r="ICE70" s="86"/>
      <c r="ICF70" s="86"/>
      <c r="ICG70" s="86"/>
      <c r="ICH70" s="86"/>
      <c r="ICI70" s="86"/>
      <c r="ICJ70" s="86"/>
      <c r="ICK70" s="86"/>
      <c r="ICL70" s="86"/>
      <c r="ICM70" s="86"/>
      <c r="ICN70" s="86"/>
      <c r="ICO70" s="86"/>
      <c r="ICP70" s="86"/>
      <c r="ICQ70" s="86"/>
      <c r="ICR70" s="86"/>
      <c r="ICS70" s="86"/>
      <c r="ICT70" s="86"/>
      <c r="ICU70" s="86"/>
      <c r="ICV70" s="86"/>
      <c r="ICW70" s="86"/>
      <c r="ICX70" s="86"/>
      <c r="ICY70" s="86"/>
      <c r="ICZ70" s="86"/>
      <c r="IDA70" s="86"/>
      <c r="IDB70" s="86"/>
      <c r="IDC70" s="86"/>
      <c r="IDD70" s="86"/>
      <c r="IDE70" s="86"/>
      <c r="IDF70" s="86"/>
      <c r="IDG70" s="86"/>
      <c r="IDH70" s="86"/>
      <c r="IDI70" s="86"/>
      <c r="IDJ70" s="86"/>
      <c r="IDK70" s="86"/>
      <c r="IDL70" s="86"/>
      <c r="IDM70" s="86"/>
      <c r="IDN70" s="86"/>
      <c r="IDO70" s="86"/>
      <c r="IDP70" s="86"/>
      <c r="IDQ70" s="86"/>
      <c r="IDR70" s="86"/>
      <c r="IDS70" s="86"/>
      <c r="IDT70" s="86"/>
      <c r="IDU70" s="86"/>
      <c r="IDV70" s="86"/>
      <c r="IDW70" s="86"/>
      <c r="IDX70" s="86"/>
      <c r="IDY70" s="86"/>
      <c r="IDZ70" s="86"/>
      <c r="IEA70" s="86"/>
      <c r="IEB70" s="86"/>
      <c r="IEC70" s="86"/>
      <c r="IED70" s="86"/>
      <c r="IEE70" s="86"/>
      <c r="IEF70" s="86"/>
      <c r="IEG70" s="86"/>
      <c r="IEH70" s="86"/>
      <c r="IEI70" s="86"/>
      <c r="IEJ70" s="86"/>
      <c r="IEK70" s="86"/>
      <c r="IEL70" s="86"/>
      <c r="IEM70" s="86"/>
      <c r="IEN70" s="86"/>
      <c r="IEO70" s="86"/>
      <c r="IEP70" s="86"/>
      <c r="IEQ70" s="86"/>
      <c r="IER70" s="86"/>
      <c r="IES70" s="86"/>
      <c r="IET70" s="86"/>
      <c r="IEU70" s="86"/>
      <c r="IEV70" s="86"/>
      <c r="IEW70" s="86"/>
      <c r="IEX70" s="86"/>
      <c r="IEY70" s="86"/>
      <c r="IEZ70" s="86"/>
      <c r="IFA70" s="86"/>
      <c r="IFB70" s="86"/>
      <c r="IFC70" s="86"/>
      <c r="IFD70" s="86"/>
      <c r="IFE70" s="86"/>
      <c r="IFF70" s="86"/>
      <c r="IFG70" s="86"/>
      <c r="IFH70" s="86"/>
      <c r="IFI70" s="86"/>
      <c r="IFJ70" s="86"/>
      <c r="IFK70" s="86"/>
      <c r="IFL70" s="86"/>
      <c r="IFM70" s="86"/>
      <c r="IFN70" s="86"/>
      <c r="IFO70" s="86"/>
      <c r="IFP70" s="86"/>
      <c r="IFQ70" s="86"/>
      <c r="IFR70" s="86"/>
      <c r="IFS70" s="86"/>
      <c r="IFT70" s="86"/>
      <c r="IFU70" s="86"/>
      <c r="IFV70" s="86"/>
      <c r="IFW70" s="86"/>
      <c r="IFX70" s="86"/>
      <c r="IFY70" s="86"/>
      <c r="IFZ70" s="86"/>
      <c r="IGA70" s="86"/>
      <c r="IGB70" s="86"/>
      <c r="IGC70" s="86"/>
      <c r="IGD70" s="86"/>
      <c r="IGE70" s="86"/>
      <c r="IGF70" s="86"/>
      <c r="IGG70" s="86"/>
      <c r="IGH70" s="86"/>
      <c r="IGI70" s="86"/>
      <c r="IGJ70" s="86"/>
      <c r="IGK70" s="86"/>
      <c r="IGL70" s="86"/>
      <c r="IGM70" s="86"/>
      <c r="IGN70" s="86"/>
      <c r="IGO70" s="86"/>
      <c r="IGP70" s="86"/>
      <c r="IGQ70" s="86"/>
      <c r="IGR70" s="86"/>
      <c r="IGS70" s="86"/>
      <c r="IGT70" s="86"/>
      <c r="IGU70" s="86"/>
      <c r="IGV70" s="86"/>
      <c r="IGW70" s="86"/>
      <c r="IGX70" s="86"/>
      <c r="IGY70" s="86"/>
      <c r="IGZ70" s="86"/>
      <c r="IHA70" s="86"/>
      <c r="IHB70" s="86"/>
      <c r="IHC70" s="86"/>
      <c r="IHD70" s="86"/>
      <c r="IHE70" s="86"/>
      <c r="IHF70" s="86"/>
      <c r="IHG70" s="86"/>
      <c r="IHH70" s="86"/>
      <c r="IHI70" s="86"/>
      <c r="IHJ70" s="86"/>
      <c r="IHK70" s="86"/>
      <c r="IHL70" s="86"/>
      <c r="IHM70" s="86"/>
      <c r="IHN70" s="86"/>
      <c r="IHO70" s="86"/>
      <c r="IHP70" s="86"/>
      <c r="IHQ70" s="86"/>
      <c r="IHR70" s="86"/>
      <c r="IHS70" s="86"/>
      <c r="IHT70" s="86"/>
      <c r="IHU70" s="86"/>
      <c r="IHV70" s="86"/>
      <c r="IHW70" s="86"/>
      <c r="IHX70" s="86"/>
      <c r="IHY70" s="86"/>
      <c r="IHZ70" s="86"/>
      <c r="IIA70" s="86"/>
      <c r="IIB70" s="86"/>
      <c r="IIC70" s="86"/>
      <c r="IID70" s="86"/>
      <c r="IIE70" s="86"/>
      <c r="IIF70" s="86"/>
      <c r="IIG70" s="86"/>
      <c r="IIH70" s="86"/>
      <c r="III70" s="86"/>
      <c r="IIJ70" s="86"/>
      <c r="IIK70" s="86"/>
      <c r="IIL70" s="86"/>
      <c r="IIM70" s="86"/>
      <c r="IIN70" s="86"/>
      <c r="IIO70" s="86"/>
      <c r="IIP70" s="86"/>
      <c r="IIQ70" s="86"/>
      <c r="IIR70" s="86"/>
      <c r="IIS70" s="86"/>
      <c r="IIT70" s="86"/>
      <c r="IIU70" s="86"/>
      <c r="IIV70" s="86"/>
      <c r="IIW70" s="86"/>
      <c r="IIX70" s="86"/>
      <c r="IIY70" s="86"/>
      <c r="IIZ70" s="86"/>
      <c r="IJA70" s="86"/>
      <c r="IJB70" s="86"/>
      <c r="IJC70" s="86"/>
      <c r="IJD70" s="86"/>
      <c r="IJE70" s="86"/>
      <c r="IJF70" s="86"/>
      <c r="IJG70" s="86"/>
      <c r="IJH70" s="86"/>
      <c r="IJI70" s="86"/>
      <c r="IJJ70" s="86"/>
      <c r="IJK70" s="86"/>
      <c r="IJL70" s="86"/>
      <c r="IJM70" s="86"/>
      <c r="IJN70" s="86"/>
      <c r="IJO70" s="86"/>
      <c r="IJP70" s="86"/>
      <c r="IJQ70" s="86"/>
      <c r="IJR70" s="86"/>
      <c r="IJS70" s="86"/>
      <c r="IJT70" s="86"/>
      <c r="IJU70" s="86"/>
      <c r="IJV70" s="86"/>
      <c r="IJW70" s="86"/>
      <c r="IJX70" s="86"/>
      <c r="IJY70" s="86"/>
      <c r="IJZ70" s="86"/>
      <c r="IKA70" s="86"/>
      <c r="IKB70" s="86"/>
      <c r="IKC70" s="86"/>
      <c r="IKD70" s="86"/>
      <c r="IKE70" s="86"/>
      <c r="IKF70" s="86"/>
      <c r="IKG70" s="86"/>
      <c r="IKH70" s="86"/>
      <c r="IKI70" s="86"/>
      <c r="IKJ70" s="86"/>
      <c r="IKK70" s="86"/>
      <c r="IKL70" s="86"/>
      <c r="IKM70" s="86"/>
      <c r="IKN70" s="86"/>
      <c r="IKO70" s="86"/>
      <c r="IKP70" s="86"/>
      <c r="IKQ70" s="86"/>
      <c r="IKR70" s="86"/>
      <c r="IKS70" s="86"/>
      <c r="IKT70" s="86"/>
      <c r="IKU70" s="86"/>
      <c r="IKV70" s="86"/>
      <c r="IKW70" s="86"/>
      <c r="IKX70" s="86"/>
      <c r="IKY70" s="86"/>
      <c r="IKZ70" s="86"/>
      <c r="ILA70" s="86"/>
      <c r="ILB70" s="86"/>
      <c r="ILC70" s="86"/>
      <c r="ILD70" s="86"/>
      <c r="ILE70" s="86"/>
      <c r="ILF70" s="86"/>
      <c r="ILG70" s="86"/>
      <c r="ILH70" s="86"/>
      <c r="ILI70" s="86"/>
      <c r="ILJ70" s="86"/>
      <c r="ILK70" s="86"/>
      <c r="ILL70" s="86"/>
      <c r="ILM70" s="86"/>
      <c r="ILN70" s="86"/>
      <c r="ILO70" s="86"/>
      <c r="ILP70" s="86"/>
      <c r="ILQ70" s="86"/>
      <c r="ILR70" s="86"/>
      <c r="ILS70" s="86"/>
      <c r="ILT70" s="86"/>
      <c r="ILU70" s="86"/>
      <c r="ILV70" s="86"/>
      <c r="ILW70" s="86"/>
      <c r="ILX70" s="86"/>
      <c r="ILY70" s="86"/>
      <c r="ILZ70" s="86"/>
      <c r="IMA70" s="86"/>
      <c r="IMB70" s="86"/>
      <c r="IMC70" s="86"/>
      <c r="IMD70" s="86"/>
      <c r="IME70" s="86"/>
      <c r="IMF70" s="86"/>
      <c r="IMG70" s="86"/>
      <c r="IMH70" s="86"/>
      <c r="IMI70" s="86"/>
      <c r="IMJ70" s="86"/>
      <c r="IMK70" s="86"/>
      <c r="IML70" s="86"/>
      <c r="IMM70" s="86"/>
      <c r="IMN70" s="86"/>
      <c r="IMO70" s="86"/>
      <c r="IMP70" s="86"/>
      <c r="IMQ70" s="86"/>
      <c r="IMR70" s="86"/>
      <c r="IMS70" s="86"/>
      <c r="IMT70" s="86"/>
      <c r="IMU70" s="86"/>
      <c r="IMV70" s="86"/>
      <c r="IMW70" s="86"/>
      <c r="IMX70" s="86"/>
      <c r="IMY70" s="86"/>
      <c r="IMZ70" s="86"/>
      <c r="INA70" s="86"/>
      <c r="INB70" s="86"/>
      <c r="INC70" s="86"/>
      <c r="IND70" s="86"/>
      <c r="INE70" s="86"/>
      <c r="INF70" s="86"/>
      <c r="ING70" s="86"/>
      <c r="INH70" s="86"/>
      <c r="INI70" s="86"/>
      <c r="INJ70" s="86"/>
      <c r="INK70" s="86"/>
      <c r="INL70" s="86"/>
      <c r="INM70" s="86"/>
      <c r="INN70" s="86"/>
      <c r="INO70" s="86"/>
      <c r="INP70" s="86"/>
      <c r="INQ70" s="86"/>
      <c r="INR70" s="86"/>
      <c r="INS70" s="86"/>
      <c r="INT70" s="86"/>
      <c r="INU70" s="86"/>
      <c r="INV70" s="86"/>
      <c r="INW70" s="86"/>
      <c r="INX70" s="86"/>
      <c r="INY70" s="86"/>
      <c r="INZ70" s="86"/>
      <c r="IOA70" s="86"/>
      <c r="IOB70" s="86"/>
      <c r="IOC70" s="86"/>
      <c r="IOD70" s="86"/>
      <c r="IOE70" s="86"/>
      <c r="IOF70" s="86"/>
      <c r="IOG70" s="86"/>
      <c r="IOH70" s="86"/>
      <c r="IOI70" s="86"/>
      <c r="IOJ70" s="86"/>
      <c r="IOK70" s="86"/>
      <c r="IOL70" s="86"/>
      <c r="IOM70" s="86"/>
      <c r="ION70" s="86"/>
      <c r="IOO70" s="86"/>
      <c r="IOP70" s="86"/>
      <c r="IOQ70" s="86"/>
      <c r="IOR70" s="86"/>
      <c r="IOS70" s="86"/>
      <c r="IOT70" s="86"/>
      <c r="IOU70" s="86"/>
      <c r="IOV70" s="86"/>
      <c r="IOW70" s="86"/>
      <c r="IOX70" s="86"/>
      <c r="IOY70" s="86"/>
      <c r="IOZ70" s="86"/>
      <c r="IPA70" s="86"/>
      <c r="IPB70" s="86"/>
      <c r="IPC70" s="86"/>
      <c r="IPD70" s="86"/>
      <c r="IPE70" s="86"/>
      <c r="IPF70" s="86"/>
      <c r="IPG70" s="86"/>
      <c r="IPH70" s="86"/>
      <c r="IPI70" s="86"/>
      <c r="IPJ70" s="86"/>
      <c r="IPK70" s="86"/>
      <c r="IPL70" s="86"/>
      <c r="IPM70" s="86"/>
      <c r="IPN70" s="86"/>
      <c r="IPO70" s="86"/>
      <c r="IPP70" s="86"/>
      <c r="IPQ70" s="86"/>
      <c r="IPR70" s="86"/>
      <c r="IPS70" s="86"/>
      <c r="IPT70" s="86"/>
      <c r="IPU70" s="86"/>
      <c r="IPV70" s="86"/>
      <c r="IPW70" s="86"/>
      <c r="IPX70" s="86"/>
      <c r="IPY70" s="86"/>
      <c r="IPZ70" s="86"/>
      <c r="IQA70" s="86"/>
      <c r="IQB70" s="86"/>
      <c r="IQC70" s="86"/>
      <c r="IQD70" s="86"/>
      <c r="IQE70" s="86"/>
      <c r="IQF70" s="86"/>
      <c r="IQG70" s="86"/>
      <c r="IQH70" s="86"/>
      <c r="IQI70" s="86"/>
      <c r="IQJ70" s="86"/>
      <c r="IQK70" s="86"/>
      <c r="IQL70" s="86"/>
      <c r="IQM70" s="86"/>
      <c r="IQN70" s="86"/>
      <c r="IQO70" s="86"/>
      <c r="IQP70" s="86"/>
      <c r="IQQ70" s="86"/>
      <c r="IQR70" s="86"/>
      <c r="IQS70" s="86"/>
      <c r="IQT70" s="86"/>
      <c r="IQU70" s="86"/>
      <c r="IQV70" s="86"/>
      <c r="IQW70" s="86"/>
      <c r="IQX70" s="86"/>
      <c r="IQY70" s="86"/>
      <c r="IQZ70" s="86"/>
      <c r="IRA70" s="86"/>
      <c r="IRB70" s="86"/>
      <c r="IRC70" s="86"/>
      <c r="IRD70" s="86"/>
      <c r="IRE70" s="86"/>
      <c r="IRF70" s="86"/>
      <c r="IRG70" s="86"/>
      <c r="IRH70" s="86"/>
      <c r="IRI70" s="86"/>
      <c r="IRJ70" s="86"/>
      <c r="IRK70" s="86"/>
      <c r="IRL70" s="86"/>
      <c r="IRM70" s="86"/>
      <c r="IRN70" s="86"/>
      <c r="IRO70" s="86"/>
      <c r="IRP70" s="86"/>
      <c r="IRQ70" s="86"/>
      <c r="IRR70" s="86"/>
      <c r="IRS70" s="86"/>
      <c r="IRT70" s="86"/>
      <c r="IRU70" s="86"/>
      <c r="IRV70" s="86"/>
      <c r="IRW70" s="86"/>
      <c r="IRX70" s="86"/>
      <c r="IRY70" s="86"/>
      <c r="IRZ70" s="86"/>
      <c r="ISA70" s="86"/>
      <c r="ISB70" s="86"/>
      <c r="ISC70" s="86"/>
      <c r="ISD70" s="86"/>
      <c r="ISE70" s="86"/>
      <c r="ISF70" s="86"/>
      <c r="ISG70" s="86"/>
      <c r="ISH70" s="86"/>
      <c r="ISI70" s="86"/>
      <c r="ISJ70" s="86"/>
      <c r="ISK70" s="86"/>
      <c r="ISL70" s="86"/>
      <c r="ISM70" s="86"/>
      <c r="ISN70" s="86"/>
      <c r="ISO70" s="86"/>
      <c r="ISP70" s="86"/>
      <c r="ISQ70" s="86"/>
      <c r="ISR70" s="86"/>
      <c r="ISS70" s="86"/>
      <c r="IST70" s="86"/>
      <c r="ISU70" s="86"/>
      <c r="ISV70" s="86"/>
      <c r="ISW70" s="86"/>
      <c r="ISX70" s="86"/>
      <c r="ISY70" s="86"/>
      <c r="ISZ70" s="86"/>
      <c r="ITA70" s="86"/>
      <c r="ITB70" s="86"/>
      <c r="ITC70" s="86"/>
      <c r="ITD70" s="86"/>
      <c r="ITE70" s="86"/>
      <c r="ITF70" s="86"/>
      <c r="ITG70" s="86"/>
      <c r="ITH70" s="86"/>
      <c r="ITI70" s="86"/>
      <c r="ITJ70" s="86"/>
      <c r="ITK70" s="86"/>
      <c r="ITL70" s="86"/>
      <c r="ITM70" s="86"/>
      <c r="ITN70" s="86"/>
      <c r="ITO70" s="86"/>
      <c r="ITP70" s="86"/>
      <c r="ITQ70" s="86"/>
      <c r="ITR70" s="86"/>
      <c r="ITS70" s="86"/>
      <c r="ITT70" s="86"/>
      <c r="ITU70" s="86"/>
      <c r="ITV70" s="86"/>
      <c r="ITW70" s="86"/>
      <c r="ITX70" s="86"/>
      <c r="ITY70" s="86"/>
      <c r="ITZ70" s="86"/>
      <c r="IUA70" s="86"/>
      <c r="IUB70" s="86"/>
      <c r="IUC70" s="86"/>
      <c r="IUD70" s="86"/>
      <c r="IUE70" s="86"/>
      <c r="IUF70" s="86"/>
      <c r="IUG70" s="86"/>
      <c r="IUH70" s="86"/>
      <c r="IUI70" s="86"/>
      <c r="IUJ70" s="86"/>
      <c r="IUK70" s="86"/>
      <c r="IUL70" s="86"/>
      <c r="IUM70" s="86"/>
      <c r="IUN70" s="86"/>
      <c r="IUO70" s="86"/>
      <c r="IUP70" s="86"/>
      <c r="IUQ70" s="86"/>
      <c r="IUR70" s="86"/>
      <c r="IUS70" s="86"/>
      <c r="IUT70" s="86"/>
      <c r="IUU70" s="86"/>
      <c r="IUV70" s="86"/>
      <c r="IUW70" s="86"/>
      <c r="IUX70" s="86"/>
      <c r="IUY70" s="86"/>
      <c r="IUZ70" s="86"/>
      <c r="IVA70" s="86"/>
      <c r="IVB70" s="86"/>
      <c r="IVC70" s="86"/>
      <c r="IVD70" s="86"/>
      <c r="IVE70" s="86"/>
      <c r="IVF70" s="86"/>
      <c r="IVG70" s="86"/>
      <c r="IVH70" s="86"/>
      <c r="IVI70" s="86"/>
      <c r="IVJ70" s="86"/>
      <c r="IVK70" s="86"/>
      <c r="IVL70" s="86"/>
      <c r="IVM70" s="86"/>
      <c r="IVN70" s="86"/>
      <c r="IVO70" s="86"/>
      <c r="IVP70" s="86"/>
      <c r="IVQ70" s="86"/>
      <c r="IVR70" s="86"/>
      <c r="IVS70" s="86"/>
      <c r="IVT70" s="86"/>
      <c r="IVU70" s="86"/>
      <c r="IVV70" s="86"/>
      <c r="IVW70" s="86"/>
      <c r="IVX70" s="86"/>
      <c r="IVY70" s="86"/>
      <c r="IVZ70" s="86"/>
      <c r="IWA70" s="86"/>
      <c r="IWB70" s="86"/>
      <c r="IWC70" s="86"/>
      <c r="IWD70" s="86"/>
      <c r="IWE70" s="86"/>
      <c r="IWF70" s="86"/>
      <c r="IWG70" s="86"/>
      <c r="IWH70" s="86"/>
      <c r="IWI70" s="86"/>
      <c r="IWJ70" s="86"/>
      <c r="IWK70" s="86"/>
      <c r="IWL70" s="86"/>
      <c r="IWM70" s="86"/>
      <c r="IWN70" s="86"/>
      <c r="IWO70" s="86"/>
      <c r="IWP70" s="86"/>
      <c r="IWQ70" s="86"/>
      <c r="IWR70" s="86"/>
      <c r="IWS70" s="86"/>
      <c r="IWT70" s="86"/>
      <c r="IWU70" s="86"/>
      <c r="IWV70" s="86"/>
      <c r="IWW70" s="86"/>
      <c r="IWX70" s="86"/>
      <c r="IWY70" s="86"/>
      <c r="IWZ70" s="86"/>
      <c r="IXA70" s="86"/>
      <c r="IXB70" s="86"/>
      <c r="IXC70" s="86"/>
      <c r="IXD70" s="86"/>
      <c r="IXE70" s="86"/>
      <c r="IXF70" s="86"/>
      <c r="IXG70" s="86"/>
      <c r="IXH70" s="86"/>
      <c r="IXI70" s="86"/>
      <c r="IXJ70" s="86"/>
      <c r="IXK70" s="86"/>
      <c r="IXL70" s="86"/>
      <c r="IXM70" s="86"/>
      <c r="IXN70" s="86"/>
      <c r="IXO70" s="86"/>
      <c r="IXP70" s="86"/>
      <c r="IXQ70" s="86"/>
      <c r="IXR70" s="86"/>
      <c r="IXS70" s="86"/>
      <c r="IXT70" s="86"/>
      <c r="IXU70" s="86"/>
      <c r="IXV70" s="86"/>
      <c r="IXW70" s="86"/>
      <c r="IXX70" s="86"/>
      <c r="IXY70" s="86"/>
      <c r="IXZ70" s="86"/>
      <c r="IYA70" s="86"/>
      <c r="IYB70" s="86"/>
      <c r="IYC70" s="86"/>
      <c r="IYD70" s="86"/>
      <c r="IYE70" s="86"/>
      <c r="IYF70" s="86"/>
      <c r="IYG70" s="86"/>
      <c r="IYH70" s="86"/>
      <c r="IYI70" s="86"/>
      <c r="IYJ70" s="86"/>
      <c r="IYK70" s="86"/>
      <c r="IYL70" s="86"/>
      <c r="IYM70" s="86"/>
      <c r="IYN70" s="86"/>
      <c r="IYO70" s="86"/>
      <c r="IYP70" s="86"/>
      <c r="IYQ70" s="86"/>
      <c r="IYR70" s="86"/>
      <c r="IYS70" s="86"/>
      <c r="IYT70" s="86"/>
      <c r="IYU70" s="86"/>
      <c r="IYV70" s="86"/>
      <c r="IYW70" s="86"/>
      <c r="IYX70" s="86"/>
      <c r="IYY70" s="86"/>
      <c r="IYZ70" s="86"/>
      <c r="IZA70" s="86"/>
      <c r="IZB70" s="86"/>
      <c r="IZC70" s="86"/>
      <c r="IZD70" s="86"/>
      <c r="IZE70" s="86"/>
      <c r="IZF70" s="86"/>
      <c r="IZG70" s="86"/>
      <c r="IZH70" s="86"/>
      <c r="IZI70" s="86"/>
      <c r="IZJ70" s="86"/>
      <c r="IZK70" s="86"/>
      <c r="IZL70" s="86"/>
      <c r="IZM70" s="86"/>
      <c r="IZN70" s="86"/>
      <c r="IZO70" s="86"/>
      <c r="IZP70" s="86"/>
      <c r="IZQ70" s="86"/>
      <c r="IZR70" s="86"/>
      <c r="IZS70" s="86"/>
      <c r="IZT70" s="86"/>
      <c r="IZU70" s="86"/>
      <c r="IZV70" s="86"/>
      <c r="IZW70" s="86"/>
      <c r="IZX70" s="86"/>
      <c r="IZY70" s="86"/>
      <c r="IZZ70" s="86"/>
      <c r="JAA70" s="86"/>
      <c r="JAB70" s="86"/>
      <c r="JAC70" s="86"/>
      <c r="JAD70" s="86"/>
      <c r="JAE70" s="86"/>
      <c r="JAF70" s="86"/>
      <c r="JAG70" s="86"/>
      <c r="JAH70" s="86"/>
      <c r="JAI70" s="86"/>
      <c r="JAJ70" s="86"/>
      <c r="JAK70" s="86"/>
      <c r="JAL70" s="86"/>
      <c r="JAM70" s="86"/>
      <c r="JAN70" s="86"/>
      <c r="JAO70" s="86"/>
      <c r="JAP70" s="86"/>
      <c r="JAQ70" s="86"/>
      <c r="JAR70" s="86"/>
      <c r="JAS70" s="86"/>
      <c r="JAT70" s="86"/>
      <c r="JAU70" s="86"/>
      <c r="JAV70" s="86"/>
      <c r="JAW70" s="86"/>
      <c r="JAX70" s="86"/>
      <c r="JAY70" s="86"/>
      <c r="JAZ70" s="86"/>
      <c r="JBA70" s="86"/>
      <c r="JBB70" s="86"/>
      <c r="JBC70" s="86"/>
      <c r="JBD70" s="86"/>
      <c r="JBE70" s="86"/>
      <c r="JBF70" s="86"/>
      <c r="JBG70" s="86"/>
      <c r="JBH70" s="86"/>
      <c r="JBI70" s="86"/>
      <c r="JBJ70" s="86"/>
      <c r="JBK70" s="86"/>
      <c r="JBL70" s="86"/>
      <c r="JBM70" s="86"/>
      <c r="JBN70" s="86"/>
      <c r="JBO70" s="86"/>
      <c r="JBP70" s="86"/>
      <c r="JBQ70" s="86"/>
      <c r="JBR70" s="86"/>
      <c r="JBS70" s="86"/>
      <c r="JBT70" s="86"/>
      <c r="JBU70" s="86"/>
      <c r="JBV70" s="86"/>
      <c r="JBW70" s="86"/>
      <c r="JBX70" s="86"/>
      <c r="JBY70" s="86"/>
      <c r="JBZ70" s="86"/>
      <c r="JCA70" s="86"/>
      <c r="JCB70" s="86"/>
      <c r="JCC70" s="86"/>
      <c r="JCD70" s="86"/>
      <c r="JCE70" s="86"/>
      <c r="JCF70" s="86"/>
      <c r="JCG70" s="86"/>
      <c r="JCH70" s="86"/>
      <c r="JCI70" s="86"/>
      <c r="JCJ70" s="86"/>
      <c r="JCK70" s="86"/>
      <c r="JCL70" s="86"/>
      <c r="JCM70" s="86"/>
      <c r="JCN70" s="86"/>
      <c r="JCO70" s="86"/>
      <c r="JCP70" s="86"/>
      <c r="JCQ70" s="86"/>
      <c r="JCR70" s="86"/>
      <c r="JCS70" s="86"/>
      <c r="JCT70" s="86"/>
      <c r="JCU70" s="86"/>
      <c r="JCV70" s="86"/>
      <c r="JCW70" s="86"/>
      <c r="JCX70" s="86"/>
      <c r="JCY70" s="86"/>
      <c r="JCZ70" s="86"/>
      <c r="JDA70" s="86"/>
      <c r="JDB70" s="86"/>
      <c r="JDC70" s="86"/>
      <c r="JDD70" s="86"/>
      <c r="JDE70" s="86"/>
      <c r="JDF70" s="86"/>
      <c r="JDG70" s="86"/>
      <c r="JDH70" s="86"/>
      <c r="JDI70" s="86"/>
      <c r="JDJ70" s="86"/>
      <c r="JDK70" s="86"/>
      <c r="JDL70" s="86"/>
      <c r="JDM70" s="86"/>
      <c r="JDN70" s="86"/>
      <c r="JDO70" s="86"/>
      <c r="JDP70" s="86"/>
      <c r="JDQ70" s="86"/>
      <c r="JDR70" s="86"/>
      <c r="JDS70" s="86"/>
      <c r="JDT70" s="86"/>
      <c r="JDU70" s="86"/>
      <c r="JDV70" s="86"/>
      <c r="JDW70" s="86"/>
      <c r="JDX70" s="86"/>
      <c r="JDY70" s="86"/>
      <c r="JDZ70" s="86"/>
      <c r="JEA70" s="86"/>
      <c r="JEB70" s="86"/>
      <c r="JEC70" s="86"/>
      <c r="JED70" s="86"/>
      <c r="JEE70" s="86"/>
      <c r="JEF70" s="86"/>
      <c r="JEG70" s="86"/>
      <c r="JEH70" s="86"/>
      <c r="JEI70" s="86"/>
      <c r="JEJ70" s="86"/>
      <c r="JEK70" s="86"/>
      <c r="JEL70" s="86"/>
      <c r="JEM70" s="86"/>
      <c r="JEN70" s="86"/>
      <c r="JEO70" s="86"/>
      <c r="JEP70" s="86"/>
      <c r="JEQ70" s="86"/>
      <c r="JER70" s="86"/>
      <c r="JES70" s="86"/>
      <c r="JET70" s="86"/>
      <c r="JEU70" s="86"/>
      <c r="JEV70" s="86"/>
      <c r="JEW70" s="86"/>
      <c r="JEX70" s="86"/>
      <c r="JEY70" s="86"/>
      <c r="JEZ70" s="86"/>
      <c r="JFA70" s="86"/>
      <c r="JFB70" s="86"/>
      <c r="JFC70" s="86"/>
      <c r="JFD70" s="86"/>
      <c r="JFE70" s="86"/>
      <c r="JFF70" s="86"/>
      <c r="JFG70" s="86"/>
      <c r="JFH70" s="86"/>
      <c r="JFI70" s="86"/>
      <c r="JFJ70" s="86"/>
      <c r="JFK70" s="86"/>
      <c r="JFL70" s="86"/>
      <c r="JFM70" s="86"/>
      <c r="JFN70" s="86"/>
      <c r="JFO70" s="86"/>
      <c r="JFP70" s="86"/>
      <c r="JFQ70" s="86"/>
      <c r="JFR70" s="86"/>
      <c r="JFS70" s="86"/>
      <c r="JFT70" s="86"/>
      <c r="JFU70" s="86"/>
      <c r="JFV70" s="86"/>
      <c r="JFW70" s="86"/>
      <c r="JFX70" s="86"/>
      <c r="JFY70" s="86"/>
      <c r="JFZ70" s="86"/>
      <c r="JGA70" s="86"/>
      <c r="JGB70" s="86"/>
      <c r="JGC70" s="86"/>
      <c r="JGD70" s="86"/>
      <c r="JGE70" s="86"/>
      <c r="JGF70" s="86"/>
      <c r="JGG70" s="86"/>
      <c r="JGH70" s="86"/>
      <c r="JGI70" s="86"/>
      <c r="JGJ70" s="86"/>
      <c r="JGK70" s="86"/>
      <c r="JGL70" s="86"/>
      <c r="JGM70" s="86"/>
      <c r="JGN70" s="86"/>
      <c r="JGO70" s="86"/>
      <c r="JGP70" s="86"/>
      <c r="JGQ70" s="86"/>
      <c r="JGR70" s="86"/>
      <c r="JGS70" s="86"/>
      <c r="JGT70" s="86"/>
      <c r="JGU70" s="86"/>
      <c r="JGV70" s="86"/>
      <c r="JGW70" s="86"/>
      <c r="JGX70" s="86"/>
      <c r="JGY70" s="86"/>
      <c r="JGZ70" s="86"/>
      <c r="JHA70" s="86"/>
      <c r="JHB70" s="86"/>
      <c r="JHC70" s="86"/>
      <c r="JHD70" s="86"/>
      <c r="JHE70" s="86"/>
      <c r="JHF70" s="86"/>
      <c r="JHG70" s="86"/>
      <c r="JHH70" s="86"/>
      <c r="JHI70" s="86"/>
      <c r="JHJ70" s="86"/>
      <c r="JHK70" s="86"/>
      <c r="JHL70" s="86"/>
      <c r="JHM70" s="86"/>
      <c r="JHN70" s="86"/>
      <c r="JHO70" s="86"/>
      <c r="JHP70" s="86"/>
      <c r="JHQ70" s="86"/>
      <c r="JHR70" s="86"/>
      <c r="JHS70" s="86"/>
      <c r="JHT70" s="86"/>
      <c r="JHU70" s="86"/>
      <c r="JHV70" s="86"/>
      <c r="JHW70" s="86"/>
      <c r="JHX70" s="86"/>
      <c r="JHY70" s="86"/>
      <c r="JHZ70" s="86"/>
      <c r="JIA70" s="86"/>
      <c r="JIB70" s="86"/>
      <c r="JIC70" s="86"/>
      <c r="JID70" s="86"/>
      <c r="JIE70" s="86"/>
      <c r="JIF70" s="86"/>
      <c r="JIG70" s="86"/>
      <c r="JIH70" s="86"/>
      <c r="JII70" s="86"/>
      <c r="JIJ70" s="86"/>
      <c r="JIK70" s="86"/>
      <c r="JIL70" s="86"/>
      <c r="JIM70" s="86"/>
      <c r="JIN70" s="86"/>
      <c r="JIO70" s="86"/>
      <c r="JIP70" s="86"/>
      <c r="JIQ70" s="86"/>
      <c r="JIR70" s="86"/>
      <c r="JIS70" s="86"/>
      <c r="JIT70" s="86"/>
      <c r="JIU70" s="86"/>
      <c r="JIV70" s="86"/>
      <c r="JIW70" s="86"/>
      <c r="JIX70" s="86"/>
      <c r="JIY70" s="86"/>
      <c r="JIZ70" s="86"/>
      <c r="JJA70" s="86"/>
      <c r="JJB70" s="86"/>
      <c r="JJC70" s="86"/>
      <c r="JJD70" s="86"/>
      <c r="JJE70" s="86"/>
      <c r="JJF70" s="86"/>
      <c r="JJG70" s="86"/>
      <c r="JJH70" s="86"/>
      <c r="JJI70" s="86"/>
      <c r="JJJ70" s="86"/>
      <c r="JJK70" s="86"/>
      <c r="JJL70" s="86"/>
      <c r="JJM70" s="86"/>
      <c r="JJN70" s="86"/>
      <c r="JJO70" s="86"/>
      <c r="JJP70" s="86"/>
      <c r="JJQ70" s="86"/>
      <c r="JJR70" s="86"/>
      <c r="JJS70" s="86"/>
      <c r="JJT70" s="86"/>
      <c r="JJU70" s="86"/>
      <c r="JJV70" s="86"/>
      <c r="JJW70" s="86"/>
      <c r="JJX70" s="86"/>
      <c r="JJY70" s="86"/>
      <c r="JJZ70" s="86"/>
      <c r="JKA70" s="86"/>
      <c r="JKB70" s="86"/>
      <c r="JKC70" s="86"/>
      <c r="JKD70" s="86"/>
      <c r="JKE70" s="86"/>
      <c r="JKF70" s="86"/>
      <c r="JKG70" s="86"/>
      <c r="JKH70" s="86"/>
      <c r="JKI70" s="86"/>
      <c r="JKJ70" s="86"/>
      <c r="JKK70" s="86"/>
      <c r="JKL70" s="86"/>
      <c r="JKM70" s="86"/>
      <c r="JKN70" s="86"/>
      <c r="JKO70" s="86"/>
      <c r="JKP70" s="86"/>
      <c r="JKQ70" s="86"/>
      <c r="JKR70" s="86"/>
      <c r="JKS70" s="86"/>
      <c r="JKT70" s="86"/>
      <c r="JKU70" s="86"/>
      <c r="JKV70" s="86"/>
      <c r="JKW70" s="86"/>
      <c r="JKX70" s="86"/>
      <c r="JKY70" s="86"/>
      <c r="JKZ70" s="86"/>
      <c r="JLA70" s="86"/>
      <c r="JLB70" s="86"/>
      <c r="JLC70" s="86"/>
      <c r="JLD70" s="86"/>
      <c r="JLE70" s="86"/>
      <c r="JLF70" s="86"/>
      <c r="JLG70" s="86"/>
      <c r="JLH70" s="86"/>
      <c r="JLI70" s="86"/>
      <c r="JLJ70" s="86"/>
      <c r="JLK70" s="86"/>
      <c r="JLL70" s="86"/>
      <c r="JLM70" s="86"/>
      <c r="JLN70" s="86"/>
      <c r="JLO70" s="86"/>
      <c r="JLP70" s="86"/>
      <c r="JLQ70" s="86"/>
      <c r="JLR70" s="86"/>
      <c r="JLS70" s="86"/>
      <c r="JLT70" s="86"/>
      <c r="JLU70" s="86"/>
      <c r="JLV70" s="86"/>
      <c r="JLW70" s="86"/>
      <c r="JLX70" s="86"/>
      <c r="JLY70" s="86"/>
      <c r="JLZ70" s="86"/>
      <c r="JMA70" s="86"/>
      <c r="JMB70" s="86"/>
      <c r="JMC70" s="86"/>
      <c r="JMD70" s="86"/>
      <c r="JME70" s="86"/>
      <c r="JMF70" s="86"/>
      <c r="JMG70" s="86"/>
      <c r="JMH70" s="86"/>
      <c r="JMI70" s="86"/>
      <c r="JMJ70" s="86"/>
      <c r="JMK70" s="86"/>
      <c r="JML70" s="86"/>
      <c r="JMM70" s="86"/>
      <c r="JMN70" s="86"/>
      <c r="JMO70" s="86"/>
      <c r="JMP70" s="86"/>
      <c r="JMQ70" s="86"/>
      <c r="JMR70" s="86"/>
      <c r="JMS70" s="86"/>
      <c r="JMT70" s="86"/>
      <c r="JMU70" s="86"/>
      <c r="JMV70" s="86"/>
      <c r="JMW70" s="86"/>
      <c r="JMX70" s="86"/>
      <c r="JMY70" s="86"/>
      <c r="JMZ70" s="86"/>
      <c r="JNA70" s="86"/>
      <c r="JNB70" s="86"/>
      <c r="JNC70" s="86"/>
      <c r="JND70" s="86"/>
      <c r="JNE70" s="86"/>
      <c r="JNF70" s="86"/>
      <c r="JNG70" s="86"/>
      <c r="JNH70" s="86"/>
      <c r="JNI70" s="86"/>
      <c r="JNJ70" s="86"/>
      <c r="JNK70" s="86"/>
      <c r="JNL70" s="86"/>
      <c r="JNM70" s="86"/>
      <c r="JNN70" s="86"/>
      <c r="JNO70" s="86"/>
      <c r="JNP70" s="86"/>
      <c r="JNQ70" s="86"/>
      <c r="JNR70" s="86"/>
      <c r="JNS70" s="86"/>
      <c r="JNT70" s="86"/>
      <c r="JNU70" s="86"/>
      <c r="JNV70" s="86"/>
      <c r="JNW70" s="86"/>
      <c r="JNX70" s="86"/>
      <c r="JNY70" s="86"/>
      <c r="JNZ70" s="86"/>
      <c r="JOA70" s="86"/>
      <c r="JOB70" s="86"/>
      <c r="JOC70" s="86"/>
      <c r="JOD70" s="86"/>
      <c r="JOE70" s="86"/>
      <c r="JOF70" s="86"/>
      <c r="JOG70" s="86"/>
      <c r="JOH70" s="86"/>
      <c r="JOI70" s="86"/>
      <c r="JOJ70" s="86"/>
      <c r="JOK70" s="86"/>
      <c r="JOL70" s="86"/>
      <c r="JOM70" s="86"/>
      <c r="JON70" s="86"/>
      <c r="JOO70" s="86"/>
      <c r="JOP70" s="86"/>
      <c r="JOQ70" s="86"/>
      <c r="JOR70" s="86"/>
      <c r="JOS70" s="86"/>
      <c r="JOT70" s="86"/>
      <c r="JOU70" s="86"/>
      <c r="JOV70" s="86"/>
      <c r="JOW70" s="86"/>
      <c r="JOX70" s="86"/>
      <c r="JOY70" s="86"/>
      <c r="JOZ70" s="86"/>
      <c r="JPA70" s="86"/>
      <c r="JPB70" s="86"/>
      <c r="JPC70" s="86"/>
      <c r="JPD70" s="86"/>
      <c r="JPE70" s="86"/>
      <c r="JPF70" s="86"/>
      <c r="JPG70" s="86"/>
      <c r="JPH70" s="86"/>
      <c r="JPI70" s="86"/>
      <c r="JPJ70" s="86"/>
      <c r="JPK70" s="86"/>
      <c r="JPL70" s="86"/>
      <c r="JPM70" s="86"/>
      <c r="JPN70" s="86"/>
      <c r="JPO70" s="86"/>
      <c r="JPP70" s="86"/>
      <c r="JPQ70" s="86"/>
      <c r="JPR70" s="86"/>
      <c r="JPS70" s="86"/>
      <c r="JPT70" s="86"/>
      <c r="JPU70" s="86"/>
      <c r="JPV70" s="86"/>
      <c r="JPW70" s="86"/>
      <c r="JPX70" s="86"/>
      <c r="JPY70" s="86"/>
      <c r="JPZ70" s="86"/>
      <c r="JQA70" s="86"/>
      <c r="JQB70" s="86"/>
      <c r="JQC70" s="86"/>
      <c r="JQD70" s="86"/>
      <c r="JQE70" s="86"/>
      <c r="JQF70" s="86"/>
      <c r="JQG70" s="86"/>
      <c r="JQH70" s="86"/>
      <c r="JQI70" s="86"/>
      <c r="JQJ70" s="86"/>
      <c r="JQK70" s="86"/>
      <c r="JQL70" s="86"/>
      <c r="JQM70" s="86"/>
      <c r="JQN70" s="86"/>
      <c r="JQO70" s="86"/>
      <c r="JQP70" s="86"/>
      <c r="JQQ70" s="86"/>
      <c r="JQR70" s="86"/>
      <c r="JQS70" s="86"/>
      <c r="JQT70" s="86"/>
      <c r="JQU70" s="86"/>
      <c r="JQV70" s="86"/>
      <c r="JQW70" s="86"/>
      <c r="JQX70" s="86"/>
      <c r="JQY70" s="86"/>
      <c r="JQZ70" s="86"/>
      <c r="JRA70" s="86"/>
      <c r="JRB70" s="86"/>
      <c r="JRC70" s="86"/>
      <c r="JRD70" s="86"/>
      <c r="JRE70" s="86"/>
      <c r="JRF70" s="86"/>
      <c r="JRG70" s="86"/>
      <c r="JRH70" s="86"/>
      <c r="JRI70" s="86"/>
      <c r="JRJ70" s="86"/>
      <c r="JRK70" s="86"/>
      <c r="JRL70" s="86"/>
      <c r="JRM70" s="86"/>
      <c r="JRN70" s="86"/>
      <c r="JRO70" s="86"/>
      <c r="JRP70" s="86"/>
      <c r="JRQ70" s="86"/>
      <c r="JRR70" s="86"/>
      <c r="JRS70" s="86"/>
      <c r="JRT70" s="86"/>
      <c r="JRU70" s="86"/>
      <c r="JRV70" s="86"/>
      <c r="JRW70" s="86"/>
      <c r="JRX70" s="86"/>
      <c r="JRY70" s="86"/>
      <c r="JRZ70" s="86"/>
      <c r="JSA70" s="86"/>
      <c r="JSB70" s="86"/>
      <c r="JSC70" s="86"/>
      <c r="JSD70" s="86"/>
      <c r="JSE70" s="86"/>
      <c r="JSF70" s="86"/>
      <c r="JSG70" s="86"/>
      <c r="JSH70" s="86"/>
      <c r="JSI70" s="86"/>
      <c r="JSJ70" s="86"/>
      <c r="JSK70" s="86"/>
      <c r="JSL70" s="86"/>
      <c r="JSM70" s="86"/>
      <c r="JSN70" s="86"/>
      <c r="JSO70" s="86"/>
      <c r="JSP70" s="86"/>
      <c r="JSQ70" s="86"/>
      <c r="JSR70" s="86"/>
      <c r="JSS70" s="86"/>
      <c r="JST70" s="86"/>
      <c r="JSU70" s="86"/>
      <c r="JSV70" s="86"/>
      <c r="JSW70" s="86"/>
      <c r="JSX70" s="86"/>
      <c r="JSY70" s="86"/>
      <c r="JSZ70" s="86"/>
      <c r="JTA70" s="86"/>
      <c r="JTB70" s="86"/>
      <c r="JTC70" s="86"/>
      <c r="JTD70" s="86"/>
      <c r="JTE70" s="86"/>
      <c r="JTF70" s="86"/>
      <c r="JTG70" s="86"/>
      <c r="JTH70" s="86"/>
      <c r="JTI70" s="86"/>
      <c r="JTJ70" s="86"/>
      <c r="JTK70" s="86"/>
      <c r="JTL70" s="86"/>
      <c r="JTM70" s="86"/>
      <c r="JTN70" s="86"/>
      <c r="JTO70" s="86"/>
      <c r="JTP70" s="86"/>
      <c r="JTQ70" s="86"/>
      <c r="JTR70" s="86"/>
      <c r="JTS70" s="86"/>
      <c r="JTT70" s="86"/>
      <c r="JTU70" s="86"/>
      <c r="JTV70" s="86"/>
      <c r="JTW70" s="86"/>
      <c r="JTX70" s="86"/>
      <c r="JTY70" s="86"/>
      <c r="JTZ70" s="86"/>
      <c r="JUA70" s="86"/>
      <c r="JUB70" s="86"/>
      <c r="JUC70" s="86"/>
      <c r="JUD70" s="86"/>
      <c r="JUE70" s="86"/>
      <c r="JUF70" s="86"/>
      <c r="JUG70" s="86"/>
      <c r="JUH70" s="86"/>
      <c r="JUI70" s="86"/>
      <c r="JUJ70" s="86"/>
      <c r="JUK70" s="86"/>
      <c r="JUL70" s="86"/>
      <c r="JUM70" s="86"/>
      <c r="JUN70" s="86"/>
      <c r="JUO70" s="86"/>
      <c r="JUP70" s="86"/>
      <c r="JUQ70" s="86"/>
      <c r="JUR70" s="86"/>
      <c r="JUS70" s="86"/>
      <c r="JUT70" s="86"/>
      <c r="JUU70" s="86"/>
      <c r="JUV70" s="86"/>
      <c r="JUW70" s="86"/>
      <c r="JUX70" s="86"/>
      <c r="JUY70" s="86"/>
      <c r="JUZ70" s="86"/>
      <c r="JVA70" s="86"/>
      <c r="JVB70" s="86"/>
      <c r="JVC70" s="86"/>
      <c r="JVD70" s="86"/>
      <c r="JVE70" s="86"/>
      <c r="JVF70" s="86"/>
      <c r="JVG70" s="86"/>
      <c r="JVH70" s="86"/>
      <c r="JVI70" s="86"/>
      <c r="JVJ70" s="86"/>
      <c r="JVK70" s="86"/>
      <c r="JVL70" s="86"/>
      <c r="JVM70" s="86"/>
      <c r="JVN70" s="86"/>
      <c r="JVO70" s="86"/>
      <c r="JVP70" s="86"/>
      <c r="JVQ70" s="86"/>
      <c r="JVR70" s="86"/>
      <c r="JVS70" s="86"/>
      <c r="JVT70" s="86"/>
      <c r="JVU70" s="86"/>
      <c r="JVV70" s="86"/>
      <c r="JVW70" s="86"/>
      <c r="JVX70" s="86"/>
      <c r="JVY70" s="86"/>
      <c r="JVZ70" s="86"/>
      <c r="JWA70" s="86"/>
      <c r="JWB70" s="86"/>
      <c r="JWC70" s="86"/>
      <c r="JWD70" s="86"/>
      <c r="JWE70" s="86"/>
      <c r="JWF70" s="86"/>
      <c r="JWG70" s="86"/>
      <c r="JWH70" s="86"/>
      <c r="JWI70" s="86"/>
      <c r="JWJ70" s="86"/>
      <c r="JWK70" s="86"/>
      <c r="JWL70" s="86"/>
      <c r="JWM70" s="86"/>
      <c r="JWN70" s="86"/>
      <c r="JWO70" s="86"/>
      <c r="JWP70" s="86"/>
      <c r="JWQ70" s="86"/>
      <c r="JWR70" s="86"/>
      <c r="JWS70" s="86"/>
      <c r="JWT70" s="86"/>
      <c r="JWU70" s="86"/>
      <c r="JWV70" s="86"/>
      <c r="JWW70" s="86"/>
      <c r="JWX70" s="86"/>
      <c r="JWY70" s="86"/>
      <c r="JWZ70" s="86"/>
      <c r="JXA70" s="86"/>
      <c r="JXB70" s="86"/>
      <c r="JXC70" s="86"/>
      <c r="JXD70" s="86"/>
      <c r="JXE70" s="86"/>
      <c r="JXF70" s="86"/>
      <c r="JXG70" s="86"/>
      <c r="JXH70" s="86"/>
      <c r="JXI70" s="86"/>
      <c r="JXJ70" s="86"/>
      <c r="JXK70" s="86"/>
      <c r="JXL70" s="86"/>
      <c r="JXM70" s="86"/>
      <c r="JXN70" s="86"/>
      <c r="JXO70" s="86"/>
      <c r="JXP70" s="86"/>
      <c r="JXQ70" s="86"/>
      <c r="JXR70" s="86"/>
      <c r="JXS70" s="86"/>
      <c r="JXT70" s="86"/>
      <c r="JXU70" s="86"/>
      <c r="JXV70" s="86"/>
      <c r="JXW70" s="86"/>
      <c r="JXX70" s="86"/>
      <c r="JXY70" s="86"/>
      <c r="JXZ70" s="86"/>
      <c r="JYA70" s="86"/>
      <c r="JYB70" s="86"/>
      <c r="JYC70" s="86"/>
      <c r="JYD70" s="86"/>
      <c r="JYE70" s="86"/>
      <c r="JYF70" s="86"/>
      <c r="JYG70" s="86"/>
      <c r="JYH70" s="86"/>
      <c r="JYI70" s="86"/>
      <c r="JYJ70" s="86"/>
      <c r="JYK70" s="86"/>
      <c r="JYL70" s="86"/>
      <c r="JYM70" s="86"/>
      <c r="JYN70" s="86"/>
      <c r="JYO70" s="86"/>
      <c r="JYP70" s="86"/>
      <c r="JYQ70" s="86"/>
      <c r="JYR70" s="86"/>
      <c r="JYS70" s="86"/>
      <c r="JYT70" s="86"/>
      <c r="JYU70" s="86"/>
      <c r="JYV70" s="86"/>
      <c r="JYW70" s="86"/>
      <c r="JYX70" s="86"/>
      <c r="JYY70" s="86"/>
      <c r="JYZ70" s="86"/>
      <c r="JZA70" s="86"/>
      <c r="JZB70" s="86"/>
      <c r="JZC70" s="86"/>
      <c r="JZD70" s="86"/>
      <c r="JZE70" s="86"/>
      <c r="JZF70" s="86"/>
      <c r="JZG70" s="86"/>
      <c r="JZH70" s="86"/>
      <c r="JZI70" s="86"/>
      <c r="JZJ70" s="86"/>
      <c r="JZK70" s="86"/>
      <c r="JZL70" s="86"/>
      <c r="JZM70" s="86"/>
      <c r="JZN70" s="86"/>
      <c r="JZO70" s="86"/>
      <c r="JZP70" s="86"/>
      <c r="JZQ70" s="86"/>
      <c r="JZR70" s="86"/>
      <c r="JZS70" s="86"/>
      <c r="JZT70" s="86"/>
      <c r="JZU70" s="86"/>
      <c r="JZV70" s="86"/>
      <c r="JZW70" s="86"/>
      <c r="JZX70" s="86"/>
      <c r="JZY70" s="86"/>
      <c r="JZZ70" s="86"/>
      <c r="KAA70" s="86"/>
      <c r="KAB70" s="86"/>
      <c r="KAC70" s="86"/>
      <c r="KAD70" s="86"/>
      <c r="KAE70" s="86"/>
      <c r="KAF70" s="86"/>
      <c r="KAG70" s="86"/>
      <c r="KAH70" s="86"/>
      <c r="KAI70" s="86"/>
      <c r="KAJ70" s="86"/>
      <c r="KAK70" s="86"/>
      <c r="KAL70" s="86"/>
      <c r="KAM70" s="86"/>
      <c r="KAN70" s="86"/>
      <c r="KAO70" s="86"/>
      <c r="KAP70" s="86"/>
      <c r="KAQ70" s="86"/>
      <c r="KAR70" s="86"/>
      <c r="KAS70" s="86"/>
      <c r="KAT70" s="86"/>
      <c r="KAU70" s="86"/>
      <c r="KAV70" s="86"/>
      <c r="KAW70" s="86"/>
      <c r="KAX70" s="86"/>
      <c r="KAY70" s="86"/>
      <c r="KAZ70" s="86"/>
      <c r="KBA70" s="86"/>
      <c r="KBB70" s="86"/>
      <c r="KBC70" s="86"/>
      <c r="KBD70" s="86"/>
      <c r="KBE70" s="86"/>
      <c r="KBF70" s="86"/>
      <c r="KBG70" s="86"/>
      <c r="KBH70" s="86"/>
      <c r="KBI70" s="86"/>
      <c r="KBJ70" s="86"/>
      <c r="KBK70" s="86"/>
      <c r="KBL70" s="86"/>
      <c r="KBM70" s="86"/>
      <c r="KBN70" s="86"/>
      <c r="KBO70" s="86"/>
      <c r="KBP70" s="86"/>
      <c r="KBQ70" s="86"/>
      <c r="KBR70" s="86"/>
      <c r="KBS70" s="86"/>
      <c r="KBT70" s="86"/>
      <c r="KBU70" s="86"/>
      <c r="KBV70" s="86"/>
      <c r="KBW70" s="86"/>
      <c r="KBX70" s="86"/>
      <c r="KBY70" s="86"/>
      <c r="KBZ70" s="86"/>
      <c r="KCA70" s="86"/>
      <c r="KCB70" s="86"/>
      <c r="KCC70" s="86"/>
      <c r="KCD70" s="86"/>
      <c r="KCE70" s="86"/>
      <c r="KCF70" s="86"/>
      <c r="KCG70" s="86"/>
      <c r="KCH70" s="86"/>
      <c r="KCI70" s="86"/>
      <c r="KCJ70" s="86"/>
      <c r="KCK70" s="86"/>
      <c r="KCL70" s="86"/>
      <c r="KCM70" s="86"/>
      <c r="KCN70" s="86"/>
      <c r="KCO70" s="86"/>
      <c r="KCP70" s="86"/>
      <c r="KCQ70" s="86"/>
      <c r="KCR70" s="86"/>
      <c r="KCS70" s="86"/>
      <c r="KCT70" s="86"/>
      <c r="KCU70" s="86"/>
      <c r="KCV70" s="86"/>
      <c r="KCW70" s="86"/>
      <c r="KCX70" s="86"/>
      <c r="KCY70" s="86"/>
      <c r="KCZ70" s="86"/>
      <c r="KDA70" s="86"/>
      <c r="KDB70" s="86"/>
      <c r="KDC70" s="86"/>
      <c r="KDD70" s="86"/>
      <c r="KDE70" s="86"/>
      <c r="KDF70" s="86"/>
      <c r="KDG70" s="86"/>
      <c r="KDH70" s="86"/>
      <c r="KDI70" s="86"/>
      <c r="KDJ70" s="86"/>
      <c r="KDK70" s="86"/>
      <c r="KDL70" s="86"/>
      <c r="KDM70" s="86"/>
      <c r="KDN70" s="86"/>
      <c r="KDO70" s="86"/>
      <c r="KDP70" s="86"/>
      <c r="KDQ70" s="86"/>
      <c r="KDR70" s="86"/>
      <c r="KDS70" s="86"/>
      <c r="KDT70" s="86"/>
      <c r="KDU70" s="86"/>
      <c r="KDV70" s="86"/>
      <c r="KDW70" s="86"/>
      <c r="KDX70" s="86"/>
      <c r="KDY70" s="86"/>
      <c r="KDZ70" s="86"/>
      <c r="KEA70" s="86"/>
      <c r="KEB70" s="86"/>
      <c r="KEC70" s="86"/>
      <c r="KED70" s="86"/>
      <c r="KEE70" s="86"/>
      <c r="KEF70" s="86"/>
      <c r="KEG70" s="86"/>
      <c r="KEH70" s="86"/>
      <c r="KEI70" s="86"/>
      <c r="KEJ70" s="86"/>
      <c r="KEK70" s="86"/>
      <c r="KEL70" s="86"/>
      <c r="KEM70" s="86"/>
      <c r="KEN70" s="86"/>
      <c r="KEO70" s="86"/>
      <c r="KEP70" s="86"/>
      <c r="KEQ70" s="86"/>
      <c r="KER70" s="86"/>
      <c r="KES70" s="86"/>
      <c r="KET70" s="86"/>
      <c r="KEU70" s="86"/>
      <c r="KEV70" s="86"/>
      <c r="KEW70" s="86"/>
      <c r="KEX70" s="86"/>
      <c r="KEY70" s="86"/>
      <c r="KEZ70" s="86"/>
      <c r="KFA70" s="86"/>
      <c r="KFB70" s="86"/>
      <c r="KFC70" s="86"/>
      <c r="KFD70" s="86"/>
      <c r="KFE70" s="86"/>
      <c r="KFF70" s="86"/>
      <c r="KFG70" s="86"/>
      <c r="KFH70" s="86"/>
      <c r="KFI70" s="86"/>
      <c r="KFJ70" s="86"/>
      <c r="KFK70" s="86"/>
      <c r="KFL70" s="86"/>
      <c r="KFM70" s="86"/>
      <c r="KFN70" s="86"/>
      <c r="KFO70" s="86"/>
      <c r="KFP70" s="86"/>
      <c r="KFQ70" s="86"/>
      <c r="KFR70" s="86"/>
      <c r="KFS70" s="86"/>
      <c r="KFT70" s="86"/>
      <c r="KFU70" s="86"/>
      <c r="KFV70" s="86"/>
      <c r="KFW70" s="86"/>
      <c r="KFX70" s="86"/>
      <c r="KFY70" s="86"/>
      <c r="KFZ70" s="86"/>
      <c r="KGA70" s="86"/>
      <c r="KGB70" s="86"/>
      <c r="KGC70" s="86"/>
      <c r="KGD70" s="86"/>
      <c r="KGE70" s="86"/>
      <c r="KGF70" s="86"/>
      <c r="KGG70" s="86"/>
      <c r="KGH70" s="86"/>
      <c r="KGI70" s="86"/>
      <c r="KGJ70" s="86"/>
      <c r="KGK70" s="86"/>
      <c r="KGL70" s="86"/>
      <c r="KGM70" s="86"/>
      <c r="KGN70" s="86"/>
      <c r="KGO70" s="86"/>
      <c r="KGP70" s="86"/>
      <c r="KGQ70" s="86"/>
      <c r="KGR70" s="86"/>
      <c r="KGS70" s="86"/>
      <c r="KGT70" s="86"/>
      <c r="KGU70" s="86"/>
      <c r="KGV70" s="86"/>
      <c r="KGW70" s="86"/>
      <c r="KGX70" s="86"/>
      <c r="KGY70" s="86"/>
      <c r="KGZ70" s="86"/>
      <c r="KHA70" s="86"/>
      <c r="KHB70" s="86"/>
      <c r="KHC70" s="86"/>
      <c r="KHD70" s="86"/>
      <c r="KHE70" s="86"/>
      <c r="KHF70" s="86"/>
      <c r="KHG70" s="86"/>
      <c r="KHH70" s="86"/>
      <c r="KHI70" s="86"/>
      <c r="KHJ70" s="86"/>
      <c r="KHK70" s="86"/>
      <c r="KHL70" s="86"/>
      <c r="KHM70" s="86"/>
      <c r="KHN70" s="86"/>
      <c r="KHO70" s="86"/>
      <c r="KHP70" s="86"/>
      <c r="KHQ70" s="86"/>
      <c r="KHR70" s="86"/>
      <c r="KHS70" s="86"/>
      <c r="KHT70" s="86"/>
      <c r="KHU70" s="86"/>
      <c r="KHV70" s="86"/>
      <c r="KHW70" s="86"/>
      <c r="KHX70" s="86"/>
      <c r="KHY70" s="86"/>
      <c r="KHZ70" s="86"/>
      <c r="KIA70" s="86"/>
      <c r="KIB70" s="86"/>
      <c r="KIC70" s="86"/>
      <c r="KID70" s="86"/>
      <c r="KIE70" s="86"/>
      <c r="KIF70" s="86"/>
      <c r="KIG70" s="86"/>
      <c r="KIH70" s="86"/>
      <c r="KII70" s="86"/>
      <c r="KIJ70" s="86"/>
      <c r="KIK70" s="86"/>
      <c r="KIL70" s="86"/>
      <c r="KIM70" s="86"/>
      <c r="KIN70" s="86"/>
      <c r="KIO70" s="86"/>
      <c r="KIP70" s="86"/>
      <c r="KIQ70" s="86"/>
      <c r="KIR70" s="86"/>
      <c r="KIS70" s="86"/>
      <c r="KIT70" s="86"/>
      <c r="KIU70" s="86"/>
      <c r="KIV70" s="86"/>
      <c r="KIW70" s="86"/>
      <c r="KIX70" s="86"/>
      <c r="KIY70" s="86"/>
      <c r="KIZ70" s="86"/>
      <c r="KJA70" s="86"/>
      <c r="KJB70" s="86"/>
      <c r="KJC70" s="86"/>
      <c r="KJD70" s="86"/>
      <c r="KJE70" s="86"/>
      <c r="KJF70" s="86"/>
      <c r="KJG70" s="86"/>
      <c r="KJH70" s="86"/>
      <c r="KJI70" s="86"/>
      <c r="KJJ70" s="86"/>
      <c r="KJK70" s="86"/>
      <c r="KJL70" s="86"/>
      <c r="KJM70" s="86"/>
      <c r="KJN70" s="86"/>
      <c r="KJO70" s="86"/>
      <c r="KJP70" s="86"/>
      <c r="KJQ70" s="86"/>
      <c r="KJR70" s="86"/>
      <c r="KJS70" s="86"/>
      <c r="KJT70" s="86"/>
      <c r="KJU70" s="86"/>
      <c r="KJV70" s="86"/>
      <c r="KJW70" s="86"/>
      <c r="KJX70" s="86"/>
      <c r="KJY70" s="86"/>
      <c r="KJZ70" s="86"/>
      <c r="KKA70" s="86"/>
      <c r="KKB70" s="86"/>
      <c r="KKC70" s="86"/>
      <c r="KKD70" s="86"/>
      <c r="KKE70" s="86"/>
      <c r="KKF70" s="86"/>
      <c r="KKG70" s="86"/>
      <c r="KKH70" s="86"/>
      <c r="KKI70" s="86"/>
      <c r="KKJ70" s="86"/>
      <c r="KKK70" s="86"/>
      <c r="KKL70" s="86"/>
      <c r="KKM70" s="86"/>
      <c r="KKN70" s="86"/>
      <c r="KKO70" s="86"/>
      <c r="KKP70" s="86"/>
      <c r="KKQ70" s="86"/>
      <c r="KKR70" s="86"/>
      <c r="KKS70" s="86"/>
      <c r="KKT70" s="86"/>
      <c r="KKU70" s="86"/>
      <c r="KKV70" s="86"/>
      <c r="KKW70" s="86"/>
      <c r="KKX70" s="86"/>
      <c r="KKY70" s="86"/>
      <c r="KKZ70" s="86"/>
      <c r="KLA70" s="86"/>
      <c r="KLB70" s="86"/>
      <c r="KLC70" s="86"/>
      <c r="KLD70" s="86"/>
      <c r="KLE70" s="86"/>
      <c r="KLF70" s="86"/>
      <c r="KLG70" s="86"/>
      <c r="KLH70" s="86"/>
      <c r="KLI70" s="86"/>
      <c r="KLJ70" s="86"/>
      <c r="KLK70" s="86"/>
      <c r="KLL70" s="86"/>
      <c r="KLM70" s="86"/>
      <c r="KLN70" s="86"/>
      <c r="KLO70" s="86"/>
      <c r="KLP70" s="86"/>
      <c r="KLQ70" s="86"/>
      <c r="KLR70" s="86"/>
      <c r="KLS70" s="86"/>
      <c r="KLT70" s="86"/>
      <c r="KLU70" s="86"/>
      <c r="KLV70" s="86"/>
      <c r="KLW70" s="86"/>
      <c r="KLX70" s="86"/>
      <c r="KLY70" s="86"/>
      <c r="KLZ70" s="86"/>
      <c r="KMA70" s="86"/>
      <c r="KMB70" s="86"/>
      <c r="KMC70" s="86"/>
      <c r="KMD70" s="86"/>
      <c r="KME70" s="86"/>
      <c r="KMF70" s="86"/>
      <c r="KMG70" s="86"/>
      <c r="KMH70" s="86"/>
      <c r="KMI70" s="86"/>
      <c r="KMJ70" s="86"/>
      <c r="KMK70" s="86"/>
      <c r="KML70" s="86"/>
      <c r="KMM70" s="86"/>
      <c r="KMN70" s="86"/>
      <c r="KMO70" s="86"/>
      <c r="KMP70" s="86"/>
      <c r="KMQ70" s="86"/>
      <c r="KMR70" s="86"/>
      <c r="KMS70" s="86"/>
      <c r="KMT70" s="86"/>
      <c r="KMU70" s="86"/>
      <c r="KMV70" s="86"/>
      <c r="KMW70" s="86"/>
      <c r="KMX70" s="86"/>
      <c r="KMY70" s="86"/>
      <c r="KMZ70" s="86"/>
      <c r="KNA70" s="86"/>
      <c r="KNB70" s="86"/>
      <c r="KNC70" s="86"/>
      <c r="KND70" s="86"/>
      <c r="KNE70" s="86"/>
      <c r="KNF70" s="86"/>
      <c r="KNG70" s="86"/>
      <c r="KNH70" s="86"/>
      <c r="KNI70" s="86"/>
      <c r="KNJ70" s="86"/>
      <c r="KNK70" s="86"/>
      <c r="KNL70" s="86"/>
      <c r="KNM70" s="86"/>
      <c r="KNN70" s="86"/>
      <c r="KNO70" s="86"/>
      <c r="KNP70" s="86"/>
      <c r="KNQ70" s="86"/>
      <c r="KNR70" s="86"/>
      <c r="KNS70" s="86"/>
      <c r="KNT70" s="86"/>
      <c r="KNU70" s="86"/>
      <c r="KNV70" s="86"/>
      <c r="KNW70" s="86"/>
      <c r="KNX70" s="86"/>
      <c r="KNY70" s="86"/>
      <c r="KNZ70" s="86"/>
      <c r="KOA70" s="86"/>
      <c r="KOB70" s="86"/>
      <c r="KOC70" s="86"/>
      <c r="KOD70" s="86"/>
      <c r="KOE70" s="86"/>
      <c r="KOF70" s="86"/>
      <c r="KOG70" s="86"/>
      <c r="KOH70" s="86"/>
      <c r="KOI70" s="86"/>
      <c r="KOJ70" s="86"/>
      <c r="KOK70" s="86"/>
      <c r="KOL70" s="86"/>
      <c r="KOM70" s="86"/>
      <c r="KON70" s="86"/>
      <c r="KOO70" s="86"/>
      <c r="KOP70" s="86"/>
      <c r="KOQ70" s="86"/>
      <c r="KOR70" s="86"/>
      <c r="KOS70" s="86"/>
      <c r="KOT70" s="86"/>
      <c r="KOU70" s="86"/>
      <c r="KOV70" s="86"/>
      <c r="KOW70" s="86"/>
      <c r="KOX70" s="86"/>
      <c r="KOY70" s="86"/>
      <c r="KOZ70" s="86"/>
      <c r="KPA70" s="86"/>
      <c r="KPB70" s="86"/>
      <c r="KPC70" s="86"/>
      <c r="KPD70" s="86"/>
      <c r="KPE70" s="86"/>
      <c r="KPF70" s="86"/>
      <c r="KPG70" s="86"/>
      <c r="KPH70" s="86"/>
      <c r="KPI70" s="86"/>
      <c r="KPJ70" s="86"/>
      <c r="KPK70" s="86"/>
      <c r="KPL70" s="86"/>
      <c r="KPM70" s="86"/>
      <c r="KPN70" s="86"/>
      <c r="KPO70" s="86"/>
      <c r="KPP70" s="86"/>
      <c r="KPQ70" s="86"/>
      <c r="KPR70" s="86"/>
      <c r="KPS70" s="86"/>
      <c r="KPT70" s="86"/>
      <c r="KPU70" s="86"/>
      <c r="KPV70" s="86"/>
      <c r="KPW70" s="86"/>
      <c r="KPX70" s="86"/>
      <c r="KPY70" s="86"/>
      <c r="KPZ70" s="86"/>
      <c r="KQA70" s="86"/>
      <c r="KQB70" s="86"/>
      <c r="KQC70" s="86"/>
      <c r="KQD70" s="86"/>
      <c r="KQE70" s="86"/>
      <c r="KQF70" s="86"/>
      <c r="KQG70" s="86"/>
      <c r="KQH70" s="86"/>
      <c r="KQI70" s="86"/>
      <c r="KQJ70" s="86"/>
      <c r="KQK70" s="86"/>
      <c r="KQL70" s="86"/>
      <c r="KQM70" s="86"/>
      <c r="KQN70" s="86"/>
      <c r="KQO70" s="86"/>
      <c r="KQP70" s="86"/>
      <c r="KQQ70" s="86"/>
      <c r="KQR70" s="86"/>
      <c r="KQS70" s="86"/>
      <c r="KQT70" s="86"/>
      <c r="KQU70" s="86"/>
      <c r="KQV70" s="86"/>
      <c r="KQW70" s="86"/>
      <c r="KQX70" s="86"/>
      <c r="KQY70" s="86"/>
      <c r="KQZ70" s="86"/>
      <c r="KRA70" s="86"/>
      <c r="KRB70" s="86"/>
      <c r="KRC70" s="86"/>
      <c r="KRD70" s="86"/>
      <c r="KRE70" s="86"/>
      <c r="KRF70" s="86"/>
      <c r="KRG70" s="86"/>
      <c r="KRH70" s="86"/>
      <c r="KRI70" s="86"/>
      <c r="KRJ70" s="86"/>
      <c r="KRK70" s="86"/>
      <c r="KRL70" s="86"/>
      <c r="KRM70" s="86"/>
      <c r="KRN70" s="86"/>
      <c r="KRO70" s="86"/>
      <c r="KRP70" s="86"/>
      <c r="KRQ70" s="86"/>
      <c r="KRR70" s="86"/>
      <c r="KRS70" s="86"/>
      <c r="KRT70" s="86"/>
      <c r="KRU70" s="86"/>
      <c r="KRV70" s="86"/>
      <c r="KRW70" s="86"/>
      <c r="KRX70" s="86"/>
      <c r="KRY70" s="86"/>
      <c r="KRZ70" s="86"/>
      <c r="KSA70" s="86"/>
      <c r="KSB70" s="86"/>
      <c r="KSC70" s="86"/>
      <c r="KSD70" s="86"/>
      <c r="KSE70" s="86"/>
      <c r="KSF70" s="86"/>
      <c r="KSG70" s="86"/>
      <c r="KSH70" s="86"/>
      <c r="KSI70" s="86"/>
      <c r="KSJ70" s="86"/>
      <c r="KSK70" s="86"/>
      <c r="KSL70" s="86"/>
      <c r="KSM70" s="86"/>
      <c r="KSN70" s="86"/>
      <c r="KSO70" s="86"/>
      <c r="KSP70" s="86"/>
      <c r="KSQ70" s="86"/>
      <c r="KSR70" s="86"/>
      <c r="KSS70" s="86"/>
      <c r="KST70" s="86"/>
      <c r="KSU70" s="86"/>
      <c r="KSV70" s="86"/>
      <c r="KSW70" s="86"/>
      <c r="KSX70" s="86"/>
      <c r="KSY70" s="86"/>
      <c r="KSZ70" s="86"/>
      <c r="KTA70" s="86"/>
      <c r="KTB70" s="86"/>
      <c r="KTC70" s="86"/>
      <c r="KTD70" s="86"/>
      <c r="KTE70" s="86"/>
      <c r="KTF70" s="86"/>
      <c r="KTG70" s="86"/>
      <c r="KTH70" s="86"/>
      <c r="KTI70" s="86"/>
      <c r="KTJ70" s="86"/>
      <c r="KTK70" s="86"/>
      <c r="KTL70" s="86"/>
      <c r="KTM70" s="86"/>
      <c r="KTN70" s="86"/>
      <c r="KTO70" s="86"/>
      <c r="KTP70" s="86"/>
      <c r="KTQ70" s="86"/>
      <c r="KTR70" s="86"/>
      <c r="KTS70" s="86"/>
      <c r="KTT70" s="86"/>
      <c r="KTU70" s="86"/>
      <c r="KTV70" s="86"/>
      <c r="KTW70" s="86"/>
      <c r="KTX70" s="86"/>
      <c r="KTY70" s="86"/>
      <c r="KTZ70" s="86"/>
      <c r="KUA70" s="86"/>
      <c r="KUB70" s="86"/>
      <c r="KUC70" s="86"/>
      <c r="KUD70" s="86"/>
      <c r="KUE70" s="86"/>
      <c r="KUF70" s="86"/>
      <c r="KUG70" s="86"/>
      <c r="KUH70" s="86"/>
      <c r="KUI70" s="86"/>
      <c r="KUJ70" s="86"/>
      <c r="KUK70" s="86"/>
      <c r="KUL70" s="86"/>
      <c r="KUM70" s="86"/>
      <c r="KUN70" s="86"/>
      <c r="KUO70" s="86"/>
      <c r="KUP70" s="86"/>
      <c r="KUQ70" s="86"/>
      <c r="KUR70" s="86"/>
      <c r="KUS70" s="86"/>
      <c r="KUT70" s="86"/>
      <c r="KUU70" s="86"/>
      <c r="KUV70" s="86"/>
      <c r="KUW70" s="86"/>
      <c r="KUX70" s="86"/>
      <c r="KUY70" s="86"/>
      <c r="KUZ70" s="86"/>
      <c r="KVA70" s="86"/>
      <c r="KVB70" s="86"/>
      <c r="KVC70" s="86"/>
      <c r="KVD70" s="86"/>
      <c r="KVE70" s="86"/>
      <c r="KVF70" s="86"/>
      <c r="KVG70" s="86"/>
      <c r="KVH70" s="86"/>
      <c r="KVI70" s="86"/>
      <c r="KVJ70" s="86"/>
      <c r="KVK70" s="86"/>
      <c r="KVL70" s="86"/>
      <c r="KVM70" s="86"/>
      <c r="KVN70" s="86"/>
      <c r="KVO70" s="86"/>
      <c r="KVP70" s="86"/>
      <c r="KVQ70" s="86"/>
      <c r="KVR70" s="86"/>
      <c r="KVS70" s="86"/>
      <c r="KVT70" s="86"/>
      <c r="KVU70" s="86"/>
      <c r="KVV70" s="86"/>
      <c r="KVW70" s="86"/>
      <c r="KVX70" s="86"/>
      <c r="KVY70" s="86"/>
      <c r="KVZ70" s="86"/>
      <c r="KWA70" s="86"/>
      <c r="KWB70" s="86"/>
      <c r="KWC70" s="86"/>
      <c r="KWD70" s="86"/>
      <c r="KWE70" s="86"/>
      <c r="KWF70" s="86"/>
      <c r="KWG70" s="86"/>
      <c r="KWH70" s="86"/>
      <c r="KWI70" s="86"/>
      <c r="KWJ70" s="86"/>
      <c r="KWK70" s="86"/>
      <c r="KWL70" s="86"/>
      <c r="KWM70" s="86"/>
      <c r="KWN70" s="86"/>
      <c r="KWO70" s="86"/>
      <c r="KWP70" s="86"/>
      <c r="KWQ70" s="86"/>
      <c r="KWR70" s="86"/>
      <c r="KWS70" s="86"/>
      <c r="KWT70" s="86"/>
      <c r="KWU70" s="86"/>
      <c r="KWV70" s="86"/>
      <c r="KWW70" s="86"/>
      <c r="KWX70" s="86"/>
      <c r="KWY70" s="86"/>
      <c r="KWZ70" s="86"/>
      <c r="KXA70" s="86"/>
      <c r="KXB70" s="86"/>
      <c r="KXC70" s="86"/>
      <c r="KXD70" s="86"/>
      <c r="KXE70" s="86"/>
      <c r="KXF70" s="86"/>
      <c r="KXG70" s="86"/>
      <c r="KXH70" s="86"/>
      <c r="KXI70" s="86"/>
      <c r="KXJ70" s="86"/>
      <c r="KXK70" s="86"/>
      <c r="KXL70" s="86"/>
      <c r="KXM70" s="86"/>
      <c r="KXN70" s="86"/>
      <c r="KXO70" s="86"/>
      <c r="KXP70" s="86"/>
      <c r="KXQ70" s="86"/>
      <c r="KXR70" s="86"/>
      <c r="KXS70" s="86"/>
      <c r="KXT70" s="86"/>
      <c r="KXU70" s="86"/>
      <c r="KXV70" s="86"/>
      <c r="KXW70" s="86"/>
      <c r="KXX70" s="86"/>
      <c r="KXY70" s="86"/>
      <c r="KXZ70" s="86"/>
      <c r="KYA70" s="86"/>
      <c r="KYB70" s="86"/>
      <c r="KYC70" s="86"/>
      <c r="KYD70" s="86"/>
      <c r="KYE70" s="86"/>
      <c r="KYF70" s="86"/>
      <c r="KYG70" s="86"/>
      <c r="KYH70" s="86"/>
      <c r="KYI70" s="86"/>
      <c r="KYJ70" s="86"/>
      <c r="KYK70" s="86"/>
      <c r="KYL70" s="86"/>
      <c r="KYM70" s="86"/>
      <c r="KYN70" s="86"/>
      <c r="KYO70" s="86"/>
      <c r="KYP70" s="86"/>
      <c r="KYQ70" s="86"/>
      <c r="KYR70" s="86"/>
      <c r="KYS70" s="86"/>
      <c r="KYT70" s="86"/>
      <c r="KYU70" s="86"/>
      <c r="KYV70" s="86"/>
      <c r="KYW70" s="86"/>
      <c r="KYX70" s="86"/>
      <c r="KYY70" s="86"/>
      <c r="KYZ70" s="86"/>
      <c r="KZA70" s="86"/>
      <c r="KZB70" s="86"/>
      <c r="KZC70" s="86"/>
      <c r="KZD70" s="86"/>
      <c r="KZE70" s="86"/>
      <c r="KZF70" s="86"/>
      <c r="KZG70" s="86"/>
      <c r="KZH70" s="86"/>
      <c r="KZI70" s="86"/>
      <c r="KZJ70" s="86"/>
      <c r="KZK70" s="86"/>
      <c r="KZL70" s="86"/>
      <c r="KZM70" s="86"/>
      <c r="KZN70" s="86"/>
      <c r="KZO70" s="86"/>
      <c r="KZP70" s="86"/>
      <c r="KZQ70" s="86"/>
      <c r="KZR70" s="86"/>
      <c r="KZS70" s="86"/>
      <c r="KZT70" s="86"/>
      <c r="KZU70" s="86"/>
      <c r="KZV70" s="86"/>
      <c r="KZW70" s="86"/>
      <c r="KZX70" s="86"/>
      <c r="KZY70" s="86"/>
      <c r="KZZ70" s="86"/>
      <c r="LAA70" s="86"/>
      <c r="LAB70" s="86"/>
      <c r="LAC70" s="86"/>
      <c r="LAD70" s="86"/>
      <c r="LAE70" s="86"/>
      <c r="LAF70" s="86"/>
      <c r="LAG70" s="86"/>
      <c r="LAH70" s="86"/>
      <c r="LAI70" s="86"/>
      <c r="LAJ70" s="86"/>
      <c r="LAK70" s="86"/>
      <c r="LAL70" s="86"/>
      <c r="LAM70" s="86"/>
      <c r="LAN70" s="86"/>
      <c r="LAO70" s="86"/>
      <c r="LAP70" s="86"/>
      <c r="LAQ70" s="86"/>
      <c r="LAR70" s="86"/>
      <c r="LAS70" s="86"/>
      <c r="LAT70" s="86"/>
      <c r="LAU70" s="86"/>
      <c r="LAV70" s="86"/>
      <c r="LAW70" s="86"/>
      <c r="LAX70" s="86"/>
      <c r="LAY70" s="86"/>
      <c r="LAZ70" s="86"/>
      <c r="LBA70" s="86"/>
      <c r="LBB70" s="86"/>
      <c r="LBC70" s="86"/>
      <c r="LBD70" s="86"/>
      <c r="LBE70" s="86"/>
      <c r="LBF70" s="86"/>
      <c r="LBG70" s="86"/>
      <c r="LBH70" s="86"/>
      <c r="LBI70" s="86"/>
      <c r="LBJ70" s="86"/>
      <c r="LBK70" s="86"/>
      <c r="LBL70" s="86"/>
      <c r="LBM70" s="86"/>
      <c r="LBN70" s="86"/>
      <c r="LBO70" s="86"/>
      <c r="LBP70" s="86"/>
      <c r="LBQ70" s="86"/>
      <c r="LBR70" s="86"/>
      <c r="LBS70" s="86"/>
      <c r="LBT70" s="86"/>
      <c r="LBU70" s="86"/>
      <c r="LBV70" s="86"/>
      <c r="LBW70" s="86"/>
      <c r="LBX70" s="86"/>
      <c r="LBY70" s="86"/>
      <c r="LBZ70" s="86"/>
      <c r="LCA70" s="86"/>
      <c r="LCB70" s="86"/>
      <c r="LCC70" s="86"/>
      <c r="LCD70" s="86"/>
      <c r="LCE70" s="86"/>
      <c r="LCF70" s="86"/>
      <c r="LCG70" s="86"/>
      <c r="LCH70" s="86"/>
      <c r="LCI70" s="86"/>
      <c r="LCJ70" s="86"/>
      <c r="LCK70" s="86"/>
      <c r="LCL70" s="86"/>
      <c r="LCM70" s="86"/>
      <c r="LCN70" s="86"/>
      <c r="LCO70" s="86"/>
      <c r="LCP70" s="86"/>
      <c r="LCQ70" s="86"/>
      <c r="LCR70" s="86"/>
      <c r="LCS70" s="86"/>
      <c r="LCT70" s="86"/>
      <c r="LCU70" s="86"/>
      <c r="LCV70" s="86"/>
      <c r="LCW70" s="86"/>
      <c r="LCX70" s="86"/>
      <c r="LCY70" s="86"/>
      <c r="LCZ70" s="86"/>
      <c r="LDA70" s="86"/>
      <c r="LDB70" s="86"/>
      <c r="LDC70" s="86"/>
      <c r="LDD70" s="86"/>
      <c r="LDE70" s="86"/>
      <c r="LDF70" s="86"/>
      <c r="LDG70" s="86"/>
      <c r="LDH70" s="86"/>
      <c r="LDI70" s="86"/>
      <c r="LDJ70" s="86"/>
      <c r="LDK70" s="86"/>
      <c r="LDL70" s="86"/>
      <c r="LDM70" s="86"/>
      <c r="LDN70" s="86"/>
      <c r="LDO70" s="86"/>
      <c r="LDP70" s="86"/>
      <c r="LDQ70" s="86"/>
      <c r="LDR70" s="86"/>
      <c r="LDS70" s="86"/>
      <c r="LDT70" s="86"/>
      <c r="LDU70" s="86"/>
      <c r="LDV70" s="86"/>
      <c r="LDW70" s="86"/>
      <c r="LDX70" s="86"/>
      <c r="LDY70" s="86"/>
      <c r="LDZ70" s="86"/>
      <c r="LEA70" s="86"/>
      <c r="LEB70" s="86"/>
      <c r="LEC70" s="86"/>
      <c r="LED70" s="86"/>
      <c r="LEE70" s="86"/>
      <c r="LEF70" s="86"/>
      <c r="LEG70" s="86"/>
      <c r="LEH70" s="86"/>
      <c r="LEI70" s="86"/>
      <c r="LEJ70" s="86"/>
      <c r="LEK70" s="86"/>
      <c r="LEL70" s="86"/>
      <c r="LEM70" s="86"/>
      <c r="LEN70" s="86"/>
      <c r="LEO70" s="86"/>
      <c r="LEP70" s="86"/>
      <c r="LEQ70" s="86"/>
      <c r="LER70" s="86"/>
      <c r="LES70" s="86"/>
      <c r="LET70" s="86"/>
      <c r="LEU70" s="86"/>
      <c r="LEV70" s="86"/>
      <c r="LEW70" s="86"/>
      <c r="LEX70" s="86"/>
      <c r="LEY70" s="86"/>
      <c r="LEZ70" s="86"/>
      <c r="LFA70" s="86"/>
      <c r="LFB70" s="86"/>
      <c r="LFC70" s="86"/>
      <c r="LFD70" s="86"/>
      <c r="LFE70" s="86"/>
      <c r="LFF70" s="86"/>
      <c r="LFG70" s="86"/>
      <c r="LFH70" s="86"/>
      <c r="LFI70" s="86"/>
      <c r="LFJ70" s="86"/>
      <c r="LFK70" s="86"/>
      <c r="LFL70" s="86"/>
      <c r="LFM70" s="86"/>
      <c r="LFN70" s="86"/>
      <c r="LFO70" s="86"/>
      <c r="LFP70" s="86"/>
      <c r="LFQ70" s="86"/>
      <c r="LFR70" s="86"/>
      <c r="LFS70" s="86"/>
      <c r="LFT70" s="86"/>
      <c r="LFU70" s="86"/>
      <c r="LFV70" s="86"/>
      <c r="LFW70" s="86"/>
      <c r="LFX70" s="86"/>
      <c r="LFY70" s="86"/>
      <c r="LFZ70" s="86"/>
      <c r="LGA70" s="86"/>
      <c r="LGB70" s="86"/>
      <c r="LGC70" s="86"/>
      <c r="LGD70" s="86"/>
      <c r="LGE70" s="86"/>
      <c r="LGF70" s="86"/>
      <c r="LGG70" s="86"/>
      <c r="LGH70" s="86"/>
      <c r="LGI70" s="86"/>
      <c r="LGJ70" s="86"/>
      <c r="LGK70" s="86"/>
      <c r="LGL70" s="86"/>
      <c r="LGM70" s="86"/>
      <c r="LGN70" s="86"/>
      <c r="LGO70" s="86"/>
      <c r="LGP70" s="86"/>
      <c r="LGQ70" s="86"/>
      <c r="LGR70" s="86"/>
      <c r="LGS70" s="86"/>
      <c r="LGT70" s="86"/>
      <c r="LGU70" s="86"/>
      <c r="LGV70" s="86"/>
      <c r="LGW70" s="86"/>
      <c r="LGX70" s="86"/>
      <c r="LGY70" s="86"/>
      <c r="LGZ70" s="86"/>
      <c r="LHA70" s="86"/>
      <c r="LHB70" s="86"/>
      <c r="LHC70" s="86"/>
      <c r="LHD70" s="86"/>
      <c r="LHE70" s="86"/>
      <c r="LHF70" s="86"/>
      <c r="LHG70" s="86"/>
      <c r="LHH70" s="86"/>
      <c r="LHI70" s="86"/>
      <c r="LHJ70" s="86"/>
      <c r="LHK70" s="86"/>
      <c r="LHL70" s="86"/>
      <c r="LHM70" s="86"/>
      <c r="LHN70" s="86"/>
      <c r="LHO70" s="86"/>
      <c r="LHP70" s="86"/>
      <c r="LHQ70" s="86"/>
      <c r="LHR70" s="86"/>
      <c r="LHS70" s="86"/>
      <c r="LHT70" s="86"/>
      <c r="LHU70" s="86"/>
      <c r="LHV70" s="86"/>
      <c r="LHW70" s="86"/>
      <c r="LHX70" s="86"/>
      <c r="LHY70" s="86"/>
      <c r="LHZ70" s="86"/>
      <c r="LIA70" s="86"/>
      <c r="LIB70" s="86"/>
      <c r="LIC70" s="86"/>
      <c r="LID70" s="86"/>
      <c r="LIE70" s="86"/>
      <c r="LIF70" s="86"/>
      <c r="LIG70" s="86"/>
      <c r="LIH70" s="86"/>
      <c r="LII70" s="86"/>
      <c r="LIJ70" s="86"/>
      <c r="LIK70" s="86"/>
      <c r="LIL70" s="86"/>
      <c r="LIM70" s="86"/>
      <c r="LIN70" s="86"/>
      <c r="LIO70" s="86"/>
      <c r="LIP70" s="86"/>
      <c r="LIQ70" s="86"/>
      <c r="LIR70" s="86"/>
      <c r="LIS70" s="86"/>
      <c r="LIT70" s="86"/>
      <c r="LIU70" s="86"/>
      <c r="LIV70" s="86"/>
      <c r="LIW70" s="86"/>
      <c r="LIX70" s="86"/>
      <c r="LIY70" s="86"/>
      <c r="LIZ70" s="86"/>
      <c r="LJA70" s="86"/>
      <c r="LJB70" s="86"/>
      <c r="LJC70" s="86"/>
      <c r="LJD70" s="86"/>
      <c r="LJE70" s="86"/>
      <c r="LJF70" s="86"/>
      <c r="LJG70" s="86"/>
      <c r="LJH70" s="86"/>
      <c r="LJI70" s="86"/>
      <c r="LJJ70" s="86"/>
      <c r="LJK70" s="86"/>
      <c r="LJL70" s="86"/>
      <c r="LJM70" s="86"/>
      <c r="LJN70" s="86"/>
      <c r="LJO70" s="86"/>
      <c r="LJP70" s="86"/>
      <c r="LJQ70" s="86"/>
      <c r="LJR70" s="86"/>
      <c r="LJS70" s="86"/>
      <c r="LJT70" s="86"/>
      <c r="LJU70" s="86"/>
      <c r="LJV70" s="86"/>
      <c r="LJW70" s="86"/>
      <c r="LJX70" s="86"/>
      <c r="LJY70" s="86"/>
      <c r="LJZ70" s="86"/>
      <c r="LKA70" s="86"/>
      <c r="LKB70" s="86"/>
      <c r="LKC70" s="86"/>
      <c r="LKD70" s="86"/>
      <c r="LKE70" s="86"/>
      <c r="LKF70" s="86"/>
      <c r="LKG70" s="86"/>
      <c r="LKH70" s="86"/>
      <c r="LKI70" s="86"/>
      <c r="LKJ70" s="86"/>
      <c r="LKK70" s="86"/>
      <c r="LKL70" s="86"/>
      <c r="LKM70" s="86"/>
      <c r="LKN70" s="86"/>
      <c r="LKO70" s="86"/>
      <c r="LKP70" s="86"/>
      <c r="LKQ70" s="86"/>
      <c r="LKR70" s="86"/>
      <c r="LKS70" s="86"/>
      <c r="LKT70" s="86"/>
      <c r="LKU70" s="86"/>
      <c r="LKV70" s="86"/>
      <c r="LKW70" s="86"/>
      <c r="LKX70" s="86"/>
      <c r="LKY70" s="86"/>
      <c r="LKZ70" s="86"/>
      <c r="LLA70" s="86"/>
      <c r="LLB70" s="86"/>
      <c r="LLC70" s="86"/>
      <c r="LLD70" s="86"/>
      <c r="LLE70" s="86"/>
      <c r="LLF70" s="86"/>
      <c r="LLG70" s="86"/>
      <c r="LLH70" s="86"/>
      <c r="LLI70" s="86"/>
      <c r="LLJ70" s="86"/>
      <c r="LLK70" s="86"/>
      <c r="LLL70" s="86"/>
      <c r="LLM70" s="86"/>
      <c r="LLN70" s="86"/>
      <c r="LLO70" s="86"/>
      <c r="LLP70" s="86"/>
      <c r="LLQ70" s="86"/>
      <c r="LLR70" s="86"/>
      <c r="LLS70" s="86"/>
      <c r="LLT70" s="86"/>
      <c r="LLU70" s="86"/>
      <c r="LLV70" s="86"/>
      <c r="LLW70" s="86"/>
      <c r="LLX70" s="86"/>
      <c r="LLY70" s="86"/>
      <c r="LLZ70" s="86"/>
      <c r="LMA70" s="86"/>
      <c r="LMB70" s="86"/>
      <c r="LMC70" s="86"/>
      <c r="LMD70" s="86"/>
      <c r="LME70" s="86"/>
      <c r="LMF70" s="86"/>
      <c r="LMG70" s="86"/>
      <c r="LMH70" s="86"/>
      <c r="LMI70" s="86"/>
      <c r="LMJ70" s="86"/>
      <c r="LMK70" s="86"/>
      <c r="LML70" s="86"/>
      <c r="LMM70" s="86"/>
      <c r="LMN70" s="86"/>
      <c r="LMO70" s="86"/>
      <c r="LMP70" s="86"/>
      <c r="LMQ70" s="86"/>
      <c r="LMR70" s="86"/>
      <c r="LMS70" s="86"/>
      <c r="LMT70" s="86"/>
      <c r="LMU70" s="86"/>
      <c r="LMV70" s="86"/>
      <c r="LMW70" s="86"/>
      <c r="LMX70" s="86"/>
      <c r="LMY70" s="86"/>
      <c r="LMZ70" s="86"/>
      <c r="LNA70" s="86"/>
      <c r="LNB70" s="86"/>
      <c r="LNC70" s="86"/>
      <c r="LND70" s="86"/>
      <c r="LNE70" s="86"/>
      <c r="LNF70" s="86"/>
      <c r="LNG70" s="86"/>
      <c r="LNH70" s="86"/>
      <c r="LNI70" s="86"/>
      <c r="LNJ70" s="86"/>
      <c r="LNK70" s="86"/>
      <c r="LNL70" s="86"/>
      <c r="LNM70" s="86"/>
      <c r="LNN70" s="86"/>
      <c r="LNO70" s="86"/>
      <c r="LNP70" s="86"/>
      <c r="LNQ70" s="86"/>
      <c r="LNR70" s="86"/>
      <c r="LNS70" s="86"/>
      <c r="LNT70" s="86"/>
      <c r="LNU70" s="86"/>
      <c r="LNV70" s="86"/>
      <c r="LNW70" s="86"/>
      <c r="LNX70" s="86"/>
      <c r="LNY70" s="86"/>
      <c r="LNZ70" s="86"/>
      <c r="LOA70" s="86"/>
      <c r="LOB70" s="86"/>
      <c r="LOC70" s="86"/>
      <c r="LOD70" s="86"/>
      <c r="LOE70" s="86"/>
      <c r="LOF70" s="86"/>
      <c r="LOG70" s="86"/>
      <c r="LOH70" s="86"/>
      <c r="LOI70" s="86"/>
      <c r="LOJ70" s="86"/>
      <c r="LOK70" s="86"/>
      <c r="LOL70" s="86"/>
      <c r="LOM70" s="86"/>
      <c r="LON70" s="86"/>
      <c r="LOO70" s="86"/>
      <c r="LOP70" s="86"/>
      <c r="LOQ70" s="86"/>
      <c r="LOR70" s="86"/>
      <c r="LOS70" s="86"/>
      <c r="LOT70" s="86"/>
      <c r="LOU70" s="86"/>
      <c r="LOV70" s="86"/>
      <c r="LOW70" s="86"/>
      <c r="LOX70" s="86"/>
      <c r="LOY70" s="86"/>
      <c r="LOZ70" s="86"/>
      <c r="LPA70" s="86"/>
      <c r="LPB70" s="86"/>
      <c r="LPC70" s="86"/>
      <c r="LPD70" s="86"/>
      <c r="LPE70" s="86"/>
      <c r="LPF70" s="86"/>
      <c r="LPG70" s="86"/>
      <c r="LPH70" s="86"/>
      <c r="LPI70" s="86"/>
      <c r="LPJ70" s="86"/>
      <c r="LPK70" s="86"/>
      <c r="LPL70" s="86"/>
      <c r="LPM70" s="86"/>
      <c r="LPN70" s="86"/>
      <c r="LPO70" s="86"/>
      <c r="LPP70" s="86"/>
      <c r="LPQ70" s="86"/>
      <c r="LPR70" s="86"/>
      <c r="LPS70" s="86"/>
      <c r="LPT70" s="86"/>
      <c r="LPU70" s="86"/>
      <c r="LPV70" s="86"/>
      <c r="LPW70" s="86"/>
      <c r="LPX70" s="86"/>
      <c r="LPY70" s="86"/>
      <c r="LPZ70" s="86"/>
      <c r="LQA70" s="86"/>
      <c r="LQB70" s="86"/>
      <c r="LQC70" s="86"/>
      <c r="LQD70" s="86"/>
      <c r="LQE70" s="86"/>
      <c r="LQF70" s="86"/>
      <c r="LQG70" s="86"/>
      <c r="LQH70" s="86"/>
      <c r="LQI70" s="86"/>
      <c r="LQJ70" s="86"/>
      <c r="LQK70" s="86"/>
      <c r="LQL70" s="86"/>
      <c r="LQM70" s="86"/>
      <c r="LQN70" s="86"/>
      <c r="LQO70" s="86"/>
      <c r="LQP70" s="86"/>
      <c r="LQQ70" s="86"/>
      <c r="LQR70" s="86"/>
      <c r="LQS70" s="86"/>
      <c r="LQT70" s="86"/>
      <c r="LQU70" s="86"/>
      <c r="LQV70" s="86"/>
      <c r="LQW70" s="86"/>
      <c r="LQX70" s="86"/>
      <c r="LQY70" s="86"/>
      <c r="LQZ70" s="86"/>
      <c r="LRA70" s="86"/>
      <c r="LRB70" s="86"/>
      <c r="LRC70" s="86"/>
      <c r="LRD70" s="86"/>
      <c r="LRE70" s="86"/>
      <c r="LRF70" s="86"/>
      <c r="LRG70" s="86"/>
      <c r="LRH70" s="86"/>
      <c r="LRI70" s="86"/>
      <c r="LRJ70" s="86"/>
      <c r="LRK70" s="86"/>
      <c r="LRL70" s="86"/>
      <c r="LRM70" s="86"/>
      <c r="LRN70" s="86"/>
      <c r="LRO70" s="86"/>
      <c r="LRP70" s="86"/>
      <c r="LRQ70" s="86"/>
      <c r="LRR70" s="86"/>
      <c r="LRS70" s="86"/>
      <c r="LRT70" s="86"/>
      <c r="LRU70" s="86"/>
      <c r="LRV70" s="86"/>
      <c r="LRW70" s="86"/>
      <c r="LRX70" s="86"/>
      <c r="LRY70" s="86"/>
      <c r="LRZ70" s="86"/>
      <c r="LSA70" s="86"/>
      <c r="LSB70" s="86"/>
      <c r="LSC70" s="86"/>
      <c r="LSD70" s="86"/>
      <c r="LSE70" s="86"/>
      <c r="LSF70" s="86"/>
      <c r="LSG70" s="86"/>
      <c r="LSH70" s="86"/>
      <c r="LSI70" s="86"/>
      <c r="LSJ70" s="86"/>
      <c r="LSK70" s="86"/>
      <c r="LSL70" s="86"/>
      <c r="LSM70" s="86"/>
      <c r="LSN70" s="86"/>
      <c r="LSO70" s="86"/>
      <c r="LSP70" s="86"/>
      <c r="LSQ70" s="86"/>
      <c r="LSR70" s="86"/>
      <c r="LSS70" s="86"/>
      <c r="LST70" s="86"/>
      <c r="LSU70" s="86"/>
      <c r="LSV70" s="86"/>
      <c r="LSW70" s="86"/>
      <c r="LSX70" s="86"/>
      <c r="LSY70" s="86"/>
      <c r="LSZ70" s="86"/>
      <c r="LTA70" s="86"/>
      <c r="LTB70" s="86"/>
      <c r="LTC70" s="86"/>
      <c r="LTD70" s="86"/>
      <c r="LTE70" s="86"/>
      <c r="LTF70" s="86"/>
      <c r="LTG70" s="86"/>
      <c r="LTH70" s="86"/>
      <c r="LTI70" s="86"/>
      <c r="LTJ70" s="86"/>
      <c r="LTK70" s="86"/>
      <c r="LTL70" s="86"/>
      <c r="LTM70" s="86"/>
      <c r="LTN70" s="86"/>
      <c r="LTO70" s="86"/>
      <c r="LTP70" s="86"/>
      <c r="LTQ70" s="86"/>
      <c r="LTR70" s="86"/>
      <c r="LTS70" s="86"/>
      <c r="LTT70" s="86"/>
      <c r="LTU70" s="86"/>
      <c r="LTV70" s="86"/>
      <c r="LTW70" s="86"/>
      <c r="LTX70" s="86"/>
      <c r="LTY70" s="86"/>
      <c r="LTZ70" s="86"/>
      <c r="LUA70" s="86"/>
      <c r="LUB70" s="86"/>
      <c r="LUC70" s="86"/>
      <c r="LUD70" s="86"/>
      <c r="LUE70" s="86"/>
      <c r="LUF70" s="86"/>
      <c r="LUG70" s="86"/>
      <c r="LUH70" s="86"/>
      <c r="LUI70" s="86"/>
      <c r="LUJ70" s="86"/>
      <c r="LUK70" s="86"/>
      <c r="LUL70" s="86"/>
      <c r="LUM70" s="86"/>
      <c r="LUN70" s="86"/>
      <c r="LUO70" s="86"/>
      <c r="LUP70" s="86"/>
      <c r="LUQ70" s="86"/>
      <c r="LUR70" s="86"/>
      <c r="LUS70" s="86"/>
      <c r="LUT70" s="86"/>
      <c r="LUU70" s="86"/>
      <c r="LUV70" s="86"/>
      <c r="LUW70" s="86"/>
      <c r="LUX70" s="86"/>
      <c r="LUY70" s="86"/>
      <c r="LUZ70" s="86"/>
      <c r="LVA70" s="86"/>
      <c r="LVB70" s="86"/>
      <c r="LVC70" s="86"/>
      <c r="LVD70" s="86"/>
      <c r="LVE70" s="86"/>
      <c r="LVF70" s="86"/>
      <c r="LVG70" s="86"/>
      <c r="LVH70" s="86"/>
      <c r="LVI70" s="86"/>
      <c r="LVJ70" s="86"/>
      <c r="LVK70" s="86"/>
      <c r="LVL70" s="86"/>
      <c r="LVM70" s="86"/>
      <c r="LVN70" s="86"/>
      <c r="LVO70" s="86"/>
      <c r="LVP70" s="86"/>
      <c r="LVQ70" s="86"/>
      <c r="LVR70" s="86"/>
      <c r="LVS70" s="86"/>
      <c r="LVT70" s="86"/>
      <c r="LVU70" s="86"/>
      <c r="LVV70" s="86"/>
      <c r="LVW70" s="86"/>
      <c r="LVX70" s="86"/>
      <c r="LVY70" s="86"/>
      <c r="LVZ70" s="86"/>
      <c r="LWA70" s="86"/>
      <c r="LWB70" s="86"/>
      <c r="LWC70" s="86"/>
      <c r="LWD70" s="86"/>
      <c r="LWE70" s="86"/>
      <c r="LWF70" s="86"/>
      <c r="LWG70" s="86"/>
      <c r="LWH70" s="86"/>
      <c r="LWI70" s="86"/>
      <c r="LWJ70" s="86"/>
      <c r="LWK70" s="86"/>
      <c r="LWL70" s="86"/>
      <c r="LWM70" s="86"/>
      <c r="LWN70" s="86"/>
      <c r="LWO70" s="86"/>
      <c r="LWP70" s="86"/>
      <c r="LWQ70" s="86"/>
      <c r="LWR70" s="86"/>
      <c r="LWS70" s="86"/>
      <c r="LWT70" s="86"/>
      <c r="LWU70" s="86"/>
      <c r="LWV70" s="86"/>
      <c r="LWW70" s="86"/>
      <c r="LWX70" s="86"/>
      <c r="LWY70" s="86"/>
      <c r="LWZ70" s="86"/>
      <c r="LXA70" s="86"/>
      <c r="LXB70" s="86"/>
      <c r="LXC70" s="86"/>
      <c r="LXD70" s="86"/>
      <c r="LXE70" s="86"/>
      <c r="LXF70" s="86"/>
      <c r="LXG70" s="86"/>
      <c r="LXH70" s="86"/>
      <c r="LXI70" s="86"/>
      <c r="LXJ70" s="86"/>
      <c r="LXK70" s="86"/>
      <c r="LXL70" s="86"/>
      <c r="LXM70" s="86"/>
      <c r="LXN70" s="86"/>
      <c r="LXO70" s="86"/>
      <c r="LXP70" s="86"/>
      <c r="LXQ70" s="86"/>
      <c r="LXR70" s="86"/>
      <c r="LXS70" s="86"/>
      <c r="LXT70" s="86"/>
      <c r="LXU70" s="86"/>
      <c r="LXV70" s="86"/>
      <c r="LXW70" s="86"/>
      <c r="LXX70" s="86"/>
      <c r="LXY70" s="86"/>
      <c r="LXZ70" s="86"/>
      <c r="LYA70" s="86"/>
      <c r="LYB70" s="86"/>
      <c r="LYC70" s="86"/>
      <c r="LYD70" s="86"/>
      <c r="LYE70" s="86"/>
      <c r="LYF70" s="86"/>
      <c r="LYG70" s="86"/>
      <c r="LYH70" s="86"/>
      <c r="LYI70" s="86"/>
      <c r="LYJ70" s="86"/>
      <c r="LYK70" s="86"/>
      <c r="LYL70" s="86"/>
      <c r="LYM70" s="86"/>
      <c r="LYN70" s="86"/>
      <c r="LYO70" s="86"/>
      <c r="LYP70" s="86"/>
      <c r="LYQ70" s="86"/>
      <c r="LYR70" s="86"/>
      <c r="LYS70" s="86"/>
      <c r="LYT70" s="86"/>
      <c r="LYU70" s="86"/>
      <c r="LYV70" s="86"/>
      <c r="LYW70" s="86"/>
      <c r="LYX70" s="86"/>
      <c r="LYY70" s="86"/>
      <c r="LYZ70" s="86"/>
      <c r="LZA70" s="86"/>
      <c r="LZB70" s="86"/>
      <c r="LZC70" s="86"/>
      <c r="LZD70" s="86"/>
      <c r="LZE70" s="86"/>
      <c r="LZF70" s="86"/>
      <c r="LZG70" s="86"/>
      <c r="LZH70" s="86"/>
      <c r="LZI70" s="86"/>
      <c r="LZJ70" s="86"/>
      <c r="LZK70" s="86"/>
      <c r="LZL70" s="86"/>
      <c r="LZM70" s="86"/>
      <c r="LZN70" s="86"/>
      <c r="LZO70" s="86"/>
      <c r="LZP70" s="86"/>
      <c r="LZQ70" s="86"/>
      <c r="LZR70" s="86"/>
      <c r="LZS70" s="86"/>
      <c r="LZT70" s="86"/>
      <c r="LZU70" s="86"/>
      <c r="LZV70" s="86"/>
      <c r="LZW70" s="86"/>
      <c r="LZX70" s="86"/>
      <c r="LZY70" s="86"/>
      <c r="LZZ70" s="86"/>
      <c r="MAA70" s="86"/>
      <c r="MAB70" s="86"/>
      <c r="MAC70" s="86"/>
      <c r="MAD70" s="86"/>
      <c r="MAE70" s="86"/>
      <c r="MAF70" s="86"/>
      <c r="MAG70" s="86"/>
      <c r="MAH70" s="86"/>
      <c r="MAI70" s="86"/>
      <c r="MAJ70" s="86"/>
      <c r="MAK70" s="86"/>
      <c r="MAL70" s="86"/>
      <c r="MAM70" s="86"/>
      <c r="MAN70" s="86"/>
      <c r="MAO70" s="86"/>
      <c r="MAP70" s="86"/>
      <c r="MAQ70" s="86"/>
      <c r="MAR70" s="86"/>
      <c r="MAS70" s="86"/>
      <c r="MAT70" s="86"/>
      <c r="MAU70" s="86"/>
      <c r="MAV70" s="86"/>
      <c r="MAW70" s="86"/>
      <c r="MAX70" s="86"/>
      <c r="MAY70" s="86"/>
      <c r="MAZ70" s="86"/>
      <c r="MBA70" s="86"/>
      <c r="MBB70" s="86"/>
      <c r="MBC70" s="86"/>
      <c r="MBD70" s="86"/>
      <c r="MBE70" s="86"/>
      <c r="MBF70" s="86"/>
      <c r="MBG70" s="86"/>
      <c r="MBH70" s="86"/>
      <c r="MBI70" s="86"/>
      <c r="MBJ70" s="86"/>
      <c r="MBK70" s="86"/>
      <c r="MBL70" s="86"/>
      <c r="MBM70" s="86"/>
      <c r="MBN70" s="86"/>
      <c r="MBO70" s="86"/>
      <c r="MBP70" s="86"/>
      <c r="MBQ70" s="86"/>
      <c r="MBR70" s="86"/>
      <c r="MBS70" s="86"/>
      <c r="MBT70" s="86"/>
      <c r="MBU70" s="86"/>
      <c r="MBV70" s="86"/>
      <c r="MBW70" s="86"/>
      <c r="MBX70" s="86"/>
      <c r="MBY70" s="86"/>
      <c r="MBZ70" s="86"/>
      <c r="MCA70" s="86"/>
      <c r="MCB70" s="86"/>
      <c r="MCC70" s="86"/>
      <c r="MCD70" s="86"/>
      <c r="MCE70" s="86"/>
      <c r="MCF70" s="86"/>
      <c r="MCG70" s="86"/>
      <c r="MCH70" s="86"/>
      <c r="MCI70" s="86"/>
      <c r="MCJ70" s="86"/>
      <c r="MCK70" s="86"/>
      <c r="MCL70" s="86"/>
      <c r="MCM70" s="86"/>
      <c r="MCN70" s="86"/>
      <c r="MCO70" s="86"/>
      <c r="MCP70" s="86"/>
      <c r="MCQ70" s="86"/>
      <c r="MCR70" s="86"/>
      <c r="MCS70" s="86"/>
      <c r="MCT70" s="86"/>
      <c r="MCU70" s="86"/>
      <c r="MCV70" s="86"/>
      <c r="MCW70" s="86"/>
      <c r="MCX70" s="86"/>
      <c r="MCY70" s="86"/>
      <c r="MCZ70" s="86"/>
      <c r="MDA70" s="86"/>
      <c r="MDB70" s="86"/>
      <c r="MDC70" s="86"/>
      <c r="MDD70" s="86"/>
      <c r="MDE70" s="86"/>
      <c r="MDF70" s="86"/>
      <c r="MDG70" s="86"/>
      <c r="MDH70" s="86"/>
      <c r="MDI70" s="86"/>
      <c r="MDJ70" s="86"/>
      <c r="MDK70" s="86"/>
      <c r="MDL70" s="86"/>
      <c r="MDM70" s="86"/>
      <c r="MDN70" s="86"/>
      <c r="MDO70" s="86"/>
      <c r="MDP70" s="86"/>
      <c r="MDQ70" s="86"/>
      <c r="MDR70" s="86"/>
      <c r="MDS70" s="86"/>
      <c r="MDT70" s="86"/>
      <c r="MDU70" s="86"/>
      <c r="MDV70" s="86"/>
      <c r="MDW70" s="86"/>
      <c r="MDX70" s="86"/>
      <c r="MDY70" s="86"/>
      <c r="MDZ70" s="86"/>
      <c r="MEA70" s="86"/>
      <c r="MEB70" s="86"/>
      <c r="MEC70" s="86"/>
      <c r="MED70" s="86"/>
      <c r="MEE70" s="86"/>
      <c r="MEF70" s="86"/>
      <c r="MEG70" s="86"/>
      <c r="MEH70" s="86"/>
      <c r="MEI70" s="86"/>
      <c r="MEJ70" s="86"/>
      <c r="MEK70" s="86"/>
      <c r="MEL70" s="86"/>
      <c r="MEM70" s="86"/>
      <c r="MEN70" s="86"/>
      <c r="MEO70" s="86"/>
      <c r="MEP70" s="86"/>
      <c r="MEQ70" s="86"/>
      <c r="MER70" s="86"/>
      <c r="MES70" s="86"/>
      <c r="MET70" s="86"/>
      <c r="MEU70" s="86"/>
      <c r="MEV70" s="86"/>
      <c r="MEW70" s="86"/>
      <c r="MEX70" s="86"/>
      <c r="MEY70" s="86"/>
      <c r="MEZ70" s="86"/>
      <c r="MFA70" s="86"/>
      <c r="MFB70" s="86"/>
      <c r="MFC70" s="86"/>
      <c r="MFD70" s="86"/>
      <c r="MFE70" s="86"/>
      <c r="MFF70" s="86"/>
      <c r="MFG70" s="86"/>
      <c r="MFH70" s="86"/>
      <c r="MFI70" s="86"/>
      <c r="MFJ70" s="86"/>
      <c r="MFK70" s="86"/>
      <c r="MFL70" s="86"/>
      <c r="MFM70" s="86"/>
      <c r="MFN70" s="86"/>
      <c r="MFO70" s="86"/>
      <c r="MFP70" s="86"/>
      <c r="MFQ70" s="86"/>
      <c r="MFR70" s="86"/>
      <c r="MFS70" s="86"/>
      <c r="MFT70" s="86"/>
      <c r="MFU70" s="86"/>
      <c r="MFV70" s="86"/>
      <c r="MFW70" s="86"/>
      <c r="MFX70" s="86"/>
      <c r="MFY70" s="86"/>
      <c r="MFZ70" s="86"/>
      <c r="MGA70" s="86"/>
      <c r="MGB70" s="86"/>
      <c r="MGC70" s="86"/>
      <c r="MGD70" s="86"/>
      <c r="MGE70" s="86"/>
      <c r="MGF70" s="86"/>
      <c r="MGG70" s="86"/>
      <c r="MGH70" s="86"/>
      <c r="MGI70" s="86"/>
      <c r="MGJ70" s="86"/>
      <c r="MGK70" s="86"/>
      <c r="MGL70" s="86"/>
      <c r="MGM70" s="86"/>
      <c r="MGN70" s="86"/>
      <c r="MGO70" s="86"/>
      <c r="MGP70" s="86"/>
      <c r="MGQ70" s="86"/>
      <c r="MGR70" s="86"/>
      <c r="MGS70" s="86"/>
      <c r="MGT70" s="86"/>
      <c r="MGU70" s="86"/>
      <c r="MGV70" s="86"/>
      <c r="MGW70" s="86"/>
      <c r="MGX70" s="86"/>
      <c r="MGY70" s="86"/>
      <c r="MGZ70" s="86"/>
      <c r="MHA70" s="86"/>
      <c r="MHB70" s="86"/>
      <c r="MHC70" s="86"/>
      <c r="MHD70" s="86"/>
      <c r="MHE70" s="86"/>
      <c r="MHF70" s="86"/>
      <c r="MHG70" s="86"/>
      <c r="MHH70" s="86"/>
      <c r="MHI70" s="86"/>
      <c r="MHJ70" s="86"/>
      <c r="MHK70" s="86"/>
      <c r="MHL70" s="86"/>
      <c r="MHM70" s="86"/>
      <c r="MHN70" s="86"/>
      <c r="MHO70" s="86"/>
      <c r="MHP70" s="86"/>
      <c r="MHQ70" s="86"/>
      <c r="MHR70" s="86"/>
      <c r="MHS70" s="86"/>
      <c r="MHT70" s="86"/>
      <c r="MHU70" s="86"/>
      <c r="MHV70" s="86"/>
      <c r="MHW70" s="86"/>
      <c r="MHX70" s="86"/>
      <c r="MHY70" s="86"/>
      <c r="MHZ70" s="86"/>
      <c r="MIA70" s="86"/>
      <c r="MIB70" s="86"/>
      <c r="MIC70" s="86"/>
      <c r="MID70" s="86"/>
      <c r="MIE70" s="86"/>
      <c r="MIF70" s="86"/>
      <c r="MIG70" s="86"/>
      <c r="MIH70" s="86"/>
      <c r="MII70" s="86"/>
      <c r="MIJ70" s="86"/>
      <c r="MIK70" s="86"/>
      <c r="MIL70" s="86"/>
      <c r="MIM70" s="86"/>
      <c r="MIN70" s="86"/>
      <c r="MIO70" s="86"/>
      <c r="MIP70" s="86"/>
      <c r="MIQ70" s="86"/>
      <c r="MIR70" s="86"/>
      <c r="MIS70" s="86"/>
      <c r="MIT70" s="86"/>
      <c r="MIU70" s="86"/>
      <c r="MIV70" s="86"/>
      <c r="MIW70" s="86"/>
      <c r="MIX70" s="86"/>
      <c r="MIY70" s="86"/>
      <c r="MIZ70" s="86"/>
      <c r="MJA70" s="86"/>
      <c r="MJB70" s="86"/>
      <c r="MJC70" s="86"/>
      <c r="MJD70" s="86"/>
      <c r="MJE70" s="86"/>
      <c r="MJF70" s="86"/>
      <c r="MJG70" s="86"/>
      <c r="MJH70" s="86"/>
      <c r="MJI70" s="86"/>
      <c r="MJJ70" s="86"/>
      <c r="MJK70" s="86"/>
      <c r="MJL70" s="86"/>
      <c r="MJM70" s="86"/>
      <c r="MJN70" s="86"/>
      <c r="MJO70" s="86"/>
      <c r="MJP70" s="86"/>
      <c r="MJQ70" s="86"/>
      <c r="MJR70" s="86"/>
      <c r="MJS70" s="86"/>
      <c r="MJT70" s="86"/>
      <c r="MJU70" s="86"/>
      <c r="MJV70" s="86"/>
      <c r="MJW70" s="86"/>
      <c r="MJX70" s="86"/>
      <c r="MJY70" s="86"/>
      <c r="MJZ70" s="86"/>
      <c r="MKA70" s="86"/>
      <c r="MKB70" s="86"/>
      <c r="MKC70" s="86"/>
      <c r="MKD70" s="86"/>
      <c r="MKE70" s="86"/>
      <c r="MKF70" s="86"/>
      <c r="MKG70" s="86"/>
      <c r="MKH70" s="86"/>
      <c r="MKI70" s="86"/>
      <c r="MKJ70" s="86"/>
      <c r="MKK70" s="86"/>
      <c r="MKL70" s="86"/>
      <c r="MKM70" s="86"/>
      <c r="MKN70" s="86"/>
      <c r="MKO70" s="86"/>
      <c r="MKP70" s="86"/>
      <c r="MKQ70" s="86"/>
      <c r="MKR70" s="86"/>
      <c r="MKS70" s="86"/>
      <c r="MKT70" s="86"/>
      <c r="MKU70" s="86"/>
      <c r="MKV70" s="86"/>
      <c r="MKW70" s="86"/>
      <c r="MKX70" s="86"/>
      <c r="MKY70" s="86"/>
      <c r="MKZ70" s="86"/>
      <c r="MLA70" s="86"/>
      <c r="MLB70" s="86"/>
      <c r="MLC70" s="86"/>
      <c r="MLD70" s="86"/>
      <c r="MLE70" s="86"/>
      <c r="MLF70" s="86"/>
      <c r="MLG70" s="86"/>
      <c r="MLH70" s="86"/>
      <c r="MLI70" s="86"/>
      <c r="MLJ70" s="86"/>
      <c r="MLK70" s="86"/>
      <c r="MLL70" s="86"/>
      <c r="MLM70" s="86"/>
      <c r="MLN70" s="86"/>
      <c r="MLO70" s="86"/>
      <c r="MLP70" s="86"/>
      <c r="MLQ70" s="86"/>
      <c r="MLR70" s="86"/>
      <c r="MLS70" s="86"/>
      <c r="MLT70" s="86"/>
      <c r="MLU70" s="86"/>
      <c r="MLV70" s="86"/>
      <c r="MLW70" s="86"/>
      <c r="MLX70" s="86"/>
      <c r="MLY70" s="86"/>
      <c r="MLZ70" s="86"/>
      <c r="MMA70" s="86"/>
      <c r="MMB70" s="86"/>
      <c r="MMC70" s="86"/>
      <c r="MMD70" s="86"/>
      <c r="MME70" s="86"/>
      <c r="MMF70" s="86"/>
      <c r="MMG70" s="86"/>
      <c r="MMH70" s="86"/>
      <c r="MMI70" s="86"/>
      <c r="MMJ70" s="86"/>
      <c r="MMK70" s="86"/>
      <c r="MML70" s="86"/>
      <c r="MMM70" s="86"/>
      <c r="MMN70" s="86"/>
      <c r="MMO70" s="86"/>
      <c r="MMP70" s="86"/>
      <c r="MMQ70" s="86"/>
      <c r="MMR70" s="86"/>
      <c r="MMS70" s="86"/>
      <c r="MMT70" s="86"/>
      <c r="MMU70" s="86"/>
      <c r="MMV70" s="86"/>
      <c r="MMW70" s="86"/>
      <c r="MMX70" s="86"/>
      <c r="MMY70" s="86"/>
      <c r="MMZ70" s="86"/>
      <c r="MNA70" s="86"/>
      <c r="MNB70" s="86"/>
      <c r="MNC70" s="86"/>
      <c r="MND70" s="86"/>
      <c r="MNE70" s="86"/>
      <c r="MNF70" s="86"/>
      <c r="MNG70" s="86"/>
      <c r="MNH70" s="86"/>
      <c r="MNI70" s="86"/>
      <c r="MNJ70" s="86"/>
      <c r="MNK70" s="86"/>
      <c r="MNL70" s="86"/>
      <c r="MNM70" s="86"/>
      <c r="MNN70" s="86"/>
      <c r="MNO70" s="86"/>
      <c r="MNP70" s="86"/>
      <c r="MNQ70" s="86"/>
      <c r="MNR70" s="86"/>
      <c r="MNS70" s="86"/>
      <c r="MNT70" s="86"/>
      <c r="MNU70" s="86"/>
      <c r="MNV70" s="86"/>
      <c r="MNW70" s="86"/>
      <c r="MNX70" s="86"/>
      <c r="MNY70" s="86"/>
      <c r="MNZ70" s="86"/>
      <c r="MOA70" s="86"/>
      <c r="MOB70" s="86"/>
      <c r="MOC70" s="86"/>
      <c r="MOD70" s="86"/>
      <c r="MOE70" s="86"/>
      <c r="MOF70" s="86"/>
      <c r="MOG70" s="86"/>
      <c r="MOH70" s="86"/>
      <c r="MOI70" s="86"/>
      <c r="MOJ70" s="86"/>
      <c r="MOK70" s="86"/>
      <c r="MOL70" s="86"/>
      <c r="MOM70" s="86"/>
      <c r="MON70" s="86"/>
      <c r="MOO70" s="86"/>
      <c r="MOP70" s="86"/>
      <c r="MOQ70" s="86"/>
      <c r="MOR70" s="86"/>
      <c r="MOS70" s="86"/>
      <c r="MOT70" s="86"/>
      <c r="MOU70" s="86"/>
      <c r="MOV70" s="86"/>
      <c r="MOW70" s="86"/>
      <c r="MOX70" s="86"/>
      <c r="MOY70" s="86"/>
      <c r="MOZ70" s="86"/>
      <c r="MPA70" s="86"/>
      <c r="MPB70" s="86"/>
      <c r="MPC70" s="86"/>
      <c r="MPD70" s="86"/>
      <c r="MPE70" s="86"/>
      <c r="MPF70" s="86"/>
      <c r="MPG70" s="86"/>
      <c r="MPH70" s="86"/>
      <c r="MPI70" s="86"/>
      <c r="MPJ70" s="86"/>
      <c r="MPK70" s="86"/>
      <c r="MPL70" s="86"/>
      <c r="MPM70" s="86"/>
      <c r="MPN70" s="86"/>
      <c r="MPO70" s="86"/>
      <c r="MPP70" s="86"/>
      <c r="MPQ70" s="86"/>
      <c r="MPR70" s="86"/>
      <c r="MPS70" s="86"/>
      <c r="MPT70" s="86"/>
      <c r="MPU70" s="86"/>
      <c r="MPV70" s="86"/>
      <c r="MPW70" s="86"/>
      <c r="MPX70" s="86"/>
      <c r="MPY70" s="86"/>
      <c r="MPZ70" s="86"/>
      <c r="MQA70" s="86"/>
      <c r="MQB70" s="86"/>
      <c r="MQC70" s="86"/>
      <c r="MQD70" s="86"/>
      <c r="MQE70" s="86"/>
      <c r="MQF70" s="86"/>
      <c r="MQG70" s="86"/>
      <c r="MQH70" s="86"/>
      <c r="MQI70" s="86"/>
      <c r="MQJ70" s="86"/>
      <c r="MQK70" s="86"/>
      <c r="MQL70" s="86"/>
      <c r="MQM70" s="86"/>
      <c r="MQN70" s="86"/>
      <c r="MQO70" s="86"/>
      <c r="MQP70" s="86"/>
      <c r="MQQ70" s="86"/>
      <c r="MQR70" s="86"/>
      <c r="MQS70" s="86"/>
      <c r="MQT70" s="86"/>
      <c r="MQU70" s="86"/>
      <c r="MQV70" s="86"/>
      <c r="MQW70" s="86"/>
      <c r="MQX70" s="86"/>
      <c r="MQY70" s="86"/>
      <c r="MQZ70" s="86"/>
      <c r="MRA70" s="86"/>
      <c r="MRB70" s="86"/>
      <c r="MRC70" s="86"/>
      <c r="MRD70" s="86"/>
      <c r="MRE70" s="86"/>
      <c r="MRF70" s="86"/>
      <c r="MRG70" s="86"/>
      <c r="MRH70" s="86"/>
      <c r="MRI70" s="86"/>
      <c r="MRJ70" s="86"/>
      <c r="MRK70" s="86"/>
      <c r="MRL70" s="86"/>
      <c r="MRM70" s="86"/>
      <c r="MRN70" s="86"/>
      <c r="MRO70" s="86"/>
      <c r="MRP70" s="86"/>
      <c r="MRQ70" s="86"/>
      <c r="MRR70" s="86"/>
      <c r="MRS70" s="86"/>
      <c r="MRT70" s="86"/>
      <c r="MRU70" s="86"/>
      <c r="MRV70" s="86"/>
      <c r="MRW70" s="86"/>
      <c r="MRX70" s="86"/>
      <c r="MRY70" s="86"/>
      <c r="MRZ70" s="86"/>
      <c r="MSA70" s="86"/>
      <c r="MSB70" s="86"/>
      <c r="MSC70" s="86"/>
      <c r="MSD70" s="86"/>
      <c r="MSE70" s="86"/>
      <c r="MSF70" s="86"/>
      <c r="MSG70" s="86"/>
      <c r="MSH70" s="86"/>
      <c r="MSI70" s="86"/>
      <c r="MSJ70" s="86"/>
      <c r="MSK70" s="86"/>
      <c r="MSL70" s="86"/>
      <c r="MSM70" s="86"/>
      <c r="MSN70" s="86"/>
      <c r="MSO70" s="86"/>
      <c r="MSP70" s="86"/>
      <c r="MSQ70" s="86"/>
      <c r="MSR70" s="86"/>
      <c r="MSS70" s="86"/>
      <c r="MST70" s="86"/>
      <c r="MSU70" s="86"/>
      <c r="MSV70" s="86"/>
      <c r="MSW70" s="86"/>
      <c r="MSX70" s="86"/>
      <c r="MSY70" s="86"/>
      <c r="MSZ70" s="86"/>
      <c r="MTA70" s="86"/>
      <c r="MTB70" s="86"/>
      <c r="MTC70" s="86"/>
      <c r="MTD70" s="86"/>
      <c r="MTE70" s="86"/>
      <c r="MTF70" s="86"/>
      <c r="MTG70" s="86"/>
      <c r="MTH70" s="86"/>
      <c r="MTI70" s="86"/>
      <c r="MTJ70" s="86"/>
      <c r="MTK70" s="86"/>
      <c r="MTL70" s="86"/>
      <c r="MTM70" s="86"/>
      <c r="MTN70" s="86"/>
      <c r="MTO70" s="86"/>
      <c r="MTP70" s="86"/>
      <c r="MTQ70" s="86"/>
      <c r="MTR70" s="86"/>
      <c r="MTS70" s="86"/>
      <c r="MTT70" s="86"/>
      <c r="MTU70" s="86"/>
      <c r="MTV70" s="86"/>
      <c r="MTW70" s="86"/>
      <c r="MTX70" s="86"/>
      <c r="MTY70" s="86"/>
      <c r="MTZ70" s="86"/>
      <c r="MUA70" s="86"/>
      <c r="MUB70" s="86"/>
      <c r="MUC70" s="86"/>
      <c r="MUD70" s="86"/>
      <c r="MUE70" s="86"/>
      <c r="MUF70" s="86"/>
      <c r="MUG70" s="86"/>
      <c r="MUH70" s="86"/>
      <c r="MUI70" s="86"/>
      <c r="MUJ70" s="86"/>
      <c r="MUK70" s="86"/>
      <c r="MUL70" s="86"/>
      <c r="MUM70" s="86"/>
      <c r="MUN70" s="86"/>
      <c r="MUO70" s="86"/>
      <c r="MUP70" s="86"/>
      <c r="MUQ70" s="86"/>
      <c r="MUR70" s="86"/>
      <c r="MUS70" s="86"/>
      <c r="MUT70" s="86"/>
      <c r="MUU70" s="86"/>
      <c r="MUV70" s="86"/>
      <c r="MUW70" s="86"/>
      <c r="MUX70" s="86"/>
      <c r="MUY70" s="86"/>
      <c r="MUZ70" s="86"/>
      <c r="MVA70" s="86"/>
      <c r="MVB70" s="86"/>
      <c r="MVC70" s="86"/>
      <c r="MVD70" s="86"/>
      <c r="MVE70" s="86"/>
      <c r="MVF70" s="86"/>
      <c r="MVG70" s="86"/>
      <c r="MVH70" s="86"/>
      <c r="MVI70" s="86"/>
      <c r="MVJ70" s="86"/>
      <c r="MVK70" s="86"/>
      <c r="MVL70" s="86"/>
      <c r="MVM70" s="86"/>
      <c r="MVN70" s="86"/>
      <c r="MVO70" s="86"/>
      <c r="MVP70" s="86"/>
      <c r="MVQ70" s="86"/>
      <c r="MVR70" s="86"/>
      <c r="MVS70" s="86"/>
      <c r="MVT70" s="86"/>
      <c r="MVU70" s="86"/>
      <c r="MVV70" s="86"/>
      <c r="MVW70" s="86"/>
      <c r="MVX70" s="86"/>
      <c r="MVY70" s="86"/>
      <c r="MVZ70" s="86"/>
      <c r="MWA70" s="86"/>
      <c r="MWB70" s="86"/>
      <c r="MWC70" s="86"/>
      <c r="MWD70" s="86"/>
      <c r="MWE70" s="86"/>
      <c r="MWF70" s="86"/>
      <c r="MWG70" s="86"/>
      <c r="MWH70" s="86"/>
      <c r="MWI70" s="86"/>
      <c r="MWJ70" s="86"/>
      <c r="MWK70" s="86"/>
      <c r="MWL70" s="86"/>
      <c r="MWM70" s="86"/>
      <c r="MWN70" s="86"/>
      <c r="MWO70" s="86"/>
      <c r="MWP70" s="86"/>
      <c r="MWQ70" s="86"/>
      <c r="MWR70" s="86"/>
      <c r="MWS70" s="86"/>
      <c r="MWT70" s="86"/>
      <c r="MWU70" s="86"/>
      <c r="MWV70" s="86"/>
      <c r="MWW70" s="86"/>
      <c r="MWX70" s="86"/>
      <c r="MWY70" s="86"/>
      <c r="MWZ70" s="86"/>
      <c r="MXA70" s="86"/>
      <c r="MXB70" s="86"/>
      <c r="MXC70" s="86"/>
      <c r="MXD70" s="86"/>
      <c r="MXE70" s="86"/>
      <c r="MXF70" s="86"/>
      <c r="MXG70" s="86"/>
      <c r="MXH70" s="86"/>
      <c r="MXI70" s="86"/>
      <c r="MXJ70" s="86"/>
      <c r="MXK70" s="86"/>
      <c r="MXL70" s="86"/>
      <c r="MXM70" s="86"/>
      <c r="MXN70" s="86"/>
      <c r="MXO70" s="86"/>
      <c r="MXP70" s="86"/>
      <c r="MXQ70" s="86"/>
      <c r="MXR70" s="86"/>
      <c r="MXS70" s="86"/>
      <c r="MXT70" s="86"/>
      <c r="MXU70" s="86"/>
      <c r="MXV70" s="86"/>
      <c r="MXW70" s="86"/>
      <c r="MXX70" s="86"/>
      <c r="MXY70" s="86"/>
      <c r="MXZ70" s="86"/>
      <c r="MYA70" s="86"/>
      <c r="MYB70" s="86"/>
      <c r="MYC70" s="86"/>
      <c r="MYD70" s="86"/>
      <c r="MYE70" s="86"/>
      <c r="MYF70" s="86"/>
      <c r="MYG70" s="86"/>
      <c r="MYH70" s="86"/>
      <c r="MYI70" s="86"/>
      <c r="MYJ70" s="86"/>
      <c r="MYK70" s="86"/>
      <c r="MYL70" s="86"/>
      <c r="MYM70" s="86"/>
      <c r="MYN70" s="86"/>
      <c r="MYO70" s="86"/>
      <c r="MYP70" s="86"/>
      <c r="MYQ70" s="86"/>
      <c r="MYR70" s="86"/>
      <c r="MYS70" s="86"/>
      <c r="MYT70" s="86"/>
      <c r="MYU70" s="86"/>
      <c r="MYV70" s="86"/>
      <c r="MYW70" s="86"/>
      <c r="MYX70" s="86"/>
      <c r="MYY70" s="86"/>
      <c r="MYZ70" s="86"/>
      <c r="MZA70" s="86"/>
      <c r="MZB70" s="86"/>
      <c r="MZC70" s="86"/>
      <c r="MZD70" s="86"/>
      <c r="MZE70" s="86"/>
      <c r="MZF70" s="86"/>
      <c r="MZG70" s="86"/>
      <c r="MZH70" s="86"/>
      <c r="MZI70" s="86"/>
      <c r="MZJ70" s="86"/>
      <c r="MZK70" s="86"/>
      <c r="MZL70" s="86"/>
      <c r="MZM70" s="86"/>
      <c r="MZN70" s="86"/>
      <c r="MZO70" s="86"/>
      <c r="MZP70" s="86"/>
      <c r="MZQ70" s="86"/>
      <c r="MZR70" s="86"/>
      <c r="MZS70" s="86"/>
      <c r="MZT70" s="86"/>
      <c r="MZU70" s="86"/>
      <c r="MZV70" s="86"/>
      <c r="MZW70" s="86"/>
      <c r="MZX70" s="86"/>
      <c r="MZY70" s="86"/>
      <c r="MZZ70" s="86"/>
      <c r="NAA70" s="86"/>
      <c r="NAB70" s="86"/>
      <c r="NAC70" s="86"/>
      <c r="NAD70" s="86"/>
      <c r="NAE70" s="86"/>
      <c r="NAF70" s="86"/>
      <c r="NAG70" s="86"/>
      <c r="NAH70" s="86"/>
      <c r="NAI70" s="86"/>
      <c r="NAJ70" s="86"/>
      <c r="NAK70" s="86"/>
      <c r="NAL70" s="86"/>
      <c r="NAM70" s="86"/>
      <c r="NAN70" s="86"/>
      <c r="NAO70" s="86"/>
      <c r="NAP70" s="86"/>
      <c r="NAQ70" s="86"/>
      <c r="NAR70" s="86"/>
      <c r="NAS70" s="86"/>
      <c r="NAT70" s="86"/>
      <c r="NAU70" s="86"/>
      <c r="NAV70" s="86"/>
      <c r="NAW70" s="86"/>
      <c r="NAX70" s="86"/>
      <c r="NAY70" s="86"/>
      <c r="NAZ70" s="86"/>
      <c r="NBA70" s="86"/>
      <c r="NBB70" s="86"/>
      <c r="NBC70" s="86"/>
      <c r="NBD70" s="86"/>
      <c r="NBE70" s="86"/>
      <c r="NBF70" s="86"/>
      <c r="NBG70" s="86"/>
      <c r="NBH70" s="86"/>
      <c r="NBI70" s="86"/>
      <c r="NBJ70" s="86"/>
      <c r="NBK70" s="86"/>
      <c r="NBL70" s="86"/>
      <c r="NBM70" s="86"/>
      <c r="NBN70" s="86"/>
      <c r="NBO70" s="86"/>
      <c r="NBP70" s="86"/>
      <c r="NBQ70" s="86"/>
      <c r="NBR70" s="86"/>
      <c r="NBS70" s="86"/>
      <c r="NBT70" s="86"/>
      <c r="NBU70" s="86"/>
      <c r="NBV70" s="86"/>
      <c r="NBW70" s="86"/>
      <c r="NBX70" s="86"/>
      <c r="NBY70" s="86"/>
      <c r="NBZ70" s="86"/>
      <c r="NCA70" s="86"/>
      <c r="NCB70" s="86"/>
      <c r="NCC70" s="86"/>
      <c r="NCD70" s="86"/>
      <c r="NCE70" s="86"/>
      <c r="NCF70" s="86"/>
      <c r="NCG70" s="86"/>
      <c r="NCH70" s="86"/>
      <c r="NCI70" s="86"/>
      <c r="NCJ70" s="86"/>
      <c r="NCK70" s="86"/>
      <c r="NCL70" s="86"/>
      <c r="NCM70" s="86"/>
      <c r="NCN70" s="86"/>
      <c r="NCO70" s="86"/>
      <c r="NCP70" s="86"/>
      <c r="NCQ70" s="86"/>
      <c r="NCR70" s="86"/>
      <c r="NCS70" s="86"/>
      <c r="NCT70" s="86"/>
      <c r="NCU70" s="86"/>
      <c r="NCV70" s="86"/>
      <c r="NCW70" s="86"/>
      <c r="NCX70" s="86"/>
      <c r="NCY70" s="86"/>
      <c r="NCZ70" s="86"/>
      <c r="NDA70" s="86"/>
      <c r="NDB70" s="86"/>
      <c r="NDC70" s="86"/>
      <c r="NDD70" s="86"/>
      <c r="NDE70" s="86"/>
      <c r="NDF70" s="86"/>
      <c r="NDG70" s="86"/>
      <c r="NDH70" s="86"/>
      <c r="NDI70" s="86"/>
      <c r="NDJ70" s="86"/>
      <c r="NDK70" s="86"/>
      <c r="NDL70" s="86"/>
      <c r="NDM70" s="86"/>
      <c r="NDN70" s="86"/>
      <c r="NDO70" s="86"/>
      <c r="NDP70" s="86"/>
      <c r="NDQ70" s="86"/>
      <c r="NDR70" s="86"/>
      <c r="NDS70" s="86"/>
      <c r="NDT70" s="86"/>
      <c r="NDU70" s="86"/>
      <c r="NDV70" s="86"/>
      <c r="NDW70" s="86"/>
      <c r="NDX70" s="86"/>
      <c r="NDY70" s="86"/>
      <c r="NDZ70" s="86"/>
      <c r="NEA70" s="86"/>
      <c r="NEB70" s="86"/>
      <c r="NEC70" s="86"/>
      <c r="NED70" s="86"/>
      <c r="NEE70" s="86"/>
      <c r="NEF70" s="86"/>
      <c r="NEG70" s="86"/>
      <c r="NEH70" s="86"/>
      <c r="NEI70" s="86"/>
      <c r="NEJ70" s="86"/>
      <c r="NEK70" s="86"/>
      <c r="NEL70" s="86"/>
      <c r="NEM70" s="86"/>
      <c r="NEN70" s="86"/>
      <c r="NEO70" s="86"/>
      <c r="NEP70" s="86"/>
      <c r="NEQ70" s="86"/>
      <c r="NER70" s="86"/>
      <c r="NES70" s="86"/>
      <c r="NET70" s="86"/>
      <c r="NEU70" s="86"/>
      <c r="NEV70" s="86"/>
      <c r="NEW70" s="86"/>
      <c r="NEX70" s="86"/>
      <c r="NEY70" s="86"/>
      <c r="NEZ70" s="86"/>
      <c r="NFA70" s="86"/>
      <c r="NFB70" s="86"/>
      <c r="NFC70" s="86"/>
      <c r="NFD70" s="86"/>
      <c r="NFE70" s="86"/>
      <c r="NFF70" s="86"/>
      <c r="NFG70" s="86"/>
      <c r="NFH70" s="86"/>
      <c r="NFI70" s="86"/>
      <c r="NFJ70" s="86"/>
      <c r="NFK70" s="86"/>
      <c r="NFL70" s="86"/>
      <c r="NFM70" s="86"/>
      <c r="NFN70" s="86"/>
      <c r="NFO70" s="86"/>
      <c r="NFP70" s="86"/>
      <c r="NFQ70" s="86"/>
      <c r="NFR70" s="86"/>
      <c r="NFS70" s="86"/>
      <c r="NFT70" s="86"/>
      <c r="NFU70" s="86"/>
      <c r="NFV70" s="86"/>
      <c r="NFW70" s="86"/>
      <c r="NFX70" s="86"/>
      <c r="NFY70" s="86"/>
      <c r="NFZ70" s="86"/>
      <c r="NGA70" s="86"/>
      <c r="NGB70" s="86"/>
      <c r="NGC70" s="86"/>
      <c r="NGD70" s="86"/>
      <c r="NGE70" s="86"/>
      <c r="NGF70" s="86"/>
      <c r="NGG70" s="86"/>
      <c r="NGH70" s="86"/>
      <c r="NGI70" s="86"/>
      <c r="NGJ70" s="86"/>
      <c r="NGK70" s="86"/>
      <c r="NGL70" s="86"/>
      <c r="NGM70" s="86"/>
      <c r="NGN70" s="86"/>
      <c r="NGO70" s="86"/>
      <c r="NGP70" s="86"/>
      <c r="NGQ70" s="86"/>
      <c r="NGR70" s="86"/>
      <c r="NGS70" s="86"/>
      <c r="NGT70" s="86"/>
      <c r="NGU70" s="86"/>
      <c r="NGV70" s="86"/>
      <c r="NGW70" s="86"/>
      <c r="NGX70" s="86"/>
      <c r="NGY70" s="86"/>
      <c r="NGZ70" s="86"/>
      <c r="NHA70" s="86"/>
      <c r="NHB70" s="86"/>
      <c r="NHC70" s="86"/>
      <c r="NHD70" s="86"/>
      <c r="NHE70" s="86"/>
      <c r="NHF70" s="86"/>
      <c r="NHG70" s="86"/>
      <c r="NHH70" s="86"/>
      <c r="NHI70" s="86"/>
      <c r="NHJ70" s="86"/>
      <c r="NHK70" s="86"/>
      <c r="NHL70" s="86"/>
      <c r="NHM70" s="86"/>
      <c r="NHN70" s="86"/>
      <c r="NHO70" s="86"/>
      <c r="NHP70" s="86"/>
      <c r="NHQ70" s="86"/>
      <c r="NHR70" s="86"/>
      <c r="NHS70" s="86"/>
      <c r="NHT70" s="86"/>
      <c r="NHU70" s="86"/>
      <c r="NHV70" s="86"/>
      <c r="NHW70" s="86"/>
      <c r="NHX70" s="86"/>
      <c r="NHY70" s="86"/>
      <c r="NHZ70" s="86"/>
      <c r="NIA70" s="86"/>
      <c r="NIB70" s="86"/>
      <c r="NIC70" s="86"/>
      <c r="NID70" s="86"/>
      <c r="NIE70" s="86"/>
      <c r="NIF70" s="86"/>
      <c r="NIG70" s="86"/>
      <c r="NIH70" s="86"/>
      <c r="NII70" s="86"/>
      <c r="NIJ70" s="86"/>
      <c r="NIK70" s="86"/>
      <c r="NIL70" s="86"/>
      <c r="NIM70" s="86"/>
      <c r="NIN70" s="86"/>
      <c r="NIO70" s="86"/>
      <c r="NIP70" s="86"/>
      <c r="NIQ70" s="86"/>
      <c r="NIR70" s="86"/>
      <c r="NIS70" s="86"/>
      <c r="NIT70" s="86"/>
      <c r="NIU70" s="86"/>
      <c r="NIV70" s="86"/>
      <c r="NIW70" s="86"/>
      <c r="NIX70" s="86"/>
      <c r="NIY70" s="86"/>
      <c r="NIZ70" s="86"/>
      <c r="NJA70" s="86"/>
      <c r="NJB70" s="86"/>
      <c r="NJC70" s="86"/>
      <c r="NJD70" s="86"/>
      <c r="NJE70" s="86"/>
      <c r="NJF70" s="86"/>
      <c r="NJG70" s="86"/>
      <c r="NJH70" s="86"/>
      <c r="NJI70" s="86"/>
      <c r="NJJ70" s="86"/>
      <c r="NJK70" s="86"/>
      <c r="NJL70" s="86"/>
      <c r="NJM70" s="86"/>
      <c r="NJN70" s="86"/>
      <c r="NJO70" s="86"/>
      <c r="NJP70" s="86"/>
      <c r="NJQ70" s="86"/>
      <c r="NJR70" s="86"/>
      <c r="NJS70" s="86"/>
      <c r="NJT70" s="86"/>
      <c r="NJU70" s="86"/>
      <c r="NJV70" s="86"/>
      <c r="NJW70" s="86"/>
      <c r="NJX70" s="86"/>
      <c r="NJY70" s="86"/>
      <c r="NJZ70" s="86"/>
      <c r="NKA70" s="86"/>
      <c r="NKB70" s="86"/>
      <c r="NKC70" s="86"/>
      <c r="NKD70" s="86"/>
      <c r="NKE70" s="86"/>
      <c r="NKF70" s="86"/>
      <c r="NKG70" s="86"/>
      <c r="NKH70" s="86"/>
      <c r="NKI70" s="86"/>
      <c r="NKJ70" s="86"/>
      <c r="NKK70" s="86"/>
      <c r="NKL70" s="86"/>
      <c r="NKM70" s="86"/>
      <c r="NKN70" s="86"/>
      <c r="NKO70" s="86"/>
      <c r="NKP70" s="86"/>
      <c r="NKQ70" s="86"/>
      <c r="NKR70" s="86"/>
      <c r="NKS70" s="86"/>
      <c r="NKT70" s="86"/>
      <c r="NKU70" s="86"/>
      <c r="NKV70" s="86"/>
      <c r="NKW70" s="86"/>
      <c r="NKX70" s="86"/>
      <c r="NKY70" s="86"/>
      <c r="NKZ70" s="86"/>
      <c r="NLA70" s="86"/>
      <c r="NLB70" s="86"/>
      <c r="NLC70" s="86"/>
      <c r="NLD70" s="86"/>
      <c r="NLE70" s="86"/>
      <c r="NLF70" s="86"/>
      <c r="NLG70" s="86"/>
      <c r="NLH70" s="86"/>
      <c r="NLI70" s="86"/>
      <c r="NLJ70" s="86"/>
      <c r="NLK70" s="86"/>
      <c r="NLL70" s="86"/>
      <c r="NLM70" s="86"/>
      <c r="NLN70" s="86"/>
      <c r="NLO70" s="86"/>
      <c r="NLP70" s="86"/>
      <c r="NLQ70" s="86"/>
      <c r="NLR70" s="86"/>
      <c r="NLS70" s="86"/>
      <c r="NLT70" s="86"/>
      <c r="NLU70" s="86"/>
      <c r="NLV70" s="86"/>
      <c r="NLW70" s="86"/>
      <c r="NLX70" s="86"/>
      <c r="NLY70" s="86"/>
      <c r="NLZ70" s="86"/>
      <c r="NMA70" s="86"/>
      <c r="NMB70" s="86"/>
      <c r="NMC70" s="86"/>
      <c r="NMD70" s="86"/>
      <c r="NME70" s="86"/>
      <c r="NMF70" s="86"/>
      <c r="NMG70" s="86"/>
      <c r="NMH70" s="86"/>
      <c r="NMI70" s="86"/>
      <c r="NMJ70" s="86"/>
      <c r="NMK70" s="86"/>
      <c r="NML70" s="86"/>
      <c r="NMM70" s="86"/>
      <c r="NMN70" s="86"/>
      <c r="NMO70" s="86"/>
      <c r="NMP70" s="86"/>
      <c r="NMQ70" s="86"/>
      <c r="NMR70" s="86"/>
      <c r="NMS70" s="86"/>
      <c r="NMT70" s="86"/>
      <c r="NMU70" s="86"/>
      <c r="NMV70" s="86"/>
      <c r="NMW70" s="86"/>
      <c r="NMX70" s="86"/>
      <c r="NMY70" s="86"/>
      <c r="NMZ70" s="86"/>
      <c r="NNA70" s="86"/>
      <c r="NNB70" s="86"/>
      <c r="NNC70" s="86"/>
      <c r="NND70" s="86"/>
      <c r="NNE70" s="86"/>
      <c r="NNF70" s="86"/>
      <c r="NNG70" s="86"/>
      <c r="NNH70" s="86"/>
      <c r="NNI70" s="86"/>
      <c r="NNJ70" s="86"/>
      <c r="NNK70" s="86"/>
      <c r="NNL70" s="86"/>
      <c r="NNM70" s="86"/>
      <c r="NNN70" s="86"/>
      <c r="NNO70" s="86"/>
      <c r="NNP70" s="86"/>
      <c r="NNQ70" s="86"/>
      <c r="NNR70" s="86"/>
      <c r="NNS70" s="86"/>
      <c r="NNT70" s="86"/>
      <c r="NNU70" s="86"/>
      <c r="NNV70" s="86"/>
      <c r="NNW70" s="86"/>
      <c r="NNX70" s="86"/>
      <c r="NNY70" s="86"/>
      <c r="NNZ70" s="86"/>
      <c r="NOA70" s="86"/>
      <c r="NOB70" s="86"/>
      <c r="NOC70" s="86"/>
      <c r="NOD70" s="86"/>
      <c r="NOE70" s="86"/>
      <c r="NOF70" s="86"/>
      <c r="NOG70" s="86"/>
      <c r="NOH70" s="86"/>
      <c r="NOI70" s="86"/>
      <c r="NOJ70" s="86"/>
      <c r="NOK70" s="86"/>
      <c r="NOL70" s="86"/>
      <c r="NOM70" s="86"/>
      <c r="NON70" s="86"/>
      <c r="NOO70" s="86"/>
      <c r="NOP70" s="86"/>
      <c r="NOQ70" s="86"/>
      <c r="NOR70" s="86"/>
      <c r="NOS70" s="86"/>
      <c r="NOT70" s="86"/>
      <c r="NOU70" s="86"/>
      <c r="NOV70" s="86"/>
      <c r="NOW70" s="86"/>
      <c r="NOX70" s="86"/>
      <c r="NOY70" s="86"/>
      <c r="NOZ70" s="86"/>
      <c r="NPA70" s="86"/>
      <c r="NPB70" s="86"/>
      <c r="NPC70" s="86"/>
      <c r="NPD70" s="86"/>
      <c r="NPE70" s="86"/>
      <c r="NPF70" s="86"/>
      <c r="NPG70" s="86"/>
      <c r="NPH70" s="86"/>
      <c r="NPI70" s="86"/>
      <c r="NPJ70" s="86"/>
      <c r="NPK70" s="86"/>
      <c r="NPL70" s="86"/>
      <c r="NPM70" s="86"/>
      <c r="NPN70" s="86"/>
      <c r="NPO70" s="86"/>
      <c r="NPP70" s="86"/>
      <c r="NPQ70" s="86"/>
      <c r="NPR70" s="86"/>
      <c r="NPS70" s="86"/>
      <c r="NPT70" s="86"/>
      <c r="NPU70" s="86"/>
      <c r="NPV70" s="86"/>
      <c r="NPW70" s="86"/>
      <c r="NPX70" s="86"/>
      <c r="NPY70" s="86"/>
      <c r="NPZ70" s="86"/>
      <c r="NQA70" s="86"/>
      <c r="NQB70" s="86"/>
      <c r="NQC70" s="86"/>
      <c r="NQD70" s="86"/>
      <c r="NQE70" s="86"/>
      <c r="NQF70" s="86"/>
      <c r="NQG70" s="86"/>
      <c r="NQH70" s="86"/>
      <c r="NQI70" s="86"/>
      <c r="NQJ70" s="86"/>
      <c r="NQK70" s="86"/>
      <c r="NQL70" s="86"/>
      <c r="NQM70" s="86"/>
      <c r="NQN70" s="86"/>
      <c r="NQO70" s="86"/>
      <c r="NQP70" s="86"/>
      <c r="NQQ70" s="86"/>
      <c r="NQR70" s="86"/>
      <c r="NQS70" s="86"/>
      <c r="NQT70" s="86"/>
      <c r="NQU70" s="86"/>
      <c r="NQV70" s="86"/>
      <c r="NQW70" s="86"/>
      <c r="NQX70" s="86"/>
      <c r="NQY70" s="86"/>
      <c r="NQZ70" s="86"/>
      <c r="NRA70" s="86"/>
      <c r="NRB70" s="86"/>
      <c r="NRC70" s="86"/>
      <c r="NRD70" s="86"/>
      <c r="NRE70" s="86"/>
      <c r="NRF70" s="86"/>
      <c r="NRG70" s="86"/>
      <c r="NRH70" s="86"/>
      <c r="NRI70" s="86"/>
      <c r="NRJ70" s="86"/>
      <c r="NRK70" s="86"/>
      <c r="NRL70" s="86"/>
      <c r="NRM70" s="86"/>
      <c r="NRN70" s="86"/>
      <c r="NRO70" s="86"/>
      <c r="NRP70" s="86"/>
      <c r="NRQ70" s="86"/>
      <c r="NRR70" s="86"/>
      <c r="NRS70" s="86"/>
      <c r="NRT70" s="86"/>
      <c r="NRU70" s="86"/>
      <c r="NRV70" s="86"/>
      <c r="NRW70" s="86"/>
      <c r="NRX70" s="86"/>
      <c r="NRY70" s="86"/>
      <c r="NRZ70" s="86"/>
      <c r="NSA70" s="86"/>
      <c r="NSB70" s="86"/>
      <c r="NSC70" s="86"/>
      <c r="NSD70" s="86"/>
      <c r="NSE70" s="86"/>
      <c r="NSF70" s="86"/>
      <c r="NSG70" s="86"/>
      <c r="NSH70" s="86"/>
      <c r="NSI70" s="86"/>
      <c r="NSJ70" s="86"/>
      <c r="NSK70" s="86"/>
      <c r="NSL70" s="86"/>
      <c r="NSM70" s="86"/>
      <c r="NSN70" s="86"/>
      <c r="NSO70" s="86"/>
      <c r="NSP70" s="86"/>
      <c r="NSQ70" s="86"/>
      <c r="NSR70" s="86"/>
      <c r="NSS70" s="86"/>
      <c r="NST70" s="86"/>
      <c r="NSU70" s="86"/>
      <c r="NSV70" s="86"/>
      <c r="NSW70" s="86"/>
      <c r="NSX70" s="86"/>
      <c r="NSY70" s="86"/>
      <c r="NSZ70" s="86"/>
      <c r="NTA70" s="86"/>
      <c r="NTB70" s="86"/>
      <c r="NTC70" s="86"/>
      <c r="NTD70" s="86"/>
      <c r="NTE70" s="86"/>
      <c r="NTF70" s="86"/>
      <c r="NTG70" s="86"/>
      <c r="NTH70" s="86"/>
      <c r="NTI70" s="86"/>
      <c r="NTJ70" s="86"/>
      <c r="NTK70" s="86"/>
      <c r="NTL70" s="86"/>
      <c r="NTM70" s="86"/>
      <c r="NTN70" s="86"/>
      <c r="NTO70" s="86"/>
      <c r="NTP70" s="86"/>
      <c r="NTQ70" s="86"/>
      <c r="NTR70" s="86"/>
      <c r="NTS70" s="86"/>
      <c r="NTT70" s="86"/>
      <c r="NTU70" s="86"/>
      <c r="NTV70" s="86"/>
      <c r="NTW70" s="86"/>
      <c r="NTX70" s="86"/>
      <c r="NTY70" s="86"/>
      <c r="NTZ70" s="86"/>
      <c r="NUA70" s="86"/>
      <c r="NUB70" s="86"/>
      <c r="NUC70" s="86"/>
      <c r="NUD70" s="86"/>
      <c r="NUE70" s="86"/>
      <c r="NUF70" s="86"/>
      <c r="NUG70" s="86"/>
      <c r="NUH70" s="86"/>
      <c r="NUI70" s="86"/>
      <c r="NUJ70" s="86"/>
      <c r="NUK70" s="86"/>
      <c r="NUL70" s="86"/>
      <c r="NUM70" s="86"/>
      <c r="NUN70" s="86"/>
      <c r="NUO70" s="86"/>
      <c r="NUP70" s="86"/>
      <c r="NUQ70" s="86"/>
      <c r="NUR70" s="86"/>
      <c r="NUS70" s="86"/>
      <c r="NUT70" s="86"/>
      <c r="NUU70" s="86"/>
      <c r="NUV70" s="86"/>
      <c r="NUW70" s="86"/>
      <c r="NUX70" s="86"/>
      <c r="NUY70" s="86"/>
      <c r="NUZ70" s="86"/>
      <c r="NVA70" s="86"/>
      <c r="NVB70" s="86"/>
      <c r="NVC70" s="86"/>
      <c r="NVD70" s="86"/>
      <c r="NVE70" s="86"/>
      <c r="NVF70" s="86"/>
      <c r="NVG70" s="86"/>
      <c r="NVH70" s="86"/>
      <c r="NVI70" s="86"/>
      <c r="NVJ70" s="86"/>
      <c r="NVK70" s="86"/>
      <c r="NVL70" s="86"/>
      <c r="NVM70" s="86"/>
      <c r="NVN70" s="86"/>
      <c r="NVO70" s="86"/>
      <c r="NVP70" s="86"/>
      <c r="NVQ70" s="86"/>
      <c r="NVR70" s="86"/>
      <c r="NVS70" s="86"/>
      <c r="NVT70" s="86"/>
      <c r="NVU70" s="86"/>
      <c r="NVV70" s="86"/>
      <c r="NVW70" s="86"/>
      <c r="NVX70" s="86"/>
      <c r="NVY70" s="86"/>
      <c r="NVZ70" s="86"/>
      <c r="NWA70" s="86"/>
      <c r="NWB70" s="86"/>
      <c r="NWC70" s="86"/>
      <c r="NWD70" s="86"/>
      <c r="NWE70" s="86"/>
      <c r="NWF70" s="86"/>
      <c r="NWG70" s="86"/>
      <c r="NWH70" s="86"/>
      <c r="NWI70" s="86"/>
      <c r="NWJ70" s="86"/>
      <c r="NWK70" s="86"/>
      <c r="NWL70" s="86"/>
      <c r="NWM70" s="86"/>
      <c r="NWN70" s="86"/>
      <c r="NWO70" s="86"/>
      <c r="NWP70" s="86"/>
      <c r="NWQ70" s="86"/>
      <c r="NWR70" s="86"/>
      <c r="NWS70" s="86"/>
      <c r="NWT70" s="86"/>
      <c r="NWU70" s="86"/>
      <c r="NWV70" s="86"/>
      <c r="NWW70" s="86"/>
      <c r="NWX70" s="86"/>
      <c r="NWY70" s="86"/>
      <c r="NWZ70" s="86"/>
      <c r="NXA70" s="86"/>
      <c r="NXB70" s="86"/>
      <c r="NXC70" s="86"/>
      <c r="NXD70" s="86"/>
      <c r="NXE70" s="86"/>
      <c r="NXF70" s="86"/>
      <c r="NXG70" s="86"/>
      <c r="NXH70" s="86"/>
      <c r="NXI70" s="86"/>
      <c r="NXJ70" s="86"/>
      <c r="NXK70" s="86"/>
      <c r="NXL70" s="86"/>
      <c r="NXM70" s="86"/>
      <c r="NXN70" s="86"/>
      <c r="NXO70" s="86"/>
      <c r="NXP70" s="86"/>
      <c r="NXQ70" s="86"/>
      <c r="NXR70" s="86"/>
      <c r="NXS70" s="86"/>
      <c r="NXT70" s="86"/>
      <c r="NXU70" s="86"/>
      <c r="NXV70" s="86"/>
      <c r="NXW70" s="86"/>
      <c r="NXX70" s="86"/>
      <c r="NXY70" s="86"/>
      <c r="NXZ70" s="86"/>
      <c r="NYA70" s="86"/>
      <c r="NYB70" s="86"/>
      <c r="NYC70" s="86"/>
      <c r="NYD70" s="86"/>
      <c r="NYE70" s="86"/>
      <c r="NYF70" s="86"/>
      <c r="NYG70" s="86"/>
      <c r="NYH70" s="86"/>
      <c r="NYI70" s="86"/>
      <c r="NYJ70" s="86"/>
      <c r="NYK70" s="86"/>
      <c r="NYL70" s="86"/>
      <c r="NYM70" s="86"/>
      <c r="NYN70" s="86"/>
      <c r="NYO70" s="86"/>
      <c r="NYP70" s="86"/>
      <c r="NYQ70" s="86"/>
      <c r="NYR70" s="86"/>
      <c r="NYS70" s="86"/>
      <c r="NYT70" s="86"/>
      <c r="NYU70" s="86"/>
      <c r="NYV70" s="86"/>
      <c r="NYW70" s="86"/>
      <c r="NYX70" s="86"/>
      <c r="NYY70" s="86"/>
      <c r="NYZ70" s="86"/>
      <c r="NZA70" s="86"/>
      <c r="NZB70" s="86"/>
      <c r="NZC70" s="86"/>
      <c r="NZD70" s="86"/>
      <c r="NZE70" s="86"/>
      <c r="NZF70" s="86"/>
      <c r="NZG70" s="86"/>
      <c r="NZH70" s="86"/>
      <c r="NZI70" s="86"/>
      <c r="NZJ70" s="86"/>
      <c r="NZK70" s="86"/>
      <c r="NZL70" s="86"/>
      <c r="NZM70" s="86"/>
      <c r="NZN70" s="86"/>
      <c r="NZO70" s="86"/>
      <c r="NZP70" s="86"/>
      <c r="NZQ70" s="86"/>
      <c r="NZR70" s="86"/>
      <c r="NZS70" s="86"/>
      <c r="NZT70" s="86"/>
      <c r="NZU70" s="86"/>
      <c r="NZV70" s="86"/>
      <c r="NZW70" s="86"/>
      <c r="NZX70" s="86"/>
      <c r="NZY70" s="86"/>
      <c r="NZZ70" s="86"/>
      <c r="OAA70" s="86"/>
      <c r="OAB70" s="86"/>
      <c r="OAC70" s="86"/>
      <c r="OAD70" s="86"/>
      <c r="OAE70" s="86"/>
      <c r="OAF70" s="86"/>
      <c r="OAG70" s="86"/>
      <c r="OAH70" s="86"/>
      <c r="OAI70" s="86"/>
      <c r="OAJ70" s="86"/>
      <c r="OAK70" s="86"/>
      <c r="OAL70" s="86"/>
      <c r="OAM70" s="86"/>
      <c r="OAN70" s="86"/>
      <c r="OAO70" s="86"/>
      <c r="OAP70" s="86"/>
      <c r="OAQ70" s="86"/>
      <c r="OAR70" s="86"/>
      <c r="OAS70" s="86"/>
      <c r="OAT70" s="86"/>
      <c r="OAU70" s="86"/>
      <c r="OAV70" s="86"/>
      <c r="OAW70" s="86"/>
      <c r="OAX70" s="86"/>
      <c r="OAY70" s="86"/>
      <c r="OAZ70" s="86"/>
      <c r="OBA70" s="86"/>
      <c r="OBB70" s="86"/>
      <c r="OBC70" s="86"/>
      <c r="OBD70" s="86"/>
      <c r="OBE70" s="86"/>
      <c r="OBF70" s="86"/>
      <c r="OBG70" s="86"/>
      <c r="OBH70" s="86"/>
      <c r="OBI70" s="86"/>
      <c r="OBJ70" s="86"/>
      <c r="OBK70" s="86"/>
      <c r="OBL70" s="86"/>
      <c r="OBM70" s="86"/>
      <c r="OBN70" s="86"/>
      <c r="OBO70" s="86"/>
      <c r="OBP70" s="86"/>
      <c r="OBQ70" s="86"/>
      <c r="OBR70" s="86"/>
      <c r="OBS70" s="86"/>
      <c r="OBT70" s="86"/>
      <c r="OBU70" s="86"/>
      <c r="OBV70" s="86"/>
      <c r="OBW70" s="86"/>
      <c r="OBX70" s="86"/>
      <c r="OBY70" s="86"/>
      <c r="OBZ70" s="86"/>
      <c r="OCA70" s="86"/>
      <c r="OCB70" s="86"/>
      <c r="OCC70" s="86"/>
      <c r="OCD70" s="86"/>
      <c r="OCE70" s="86"/>
      <c r="OCF70" s="86"/>
      <c r="OCG70" s="86"/>
      <c r="OCH70" s="86"/>
      <c r="OCI70" s="86"/>
      <c r="OCJ70" s="86"/>
      <c r="OCK70" s="86"/>
      <c r="OCL70" s="86"/>
      <c r="OCM70" s="86"/>
      <c r="OCN70" s="86"/>
      <c r="OCO70" s="86"/>
      <c r="OCP70" s="86"/>
      <c r="OCQ70" s="86"/>
      <c r="OCR70" s="86"/>
      <c r="OCS70" s="86"/>
      <c r="OCT70" s="86"/>
      <c r="OCU70" s="86"/>
      <c r="OCV70" s="86"/>
      <c r="OCW70" s="86"/>
      <c r="OCX70" s="86"/>
      <c r="OCY70" s="86"/>
      <c r="OCZ70" s="86"/>
      <c r="ODA70" s="86"/>
      <c r="ODB70" s="86"/>
      <c r="ODC70" s="86"/>
      <c r="ODD70" s="86"/>
      <c r="ODE70" s="86"/>
      <c r="ODF70" s="86"/>
      <c r="ODG70" s="86"/>
      <c r="ODH70" s="86"/>
      <c r="ODI70" s="86"/>
      <c r="ODJ70" s="86"/>
      <c r="ODK70" s="86"/>
      <c r="ODL70" s="86"/>
      <c r="ODM70" s="86"/>
      <c r="ODN70" s="86"/>
      <c r="ODO70" s="86"/>
      <c r="ODP70" s="86"/>
      <c r="ODQ70" s="86"/>
      <c r="ODR70" s="86"/>
      <c r="ODS70" s="86"/>
      <c r="ODT70" s="86"/>
      <c r="ODU70" s="86"/>
      <c r="ODV70" s="86"/>
      <c r="ODW70" s="86"/>
      <c r="ODX70" s="86"/>
      <c r="ODY70" s="86"/>
      <c r="ODZ70" s="86"/>
      <c r="OEA70" s="86"/>
      <c r="OEB70" s="86"/>
      <c r="OEC70" s="86"/>
      <c r="OED70" s="86"/>
      <c r="OEE70" s="86"/>
      <c r="OEF70" s="86"/>
      <c r="OEG70" s="86"/>
      <c r="OEH70" s="86"/>
      <c r="OEI70" s="86"/>
      <c r="OEJ70" s="86"/>
      <c r="OEK70" s="86"/>
      <c r="OEL70" s="86"/>
      <c r="OEM70" s="86"/>
      <c r="OEN70" s="86"/>
      <c r="OEO70" s="86"/>
      <c r="OEP70" s="86"/>
      <c r="OEQ70" s="86"/>
      <c r="OER70" s="86"/>
      <c r="OES70" s="86"/>
      <c r="OET70" s="86"/>
      <c r="OEU70" s="86"/>
      <c r="OEV70" s="86"/>
      <c r="OEW70" s="86"/>
      <c r="OEX70" s="86"/>
      <c r="OEY70" s="86"/>
      <c r="OEZ70" s="86"/>
      <c r="OFA70" s="86"/>
      <c r="OFB70" s="86"/>
      <c r="OFC70" s="86"/>
      <c r="OFD70" s="86"/>
      <c r="OFE70" s="86"/>
      <c r="OFF70" s="86"/>
      <c r="OFG70" s="86"/>
      <c r="OFH70" s="86"/>
      <c r="OFI70" s="86"/>
      <c r="OFJ70" s="86"/>
      <c r="OFK70" s="86"/>
      <c r="OFL70" s="86"/>
      <c r="OFM70" s="86"/>
      <c r="OFN70" s="86"/>
      <c r="OFO70" s="86"/>
      <c r="OFP70" s="86"/>
      <c r="OFQ70" s="86"/>
      <c r="OFR70" s="86"/>
      <c r="OFS70" s="86"/>
      <c r="OFT70" s="86"/>
      <c r="OFU70" s="86"/>
      <c r="OFV70" s="86"/>
      <c r="OFW70" s="86"/>
      <c r="OFX70" s="86"/>
      <c r="OFY70" s="86"/>
      <c r="OFZ70" s="86"/>
      <c r="OGA70" s="86"/>
      <c r="OGB70" s="86"/>
      <c r="OGC70" s="86"/>
      <c r="OGD70" s="86"/>
      <c r="OGE70" s="86"/>
      <c r="OGF70" s="86"/>
      <c r="OGG70" s="86"/>
      <c r="OGH70" s="86"/>
      <c r="OGI70" s="86"/>
      <c r="OGJ70" s="86"/>
      <c r="OGK70" s="86"/>
      <c r="OGL70" s="86"/>
      <c r="OGM70" s="86"/>
      <c r="OGN70" s="86"/>
      <c r="OGO70" s="86"/>
      <c r="OGP70" s="86"/>
      <c r="OGQ70" s="86"/>
      <c r="OGR70" s="86"/>
      <c r="OGS70" s="86"/>
      <c r="OGT70" s="86"/>
      <c r="OGU70" s="86"/>
      <c r="OGV70" s="86"/>
      <c r="OGW70" s="86"/>
      <c r="OGX70" s="86"/>
      <c r="OGY70" s="86"/>
      <c r="OGZ70" s="86"/>
      <c r="OHA70" s="86"/>
      <c r="OHB70" s="86"/>
      <c r="OHC70" s="86"/>
      <c r="OHD70" s="86"/>
      <c r="OHE70" s="86"/>
      <c r="OHF70" s="86"/>
      <c r="OHG70" s="86"/>
      <c r="OHH70" s="86"/>
      <c r="OHI70" s="86"/>
      <c r="OHJ70" s="86"/>
      <c r="OHK70" s="86"/>
      <c r="OHL70" s="86"/>
      <c r="OHM70" s="86"/>
      <c r="OHN70" s="86"/>
      <c r="OHO70" s="86"/>
      <c r="OHP70" s="86"/>
      <c r="OHQ70" s="86"/>
      <c r="OHR70" s="86"/>
      <c r="OHS70" s="86"/>
      <c r="OHT70" s="86"/>
      <c r="OHU70" s="86"/>
      <c r="OHV70" s="86"/>
      <c r="OHW70" s="86"/>
      <c r="OHX70" s="86"/>
      <c r="OHY70" s="86"/>
      <c r="OHZ70" s="86"/>
      <c r="OIA70" s="86"/>
      <c r="OIB70" s="86"/>
      <c r="OIC70" s="86"/>
      <c r="OID70" s="86"/>
      <c r="OIE70" s="86"/>
      <c r="OIF70" s="86"/>
      <c r="OIG70" s="86"/>
      <c r="OIH70" s="86"/>
      <c r="OII70" s="86"/>
      <c r="OIJ70" s="86"/>
      <c r="OIK70" s="86"/>
      <c r="OIL70" s="86"/>
      <c r="OIM70" s="86"/>
      <c r="OIN70" s="86"/>
      <c r="OIO70" s="86"/>
      <c r="OIP70" s="86"/>
      <c r="OIQ70" s="86"/>
      <c r="OIR70" s="86"/>
      <c r="OIS70" s="86"/>
      <c r="OIT70" s="86"/>
      <c r="OIU70" s="86"/>
      <c r="OIV70" s="86"/>
      <c r="OIW70" s="86"/>
      <c r="OIX70" s="86"/>
      <c r="OIY70" s="86"/>
      <c r="OIZ70" s="86"/>
      <c r="OJA70" s="86"/>
      <c r="OJB70" s="86"/>
      <c r="OJC70" s="86"/>
      <c r="OJD70" s="86"/>
      <c r="OJE70" s="86"/>
      <c r="OJF70" s="86"/>
      <c r="OJG70" s="86"/>
      <c r="OJH70" s="86"/>
      <c r="OJI70" s="86"/>
      <c r="OJJ70" s="86"/>
      <c r="OJK70" s="86"/>
      <c r="OJL70" s="86"/>
      <c r="OJM70" s="86"/>
      <c r="OJN70" s="86"/>
      <c r="OJO70" s="86"/>
      <c r="OJP70" s="86"/>
      <c r="OJQ70" s="86"/>
      <c r="OJR70" s="86"/>
      <c r="OJS70" s="86"/>
      <c r="OJT70" s="86"/>
      <c r="OJU70" s="86"/>
      <c r="OJV70" s="86"/>
      <c r="OJW70" s="86"/>
      <c r="OJX70" s="86"/>
      <c r="OJY70" s="86"/>
      <c r="OJZ70" s="86"/>
      <c r="OKA70" s="86"/>
      <c r="OKB70" s="86"/>
      <c r="OKC70" s="86"/>
      <c r="OKD70" s="86"/>
      <c r="OKE70" s="86"/>
      <c r="OKF70" s="86"/>
      <c r="OKG70" s="86"/>
      <c r="OKH70" s="86"/>
      <c r="OKI70" s="86"/>
      <c r="OKJ70" s="86"/>
      <c r="OKK70" s="86"/>
      <c r="OKL70" s="86"/>
      <c r="OKM70" s="86"/>
      <c r="OKN70" s="86"/>
      <c r="OKO70" s="86"/>
      <c r="OKP70" s="86"/>
      <c r="OKQ70" s="86"/>
      <c r="OKR70" s="86"/>
      <c r="OKS70" s="86"/>
      <c r="OKT70" s="86"/>
      <c r="OKU70" s="86"/>
      <c r="OKV70" s="86"/>
      <c r="OKW70" s="86"/>
      <c r="OKX70" s="86"/>
      <c r="OKY70" s="86"/>
      <c r="OKZ70" s="86"/>
      <c r="OLA70" s="86"/>
      <c r="OLB70" s="86"/>
      <c r="OLC70" s="86"/>
      <c r="OLD70" s="86"/>
      <c r="OLE70" s="86"/>
      <c r="OLF70" s="86"/>
      <c r="OLG70" s="86"/>
      <c r="OLH70" s="86"/>
      <c r="OLI70" s="86"/>
      <c r="OLJ70" s="86"/>
      <c r="OLK70" s="86"/>
      <c r="OLL70" s="86"/>
      <c r="OLM70" s="86"/>
      <c r="OLN70" s="86"/>
      <c r="OLO70" s="86"/>
      <c r="OLP70" s="86"/>
      <c r="OLQ70" s="86"/>
      <c r="OLR70" s="86"/>
      <c r="OLS70" s="86"/>
      <c r="OLT70" s="86"/>
      <c r="OLU70" s="86"/>
      <c r="OLV70" s="86"/>
      <c r="OLW70" s="86"/>
      <c r="OLX70" s="86"/>
      <c r="OLY70" s="86"/>
      <c r="OLZ70" s="86"/>
      <c r="OMA70" s="86"/>
      <c r="OMB70" s="86"/>
      <c r="OMC70" s="86"/>
      <c r="OMD70" s="86"/>
      <c r="OME70" s="86"/>
      <c r="OMF70" s="86"/>
      <c r="OMG70" s="86"/>
      <c r="OMH70" s="86"/>
      <c r="OMI70" s="86"/>
      <c r="OMJ70" s="86"/>
      <c r="OMK70" s="86"/>
      <c r="OML70" s="86"/>
      <c r="OMM70" s="86"/>
      <c r="OMN70" s="86"/>
      <c r="OMO70" s="86"/>
      <c r="OMP70" s="86"/>
      <c r="OMQ70" s="86"/>
      <c r="OMR70" s="86"/>
      <c r="OMS70" s="86"/>
      <c r="OMT70" s="86"/>
      <c r="OMU70" s="86"/>
      <c r="OMV70" s="86"/>
      <c r="OMW70" s="86"/>
      <c r="OMX70" s="86"/>
      <c r="OMY70" s="86"/>
      <c r="OMZ70" s="86"/>
      <c r="ONA70" s="86"/>
      <c r="ONB70" s="86"/>
      <c r="ONC70" s="86"/>
      <c r="OND70" s="86"/>
      <c r="ONE70" s="86"/>
      <c r="ONF70" s="86"/>
      <c r="ONG70" s="86"/>
      <c r="ONH70" s="86"/>
      <c r="ONI70" s="86"/>
      <c r="ONJ70" s="86"/>
      <c r="ONK70" s="86"/>
      <c r="ONL70" s="86"/>
      <c r="ONM70" s="86"/>
      <c r="ONN70" s="86"/>
      <c r="ONO70" s="86"/>
      <c r="ONP70" s="86"/>
      <c r="ONQ70" s="86"/>
      <c r="ONR70" s="86"/>
      <c r="ONS70" s="86"/>
      <c r="ONT70" s="86"/>
      <c r="ONU70" s="86"/>
      <c r="ONV70" s="86"/>
      <c r="ONW70" s="86"/>
      <c r="ONX70" s="86"/>
      <c r="ONY70" s="86"/>
      <c r="ONZ70" s="86"/>
      <c r="OOA70" s="86"/>
      <c r="OOB70" s="86"/>
      <c r="OOC70" s="86"/>
      <c r="OOD70" s="86"/>
      <c r="OOE70" s="86"/>
      <c r="OOF70" s="86"/>
      <c r="OOG70" s="86"/>
      <c r="OOH70" s="86"/>
      <c r="OOI70" s="86"/>
      <c r="OOJ70" s="86"/>
      <c r="OOK70" s="86"/>
      <c r="OOL70" s="86"/>
      <c r="OOM70" s="86"/>
      <c r="OON70" s="86"/>
      <c r="OOO70" s="86"/>
      <c r="OOP70" s="86"/>
      <c r="OOQ70" s="86"/>
      <c r="OOR70" s="86"/>
      <c r="OOS70" s="86"/>
      <c r="OOT70" s="86"/>
      <c r="OOU70" s="86"/>
      <c r="OOV70" s="86"/>
      <c r="OOW70" s="86"/>
      <c r="OOX70" s="86"/>
      <c r="OOY70" s="86"/>
      <c r="OOZ70" s="86"/>
      <c r="OPA70" s="86"/>
      <c r="OPB70" s="86"/>
      <c r="OPC70" s="86"/>
      <c r="OPD70" s="86"/>
      <c r="OPE70" s="86"/>
      <c r="OPF70" s="86"/>
      <c r="OPG70" s="86"/>
      <c r="OPH70" s="86"/>
      <c r="OPI70" s="86"/>
      <c r="OPJ70" s="86"/>
      <c r="OPK70" s="86"/>
      <c r="OPL70" s="86"/>
      <c r="OPM70" s="86"/>
      <c r="OPN70" s="86"/>
      <c r="OPO70" s="86"/>
      <c r="OPP70" s="86"/>
      <c r="OPQ70" s="86"/>
      <c r="OPR70" s="86"/>
      <c r="OPS70" s="86"/>
      <c r="OPT70" s="86"/>
      <c r="OPU70" s="86"/>
      <c r="OPV70" s="86"/>
      <c r="OPW70" s="86"/>
      <c r="OPX70" s="86"/>
      <c r="OPY70" s="86"/>
      <c r="OPZ70" s="86"/>
      <c r="OQA70" s="86"/>
      <c r="OQB70" s="86"/>
      <c r="OQC70" s="86"/>
      <c r="OQD70" s="86"/>
      <c r="OQE70" s="86"/>
      <c r="OQF70" s="86"/>
      <c r="OQG70" s="86"/>
      <c r="OQH70" s="86"/>
      <c r="OQI70" s="86"/>
      <c r="OQJ70" s="86"/>
      <c r="OQK70" s="86"/>
      <c r="OQL70" s="86"/>
      <c r="OQM70" s="86"/>
      <c r="OQN70" s="86"/>
      <c r="OQO70" s="86"/>
      <c r="OQP70" s="86"/>
      <c r="OQQ70" s="86"/>
      <c r="OQR70" s="86"/>
      <c r="OQS70" s="86"/>
      <c r="OQT70" s="86"/>
      <c r="OQU70" s="86"/>
      <c r="OQV70" s="86"/>
      <c r="OQW70" s="86"/>
      <c r="OQX70" s="86"/>
      <c r="OQY70" s="86"/>
      <c r="OQZ70" s="86"/>
      <c r="ORA70" s="86"/>
      <c r="ORB70" s="86"/>
      <c r="ORC70" s="86"/>
      <c r="ORD70" s="86"/>
      <c r="ORE70" s="86"/>
      <c r="ORF70" s="86"/>
      <c r="ORG70" s="86"/>
      <c r="ORH70" s="86"/>
      <c r="ORI70" s="86"/>
      <c r="ORJ70" s="86"/>
      <c r="ORK70" s="86"/>
      <c r="ORL70" s="86"/>
      <c r="ORM70" s="86"/>
      <c r="ORN70" s="86"/>
      <c r="ORO70" s="86"/>
      <c r="ORP70" s="86"/>
      <c r="ORQ70" s="86"/>
      <c r="ORR70" s="86"/>
      <c r="ORS70" s="86"/>
      <c r="ORT70" s="86"/>
      <c r="ORU70" s="86"/>
      <c r="ORV70" s="86"/>
      <c r="ORW70" s="86"/>
      <c r="ORX70" s="86"/>
      <c r="ORY70" s="86"/>
      <c r="ORZ70" s="86"/>
      <c r="OSA70" s="86"/>
      <c r="OSB70" s="86"/>
      <c r="OSC70" s="86"/>
      <c r="OSD70" s="86"/>
      <c r="OSE70" s="86"/>
      <c r="OSF70" s="86"/>
      <c r="OSG70" s="86"/>
      <c r="OSH70" s="86"/>
      <c r="OSI70" s="86"/>
      <c r="OSJ70" s="86"/>
      <c r="OSK70" s="86"/>
      <c r="OSL70" s="86"/>
      <c r="OSM70" s="86"/>
      <c r="OSN70" s="86"/>
      <c r="OSO70" s="86"/>
      <c r="OSP70" s="86"/>
      <c r="OSQ70" s="86"/>
      <c r="OSR70" s="86"/>
      <c r="OSS70" s="86"/>
      <c r="OST70" s="86"/>
      <c r="OSU70" s="86"/>
      <c r="OSV70" s="86"/>
      <c r="OSW70" s="86"/>
      <c r="OSX70" s="86"/>
      <c r="OSY70" s="86"/>
      <c r="OSZ70" s="86"/>
      <c r="OTA70" s="86"/>
      <c r="OTB70" s="86"/>
      <c r="OTC70" s="86"/>
      <c r="OTD70" s="86"/>
      <c r="OTE70" s="86"/>
      <c r="OTF70" s="86"/>
      <c r="OTG70" s="86"/>
      <c r="OTH70" s="86"/>
      <c r="OTI70" s="86"/>
      <c r="OTJ70" s="86"/>
      <c r="OTK70" s="86"/>
      <c r="OTL70" s="86"/>
      <c r="OTM70" s="86"/>
      <c r="OTN70" s="86"/>
      <c r="OTO70" s="86"/>
      <c r="OTP70" s="86"/>
      <c r="OTQ70" s="86"/>
      <c r="OTR70" s="86"/>
      <c r="OTS70" s="86"/>
      <c r="OTT70" s="86"/>
      <c r="OTU70" s="86"/>
      <c r="OTV70" s="86"/>
      <c r="OTW70" s="86"/>
      <c r="OTX70" s="86"/>
      <c r="OTY70" s="86"/>
      <c r="OTZ70" s="86"/>
      <c r="OUA70" s="86"/>
      <c r="OUB70" s="86"/>
      <c r="OUC70" s="86"/>
      <c r="OUD70" s="86"/>
      <c r="OUE70" s="86"/>
      <c r="OUF70" s="86"/>
      <c r="OUG70" s="86"/>
      <c r="OUH70" s="86"/>
      <c r="OUI70" s="86"/>
      <c r="OUJ70" s="86"/>
      <c r="OUK70" s="86"/>
      <c r="OUL70" s="86"/>
      <c r="OUM70" s="86"/>
      <c r="OUN70" s="86"/>
      <c r="OUO70" s="86"/>
      <c r="OUP70" s="86"/>
      <c r="OUQ70" s="86"/>
      <c r="OUR70" s="86"/>
      <c r="OUS70" s="86"/>
      <c r="OUT70" s="86"/>
      <c r="OUU70" s="86"/>
      <c r="OUV70" s="86"/>
      <c r="OUW70" s="86"/>
      <c r="OUX70" s="86"/>
      <c r="OUY70" s="86"/>
      <c r="OUZ70" s="86"/>
      <c r="OVA70" s="86"/>
      <c r="OVB70" s="86"/>
      <c r="OVC70" s="86"/>
      <c r="OVD70" s="86"/>
      <c r="OVE70" s="86"/>
      <c r="OVF70" s="86"/>
      <c r="OVG70" s="86"/>
      <c r="OVH70" s="86"/>
      <c r="OVI70" s="86"/>
      <c r="OVJ70" s="86"/>
      <c r="OVK70" s="86"/>
      <c r="OVL70" s="86"/>
      <c r="OVM70" s="86"/>
      <c r="OVN70" s="86"/>
      <c r="OVO70" s="86"/>
      <c r="OVP70" s="86"/>
      <c r="OVQ70" s="86"/>
      <c r="OVR70" s="86"/>
      <c r="OVS70" s="86"/>
      <c r="OVT70" s="86"/>
      <c r="OVU70" s="86"/>
      <c r="OVV70" s="86"/>
      <c r="OVW70" s="86"/>
      <c r="OVX70" s="86"/>
      <c r="OVY70" s="86"/>
      <c r="OVZ70" s="86"/>
      <c r="OWA70" s="86"/>
      <c r="OWB70" s="86"/>
      <c r="OWC70" s="86"/>
      <c r="OWD70" s="86"/>
      <c r="OWE70" s="86"/>
      <c r="OWF70" s="86"/>
      <c r="OWG70" s="86"/>
      <c r="OWH70" s="86"/>
      <c r="OWI70" s="86"/>
      <c r="OWJ70" s="86"/>
      <c r="OWK70" s="86"/>
      <c r="OWL70" s="86"/>
      <c r="OWM70" s="86"/>
      <c r="OWN70" s="86"/>
      <c r="OWO70" s="86"/>
      <c r="OWP70" s="86"/>
      <c r="OWQ70" s="86"/>
      <c r="OWR70" s="86"/>
      <c r="OWS70" s="86"/>
      <c r="OWT70" s="86"/>
      <c r="OWU70" s="86"/>
      <c r="OWV70" s="86"/>
      <c r="OWW70" s="86"/>
      <c r="OWX70" s="86"/>
      <c r="OWY70" s="86"/>
      <c r="OWZ70" s="86"/>
      <c r="OXA70" s="86"/>
      <c r="OXB70" s="86"/>
      <c r="OXC70" s="86"/>
      <c r="OXD70" s="86"/>
      <c r="OXE70" s="86"/>
      <c r="OXF70" s="86"/>
      <c r="OXG70" s="86"/>
      <c r="OXH70" s="86"/>
      <c r="OXI70" s="86"/>
      <c r="OXJ70" s="86"/>
      <c r="OXK70" s="86"/>
      <c r="OXL70" s="86"/>
      <c r="OXM70" s="86"/>
      <c r="OXN70" s="86"/>
      <c r="OXO70" s="86"/>
      <c r="OXP70" s="86"/>
      <c r="OXQ70" s="86"/>
      <c r="OXR70" s="86"/>
      <c r="OXS70" s="86"/>
      <c r="OXT70" s="86"/>
      <c r="OXU70" s="86"/>
      <c r="OXV70" s="86"/>
      <c r="OXW70" s="86"/>
      <c r="OXX70" s="86"/>
      <c r="OXY70" s="86"/>
      <c r="OXZ70" s="86"/>
      <c r="OYA70" s="86"/>
      <c r="OYB70" s="86"/>
      <c r="OYC70" s="86"/>
      <c r="OYD70" s="86"/>
      <c r="OYE70" s="86"/>
      <c r="OYF70" s="86"/>
      <c r="OYG70" s="86"/>
      <c r="OYH70" s="86"/>
      <c r="OYI70" s="86"/>
      <c r="OYJ70" s="86"/>
      <c r="OYK70" s="86"/>
      <c r="OYL70" s="86"/>
      <c r="OYM70" s="86"/>
      <c r="OYN70" s="86"/>
      <c r="OYO70" s="86"/>
      <c r="OYP70" s="86"/>
      <c r="OYQ70" s="86"/>
      <c r="OYR70" s="86"/>
      <c r="OYS70" s="86"/>
      <c r="OYT70" s="86"/>
      <c r="OYU70" s="86"/>
      <c r="OYV70" s="86"/>
      <c r="OYW70" s="86"/>
      <c r="OYX70" s="86"/>
      <c r="OYY70" s="86"/>
      <c r="OYZ70" s="86"/>
      <c r="OZA70" s="86"/>
      <c r="OZB70" s="86"/>
      <c r="OZC70" s="86"/>
      <c r="OZD70" s="86"/>
      <c r="OZE70" s="86"/>
      <c r="OZF70" s="86"/>
      <c r="OZG70" s="86"/>
      <c r="OZH70" s="86"/>
      <c r="OZI70" s="86"/>
      <c r="OZJ70" s="86"/>
      <c r="OZK70" s="86"/>
      <c r="OZL70" s="86"/>
      <c r="OZM70" s="86"/>
      <c r="OZN70" s="86"/>
      <c r="OZO70" s="86"/>
      <c r="OZP70" s="86"/>
      <c r="OZQ70" s="86"/>
      <c r="OZR70" s="86"/>
      <c r="OZS70" s="86"/>
      <c r="OZT70" s="86"/>
      <c r="OZU70" s="86"/>
      <c r="OZV70" s="86"/>
      <c r="OZW70" s="86"/>
      <c r="OZX70" s="86"/>
      <c r="OZY70" s="86"/>
      <c r="OZZ70" s="86"/>
      <c r="PAA70" s="86"/>
      <c r="PAB70" s="86"/>
      <c r="PAC70" s="86"/>
      <c r="PAD70" s="86"/>
      <c r="PAE70" s="86"/>
      <c r="PAF70" s="86"/>
      <c r="PAG70" s="86"/>
      <c r="PAH70" s="86"/>
      <c r="PAI70" s="86"/>
      <c r="PAJ70" s="86"/>
      <c r="PAK70" s="86"/>
      <c r="PAL70" s="86"/>
      <c r="PAM70" s="86"/>
      <c r="PAN70" s="86"/>
      <c r="PAO70" s="86"/>
      <c r="PAP70" s="86"/>
      <c r="PAQ70" s="86"/>
      <c r="PAR70" s="86"/>
      <c r="PAS70" s="86"/>
      <c r="PAT70" s="86"/>
      <c r="PAU70" s="86"/>
      <c r="PAV70" s="86"/>
      <c r="PAW70" s="86"/>
      <c r="PAX70" s="86"/>
      <c r="PAY70" s="86"/>
      <c r="PAZ70" s="86"/>
      <c r="PBA70" s="86"/>
      <c r="PBB70" s="86"/>
      <c r="PBC70" s="86"/>
      <c r="PBD70" s="86"/>
      <c r="PBE70" s="86"/>
      <c r="PBF70" s="86"/>
      <c r="PBG70" s="86"/>
      <c r="PBH70" s="86"/>
      <c r="PBI70" s="86"/>
      <c r="PBJ70" s="86"/>
      <c r="PBK70" s="86"/>
      <c r="PBL70" s="86"/>
      <c r="PBM70" s="86"/>
      <c r="PBN70" s="86"/>
      <c r="PBO70" s="86"/>
      <c r="PBP70" s="86"/>
      <c r="PBQ70" s="86"/>
      <c r="PBR70" s="86"/>
      <c r="PBS70" s="86"/>
      <c r="PBT70" s="86"/>
      <c r="PBU70" s="86"/>
      <c r="PBV70" s="86"/>
      <c r="PBW70" s="86"/>
      <c r="PBX70" s="86"/>
      <c r="PBY70" s="86"/>
      <c r="PBZ70" s="86"/>
      <c r="PCA70" s="86"/>
      <c r="PCB70" s="86"/>
      <c r="PCC70" s="86"/>
      <c r="PCD70" s="86"/>
      <c r="PCE70" s="86"/>
      <c r="PCF70" s="86"/>
      <c r="PCG70" s="86"/>
      <c r="PCH70" s="86"/>
      <c r="PCI70" s="86"/>
      <c r="PCJ70" s="86"/>
      <c r="PCK70" s="86"/>
      <c r="PCL70" s="86"/>
      <c r="PCM70" s="86"/>
      <c r="PCN70" s="86"/>
      <c r="PCO70" s="86"/>
      <c r="PCP70" s="86"/>
      <c r="PCQ70" s="86"/>
      <c r="PCR70" s="86"/>
      <c r="PCS70" s="86"/>
      <c r="PCT70" s="86"/>
      <c r="PCU70" s="86"/>
      <c r="PCV70" s="86"/>
      <c r="PCW70" s="86"/>
      <c r="PCX70" s="86"/>
      <c r="PCY70" s="86"/>
      <c r="PCZ70" s="86"/>
      <c r="PDA70" s="86"/>
      <c r="PDB70" s="86"/>
      <c r="PDC70" s="86"/>
      <c r="PDD70" s="86"/>
      <c r="PDE70" s="86"/>
      <c r="PDF70" s="86"/>
      <c r="PDG70" s="86"/>
      <c r="PDH70" s="86"/>
      <c r="PDI70" s="86"/>
      <c r="PDJ70" s="86"/>
      <c r="PDK70" s="86"/>
      <c r="PDL70" s="86"/>
      <c r="PDM70" s="86"/>
      <c r="PDN70" s="86"/>
      <c r="PDO70" s="86"/>
      <c r="PDP70" s="86"/>
      <c r="PDQ70" s="86"/>
      <c r="PDR70" s="86"/>
      <c r="PDS70" s="86"/>
      <c r="PDT70" s="86"/>
      <c r="PDU70" s="86"/>
      <c r="PDV70" s="86"/>
      <c r="PDW70" s="86"/>
      <c r="PDX70" s="86"/>
      <c r="PDY70" s="86"/>
      <c r="PDZ70" s="86"/>
      <c r="PEA70" s="86"/>
      <c r="PEB70" s="86"/>
      <c r="PEC70" s="86"/>
      <c r="PED70" s="86"/>
      <c r="PEE70" s="86"/>
      <c r="PEF70" s="86"/>
      <c r="PEG70" s="86"/>
      <c r="PEH70" s="86"/>
      <c r="PEI70" s="86"/>
      <c r="PEJ70" s="86"/>
      <c r="PEK70" s="86"/>
      <c r="PEL70" s="86"/>
      <c r="PEM70" s="86"/>
      <c r="PEN70" s="86"/>
      <c r="PEO70" s="86"/>
      <c r="PEP70" s="86"/>
      <c r="PEQ70" s="86"/>
      <c r="PER70" s="86"/>
      <c r="PES70" s="86"/>
      <c r="PET70" s="86"/>
      <c r="PEU70" s="86"/>
      <c r="PEV70" s="86"/>
      <c r="PEW70" s="86"/>
      <c r="PEX70" s="86"/>
      <c r="PEY70" s="86"/>
      <c r="PEZ70" s="86"/>
      <c r="PFA70" s="86"/>
      <c r="PFB70" s="86"/>
      <c r="PFC70" s="86"/>
      <c r="PFD70" s="86"/>
      <c r="PFE70" s="86"/>
      <c r="PFF70" s="86"/>
      <c r="PFG70" s="86"/>
      <c r="PFH70" s="86"/>
      <c r="PFI70" s="86"/>
      <c r="PFJ70" s="86"/>
      <c r="PFK70" s="86"/>
      <c r="PFL70" s="86"/>
      <c r="PFM70" s="86"/>
      <c r="PFN70" s="86"/>
      <c r="PFO70" s="86"/>
      <c r="PFP70" s="86"/>
      <c r="PFQ70" s="86"/>
      <c r="PFR70" s="86"/>
      <c r="PFS70" s="86"/>
      <c r="PFT70" s="86"/>
      <c r="PFU70" s="86"/>
      <c r="PFV70" s="86"/>
      <c r="PFW70" s="86"/>
      <c r="PFX70" s="86"/>
      <c r="PFY70" s="86"/>
      <c r="PFZ70" s="86"/>
      <c r="PGA70" s="86"/>
      <c r="PGB70" s="86"/>
      <c r="PGC70" s="86"/>
      <c r="PGD70" s="86"/>
      <c r="PGE70" s="86"/>
      <c r="PGF70" s="86"/>
      <c r="PGG70" s="86"/>
      <c r="PGH70" s="86"/>
      <c r="PGI70" s="86"/>
      <c r="PGJ70" s="86"/>
      <c r="PGK70" s="86"/>
      <c r="PGL70" s="86"/>
      <c r="PGM70" s="86"/>
      <c r="PGN70" s="86"/>
      <c r="PGO70" s="86"/>
      <c r="PGP70" s="86"/>
      <c r="PGQ70" s="86"/>
      <c r="PGR70" s="86"/>
      <c r="PGS70" s="86"/>
      <c r="PGT70" s="86"/>
      <c r="PGU70" s="86"/>
      <c r="PGV70" s="86"/>
      <c r="PGW70" s="86"/>
      <c r="PGX70" s="86"/>
      <c r="PGY70" s="86"/>
      <c r="PGZ70" s="86"/>
      <c r="PHA70" s="86"/>
      <c r="PHB70" s="86"/>
      <c r="PHC70" s="86"/>
      <c r="PHD70" s="86"/>
      <c r="PHE70" s="86"/>
      <c r="PHF70" s="86"/>
      <c r="PHG70" s="86"/>
      <c r="PHH70" s="86"/>
      <c r="PHI70" s="86"/>
      <c r="PHJ70" s="86"/>
      <c r="PHK70" s="86"/>
      <c r="PHL70" s="86"/>
      <c r="PHM70" s="86"/>
      <c r="PHN70" s="86"/>
      <c r="PHO70" s="86"/>
      <c r="PHP70" s="86"/>
      <c r="PHQ70" s="86"/>
      <c r="PHR70" s="86"/>
      <c r="PHS70" s="86"/>
      <c r="PHT70" s="86"/>
      <c r="PHU70" s="86"/>
      <c r="PHV70" s="86"/>
      <c r="PHW70" s="86"/>
      <c r="PHX70" s="86"/>
      <c r="PHY70" s="86"/>
      <c r="PHZ70" s="86"/>
      <c r="PIA70" s="86"/>
      <c r="PIB70" s="86"/>
      <c r="PIC70" s="86"/>
      <c r="PID70" s="86"/>
      <c r="PIE70" s="86"/>
      <c r="PIF70" s="86"/>
      <c r="PIG70" s="86"/>
      <c r="PIH70" s="86"/>
      <c r="PII70" s="86"/>
      <c r="PIJ70" s="86"/>
      <c r="PIK70" s="86"/>
      <c r="PIL70" s="86"/>
      <c r="PIM70" s="86"/>
      <c r="PIN70" s="86"/>
      <c r="PIO70" s="86"/>
      <c r="PIP70" s="86"/>
      <c r="PIQ70" s="86"/>
      <c r="PIR70" s="86"/>
      <c r="PIS70" s="86"/>
      <c r="PIT70" s="86"/>
      <c r="PIU70" s="86"/>
      <c r="PIV70" s="86"/>
      <c r="PIW70" s="86"/>
      <c r="PIX70" s="86"/>
      <c r="PIY70" s="86"/>
      <c r="PIZ70" s="86"/>
      <c r="PJA70" s="86"/>
      <c r="PJB70" s="86"/>
      <c r="PJC70" s="86"/>
      <c r="PJD70" s="86"/>
      <c r="PJE70" s="86"/>
      <c r="PJF70" s="86"/>
      <c r="PJG70" s="86"/>
      <c r="PJH70" s="86"/>
      <c r="PJI70" s="86"/>
      <c r="PJJ70" s="86"/>
      <c r="PJK70" s="86"/>
      <c r="PJL70" s="86"/>
      <c r="PJM70" s="86"/>
      <c r="PJN70" s="86"/>
      <c r="PJO70" s="86"/>
      <c r="PJP70" s="86"/>
      <c r="PJQ70" s="86"/>
      <c r="PJR70" s="86"/>
      <c r="PJS70" s="86"/>
      <c r="PJT70" s="86"/>
      <c r="PJU70" s="86"/>
      <c r="PJV70" s="86"/>
      <c r="PJW70" s="86"/>
      <c r="PJX70" s="86"/>
      <c r="PJY70" s="86"/>
      <c r="PJZ70" s="86"/>
      <c r="PKA70" s="86"/>
      <c r="PKB70" s="86"/>
      <c r="PKC70" s="86"/>
      <c r="PKD70" s="86"/>
      <c r="PKE70" s="86"/>
      <c r="PKF70" s="86"/>
      <c r="PKG70" s="86"/>
      <c r="PKH70" s="86"/>
      <c r="PKI70" s="86"/>
      <c r="PKJ70" s="86"/>
      <c r="PKK70" s="86"/>
      <c r="PKL70" s="86"/>
      <c r="PKM70" s="86"/>
      <c r="PKN70" s="86"/>
      <c r="PKO70" s="86"/>
      <c r="PKP70" s="86"/>
      <c r="PKQ70" s="86"/>
      <c r="PKR70" s="86"/>
      <c r="PKS70" s="86"/>
      <c r="PKT70" s="86"/>
      <c r="PKU70" s="86"/>
      <c r="PKV70" s="86"/>
      <c r="PKW70" s="86"/>
      <c r="PKX70" s="86"/>
      <c r="PKY70" s="86"/>
      <c r="PKZ70" s="86"/>
      <c r="PLA70" s="86"/>
      <c r="PLB70" s="86"/>
      <c r="PLC70" s="86"/>
      <c r="PLD70" s="86"/>
      <c r="PLE70" s="86"/>
      <c r="PLF70" s="86"/>
      <c r="PLG70" s="86"/>
      <c r="PLH70" s="86"/>
      <c r="PLI70" s="86"/>
      <c r="PLJ70" s="86"/>
      <c r="PLK70" s="86"/>
      <c r="PLL70" s="86"/>
      <c r="PLM70" s="86"/>
      <c r="PLN70" s="86"/>
      <c r="PLO70" s="86"/>
      <c r="PLP70" s="86"/>
      <c r="PLQ70" s="86"/>
      <c r="PLR70" s="86"/>
      <c r="PLS70" s="86"/>
      <c r="PLT70" s="86"/>
      <c r="PLU70" s="86"/>
      <c r="PLV70" s="86"/>
      <c r="PLW70" s="86"/>
      <c r="PLX70" s="86"/>
      <c r="PLY70" s="86"/>
      <c r="PLZ70" s="86"/>
      <c r="PMA70" s="86"/>
      <c r="PMB70" s="86"/>
      <c r="PMC70" s="86"/>
      <c r="PMD70" s="86"/>
      <c r="PME70" s="86"/>
      <c r="PMF70" s="86"/>
      <c r="PMG70" s="86"/>
      <c r="PMH70" s="86"/>
      <c r="PMI70" s="86"/>
      <c r="PMJ70" s="86"/>
      <c r="PMK70" s="86"/>
      <c r="PML70" s="86"/>
      <c r="PMM70" s="86"/>
      <c r="PMN70" s="86"/>
      <c r="PMO70" s="86"/>
      <c r="PMP70" s="86"/>
      <c r="PMQ70" s="86"/>
      <c r="PMR70" s="86"/>
      <c r="PMS70" s="86"/>
      <c r="PMT70" s="86"/>
      <c r="PMU70" s="86"/>
      <c r="PMV70" s="86"/>
      <c r="PMW70" s="86"/>
      <c r="PMX70" s="86"/>
      <c r="PMY70" s="86"/>
      <c r="PMZ70" s="86"/>
      <c r="PNA70" s="86"/>
      <c r="PNB70" s="86"/>
      <c r="PNC70" s="86"/>
      <c r="PND70" s="86"/>
      <c r="PNE70" s="86"/>
      <c r="PNF70" s="86"/>
      <c r="PNG70" s="86"/>
      <c r="PNH70" s="86"/>
      <c r="PNI70" s="86"/>
      <c r="PNJ70" s="86"/>
      <c r="PNK70" s="86"/>
      <c r="PNL70" s="86"/>
      <c r="PNM70" s="86"/>
      <c r="PNN70" s="86"/>
      <c r="PNO70" s="86"/>
      <c r="PNP70" s="86"/>
      <c r="PNQ70" s="86"/>
      <c r="PNR70" s="86"/>
      <c r="PNS70" s="86"/>
      <c r="PNT70" s="86"/>
      <c r="PNU70" s="86"/>
      <c r="PNV70" s="86"/>
      <c r="PNW70" s="86"/>
      <c r="PNX70" s="86"/>
      <c r="PNY70" s="86"/>
      <c r="PNZ70" s="86"/>
      <c r="POA70" s="86"/>
      <c r="POB70" s="86"/>
      <c r="POC70" s="86"/>
      <c r="POD70" s="86"/>
      <c r="POE70" s="86"/>
      <c r="POF70" s="86"/>
      <c r="POG70" s="86"/>
      <c r="POH70" s="86"/>
      <c r="POI70" s="86"/>
      <c r="POJ70" s="86"/>
      <c r="POK70" s="86"/>
      <c r="POL70" s="86"/>
      <c r="POM70" s="86"/>
      <c r="PON70" s="86"/>
      <c r="POO70" s="86"/>
      <c r="POP70" s="86"/>
      <c r="POQ70" s="86"/>
      <c r="POR70" s="86"/>
      <c r="POS70" s="86"/>
      <c r="POT70" s="86"/>
      <c r="POU70" s="86"/>
      <c r="POV70" s="86"/>
      <c r="POW70" s="86"/>
      <c r="POX70" s="86"/>
      <c r="POY70" s="86"/>
      <c r="POZ70" s="86"/>
      <c r="PPA70" s="86"/>
      <c r="PPB70" s="86"/>
      <c r="PPC70" s="86"/>
      <c r="PPD70" s="86"/>
      <c r="PPE70" s="86"/>
      <c r="PPF70" s="86"/>
      <c r="PPG70" s="86"/>
      <c r="PPH70" s="86"/>
      <c r="PPI70" s="86"/>
      <c r="PPJ70" s="86"/>
      <c r="PPK70" s="86"/>
      <c r="PPL70" s="86"/>
      <c r="PPM70" s="86"/>
      <c r="PPN70" s="86"/>
      <c r="PPO70" s="86"/>
      <c r="PPP70" s="86"/>
      <c r="PPQ70" s="86"/>
      <c r="PPR70" s="86"/>
      <c r="PPS70" s="86"/>
      <c r="PPT70" s="86"/>
      <c r="PPU70" s="86"/>
      <c r="PPV70" s="86"/>
      <c r="PPW70" s="86"/>
      <c r="PPX70" s="86"/>
      <c r="PPY70" s="86"/>
      <c r="PPZ70" s="86"/>
      <c r="PQA70" s="86"/>
      <c r="PQB70" s="86"/>
      <c r="PQC70" s="86"/>
      <c r="PQD70" s="86"/>
      <c r="PQE70" s="86"/>
      <c r="PQF70" s="86"/>
      <c r="PQG70" s="86"/>
      <c r="PQH70" s="86"/>
      <c r="PQI70" s="86"/>
      <c r="PQJ70" s="86"/>
      <c r="PQK70" s="86"/>
      <c r="PQL70" s="86"/>
      <c r="PQM70" s="86"/>
      <c r="PQN70" s="86"/>
      <c r="PQO70" s="86"/>
      <c r="PQP70" s="86"/>
      <c r="PQQ70" s="86"/>
      <c r="PQR70" s="86"/>
      <c r="PQS70" s="86"/>
      <c r="PQT70" s="86"/>
      <c r="PQU70" s="86"/>
      <c r="PQV70" s="86"/>
      <c r="PQW70" s="86"/>
      <c r="PQX70" s="86"/>
      <c r="PQY70" s="86"/>
      <c r="PQZ70" s="86"/>
      <c r="PRA70" s="86"/>
      <c r="PRB70" s="86"/>
      <c r="PRC70" s="86"/>
      <c r="PRD70" s="86"/>
      <c r="PRE70" s="86"/>
      <c r="PRF70" s="86"/>
      <c r="PRG70" s="86"/>
      <c r="PRH70" s="86"/>
      <c r="PRI70" s="86"/>
      <c r="PRJ70" s="86"/>
      <c r="PRK70" s="86"/>
      <c r="PRL70" s="86"/>
      <c r="PRM70" s="86"/>
      <c r="PRN70" s="86"/>
      <c r="PRO70" s="86"/>
      <c r="PRP70" s="86"/>
      <c r="PRQ70" s="86"/>
      <c r="PRR70" s="86"/>
      <c r="PRS70" s="86"/>
      <c r="PRT70" s="86"/>
      <c r="PRU70" s="86"/>
      <c r="PRV70" s="86"/>
      <c r="PRW70" s="86"/>
      <c r="PRX70" s="86"/>
      <c r="PRY70" s="86"/>
      <c r="PRZ70" s="86"/>
      <c r="PSA70" s="86"/>
      <c r="PSB70" s="86"/>
      <c r="PSC70" s="86"/>
      <c r="PSD70" s="86"/>
      <c r="PSE70" s="86"/>
      <c r="PSF70" s="86"/>
      <c r="PSG70" s="86"/>
      <c r="PSH70" s="86"/>
      <c r="PSI70" s="86"/>
      <c r="PSJ70" s="86"/>
      <c r="PSK70" s="86"/>
      <c r="PSL70" s="86"/>
      <c r="PSM70" s="86"/>
      <c r="PSN70" s="86"/>
      <c r="PSO70" s="86"/>
      <c r="PSP70" s="86"/>
      <c r="PSQ70" s="86"/>
      <c r="PSR70" s="86"/>
      <c r="PSS70" s="86"/>
      <c r="PST70" s="86"/>
      <c r="PSU70" s="86"/>
      <c r="PSV70" s="86"/>
      <c r="PSW70" s="86"/>
      <c r="PSX70" s="86"/>
      <c r="PSY70" s="86"/>
      <c r="PSZ70" s="86"/>
      <c r="PTA70" s="86"/>
      <c r="PTB70" s="86"/>
      <c r="PTC70" s="86"/>
      <c r="PTD70" s="86"/>
      <c r="PTE70" s="86"/>
      <c r="PTF70" s="86"/>
      <c r="PTG70" s="86"/>
      <c r="PTH70" s="86"/>
      <c r="PTI70" s="86"/>
      <c r="PTJ70" s="86"/>
      <c r="PTK70" s="86"/>
      <c r="PTL70" s="86"/>
      <c r="PTM70" s="86"/>
      <c r="PTN70" s="86"/>
      <c r="PTO70" s="86"/>
      <c r="PTP70" s="86"/>
      <c r="PTQ70" s="86"/>
      <c r="PTR70" s="86"/>
      <c r="PTS70" s="86"/>
      <c r="PTT70" s="86"/>
      <c r="PTU70" s="86"/>
      <c r="PTV70" s="86"/>
      <c r="PTW70" s="86"/>
      <c r="PTX70" s="86"/>
      <c r="PTY70" s="86"/>
      <c r="PTZ70" s="86"/>
      <c r="PUA70" s="86"/>
      <c r="PUB70" s="86"/>
      <c r="PUC70" s="86"/>
      <c r="PUD70" s="86"/>
      <c r="PUE70" s="86"/>
      <c r="PUF70" s="86"/>
      <c r="PUG70" s="86"/>
      <c r="PUH70" s="86"/>
      <c r="PUI70" s="86"/>
      <c r="PUJ70" s="86"/>
      <c r="PUK70" s="86"/>
      <c r="PUL70" s="86"/>
      <c r="PUM70" s="86"/>
      <c r="PUN70" s="86"/>
      <c r="PUO70" s="86"/>
      <c r="PUP70" s="86"/>
      <c r="PUQ70" s="86"/>
      <c r="PUR70" s="86"/>
      <c r="PUS70" s="86"/>
      <c r="PUT70" s="86"/>
      <c r="PUU70" s="86"/>
      <c r="PUV70" s="86"/>
      <c r="PUW70" s="86"/>
      <c r="PUX70" s="86"/>
      <c r="PUY70" s="86"/>
      <c r="PUZ70" s="86"/>
      <c r="PVA70" s="86"/>
      <c r="PVB70" s="86"/>
      <c r="PVC70" s="86"/>
      <c r="PVD70" s="86"/>
      <c r="PVE70" s="86"/>
      <c r="PVF70" s="86"/>
      <c r="PVG70" s="86"/>
      <c r="PVH70" s="86"/>
      <c r="PVI70" s="86"/>
      <c r="PVJ70" s="86"/>
      <c r="PVK70" s="86"/>
      <c r="PVL70" s="86"/>
      <c r="PVM70" s="86"/>
      <c r="PVN70" s="86"/>
      <c r="PVO70" s="86"/>
      <c r="PVP70" s="86"/>
      <c r="PVQ70" s="86"/>
      <c r="PVR70" s="86"/>
      <c r="PVS70" s="86"/>
      <c r="PVT70" s="86"/>
      <c r="PVU70" s="86"/>
      <c r="PVV70" s="86"/>
      <c r="PVW70" s="86"/>
      <c r="PVX70" s="86"/>
      <c r="PVY70" s="86"/>
      <c r="PVZ70" s="86"/>
      <c r="PWA70" s="86"/>
      <c r="PWB70" s="86"/>
      <c r="PWC70" s="86"/>
      <c r="PWD70" s="86"/>
      <c r="PWE70" s="86"/>
      <c r="PWF70" s="86"/>
      <c r="PWG70" s="86"/>
      <c r="PWH70" s="86"/>
      <c r="PWI70" s="86"/>
      <c r="PWJ70" s="86"/>
      <c r="PWK70" s="86"/>
      <c r="PWL70" s="86"/>
      <c r="PWM70" s="86"/>
      <c r="PWN70" s="86"/>
      <c r="PWO70" s="86"/>
      <c r="PWP70" s="86"/>
      <c r="PWQ70" s="86"/>
      <c r="PWR70" s="86"/>
      <c r="PWS70" s="86"/>
      <c r="PWT70" s="86"/>
      <c r="PWU70" s="86"/>
      <c r="PWV70" s="86"/>
      <c r="PWW70" s="86"/>
      <c r="PWX70" s="86"/>
      <c r="PWY70" s="86"/>
      <c r="PWZ70" s="86"/>
      <c r="PXA70" s="86"/>
      <c r="PXB70" s="86"/>
      <c r="PXC70" s="86"/>
      <c r="PXD70" s="86"/>
      <c r="PXE70" s="86"/>
      <c r="PXF70" s="86"/>
      <c r="PXG70" s="86"/>
      <c r="PXH70" s="86"/>
      <c r="PXI70" s="86"/>
      <c r="PXJ70" s="86"/>
      <c r="PXK70" s="86"/>
      <c r="PXL70" s="86"/>
      <c r="PXM70" s="86"/>
      <c r="PXN70" s="86"/>
      <c r="PXO70" s="86"/>
      <c r="PXP70" s="86"/>
      <c r="PXQ70" s="86"/>
      <c r="PXR70" s="86"/>
      <c r="PXS70" s="86"/>
      <c r="PXT70" s="86"/>
      <c r="PXU70" s="86"/>
      <c r="PXV70" s="86"/>
      <c r="PXW70" s="86"/>
      <c r="PXX70" s="86"/>
      <c r="PXY70" s="86"/>
      <c r="PXZ70" s="86"/>
      <c r="PYA70" s="86"/>
      <c r="PYB70" s="86"/>
      <c r="PYC70" s="86"/>
      <c r="PYD70" s="86"/>
      <c r="PYE70" s="86"/>
      <c r="PYF70" s="86"/>
      <c r="PYG70" s="86"/>
      <c r="PYH70" s="86"/>
      <c r="PYI70" s="86"/>
      <c r="PYJ70" s="86"/>
      <c r="PYK70" s="86"/>
      <c r="PYL70" s="86"/>
      <c r="PYM70" s="86"/>
      <c r="PYN70" s="86"/>
      <c r="PYO70" s="86"/>
      <c r="PYP70" s="86"/>
      <c r="PYQ70" s="86"/>
      <c r="PYR70" s="86"/>
      <c r="PYS70" s="86"/>
      <c r="PYT70" s="86"/>
      <c r="PYU70" s="86"/>
      <c r="PYV70" s="86"/>
      <c r="PYW70" s="86"/>
      <c r="PYX70" s="86"/>
      <c r="PYY70" s="86"/>
      <c r="PYZ70" s="86"/>
      <c r="PZA70" s="86"/>
      <c r="PZB70" s="86"/>
      <c r="PZC70" s="86"/>
      <c r="PZD70" s="86"/>
      <c r="PZE70" s="86"/>
      <c r="PZF70" s="86"/>
      <c r="PZG70" s="86"/>
      <c r="PZH70" s="86"/>
      <c r="PZI70" s="86"/>
      <c r="PZJ70" s="86"/>
      <c r="PZK70" s="86"/>
      <c r="PZL70" s="86"/>
      <c r="PZM70" s="86"/>
      <c r="PZN70" s="86"/>
      <c r="PZO70" s="86"/>
      <c r="PZP70" s="86"/>
      <c r="PZQ70" s="86"/>
      <c r="PZR70" s="86"/>
      <c r="PZS70" s="86"/>
      <c r="PZT70" s="86"/>
      <c r="PZU70" s="86"/>
      <c r="PZV70" s="86"/>
      <c r="PZW70" s="86"/>
      <c r="PZX70" s="86"/>
      <c r="PZY70" s="86"/>
      <c r="PZZ70" s="86"/>
      <c r="QAA70" s="86"/>
      <c r="QAB70" s="86"/>
      <c r="QAC70" s="86"/>
      <c r="QAD70" s="86"/>
      <c r="QAE70" s="86"/>
      <c r="QAF70" s="86"/>
      <c r="QAG70" s="86"/>
      <c r="QAH70" s="86"/>
      <c r="QAI70" s="86"/>
      <c r="QAJ70" s="86"/>
      <c r="QAK70" s="86"/>
      <c r="QAL70" s="86"/>
      <c r="QAM70" s="86"/>
      <c r="QAN70" s="86"/>
      <c r="QAO70" s="86"/>
      <c r="QAP70" s="86"/>
      <c r="QAQ70" s="86"/>
      <c r="QAR70" s="86"/>
      <c r="QAS70" s="86"/>
      <c r="QAT70" s="86"/>
      <c r="QAU70" s="86"/>
      <c r="QAV70" s="86"/>
      <c r="QAW70" s="86"/>
      <c r="QAX70" s="86"/>
      <c r="QAY70" s="86"/>
      <c r="QAZ70" s="86"/>
      <c r="QBA70" s="86"/>
      <c r="QBB70" s="86"/>
      <c r="QBC70" s="86"/>
      <c r="QBD70" s="86"/>
      <c r="QBE70" s="86"/>
      <c r="QBF70" s="86"/>
      <c r="QBG70" s="86"/>
      <c r="QBH70" s="86"/>
      <c r="QBI70" s="86"/>
      <c r="QBJ70" s="86"/>
      <c r="QBK70" s="86"/>
      <c r="QBL70" s="86"/>
      <c r="QBM70" s="86"/>
      <c r="QBN70" s="86"/>
      <c r="QBO70" s="86"/>
      <c r="QBP70" s="86"/>
      <c r="QBQ70" s="86"/>
      <c r="QBR70" s="86"/>
      <c r="QBS70" s="86"/>
      <c r="QBT70" s="86"/>
      <c r="QBU70" s="86"/>
      <c r="QBV70" s="86"/>
      <c r="QBW70" s="86"/>
      <c r="QBX70" s="86"/>
      <c r="QBY70" s="86"/>
      <c r="QBZ70" s="86"/>
      <c r="QCA70" s="86"/>
      <c r="QCB70" s="86"/>
      <c r="QCC70" s="86"/>
      <c r="QCD70" s="86"/>
      <c r="QCE70" s="86"/>
      <c r="QCF70" s="86"/>
      <c r="QCG70" s="86"/>
      <c r="QCH70" s="86"/>
      <c r="QCI70" s="86"/>
      <c r="QCJ70" s="86"/>
      <c r="QCK70" s="86"/>
      <c r="QCL70" s="86"/>
      <c r="QCM70" s="86"/>
      <c r="QCN70" s="86"/>
      <c r="QCO70" s="86"/>
      <c r="QCP70" s="86"/>
      <c r="QCQ70" s="86"/>
      <c r="QCR70" s="86"/>
      <c r="QCS70" s="86"/>
      <c r="QCT70" s="86"/>
      <c r="QCU70" s="86"/>
      <c r="QCV70" s="86"/>
      <c r="QCW70" s="86"/>
      <c r="QCX70" s="86"/>
      <c r="QCY70" s="86"/>
      <c r="QCZ70" s="86"/>
      <c r="QDA70" s="86"/>
      <c r="QDB70" s="86"/>
      <c r="QDC70" s="86"/>
      <c r="QDD70" s="86"/>
      <c r="QDE70" s="86"/>
      <c r="QDF70" s="86"/>
      <c r="QDG70" s="86"/>
      <c r="QDH70" s="86"/>
      <c r="QDI70" s="86"/>
      <c r="QDJ70" s="86"/>
      <c r="QDK70" s="86"/>
      <c r="QDL70" s="86"/>
      <c r="QDM70" s="86"/>
      <c r="QDN70" s="86"/>
      <c r="QDO70" s="86"/>
      <c r="QDP70" s="86"/>
      <c r="QDQ70" s="86"/>
      <c r="QDR70" s="86"/>
      <c r="QDS70" s="86"/>
      <c r="QDT70" s="86"/>
      <c r="QDU70" s="86"/>
      <c r="QDV70" s="86"/>
      <c r="QDW70" s="86"/>
      <c r="QDX70" s="86"/>
      <c r="QDY70" s="86"/>
      <c r="QDZ70" s="86"/>
      <c r="QEA70" s="86"/>
      <c r="QEB70" s="86"/>
      <c r="QEC70" s="86"/>
      <c r="QED70" s="86"/>
      <c r="QEE70" s="86"/>
      <c r="QEF70" s="86"/>
      <c r="QEG70" s="86"/>
      <c r="QEH70" s="86"/>
      <c r="QEI70" s="86"/>
      <c r="QEJ70" s="86"/>
      <c r="QEK70" s="86"/>
      <c r="QEL70" s="86"/>
      <c r="QEM70" s="86"/>
      <c r="QEN70" s="86"/>
      <c r="QEO70" s="86"/>
      <c r="QEP70" s="86"/>
      <c r="QEQ70" s="86"/>
      <c r="QER70" s="86"/>
      <c r="QES70" s="86"/>
      <c r="QET70" s="86"/>
      <c r="QEU70" s="86"/>
      <c r="QEV70" s="86"/>
      <c r="QEW70" s="86"/>
      <c r="QEX70" s="86"/>
      <c r="QEY70" s="86"/>
      <c r="QEZ70" s="86"/>
      <c r="QFA70" s="86"/>
      <c r="QFB70" s="86"/>
      <c r="QFC70" s="86"/>
      <c r="QFD70" s="86"/>
      <c r="QFE70" s="86"/>
      <c r="QFF70" s="86"/>
      <c r="QFG70" s="86"/>
      <c r="QFH70" s="86"/>
      <c r="QFI70" s="86"/>
      <c r="QFJ70" s="86"/>
      <c r="QFK70" s="86"/>
      <c r="QFL70" s="86"/>
      <c r="QFM70" s="86"/>
      <c r="QFN70" s="86"/>
      <c r="QFO70" s="86"/>
      <c r="QFP70" s="86"/>
      <c r="QFQ70" s="86"/>
      <c r="QFR70" s="86"/>
      <c r="QFS70" s="86"/>
      <c r="QFT70" s="86"/>
      <c r="QFU70" s="86"/>
      <c r="QFV70" s="86"/>
      <c r="QFW70" s="86"/>
      <c r="QFX70" s="86"/>
      <c r="QFY70" s="86"/>
      <c r="QFZ70" s="86"/>
      <c r="QGA70" s="86"/>
      <c r="QGB70" s="86"/>
      <c r="QGC70" s="86"/>
      <c r="QGD70" s="86"/>
      <c r="QGE70" s="86"/>
      <c r="QGF70" s="86"/>
      <c r="QGG70" s="86"/>
      <c r="QGH70" s="86"/>
      <c r="QGI70" s="86"/>
      <c r="QGJ70" s="86"/>
      <c r="QGK70" s="86"/>
      <c r="QGL70" s="86"/>
      <c r="QGM70" s="86"/>
      <c r="QGN70" s="86"/>
      <c r="QGO70" s="86"/>
      <c r="QGP70" s="86"/>
      <c r="QGQ70" s="86"/>
      <c r="QGR70" s="86"/>
      <c r="QGS70" s="86"/>
      <c r="QGT70" s="86"/>
      <c r="QGU70" s="86"/>
      <c r="QGV70" s="86"/>
      <c r="QGW70" s="86"/>
      <c r="QGX70" s="86"/>
      <c r="QGY70" s="86"/>
      <c r="QGZ70" s="86"/>
      <c r="QHA70" s="86"/>
      <c r="QHB70" s="86"/>
      <c r="QHC70" s="86"/>
      <c r="QHD70" s="86"/>
      <c r="QHE70" s="86"/>
      <c r="QHF70" s="86"/>
      <c r="QHG70" s="86"/>
      <c r="QHH70" s="86"/>
      <c r="QHI70" s="86"/>
      <c r="QHJ70" s="86"/>
      <c r="QHK70" s="86"/>
      <c r="QHL70" s="86"/>
      <c r="QHM70" s="86"/>
      <c r="QHN70" s="86"/>
      <c r="QHO70" s="86"/>
      <c r="QHP70" s="86"/>
      <c r="QHQ70" s="86"/>
      <c r="QHR70" s="86"/>
      <c r="QHS70" s="86"/>
      <c r="QHT70" s="86"/>
      <c r="QHU70" s="86"/>
      <c r="QHV70" s="86"/>
      <c r="QHW70" s="86"/>
      <c r="QHX70" s="86"/>
      <c r="QHY70" s="86"/>
      <c r="QHZ70" s="86"/>
      <c r="QIA70" s="86"/>
      <c r="QIB70" s="86"/>
      <c r="QIC70" s="86"/>
      <c r="QID70" s="86"/>
      <c r="QIE70" s="86"/>
      <c r="QIF70" s="86"/>
      <c r="QIG70" s="86"/>
      <c r="QIH70" s="86"/>
      <c r="QII70" s="86"/>
      <c r="QIJ70" s="86"/>
      <c r="QIK70" s="86"/>
      <c r="QIL70" s="86"/>
      <c r="QIM70" s="86"/>
      <c r="QIN70" s="86"/>
      <c r="QIO70" s="86"/>
      <c r="QIP70" s="86"/>
      <c r="QIQ70" s="86"/>
      <c r="QIR70" s="86"/>
      <c r="QIS70" s="86"/>
      <c r="QIT70" s="86"/>
      <c r="QIU70" s="86"/>
      <c r="QIV70" s="86"/>
      <c r="QIW70" s="86"/>
      <c r="QIX70" s="86"/>
      <c r="QIY70" s="86"/>
      <c r="QIZ70" s="86"/>
      <c r="QJA70" s="86"/>
      <c r="QJB70" s="86"/>
      <c r="QJC70" s="86"/>
      <c r="QJD70" s="86"/>
      <c r="QJE70" s="86"/>
      <c r="QJF70" s="86"/>
      <c r="QJG70" s="86"/>
      <c r="QJH70" s="86"/>
      <c r="QJI70" s="86"/>
      <c r="QJJ70" s="86"/>
      <c r="QJK70" s="86"/>
      <c r="QJL70" s="86"/>
      <c r="QJM70" s="86"/>
      <c r="QJN70" s="86"/>
      <c r="QJO70" s="86"/>
      <c r="QJP70" s="86"/>
      <c r="QJQ70" s="86"/>
      <c r="QJR70" s="86"/>
      <c r="QJS70" s="86"/>
      <c r="QJT70" s="86"/>
      <c r="QJU70" s="86"/>
      <c r="QJV70" s="86"/>
      <c r="QJW70" s="86"/>
      <c r="QJX70" s="86"/>
      <c r="QJY70" s="86"/>
      <c r="QJZ70" s="86"/>
      <c r="QKA70" s="86"/>
      <c r="QKB70" s="86"/>
      <c r="QKC70" s="86"/>
      <c r="QKD70" s="86"/>
      <c r="QKE70" s="86"/>
      <c r="QKF70" s="86"/>
      <c r="QKG70" s="86"/>
      <c r="QKH70" s="86"/>
      <c r="QKI70" s="86"/>
      <c r="QKJ70" s="86"/>
      <c r="QKK70" s="86"/>
      <c r="QKL70" s="86"/>
      <c r="QKM70" s="86"/>
      <c r="QKN70" s="86"/>
      <c r="QKO70" s="86"/>
      <c r="QKP70" s="86"/>
      <c r="QKQ70" s="86"/>
      <c r="QKR70" s="86"/>
      <c r="QKS70" s="86"/>
      <c r="QKT70" s="86"/>
      <c r="QKU70" s="86"/>
      <c r="QKV70" s="86"/>
      <c r="QKW70" s="86"/>
      <c r="QKX70" s="86"/>
      <c r="QKY70" s="86"/>
      <c r="QKZ70" s="86"/>
      <c r="QLA70" s="86"/>
      <c r="QLB70" s="86"/>
      <c r="QLC70" s="86"/>
      <c r="QLD70" s="86"/>
      <c r="QLE70" s="86"/>
      <c r="QLF70" s="86"/>
      <c r="QLG70" s="86"/>
      <c r="QLH70" s="86"/>
      <c r="QLI70" s="86"/>
      <c r="QLJ70" s="86"/>
      <c r="QLK70" s="86"/>
      <c r="QLL70" s="86"/>
      <c r="QLM70" s="86"/>
      <c r="QLN70" s="86"/>
      <c r="QLO70" s="86"/>
      <c r="QLP70" s="86"/>
      <c r="QLQ70" s="86"/>
      <c r="QLR70" s="86"/>
      <c r="QLS70" s="86"/>
      <c r="QLT70" s="86"/>
      <c r="QLU70" s="86"/>
      <c r="QLV70" s="86"/>
      <c r="QLW70" s="86"/>
      <c r="QLX70" s="86"/>
      <c r="QLY70" s="86"/>
      <c r="QLZ70" s="86"/>
      <c r="QMA70" s="86"/>
      <c r="QMB70" s="86"/>
      <c r="QMC70" s="86"/>
      <c r="QMD70" s="86"/>
      <c r="QME70" s="86"/>
      <c r="QMF70" s="86"/>
      <c r="QMG70" s="86"/>
      <c r="QMH70" s="86"/>
      <c r="QMI70" s="86"/>
      <c r="QMJ70" s="86"/>
      <c r="QMK70" s="86"/>
      <c r="QML70" s="86"/>
      <c r="QMM70" s="86"/>
      <c r="QMN70" s="86"/>
      <c r="QMO70" s="86"/>
      <c r="QMP70" s="86"/>
      <c r="QMQ70" s="86"/>
      <c r="QMR70" s="86"/>
      <c r="QMS70" s="86"/>
      <c r="QMT70" s="86"/>
      <c r="QMU70" s="86"/>
      <c r="QMV70" s="86"/>
      <c r="QMW70" s="86"/>
      <c r="QMX70" s="86"/>
      <c r="QMY70" s="86"/>
      <c r="QMZ70" s="86"/>
      <c r="QNA70" s="86"/>
      <c r="QNB70" s="86"/>
      <c r="QNC70" s="86"/>
      <c r="QND70" s="86"/>
      <c r="QNE70" s="86"/>
      <c r="QNF70" s="86"/>
      <c r="QNG70" s="86"/>
      <c r="QNH70" s="86"/>
      <c r="QNI70" s="86"/>
      <c r="QNJ70" s="86"/>
      <c r="QNK70" s="86"/>
      <c r="QNL70" s="86"/>
      <c r="QNM70" s="86"/>
      <c r="QNN70" s="86"/>
      <c r="QNO70" s="86"/>
      <c r="QNP70" s="86"/>
      <c r="QNQ70" s="86"/>
      <c r="QNR70" s="86"/>
      <c r="QNS70" s="86"/>
      <c r="QNT70" s="86"/>
      <c r="QNU70" s="86"/>
      <c r="QNV70" s="86"/>
      <c r="QNW70" s="86"/>
      <c r="QNX70" s="86"/>
      <c r="QNY70" s="86"/>
      <c r="QNZ70" s="86"/>
      <c r="QOA70" s="86"/>
      <c r="QOB70" s="86"/>
      <c r="QOC70" s="86"/>
      <c r="QOD70" s="86"/>
      <c r="QOE70" s="86"/>
      <c r="QOF70" s="86"/>
      <c r="QOG70" s="86"/>
      <c r="QOH70" s="86"/>
      <c r="QOI70" s="86"/>
      <c r="QOJ70" s="86"/>
      <c r="QOK70" s="86"/>
      <c r="QOL70" s="86"/>
      <c r="QOM70" s="86"/>
      <c r="QON70" s="86"/>
      <c r="QOO70" s="86"/>
      <c r="QOP70" s="86"/>
      <c r="QOQ70" s="86"/>
      <c r="QOR70" s="86"/>
      <c r="QOS70" s="86"/>
      <c r="QOT70" s="86"/>
      <c r="QOU70" s="86"/>
      <c r="QOV70" s="86"/>
      <c r="QOW70" s="86"/>
      <c r="QOX70" s="86"/>
      <c r="QOY70" s="86"/>
      <c r="QOZ70" s="86"/>
      <c r="QPA70" s="86"/>
      <c r="QPB70" s="86"/>
      <c r="QPC70" s="86"/>
      <c r="QPD70" s="86"/>
      <c r="QPE70" s="86"/>
      <c r="QPF70" s="86"/>
      <c r="QPG70" s="86"/>
      <c r="QPH70" s="86"/>
      <c r="QPI70" s="86"/>
      <c r="QPJ70" s="86"/>
      <c r="QPK70" s="86"/>
      <c r="QPL70" s="86"/>
      <c r="QPM70" s="86"/>
      <c r="QPN70" s="86"/>
      <c r="QPO70" s="86"/>
      <c r="QPP70" s="86"/>
      <c r="QPQ70" s="86"/>
      <c r="QPR70" s="86"/>
      <c r="QPS70" s="86"/>
      <c r="QPT70" s="86"/>
      <c r="QPU70" s="86"/>
      <c r="QPV70" s="86"/>
      <c r="QPW70" s="86"/>
      <c r="QPX70" s="86"/>
      <c r="QPY70" s="86"/>
      <c r="QPZ70" s="86"/>
      <c r="QQA70" s="86"/>
      <c r="QQB70" s="86"/>
      <c r="QQC70" s="86"/>
      <c r="QQD70" s="86"/>
      <c r="QQE70" s="86"/>
      <c r="QQF70" s="86"/>
      <c r="QQG70" s="86"/>
      <c r="QQH70" s="86"/>
      <c r="QQI70" s="86"/>
      <c r="QQJ70" s="86"/>
      <c r="QQK70" s="86"/>
      <c r="QQL70" s="86"/>
      <c r="QQM70" s="86"/>
      <c r="QQN70" s="86"/>
      <c r="QQO70" s="86"/>
      <c r="QQP70" s="86"/>
      <c r="QQQ70" s="86"/>
      <c r="QQR70" s="86"/>
      <c r="QQS70" s="86"/>
      <c r="QQT70" s="86"/>
      <c r="QQU70" s="86"/>
      <c r="QQV70" s="86"/>
      <c r="QQW70" s="86"/>
      <c r="QQX70" s="86"/>
      <c r="QQY70" s="86"/>
      <c r="QQZ70" s="86"/>
      <c r="QRA70" s="86"/>
      <c r="QRB70" s="86"/>
      <c r="QRC70" s="86"/>
      <c r="QRD70" s="86"/>
      <c r="QRE70" s="86"/>
      <c r="QRF70" s="86"/>
      <c r="QRG70" s="86"/>
      <c r="QRH70" s="86"/>
      <c r="QRI70" s="86"/>
      <c r="QRJ70" s="86"/>
      <c r="QRK70" s="86"/>
      <c r="QRL70" s="86"/>
      <c r="QRM70" s="86"/>
      <c r="QRN70" s="86"/>
      <c r="QRO70" s="86"/>
      <c r="QRP70" s="86"/>
      <c r="QRQ70" s="86"/>
      <c r="QRR70" s="86"/>
      <c r="QRS70" s="86"/>
      <c r="QRT70" s="86"/>
      <c r="QRU70" s="86"/>
      <c r="QRV70" s="86"/>
      <c r="QRW70" s="86"/>
      <c r="QRX70" s="86"/>
      <c r="QRY70" s="86"/>
      <c r="QRZ70" s="86"/>
      <c r="QSA70" s="86"/>
      <c r="QSB70" s="86"/>
      <c r="QSC70" s="86"/>
      <c r="QSD70" s="86"/>
      <c r="QSE70" s="86"/>
      <c r="QSF70" s="86"/>
      <c r="QSG70" s="86"/>
      <c r="QSH70" s="86"/>
      <c r="QSI70" s="86"/>
      <c r="QSJ70" s="86"/>
      <c r="QSK70" s="86"/>
      <c r="QSL70" s="86"/>
      <c r="QSM70" s="86"/>
      <c r="QSN70" s="86"/>
      <c r="QSO70" s="86"/>
      <c r="QSP70" s="86"/>
      <c r="QSQ70" s="86"/>
      <c r="QSR70" s="86"/>
      <c r="QSS70" s="86"/>
      <c r="QST70" s="86"/>
      <c r="QSU70" s="86"/>
      <c r="QSV70" s="86"/>
      <c r="QSW70" s="86"/>
      <c r="QSX70" s="86"/>
      <c r="QSY70" s="86"/>
      <c r="QSZ70" s="86"/>
      <c r="QTA70" s="86"/>
      <c r="QTB70" s="86"/>
      <c r="QTC70" s="86"/>
      <c r="QTD70" s="86"/>
      <c r="QTE70" s="86"/>
      <c r="QTF70" s="86"/>
      <c r="QTG70" s="86"/>
      <c r="QTH70" s="86"/>
      <c r="QTI70" s="86"/>
      <c r="QTJ70" s="86"/>
      <c r="QTK70" s="86"/>
      <c r="QTL70" s="86"/>
      <c r="QTM70" s="86"/>
      <c r="QTN70" s="86"/>
      <c r="QTO70" s="86"/>
      <c r="QTP70" s="86"/>
      <c r="QTQ70" s="86"/>
      <c r="QTR70" s="86"/>
      <c r="QTS70" s="86"/>
      <c r="QTT70" s="86"/>
      <c r="QTU70" s="86"/>
      <c r="QTV70" s="86"/>
      <c r="QTW70" s="86"/>
      <c r="QTX70" s="86"/>
      <c r="QTY70" s="86"/>
      <c r="QTZ70" s="86"/>
      <c r="QUA70" s="86"/>
      <c r="QUB70" s="86"/>
      <c r="QUC70" s="86"/>
      <c r="QUD70" s="86"/>
      <c r="QUE70" s="86"/>
      <c r="QUF70" s="86"/>
      <c r="QUG70" s="86"/>
      <c r="QUH70" s="86"/>
      <c r="QUI70" s="86"/>
      <c r="QUJ70" s="86"/>
      <c r="QUK70" s="86"/>
      <c r="QUL70" s="86"/>
      <c r="QUM70" s="86"/>
      <c r="QUN70" s="86"/>
      <c r="QUO70" s="86"/>
      <c r="QUP70" s="86"/>
      <c r="QUQ70" s="86"/>
      <c r="QUR70" s="86"/>
      <c r="QUS70" s="86"/>
      <c r="QUT70" s="86"/>
      <c r="QUU70" s="86"/>
      <c r="QUV70" s="86"/>
      <c r="QUW70" s="86"/>
      <c r="QUX70" s="86"/>
      <c r="QUY70" s="86"/>
      <c r="QUZ70" s="86"/>
      <c r="QVA70" s="86"/>
      <c r="QVB70" s="86"/>
      <c r="QVC70" s="86"/>
      <c r="QVD70" s="86"/>
      <c r="QVE70" s="86"/>
      <c r="QVF70" s="86"/>
      <c r="QVG70" s="86"/>
      <c r="QVH70" s="86"/>
      <c r="QVI70" s="86"/>
      <c r="QVJ70" s="86"/>
      <c r="QVK70" s="86"/>
      <c r="QVL70" s="86"/>
      <c r="QVM70" s="86"/>
      <c r="QVN70" s="86"/>
      <c r="QVO70" s="86"/>
      <c r="QVP70" s="86"/>
      <c r="QVQ70" s="86"/>
      <c r="QVR70" s="86"/>
      <c r="QVS70" s="86"/>
      <c r="QVT70" s="86"/>
      <c r="QVU70" s="86"/>
      <c r="QVV70" s="86"/>
      <c r="QVW70" s="86"/>
      <c r="QVX70" s="86"/>
      <c r="QVY70" s="86"/>
      <c r="QVZ70" s="86"/>
      <c r="QWA70" s="86"/>
      <c r="QWB70" s="86"/>
      <c r="QWC70" s="86"/>
      <c r="QWD70" s="86"/>
      <c r="QWE70" s="86"/>
      <c r="QWF70" s="86"/>
      <c r="QWG70" s="86"/>
      <c r="QWH70" s="86"/>
      <c r="QWI70" s="86"/>
      <c r="QWJ70" s="86"/>
      <c r="QWK70" s="86"/>
      <c r="QWL70" s="86"/>
      <c r="QWM70" s="86"/>
      <c r="QWN70" s="86"/>
      <c r="QWO70" s="86"/>
      <c r="QWP70" s="86"/>
      <c r="QWQ70" s="86"/>
      <c r="QWR70" s="86"/>
      <c r="QWS70" s="86"/>
      <c r="QWT70" s="86"/>
      <c r="QWU70" s="86"/>
      <c r="QWV70" s="86"/>
      <c r="QWW70" s="86"/>
      <c r="QWX70" s="86"/>
      <c r="QWY70" s="86"/>
      <c r="QWZ70" s="86"/>
      <c r="QXA70" s="86"/>
      <c r="QXB70" s="86"/>
      <c r="QXC70" s="86"/>
      <c r="QXD70" s="86"/>
      <c r="QXE70" s="86"/>
      <c r="QXF70" s="86"/>
      <c r="QXG70" s="86"/>
      <c r="QXH70" s="86"/>
      <c r="QXI70" s="86"/>
      <c r="QXJ70" s="86"/>
      <c r="QXK70" s="86"/>
      <c r="QXL70" s="86"/>
      <c r="QXM70" s="86"/>
      <c r="QXN70" s="86"/>
      <c r="QXO70" s="86"/>
      <c r="QXP70" s="86"/>
      <c r="QXQ70" s="86"/>
      <c r="QXR70" s="86"/>
      <c r="QXS70" s="86"/>
      <c r="QXT70" s="86"/>
      <c r="QXU70" s="86"/>
      <c r="QXV70" s="86"/>
      <c r="QXW70" s="86"/>
      <c r="QXX70" s="86"/>
      <c r="QXY70" s="86"/>
      <c r="QXZ70" s="86"/>
      <c r="QYA70" s="86"/>
      <c r="QYB70" s="86"/>
      <c r="QYC70" s="86"/>
      <c r="QYD70" s="86"/>
      <c r="QYE70" s="86"/>
      <c r="QYF70" s="86"/>
      <c r="QYG70" s="86"/>
      <c r="QYH70" s="86"/>
      <c r="QYI70" s="86"/>
      <c r="QYJ70" s="86"/>
      <c r="QYK70" s="86"/>
      <c r="QYL70" s="86"/>
      <c r="QYM70" s="86"/>
      <c r="QYN70" s="86"/>
      <c r="QYO70" s="86"/>
      <c r="QYP70" s="86"/>
      <c r="QYQ70" s="86"/>
      <c r="QYR70" s="86"/>
      <c r="QYS70" s="86"/>
      <c r="QYT70" s="86"/>
      <c r="QYU70" s="86"/>
      <c r="QYV70" s="86"/>
      <c r="QYW70" s="86"/>
      <c r="QYX70" s="86"/>
      <c r="QYY70" s="86"/>
      <c r="QYZ70" s="86"/>
      <c r="QZA70" s="86"/>
      <c r="QZB70" s="86"/>
      <c r="QZC70" s="86"/>
      <c r="QZD70" s="86"/>
      <c r="QZE70" s="86"/>
      <c r="QZF70" s="86"/>
      <c r="QZG70" s="86"/>
      <c r="QZH70" s="86"/>
      <c r="QZI70" s="86"/>
      <c r="QZJ70" s="86"/>
      <c r="QZK70" s="86"/>
      <c r="QZL70" s="86"/>
      <c r="QZM70" s="86"/>
      <c r="QZN70" s="86"/>
      <c r="QZO70" s="86"/>
      <c r="QZP70" s="86"/>
      <c r="QZQ70" s="86"/>
      <c r="QZR70" s="86"/>
      <c r="QZS70" s="86"/>
      <c r="QZT70" s="86"/>
      <c r="QZU70" s="86"/>
      <c r="QZV70" s="86"/>
      <c r="QZW70" s="86"/>
      <c r="QZX70" s="86"/>
      <c r="QZY70" s="86"/>
      <c r="QZZ70" s="86"/>
      <c r="RAA70" s="86"/>
      <c r="RAB70" s="86"/>
      <c r="RAC70" s="86"/>
      <c r="RAD70" s="86"/>
      <c r="RAE70" s="86"/>
      <c r="RAF70" s="86"/>
      <c r="RAG70" s="86"/>
      <c r="RAH70" s="86"/>
      <c r="RAI70" s="86"/>
      <c r="RAJ70" s="86"/>
      <c r="RAK70" s="86"/>
      <c r="RAL70" s="86"/>
      <c r="RAM70" s="86"/>
      <c r="RAN70" s="86"/>
      <c r="RAO70" s="86"/>
      <c r="RAP70" s="86"/>
      <c r="RAQ70" s="86"/>
      <c r="RAR70" s="86"/>
      <c r="RAS70" s="86"/>
      <c r="RAT70" s="86"/>
      <c r="RAU70" s="86"/>
      <c r="RAV70" s="86"/>
      <c r="RAW70" s="86"/>
      <c r="RAX70" s="86"/>
      <c r="RAY70" s="86"/>
      <c r="RAZ70" s="86"/>
      <c r="RBA70" s="86"/>
      <c r="RBB70" s="86"/>
      <c r="RBC70" s="86"/>
      <c r="RBD70" s="86"/>
      <c r="RBE70" s="86"/>
      <c r="RBF70" s="86"/>
      <c r="RBG70" s="86"/>
      <c r="RBH70" s="86"/>
      <c r="RBI70" s="86"/>
      <c r="RBJ70" s="86"/>
      <c r="RBK70" s="86"/>
      <c r="RBL70" s="86"/>
      <c r="RBM70" s="86"/>
      <c r="RBN70" s="86"/>
      <c r="RBO70" s="86"/>
      <c r="RBP70" s="86"/>
      <c r="RBQ70" s="86"/>
      <c r="RBR70" s="86"/>
      <c r="RBS70" s="86"/>
      <c r="RBT70" s="86"/>
      <c r="RBU70" s="86"/>
      <c r="RBV70" s="86"/>
      <c r="RBW70" s="86"/>
      <c r="RBX70" s="86"/>
      <c r="RBY70" s="86"/>
      <c r="RBZ70" s="86"/>
      <c r="RCA70" s="86"/>
      <c r="RCB70" s="86"/>
      <c r="RCC70" s="86"/>
      <c r="RCD70" s="86"/>
      <c r="RCE70" s="86"/>
      <c r="RCF70" s="86"/>
      <c r="RCG70" s="86"/>
      <c r="RCH70" s="86"/>
      <c r="RCI70" s="86"/>
      <c r="RCJ70" s="86"/>
      <c r="RCK70" s="86"/>
      <c r="RCL70" s="86"/>
      <c r="RCM70" s="86"/>
      <c r="RCN70" s="86"/>
      <c r="RCO70" s="86"/>
      <c r="RCP70" s="86"/>
      <c r="RCQ70" s="86"/>
      <c r="RCR70" s="86"/>
      <c r="RCS70" s="86"/>
      <c r="RCT70" s="86"/>
      <c r="RCU70" s="86"/>
      <c r="RCV70" s="86"/>
      <c r="RCW70" s="86"/>
      <c r="RCX70" s="86"/>
      <c r="RCY70" s="86"/>
      <c r="RCZ70" s="86"/>
      <c r="RDA70" s="86"/>
      <c r="RDB70" s="86"/>
      <c r="RDC70" s="86"/>
      <c r="RDD70" s="86"/>
      <c r="RDE70" s="86"/>
      <c r="RDF70" s="86"/>
      <c r="RDG70" s="86"/>
      <c r="RDH70" s="86"/>
      <c r="RDI70" s="86"/>
      <c r="RDJ70" s="86"/>
      <c r="RDK70" s="86"/>
      <c r="RDL70" s="86"/>
      <c r="RDM70" s="86"/>
      <c r="RDN70" s="86"/>
      <c r="RDO70" s="86"/>
      <c r="RDP70" s="86"/>
      <c r="RDQ70" s="86"/>
      <c r="RDR70" s="86"/>
      <c r="RDS70" s="86"/>
      <c r="RDT70" s="86"/>
      <c r="RDU70" s="86"/>
      <c r="RDV70" s="86"/>
      <c r="RDW70" s="86"/>
      <c r="RDX70" s="86"/>
      <c r="RDY70" s="86"/>
      <c r="RDZ70" s="86"/>
      <c r="REA70" s="86"/>
      <c r="REB70" s="86"/>
      <c r="REC70" s="86"/>
      <c r="RED70" s="86"/>
      <c r="REE70" s="86"/>
      <c r="REF70" s="86"/>
      <c r="REG70" s="86"/>
      <c r="REH70" s="86"/>
      <c r="REI70" s="86"/>
      <c r="REJ70" s="86"/>
      <c r="REK70" s="86"/>
      <c r="REL70" s="86"/>
      <c r="REM70" s="86"/>
      <c r="REN70" s="86"/>
      <c r="REO70" s="86"/>
      <c r="REP70" s="86"/>
      <c r="REQ70" s="86"/>
      <c r="RER70" s="86"/>
      <c r="RES70" s="86"/>
      <c r="RET70" s="86"/>
      <c r="REU70" s="86"/>
      <c r="REV70" s="86"/>
      <c r="REW70" s="86"/>
      <c r="REX70" s="86"/>
      <c r="REY70" s="86"/>
      <c r="REZ70" s="86"/>
      <c r="RFA70" s="86"/>
      <c r="RFB70" s="86"/>
      <c r="RFC70" s="86"/>
      <c r="RFD70" s="86"/>
      <c r="RFE70" s="86"/>
      <c r="RFF70" s="86"/>
      <c r="RFG70" s="86"/>
      <c r="RFH70" s="86"/>
      <c r="RFI70" s="86"/>
      <c r="RFJ70" s="86"/>
      <c r="RFK70" s="86"/>
      <c r="RFL70" s="86"/>
      <c r="RFM70" s="86"/>
      <c r="RFN70" s="86"/>
      <c r="RFO70" s="86"/>
      <c r="RFP70" s="86"/>
      <c r="RFQ70" s="86"/>
      <c r="RFR70" s="86"/>
      <c r="RFS70" s="86"/>
      <c r="RFT70" s="86"/>
      <c r="RFU70" s="86"/>
      <c r="RFV70" s="86"/>
      <c r="RFW70" s="86"/>
      <c r="RFX70" s="86"/>
      <c r="RFY70" s="86"/>
      <c r="RFZ70" s="86"/>
      <c r="RGA70" s="86"/>
      <c r="RGB70" s="86"/>
      <c r="RGC70" s="86"/>
      <c r="RGD70" s="86"/>
      <c r="RGE70" s="86"/>
      <c r="RGF70" s="86"/>
      <c r="RGG70" s="86"/>
      <c r="RGH70" s="86"/>
      <c r="RGI70" s="86"/>
      <c r="RGJ70" s="86"/>
      <c r="RGK70" s="86"/>
      <c r="RGL70" s="86"/>
      <c r="RGM70" s="86"/>
      <c r="RGN70" s="86"/>
      <c r="RGO70" s="86"/>
      <c r="RGP70" s="86"/>
      <c r="RGQ70" s="86"/>
      <c r="RGR70" s="86"/>
      <c r="RGS70" s="86"/>
      <c r="RGT70" s="86"/>
      <c r="RGU70" s="86"/>
      <c r="RGV70" s="86"/>
      <c r="RGW70" s="86"/>
      <c r="RGX70" s="86"/>
      <c r="RGY70" s="86"/>
      <c r="RGZ70" s="86"/>
      <c r="RHA70" s="86"/>
      <c r="RHB70" s="86"/>
      <c r="RHC70" s="86"/>
      <c r="RHD70" s="86"/>
      <c r="RHE70" s="86"/>
      <c r="RHF70" s="86"/>
      <c r="RHG70" s="86"/>
      <c r="RHH70" s="86"/>
      <c r="RHI70" s="86"/>
      <c r="RHJ70" s="86"/>
      <c r="RHK70" s="86"/>
      <c r="RHL70" s="86"/>
      <c r="RHM70" s="86"/>
      <c r="RHN70" s="86"/>
      <c r="RHO70" s="86"/>
      <c r="RHP70" s="86"/>
      <c r="RHQ70" s="86"/>
      <c r="RHR70" s="86"/>
      <c r="RHS70" s="86"/>
      <c r="RHT70" s="86"/>
      <c r="RHU70" s="86"/>
      <c r="RHV70" s="86"/>
      <c r="RHW70" s="86"/>
      <c r="RHX70" s="86"/>
      <c r="RHY70" s="86"/>
      <c r="RHZ70" s="86"/>
      <c r="RIA70" s="86"/>
      <c r="RIB70" s="86"/>
      <c r="RIC70" s="86"/>
      <c r="RID70" s="86"/>
      <c r="RIE70" s="86"/>
      <c r="RIF70" s="86"/>
      <c r="RIG70" s="86"/>
      <c r="RIH70" s="86"/>
      <c r="RII70" s="86"/>
      <c r="RIJ70" s="86"/>
      <c r="RIK70" s="86"/>
      <c r="RIL70" s="86"/>
      <c r="RIM70" s="86"/>
      <c r="RIN70" s="86"/>
      <c r="RIO70" s="86"/>
      <c r="RIP70" s="86"/>
      <c r="RIQ70" s="86"/>
      <c r="RIR70" s="86"/>
      <c r="RIS70" s="86"/>
      <c r="RIT70" s="86"/>
      <c r="RIU70" s="86"/>
      <c r="RIV70" s="86"/>
      <c r="RIW70" s="86"/>
      <c r="RIX70" s="86"/>
      <c r="RIY70" s="86"/>
      <c r="RIZ70" s="86"/>
      <c r="RJA70" s="86"/>
      <c r="RJB70" s="86"/>
      <c r="RJC70" s="86"/>
      <c r="RJD70" s="86"/>
      <c r="RJE70" s="86"/>
      <c r="RJF70" s="86"/>
      <c r="RJG70" s="86"/>
      <c r="RJH70" s="86"/>
      <c r="RJI70" s="86"/>
      <c r="RJJ70" s="86"/>
      <c r="RJK70" s="86"/>
      <c r="RJL70" s="86"/>
      <c r="RJM70" s="86"/>
      <c r="RJN70" s="86"/>
      <c r="RJO70" s="86"/>
      <c r="RJP70" s="86"/>
      <c r="RJQ70" s="86"/>
      <c r="RJR70" s="86"/>
      <c r="RJS70" s="86"/>
      <c r="RJT70" s="86"/>
      <c r="RJU70" s="86"/>
      <c r="RJV70" s="86"/>
      <c r="RJW70" s="86"/>
      <c r="RJX70" s="86"/>
      <c r="RJY70" s="86"/>
      <c r="RJZ70" s="86"/>
      <c r="RKA70" s="86"/>
      <c r="RKB70" s="86"/>
      <c r="RKC70" s="86"/>
      <c r="RKD70" s="86"/>
      <c r="RKE70" s="86"/>
      <c r="RKF70" s="86"/>
      <c r="RKG70" s="86"/>
      <c r="RKH70" s="86"/>
      <c r="RKI70" s="86"/>
      <c r="RKJ70" s="86"/>
      <c r="RKK70" s="86"/>
      <c r="RKL70" s="86"/>
      <c r="RKM70" s="86"/>
      <c r="RKN70" s="86"/>
      <c r="RKO70" s="86"/>
      <c r="RKP70" s="86"/>
      <c r="RKQ70" s="86"/>
      <c r="RKR70" s="86"/>
      <c r="RKS70" s="86"/>
      <c r="RKT70" s="86"/>
      <c r="RKU70" s="86"/>
      <c r="RKV70" s="86"/>
      <c r="RKW70" s="86"/>
      <c r="RKX70" s="86"/>
      <c r="RKY70" s="86"/>
      <c r="RKZ70" s="86"/>
      <c r="RLA70" s="86"/>
      <c r="RLB70" s="86"/>
      <c r="RLC70" s="86"/>
      <c r="RLD70" s="86"/>
      <c r="RLE70" s="86"/>
      <c r="RLF70" s="86"/>
      <c r="RLG70" s="86"/>
      <c r="RLH70" s="86"/>
      <c r="RLI70" s="86"/>
      <c r="RLJ70" s="86"/>
      <c r="RLK70" s="86"/>
      <c r="RLL70" s="86"/>
      <c r="RLM70" s="86"/>
      <c r="RLN70" s="86"/>
      <c r="RLO70" s="86"/>
      <c r="RLP70" s="86"/>
      <c r="RLQ70" s="86"/>
      <c r="RLR70" s="86"/>
      <c r="RLS70" s="86"/>
      <c r="RLT70" s="86"/>
      <c r="RLU70" s="86"/>
      <c r="RLV70" s="86"/>
      <c r="RLW70" s="86"/>
      <c r="RLX70" s="86"/>
      <c r="RLY70" s="86"/>
      <c r="RLZ70" s="86"/>
      <c r="RMA70" s="86"/>
      <c r="RMB70" s="86"/>
      <c r="RMC70" s="86"/>
      <c r="RMD70" s="86"/>
      <c r="RME70" s="86"/>
      <c r="RMF70" s="86"/>
      <c r="RMG70" s="86"/>
      <c r="RMH70" s="86"/>
      <c r="RMI70" s="86"/>
      <c r="RMJ70" s="86"/>
      <c r="RMK70" s="86"/>
      <c r="RML70" s="86"/>
      <c r="RMM70" s="86"/>
      <c r="RMN70" s="86"/>
      <c r="RMO70" s="86"/>
      <c r="RMP70" s="86"/>
      <c r="RMQ70" s="86"/>
      <c r="RMR70" s="86"/>
      <c r="RMS70" s="86"/>
      <c r="RMT70" s="86"/>
      <c r="RMU70" s="86"/>
      <c r="RMV70" s="86"/>
      <c r="RMW70" s="86"/>
      <c r="RMX70" s="86"/>
      <c r="RMY70" s="86"/>
      <c r="RMZ70" s="86"/>
      <c r="RNA70" s="86"/>
      <c r="RNB70" s="86"/>
      <c r="RNC70" s="86"/>
      <c r="RND70" s="86"/>
      <c r="RNE70" s="86"/>
      <c r="RNF70" s="86"/>
      <c r="RNG70" s="86"/>
      <c r="RNH70" s="86"/>
      <c r="RNI70" s="86"/>
      <c r="RNJ70" s="86"/>
      <c r="RNK70" s="86"/>
      <c r="RNL70" s="86"/>
      <c r="RNM70" s="86"/>
      <c r="RNN70" s="86"/>
      <c r="RNO70" s="86"/>
      <c r="RNP70" s="86"/>
      <c r="RNQ70" s="86"/>
      <c r="RNR70" s="86"/>
      <c r="RNS70" s="86"/>
      <c r="RNT70" s="86"/>
      <c r="RNU70" s="86"/>
      <c r="RNV70" s="86"/>
      <c r="RNW70" s="86"/>
      <c r="RNX70" s="86"/>
      <c r="RNY70" s="86"/>
      <c r="RNZ70" s="86"/>
      <c r="ROA70" s="86"/>
      <c r="ROB70" s="86"/>
      <c r="ROC70" s="86"/>
      <c r="ROD70" s="86"/>
      <c r="ROE70" s="86"/>
      <c r="ROF70" s="86"/>
      <c r="ROG70" s="86"/>
      <c r="ROH70" s="86"/>
      <c r="ROI70" s="86"/>
      <c r="ROJ70" s="86"/>
      <c r="ROK70" s="86"/>
      <c r="ROL70" s="86"/>
      <c r="ROM70" s="86"/>
      <c r="RON70" s="86"/>
      <c r="ROO70" s="86"/>
      <c r="ROP70" s="86"/>
      <c r="ROQ70" s="86"/>
      <c r="ROR70" s="86"/>
      <c r="ROS70" s="86"/>
      <c r="ROT70" s="86"/>
      <c r="ROU70" s="86"/>
      <c r="ROV70" s="86"/>
      <c r="ROW70" s="86"/>
      <c r="ROX70" s="86"/>
      <c r="ROY70" s="86"/>
      <c r="ROZ70" s="86"/>
      <c r="RPA70" s="86"/>
      <c r="RPB70" s="86"/>
      <c r="RPC70" s="86"/>
      <c r="RPD70" s="86"/>
      <c r="RPE70" s="86"/>
      <c r="RPF70" s="86"/>
      <c r="RPG70" s="86"/>
      <c r="RPH70" s="86"/>
      <c r="RPI70" s="86"/>
      <c r="RPJ70" s="86"/>
      <c r="RPK70" s="86"/>
      <c r="RPL70" s="86"/>
      <c r="RPM70" s="86"/>
      <c r="RPN70" s="86"/>
      <c r="RPO70" s="86"/>
      <c r="RPP70" s="86"/>
      <c r="RPQ70" s="86"/>
      <c r="RPR70" s="86"/>
      <c r="RPS70" s="86"/>
      <c r="RPT70" s="86"/>
      <c r="RPU70" s="86"/>
      <c r="RPV70" s="86"/>
      <c r="RPW70" s="86"/>
      <c r="RPX70" s="86"/>
      <c r="RPY70" s="86"/>
      <c r="RPZ70" s="86"/>
      <c r="RQA70" s="86"/>
      <c r="RQB70" s="86"/>
      <c r="RQC70" s="86"/>
      <c r="RQD70" s="86"/>
      <c r="RQE70" s="86"/>
      <c r="RQF70" s="86"/>
      <c r="RQG70" s="86"/>
      <c r="RQH70" s="86"/>
      <c r="RQI70" s="86"/>
      <c r="RQJ70" s="86"/>
      <c r="RQK70" s="86"/>
      <c r="RQL70" s="86"/>
      <c r="RQM70" s="86"/>
      <c r="RQN70" s="86"/>
      <c r="RQO70" s="86"/>
      <c r="RQP70" s="86"/>
      <c r="RQQ70" s="86"/>
      <c r="RQR70" s="86"/>
      <c r="RQS70" s="86"/>
      <c r="RQT70" s="86"/>
      <c r="RQU70" s="86"/>
      <c r="RQV70" s="86"/>
      <c r="RQW70" s="86"/>
      <c r="RQX70" s="86"/>
      <c r="RQY70" s="86"/>
      <c r="RQZ70" s="86"/>
      <c r="RRA70" s="86"/>
      <c r="RRB70" s="86"/>
      <c r="RRC70" s="86"/>
      <c r="RRD70" s="86"/>
      <c r="RRE70" s="86"/>
      <c r="RRF70" s="86"/>
      <c r="RRG70" s="86"/>
      <c r="RRH70" s="86"/>
      <c r="RRI70" s="86"/>
      <c r="RRJ70" s="86"/>
      <c r="RRK70" s="86"/>
      <c r="RRL70" s="86"/>
      <c r="RRM70" s="86"/>
      <c r="RRN70" s="86"/>
      <c r="RRO70" s="86"/>
      <c r="RRP70" s="86"/>
      <c r="RRQ70" s="86"/>
      <c r="RRR70" s="86"/>
      <c r="RRS70" s="86"/>
      <c r="RRT70" s="86"/>
      <c r="RRU70" s="86"/>
      <c r="RRV70" s="86"/>
      <c r="RRW70" s="86"/>
      <c r="RRX70" s="86"/>
      <c r="RRY70" s="86"/>
      <c r="RRZ70" s="86"/>
      <c r="RSA70" s="86"/>
      <c r="RSB70" s="86"/>
      <c r="RSC70" s="86"/>
      <c r="RSD70" s="86"/>
      <c r="RSE70" s="86"/>
      <c r="RSF70" s="86"/>
      <c r="RSG70" s="86"/>
      <c r="RSH70" s="86"/>
      <c r="RSI70" s="86"/>
      <c r="RSJ70" s="86"/>
      <c r="RSK70" s="86"/>
      <c r="RSL70" s="86"/>
      <c r="RSM70" s="86"/>
      <c r="RSN70" s="86"/>
      <c r="RSO70" s="86"/>
      <c r="RSP70" s="86"/>
      <c r="RSQ70" s="86"/>
      <c r="RSR70" s="86"/>
      <c r="RSS70" s="86"/>
      <c r="RST70" s="86"/>
      <c r="RSU70" s="86"/>
      <c r="RSV70" s="86"/>
      <c r="RSW70" s="86"/>
      <c r="RSX70" s="86"/>
      <c r="RSY70" s="86"/>
      <c r="RSZ70" s="86"/>
      <c r="RTA70" s="86"/>
      <c r="RTB70" s="86"/>
      <c r="RTC70" s="86"/>
      <c r="RTD70" s="86"/>
      <c r="RTE70" s="86"/>
      <c r="RTF70" s="86"/>
      <c r="RTG70" s="86"/>
      <c r="RTH70" s="86"/>
      <c r="RTI70" s="86"/>
      <c r="RTJ70" s="86"/>
      <c r="RTK70" s="86"/>
      <c r="RTL70" s="86"/>
      <c r="RTM70" s="86"/>
      <c r="RTN70" s="86"/>
      <c r="RTO70" s="86"/>
      <c r="RTP70" s="86"/>
      <c r="RTQ70" s="86"/>
      <c r="RTR70" s="86"/>
      <c r="RTS70" s="86"/>
      <c r="RTT70" s="86"/>
      <c r="RTU70" s="86"/>
      <c r="RTV70" s="86"/>
      <c r="RTW70" s="86"/>
      <c r="RTX70" s="86"/>
      <c r="RTY70" s="86"/>
      <c r="RTZ70" s="86"/>
      <c r="RUA70" s="86"/>
      <c r="RUB70" s="86"/>
      <c r="RUC70" s="86"/>
      <c r="RUD70" s="86"/>
      <c r="RUE70" s="86"/>
      <c r="RUF70" s="86"/>
      <c r="RUG70" s="86"/>
      <c r="RUH70" s="86"/>
      <c r="RUI70" s="86"/>
      <c r="RUJ70" s="86"/>
      <c r="RUK70" s="86"/>
      <c r="RUL70" s="86"/>
      <c r="RUM70" s="86"/>
      <c r="RUN70" s="86"/>
      <c r="RUO70" s="86"/>
      <c r="RUP70" s="86"/>
      <c r="RUQ70" s="86"/>
      <c r="RUR70" s="86"/>
      <c r="RUS70" s="86"/>
      <c r="RUT70" s="86"/>
      <c r="RUU70" s="86"/>
      <c r="RUV70" s="86"/>
      <c r="RUW70" s="86"/>
      <c r="RUX70" s="86"/>
      <c r="RUY70" s="86"/>
      <c r="RUZ70" s="86"/>
      <c r="RVA70" s="86"/>
      <c r="RVB70" s="86"/>
      <c r="RVC70" s="86"/>
      <c r="RVD70" s="86"/>
      <c r="RVE70" s="86"/>
      <c r="RVF70" s="86"/>
      <c r="RVG70" s="86"/>
      <c r="RVH70" s="86"/>
      <c r="RVI70" s="86"/>
      <c r="RVJ70" s="86"/>
      <c r="RVK70" s="86"/>
      <c r="RVL70" s="86"/>
      <c r="RVM70" s="86"/>
      <c r="RVN70" s="86"/>
      <c r="RVO70" s="86"/>
      <c r="RVP70" s="86"/>
      <c r="RVQ70" s="86"/>
      <c r="RVR70" s="86"/>
      <c r="RVS70" s="86"/>
      <c r="RVT70" s="86"/>
      <c r="RVU70" s="86"/>
      <c r="RVV70" s="86"/>
      <c r="RVW70" s="86"/>
      <c r="RVX70" s="86"/>
      <c r="RVY70" s="86"/>
      <c r="RVZ70" s="86"/>
      <c r="RWA70" s="86"/>
      <c r="RWB70" s="86"/>
      <c r="RWC70" s="86"/>
      <c r="RWD70" s="86"/>
      <c r="RWE70" s="86"/>
      <c r="RWF70" s="86"/>
      <c r="RWG70" s="86"/>
      <c r="RWH70" s="86"/>
      <c r="RWI70" s="86"/>
      <c r="RWJ70" s="86"/>
      <c r="RWK70" s="86"/>
      <c r="RWL70" s="86"/>
      <c r="RWM70" s="86"/>
      <c r="RWN70" s="86"/>
      <c r="RWO70" s="86"/>
      <c r="RWP70" s="86"/>
      <c r="RWQ70" s="86"/>
      <c r="RWR70" s="86"/>
      <c r="RWS70" s="86"/>
      <c r="RWT70" s="86"/>
      <c r="RWU70" s="86"/>
      <c r="RWV70" s="86"/>
      <c r="RWW70" s="86"/>
      <c r="RWX70" s="86"/>
      <c r="RWY70" s="86"/>
      <c r="RWZ70" s="86"/>
      <c r="RXA70" s="86"/>
      <c r="RXB70" s="86"/>
      <c r="RXC70" s="86"/>
      <c r="RXD70" s="86"/>
      <c r="RXE70" s="86"/>
      <c r="RXF70" s="86"/>
      <c r="RXG70" s="86"/>
      <c r="RXH70" s="86"/>
      <c r="RXI70" s="86"/>
      <c r="RXJ70" s="86"/>
      <c r="RXK70" s="86"/>
      <c r="RXL70" s="86"/>
      <c r="RXM70" s="86"/>
      <c r="RXN70" s="86"/>
      <c r="RXO70" s="86"/>
      <c r="RXP70" s="86"/>
      <c r="RXQ70" s="86"/>
      <c r="RXR70" s="86"/>
      <c r="RXS70" s="86"/>
      <c r="RXT70" s="86"/>
      <c r="RXU70" s="86"/>
      <c r="RXV70" s="86"/>
      <c r="RXW70" s="86"/>
      <c r="RXX70" s="86"/>
      <c r="RXY70" s="86"/>
      <c r="RXZ70" s="86"/>
      <c r="RYA70" s="86"/>
      <c r="RYB70" s="86"/>
      <c r="RYC70" s="86"/>
      <c r="RYD70" s="86"/>
      <c r="RYE70" s="86"/>
      <c r="RYF70" s="86"/>
      <c r="RYG70" s="86"/>
      <c r="RYH70" s="86"/>
      <c r="RYI70" s="86"/>
      <c r="RYJ70" s="86"/>
      <c r="RYK70" s="86"/>
      <c r="RYL70" s="86"/>
      <c r="RYM70" s="86"/>
      <c r="RYN70" s="86"/>
      <c r="RYO70" s="86"/>
      <c r="RYP70" s="86"/>
      <c r="RYQ70" s="86"/>
      <c r="RYR70" s="86"/>
      <c r="RYS70" s="86"/>
      <c r="RYT70" s="86"/>
      <c r="RYU70" s="86"/>
      <c r="RYV70" s="86"/>
      <c r="RYW70" s="86"/>
      <c r="RYX70" s="86"/>
      <c r="RYY70" s="86"/>
      <c r="RYZ70" s="86"/>
      <c r="RZA70" s="86"/>
      <c r="RZB70" s="86"/>
      <c r="RZC70" s="86"/>
      <c r="RZD70" s="86"/>
      <c r="RZE70" s="86"/>
      <c r="RZF70" s="86"/>
      <c r="RZG70" s="86"/>
      <c r="RZH70" s="86"/>
      <c r="RZI70" s="86"/>
      <c r="RZJ70" s="86"/>
      <c r="RZK70" s="86"/>
      <c r="RZL70" s="86"/>
      <c r="RZM70" s="86"/>
      <c r="RZN70" s="86"/>
      <c r="RZO70" s="86"/>
      <c r="RZP70" s="86"/>
      <c r="RZQ70" s="86"/>
      <c r="RZR70" s="86"/>
      <c r="RZS70" s="86"/>
      <c r="RZT70" s="86"/>
      <c r="RZU70" s="86"/>
      <c r="RZV70" s="86"/>
      <c r="RZW70" s="86"/>
      <c r="RZX70" s="86"/>
      <c r="RZY70" s="86"/>
      <c r="RZZ70" s="86"/>
      <c r="SAA70" s="86"/>
      <c r="SAB70" s="86"/>
      <c r="SAC70" s="86"/>
      <c r="SAD70" s="86"/>
      <c r="SAE70" s="86"/>
      <c r="SAF70" s="86"/>
      <c r="SAG70" s="86"/>
      <c r="SAH70" s="86"/>
      <c r="SAI70" s="86"/>
      <c r="SAJ70" s="86"/>
      <c r="SAK70" s="86"/>
      <c r="SAL70" s="86"/>
      <c r="SAM70" s="86"/>
      <c r="SAN70" s="86"/>
      <c r="SAO70" s="86"/>
      <c r="SAP70" s="86"/>
      <c r="SAQ70" s="86"/>
      <c r="SAR70" s="86"/>
      <c r="SAS70" s="86"/>
      <c r="SAT70" s="86"/>
      <c r="SAU70" s="86"/>
      <c r="SAV70" s="86"/>
      <c r="SAW70" s="86"/>
      <c r="SAX70" s="86"/>
      <c r="SAY70" s="86"/>
      <c r="SAZ70" s="86"/>
      <c r="SBA70" s="86"/>
      <c r="SBB70" s="86"/>
      <c r="SBC70" s="86"/>
      <c r="SBD70" s="86"/>
      <c r="SBE70" s="86"/>
      <c r="SBF70" s="86"/>
      <c r="SBG70" s="86"/>
      <c r="SBH70" s="86"/>
      <c r="SBI70" s="86"/>
      <c r="SBJ70" s="86"/>
      <c r="SBK70" s="86"/>
      <c r="SBL70" s="86"/>
      <c r="SBM70" s="86"/>
      <c r="SBN70" s="86"/>
      <c r="SBO70" s="86"/>
      <c r="SBP70" s="86"/>
      <c r="SBQ70" s="86"/>
      <c r="SBR70" s="86"/>
      <c r="SBS70" s="86"/>
      <c r="SBT70" s="86"/>
      <c r="SBU70" s="86"/>
      <c r="SBV70" s="86"/>
      <c r="SBW70" s="86"/>
      <c r="SBX70" s="86"/>
      <c r="SBY70" s="86"/>
      <c r="SBZ70" s="86"/>
      <c r="SCA70" s="86"/>
      <c r="SCB70" s="86"/>
      <c r="SCC70" s="86"/>
      <c r="SCD70" s="86"/>
      <c r="SCE70" s="86"/>
      <c r="SCF70" s="86"/>
      <c r="SCG70" s="86"/>
      <c r="SCH70" s="86"/>
      <c r="SCI70" s="86"/>
      <c r="SCJ70" s="86"/>
      <c r="SCK70" s="86"/>
      <c r="SCL70" s="86"/>
      <c r="SCM70" s="86"/>
      <c r="SCN70" s="86"/>
      <c r="SCO70" s="86"/>
      <c r="SCP70" s="86"/>
      <c r="SCQ70" s="86"/>
      <c r="SCR70" s="86"/>
      <c r="SCS70" s="86"/>
      <c r="SCT70" s="86"/>
      <c r="SCU70" s="86"/>
      <c r="SCV70" s="86"/>
      <c r="SCW70" s="86"/>
      <c r="SCX70" s="86"/>
      <c r="SCY70" s="86"/>
      <c r="SCZ70" s="86"/>
      <c r="SDA70" s="86"/>
      <c r="SDB70" s="86"/>
      <c r="SDC70" s="86"/>
      <c r="SDD70" s="86"/>
      <c r="SDE70" s="86"/>
      <c r="SDF70" s="86"/>
      <c r="SDG70" s="86"/>
      <c r="SDH70" s="86"/>
      <c r="SDI70" s="86"/>
      <c r="SDJ70" s="86"/>
      <c r="SDK70" s="86"/>
      <c r="SDL70" s="86"/>
      <c r="SDM70" s="86"/>
      <c r="SDN70" s="86"/>
      <c r="SDO70" s="86"/>
      <c r="SDP70" s="86"/>
      <c r="SDQ70" s="86"/>
      <c r="SDR70" s="86"/>
      <c r="SDS70" s="86"/>
      <c r="SDT70" s="86"/>
      <c r="SDU70" s="86"/>
      <c r="SDV70" s="86"/>
      <c r="SDW70" s="86"/>
      <c r="SDX70" s="86"/>
      <c r="SDY70" s="86"/>
      <c r="SDZ70" s="86"/>
      <c r="SEA70" s="86"/>
      <c r="SEB70" s="86"/>
      <c r="SEC70" s="86"/>
      <c r="SED70" s="86"/>
      <c r="SEE70" s="86"/>
      <c r="SEF70" s="86"/>
      <c r="SEG70" s="86"/>
      <c r="SEH70" s="86"/>
      <c r="SEI70" s="86"/>
      <c r="SEJ70" s="86"/>
      <c r="SEK70" s="86"/>
      <c r="SEL70" s="86"/>
      <c r="SEM70" s="86"/>
      <c r="SEN70" s="86"/>
      <c r="SEO70" s="86"/>
      <c r="SEP70" s="86"/>
      <c r="SEQ70" s="86"/>
      <c r="SER70" s="86"/>
      <c r="SES70" s="86"/>
      <c r="SET70" s="86"/>
      <c r="SEU70" s="86"/>
      <c r="SEV70" s="86"/>
      <c r="SEW70" s="86"/>
      <c r="SEX70" s="86"/>
      <c r="SEY70" s="86"/>
      <c r="SEZ70" s="86"/>
      <c r="SFA70" s="86"/>
      <c r="SFB70" s="86"/>
      <c r="SFC70" s="86"/>
      <c r="SFD70" s="86"/>
      <c r="SFE70" s="86"/>
      <c r="SFF70" s="86"/>
      <c r="SFG70" s="86"/>
      <c r="SFH70" s="86"/>
      <c r="SFI70" s="86"/>
      <c r="SFJ70" s="86"/>
      <c r="SFK70" s="86"/>
      <c r="SFL70" s="86"/>
      <c r="SFM70" s="86"/>
      <c r="SFN70" s="86"/>
      <c r="SFO70" s="86"/>
      <c r="SFP70" s="86"/>
      <c r="SFQ70" s="86"/>
      <c r="SFR70" s="86"/>
      <c r="SFS70" s="86"/>
      <c r="SFT70" s="86"/>
      <c r="SFU70" s="86"/>
      <c r="SFV70" s="86"/>
      <c r="SFW70" s="86"/>
      <c r="SFX70" s="86"/>
      <c r="SFY70" s="86"/>
      <c r="SFZ70" s="86"/>
      <c r="SGA70" s="86"/>
      <c r="SGB70" s="86"/>
      <c r="SGC70" s="86"/>
      <c r="SGD70" s="86"/>
      <c r="SGE70" s="86"/>
      <c r="SGF70" s="86"/>
      <c r="SGG70" s="86"/>
      <c r="SGH70" s="86"/>
      <c r="SGI70" s="86"/>
      <c r="SGJ70" s="86"/>
      <c r="SGK70" s="86"/>
      <c r="SGL70" s="86"/>
      <c r="SGM70" s="86"/>
      <c r="SGN70" s="86"/>
      <c r="SGO70" s="86"/>
      <c r="SGP70" s="86"/>
      <c r="SGQ70" s="86"/>
      <c r="SGR70" s="86"/>
      <c r="SGS70" s="86"/>
      <c r="SGT70" s="86"/>
      <c r="SGU70" s="86"/>
      <c r="SGV70" s="86"/>
      <c r="SGW70" s="86"/>
      <c r="SGX70" s="86"/>
      <c r="SGY70" s="86"/>
      <c r="SGZ70" s="86"/>
      <c r="SHA70" s="86"/>
      <c r="SHB70" s="86"/>
      <c r="SHC70" s="86"/>
      <c r="SHD70" s="86"/>
      <c r="SHE70" s="86"/>
      <c r="SHF70" s="86"/>
      <c r="SHG70" s="86"/>
      <c r="SHH70" s="86"/>
      <c r="SHI70" s="86"/>
      <c r="SHJ70" s="86"/>
      <c r="SHK70" s="86"/>
      <c r="SHL70" s="86"/>
      <c r="SHM70" s="86"/>
      <c r="SHN70" s="86"/>
      <c r="SHO70" s="86"/>
      <c r="SHP70" s="86"/>
      <c r="SHQ70" s="86"/>
      <c r="SHR70" s="86"/>
      <c r="SHS70" s="86"/>
      <c r="SHT70" s="86"/>
      <c r="SHU70" s="86"/>
      <c r="SHV70" s="86"/>
      <c r="SHW70" s="86"/>
      <c r="SHX70" s="86"/>
      <c r="SHY70" s="86"/>
      <c r="SHZ70" s="86"/>
      <c r="SIA70" s="86"/>
      <c r="SIB70" s="86"/>
      <c r="SIC70" s="86"/>
      <c r="SID70" s="86"/>
      <c r="SIE70" s="86"/>
      <c r="SIF70" s="86"/>
      <c r="SIG70" s="86"/>
      <c r="SIH70" s="86"/>
      <c r="SII70" s="86"/>
      <c r="SIJ70" s="86"/>
      <c r="SIK70" s="86"/>
      <c r="SIL70" s="86"/>
      <c r="SIM70" s="86"/>
      <c r="SIN70" s="86"/>
      <c r="SIO70" s="86"/>
      <c r="SIP70" s="86"/>
      <c r="SIQ70" s="86"/>
      <c r="SIR70" s="86"/>
      <c r="SIS70" s="86"/>
      <c r="SIT70" s="86"/>
      <c r="SIU70" s="86"/>
      <c r="SIV70" s="86"/>
      <c r="SIW70" s="86"/>
      <c r="SIX70" s="86"/>
      <c r="SIY70" s="86"/>
      <c r="SIZ70" s="86"/>
      <c r="SJA70" s="86"/>
      <c r="SJB70" s="86"/>
      <c r="SJC70" s="86"/>
      <c r="SJD70" s="86"/>
      <c r="SJE70" s="86"/>
      <c r="SJF70" s="86"/>
      <c r="SJG70" s="86"/>
      <c r="SJH70" s="86"/>
      <c r="SJI70" s="86"/>
      <c r="SJJ70" s="86"/>
      <c r="SJK70" s="86"/>
      <c r="SJL70" s="86"/>
      <c r="SJM70" s="86"/>
      <c r="SJN70" s="86"/>
      <c r="SJO70" s="86"/>
      <c r="SJP70" s="86"/>
      <c r="SJQ70" s="86"/>
      <c r="SJR70" s="86"/>
      <c r="SJS70" s="86"/>
      <c r="SJT70" s="86"/>
      <c r="SJU70" s="86"/>
      <c r="SJV70" s="86"/>
      <c r="SJW70" s="86"/>
      <c r="SJX70" s="86"/>
      <c r="SJY70" s="86"/>
      <c r="SJZ70" s="86"/>
      <c r="SKA70" s="86"/>
      <c r="SKB70" s="86"/>
      <c r="SKC70" s="86"/>
      <c r="SKD70" s="86"/>
      <c r="SKE70" s="86"/>
      <c r="SKF70" s="86"/>
      <c r="SKG70" s="86"/>
      <c r="SKH70" s="86"/>
      <c r="SKI70" s="86"/>
      <c r="SKJ70" s="86"/>
      <c r="SKK70" s="86"/>
      <c r="SKL70" s="86"/>
      <c r="SKM70" s="86"/>
      <c r="SKN70" s="86"/>
      <c r="SKO70" s="86"/>
      <c r="SKP70" s="86"/>
      <c r="SKQ70" s="86"/>
      <c r="SKR70" s="86"/>
      <c r="SKS70" s="86"/>
      <c r="SKT70" s="86"/>
      <c r="SKU70" s="86"/>
      <c r="SKV70" s="86"/>
      <c r="SKW70" s="86"/>
      <c r="SKX70" s="86"/>
      <c r="SKY70" s="86"/>
      <c r="SKZ70" s="86"/>
      <c r="SLA70" s="86"/>
      <c r="SLB70" s="86"/>
      <c r="SLC70" s="86"/>
      <c r="SLD70" s="86"/>
      <c r="SLE70" s="86"/>
      <c r="SLF70" s="86"/>
      <c r="SLG70" s="86"/>
      <c r="SLH70" s="86"/>
      <c r="SLI70" s="86"/>
      <c r="SLJ70" s="86"/>
      <c r="SLK70" s="86"/>
      <c r="SLL70" s="86"/>
      <c r="SLM70" s="86"/>
      <c r="SLN70" s="86"/>
      <c r="SLO70" s="86"/>
      <c r="SLP70" s="86"/>
      <c r="SLQ70" s="86"/>
      <c r="SLR70" s="86"/>
      <c r="SLS70" s="86"/>
      <c r="SLT70" s="86"/>
      <c r="SLU70" s="86"/>
      <c r="SLV70" s="86"/>
      <c r="SLW70" s="86"/>
      <c r="SLX70" s="86"/>
      <c r="SLY70" s="86"/>
      <c r="SLZ70" s="86"/>
      <c r="SMA70" s="86"/>
      <c r="SMB70" s="86"/>
      <c r="SMC70" s="86"/>
      <c r="SMD70" s="86"/>
      <c r="SME70" s="86"/>
      <c r="SMF70" s="86"/>
      <c r="SMG70" s="86"/>
      <c r="SMH70" s="86"/>
      <c r="SMI70" s="86"/>
      <c r="SMJ70" s="86"/>
      <c r="SMK70" s="86"/>
      <c r="SML70" s="86"/>
      <c r="SMM70" s="86"/>
      <c r="SMN70" s="86"/>
      <c r="SMO70" s="86"/>
      <c r="SMP70" s="86"/>
      <c r="SMQ70" s="86"/>
      <c r="SMR70" s="86"/>
      <c r="SMS70" s="86"/>
      <c r="SMT70" s="86"/>
      <c r="SMU70" s="86"/>
      <c r="SMV70" s="86"/>
      <c r="SMW70" s="86"/>
      <c r="SMX70" s="86"/>
      <c r="SMY70" s="86"/>
      <c r="SMZ70" s="86"/>
      <c r="SNA70" s="86"/>
      <c r="SNB70" s="86"/>
      <c r="SNC70" s="86"/>
      <c r="SND70" s="86"/>
      <c r="SNE70" s="86"/>
      <c r="SNF70" s="86"/>
      <c r="SNG70" s="86"/>
      <c r="SNH70" s="86"/>
      <c r="SNI70" s="86"/>
      <c r="SNJ70" s="86"/>
      <c r="SNK70" s="86"/>
      <c r="SNL70" s="86"/>
      <c r="SNM70" s="86"/>
      <c r="SNN70" s="86"/>
      <c r="SNO70" s="86"/>
      <c r="SNP70" s="86"/>
      <c r="SNQ70" s="86"/>
      <c r="SNR70" s="86"/>
      <c r="SNS70" s="86"/>
      <c r="SNT70" s="86"/>
      <c r="SNU70" s="86"/>
      <c r="SNV70" s="86"/>
      <c r="SNW70" s="86"/>
      <c r="SNX70" s="86"/>
      <c r="SNY70" s="86"/>
      <c r="SNZ70" s="86"/>
      <c r="SOA70" s="86"/>
      <c r="SOB70" s="86"/>
      <c r="SOC70" s="86"/>
      <c r="SOD70" s="86"/>
      <c r="SOE70" s="86"/>
      <c r="SOF70" s="86"/>
      <c r="SOG70" s="86"/>
      <c r="SOH70" s="86"/>
      <c r="SOI70" s="86"/>
      <c r="SOJ70" s="86"/>
      <c r="SOK70" s="86"/>
      <c r="SOL70" s="86"/>
      <c r="SOM70" s="86"/>
      <c r="SON70" s="86"/>
      <c r="SOO70" s="86"/>
      <c r="SOP70" s="86"/>
      <c r="SOQ70" s="86"/>
      <c r="SOR70" s="86"/>
      <c r="SOS70" s="86"/>
      <c r="SOT70" s="86"/>
      <c r="SOU70" s="86"/>
      <c r="SOV70" s="86"/>
      <c r="SOW70" s="86"/>
      <c r="SOX70" s="86"/>
      <c r="SOY70" s="86"/>
      <c r="SOZ70" s="86"/>
      <c r="SPA70" s="86"/>
      <c r="SPB70" s="86"/>
      <c r="SPC70" s="86"/>
      <c r="SPD70" s="86"/>
      <c r="SPE70" s="86"/>
      <c r="SPF70" s="86"/>
      <c r="SPG70" s="86"/>
      <c r="SPH70" s="86"/>
      <c r="SPI70" s="86"/>
      <c r="SPJ70" s="86"/>
      <c r="SPK70" s="86"/>
      <c r="SPL70" s="86"/>
      <c r="SPM70" s="86"/>
      <c r="SPN70" s="86"/>
      <c r="SPO70" s="86"/>
      <c r="SPP70" s="86"/>
      <c r="SPQ70" s="86"/>
      <c r="SPR70" s="86"/>
      <c r="SPS70" s="86"/>
      <c r="SPT70" s="86"/>
      <c r="SPU70" s="86"/>
      <c r="SPV70" s="86"/>
      <c r="SPW70" s="86"/>
      <c r="SPX70" s="86"/>
      <c r="SPY70" s="86"/>
      <c r="SPZ70" s="86"/>
      <c r="SQA70" s="86"/>
      <c r="SQB70" s="86"/>
      <c r="SQC70" s="86"/>
      <c r="SQD70" s="86"/>
      <c r="SQE70" s="86"/>
      <c r="SQF70" s="86"/>
      <c r="SQG70" s="86"/>
      <c r="SQH70" s="86"/>
      <c r="SQI70" s="86"/>
      <c r="SQJ70" s="86"/>
      <c r="SQK70" s="86"/>
      <c r="SQL70" s="86"/>
      <c r="SQM70" s="86"/>
      <c r="SQN70" s="86"/>
      <c r="SQO70" s="86"/>
      <c r="SQP70" s="86"/>
      <c r="SQQ70" s="86"/>
      <c r="SQR70" s="86"/>
      <c r="SQS70" s="86"/>
      <c r="SQT70" s="86"/>
      <c r="SQU70" s="86"/>
      <c r="SQV70" s="86"/>
      <c r="SQW70" s="86"/>
      <c r="SQX70" s="86"/>
      <c r="SQY70" s="86"/>
      <c r="SQZ70" s="86"/>
      <c r="SRA70" s="86"/>
      <c r="SRB70" s="86"/>
      <c r="SRC70" s="86"/>
      <c r="SRD70" s="86"/>
      <c r="SRE70" s="86"/>
      <c r="SRF70" s="86"/>
      <c r="SRG70" s="86"/>
      <c r="SRH70" s="86"/>
      <c r="SRI70" s="86"/>
      <c r="SRJ70" s="86"/>
      <c r="SRK70" s="86"/>
      <c r="SRL70" s="86"/>
      <c r="SRM70" s="86"/>
      <c r="SRN70" s="86"/>
      <c r="SRO70" s="86"/>
      <c r="SRP70" s="86"/>
      <c r="SRQ70" s="86"/>
      <c r="SRR70" s="86"/>
      <c r="SRS70" s="86"/>
      <c r="SRT70" s="86"/>
      <c r="SRU70" s="86"/>
      <c r="SRV70" s="86"/>
      <c r="SRW70" s="86"/>
      <c r="SRX70" s="86"/>
      <c r="SRY70" s="86"/>
      <c r="SRZ70" s="86"/>
      <c r="SSA70" s="86"/>
      <c r="SSB70" s="86"/>
      <c r="SSC70" s="86"/>
      <c r="SSD70" s="86"/>
      <c r="SSE70" s="86"/>
      <c r="SSF70" s="86"/>
      <c r="SSG70" s="86"/>
      <c r="SSH70" s="86"/>
      <c r="SSI70" s="86"/>
      <c r="SSJ70" s="86"/>
      <c r="SSK70" s="86"/>
      <c r="SSL70" s="86"/>
      <c r="SSM70" s="86"/>
      <c r="SSN70" s="86"/>
      <c r="SSO70" s="86"/>
      <c r="SSP70" s="86"/>
      <c r="SSQ70" s="86"/>
      <c r="SSR70" s="86"/>
      <c r="SSS70" s="86"/>
      <c r="SST70" s="86"/>
      <c r="SSU70" s="86"/>
      <c r="SSV70" s="86"/>
      <c r="SSW70" s="86"/>
      <c r="SSX70" s="86"/>
      <c r="SSY70" s="86"/>
      <c r="SSZ70" s="86"/>
      <c r="STA70" s="86"/>
      <c r="STB70" s="86"/>
      <c r="STC70" s="86"/>
      <c r="STD70" s="86"/>
      <c r="STE70" s="86"/>
      <c r="STF70" s="86"/>
      <c r="STG70" s="86"/>
      <c r="STH70" s="86"/>
      <c r="STI70" s="86"/>
      <c r="STJ70" s="86"/>
      <c r="STK70" s="86"/>
      <c r="STL70" s="86"/>
      <c r="STM70" s="86"/>
      <c r="STN70" s="86"/>
      <c r="STO70" s="86"/>
      <c r="STP70" s="86"/>
      <c r="STQ70" s="86"/>
      <c r="STR70" s="86"/>
      <c r="STS70" s="86"/>
      <c r="STT70" s="86"/>
      <c r="STU70" s="86"/>
      <c r="STV70" s="86"/>
      <c r="STW70" s="86"/>
      <c r="STX70" s="86"/>
      <c r="STY70" s="86"/>
      <c r="STZ70" s="86"/>
      <c r="SUA70" s="86"/>
      <c r="SUB70" s="86"/>
      <c r="SUC70" s="86"/>
      <c r="SUD70" s="86"/>
      <c r="SUE70" s="86"/>
      <c r="SUF70" s="86"/>
      <c r="SUG70" s="86"/>
      <c r="SUH70" s="86"/>
      <c r="SUI70" s="86"/>
      <c r="SUJ70" s="86"/>
      <c r="SUK70" s="86"/>
      <c r="SUL70" s="86"/>
      <c r="SUM70" s="86"/>
      <c r="SUN70" s="86"/>
      <c r="SUO70" s="86"/>
      <c r="SUP70" s="86"/>
      <c r="SUQ70" s="86"/>
      <c r="SUR70" s="86"/>
      <c r="SUS70" s="86"/>
      <c r="SUT70" s="86"/>
      <c r="SUU70" s="86"/>
      <c r="SUV70" s="86"/>
      <c r="SUW70" s="86"/>
      <c r="SUX70" s="86"/>
      <c r="SUY70" s="86"/>
      <c r="SUZ70" s="86"/>
      <c r="SVA70" s="86"/>
      <c r="SVB70" s="86"/>
      <c r="SVC70" s="86"/>
      <c r="SVD70" s="86"/>
      <c r="SVE70" s="86"/>
      <c r="SVF70" s="86"/>
      <c r="SVG70" s="86"/>
      <c r="SVH70" s="86"/>
      <c r="SVI70" s="86"/>
      <c r="SVJ70" s="86"/>
      <c r="SVK70" s="86"/>
      <c r="SVL70" s="86"/>
      <c r="SVM70" s="86"/>
      <c r="SVN70" s="86"/>
      <c r="SVO70" s="86"/>
      <c r="SVP70" s="86"/>
      <c r="SVQ70" s="86"/>
      <c r="SVR70" s="86"/>
      <c r="SVS70" s="86"/>
      <c r="SVT70" s="86"/>
      <c r="SVU70" s="86"/>
      <c r="SVV70" s="86"/>
      <c r="SVW70" s="86"/>
      <c r="SVX70" s="86"/>
      <c r="SVY70" s="86"/>
      <c r="SVZ70" s="86"/>
      <c r="SWA70" s="86"/>
      <c r="SWB70" s="86"/>
      <c r="SWC70" s="86"/>
      <c r="SWD70" s="86"/>
      <c r="SWE70" s="86"/>
      <c r="SWF70" s="86"/>
      <c r="SWG70" s="86"/>
      <c r="SWH70" s="86"/>
      <c r="SWI70" s="86"/>
      <c r="SWJ70" s="86"/>
      <c r="SWK70" s="86"/>
      <c r="SWL70" s="86"/>
      <c r="SWM70" s="86"/>
      <c r="SWN70" s="86"/>
      <c r="SWO70" s="86"/>
      <c r="SWP70" s="86"/>
      <c r="SWQ70" s="86"/>
      <c r="SWR70" s="86"/>
      <c r="SWS70" s="86"/>
      <c r="SWT70" s="86"/>
      <c r="SWU70" s="86"/>
      <c r="SWV70" s="86"/>
      <c r="SWW70" s="86"/>
      <c r="SWX70" s="86"/>
      <c r="SWY70" s="86"/>
      <c r="SWZ70" s="86"/>
      <c r="SXA70" s="86"/>
      <c r="SXB70" s="86"/>
      <c r="SXC70" s="86"/>
      <c r="SXD70" s="86"/>
      <c r="SXE70" s="86"/>
      <c r="SXF70" s="86"/>
      <c r="SXG70" s="86"/>
      <c r="SXH70" s="86"/>
      <c r="SXI70" s="86"/>
      <c r="SXJ70" s="86"/>
      <c r="SXK70" s="86"/>
      <c r="SXL70" s="86"/>
      <c r="SXM70" s="86"/>
      <c r="SXN70" s="86"/>
      <c r="SXO70" s="86"/>
      <c r="SXP70" s="86"/>
      <c r="SXQ70" s="86"/>
      <c r="SXR70" s="86"/>
      <c r="SXS70" s="86"/>
      <c r="SXT70" s="86"/>
      <c r="SXU70" s="86"/>
      <c r="SXV70" s="86"/>
      <c r="SXW70" s="86"/>
      <c r="SXX70" s="86"/>
      <c r="SXY70" s="86"/>
      <c r="SXZ70" s="86"/>
      <c r="SYA70" s="86"/>
      <c r="SYB70" s="86"/>
      <c r="SYC70" s="86"/>
      <c r="SYD70" s="86"/>
      <c r="SYE70" s="86"/>
      <c r="SYF70" s="86"/>
      <c r="SYG70" s="86"/>
      <c r="SYH70" s="86"/>
      <c r="SYI70" s="86"/>
      <c r="SYJ70" s="86"/>
      <c r="SYK70" s="86"/>
      <c r="SYL70" s="86"/>
      <c r="SYM70" s="86"/>
      <c r="SYN70" s="86"/>
      <c r="SYO70" s="86"/>
      <c r="SYP70" s="86"/>
      <c r="SYQ70" s="86"/>
      <c r="SYR70" s="86"/>
      <c r="SYS70" s="86"/>
      <c r="SYT70" s="86"/>
      <c r="SYU70" s="86"/>
      <c r="SYV70" s="86"/>
      <c r="SYW70" s="86"/>
      <c r="SYX70" s="86"/>
      <c r="SYY70" s="86"/>
      <c r="SYZ70" s="86"/>
      <c r="SZA70" s="86"/>
      <c r="SZB70" s="86"/>
      <c r="SZC70" s="86"/>
      <c r="SZD70" s="86"/>
      <c r="SZE70" s="86"/>
      <c r="SZF70" s="86"/>
      <c r="SZG70" s="86"/>
      <c r="SZH70" s="86"/>
      <c r="SZI70" s="86"/>
      <c r="SZJ70" s="86"/>
      <c r="SZK70" s="86"/>
      <c r="SZL70" s="86"/>
      <c r="SZM70" s="86"/>
      <c r="SZN70" s="86"/>
      <c r="SZO70" s="86"/>
      <c r="SZP70" s="86"/>
      <c r="SZQ70" s="86"/>
      <c r="SZR70" s="86"/>
      <c r="SZS70" s="86"/>
      <c r="SZT70" s="86"/>
      <c r="SZU70" s="86"/>
      <c r="SZV70" s="86"/>
      <c r="SZW70" s="86"/>
      <c r="SZX70" s="86"/>
      <c r="SZY70" s="86"/>
      <c r="SZZ70" s="86"/>
      <c r="TAA70" s="86"/>
      <c r="TAB70" s="86"/>
      <c r="TAC70" s="86"/>
      <c r="TAD70" s="86"/>
      <c r="TAE70" s="86"/>
      <c r="TAF70" s="86"/>
      <c r="TAG70" s="86"/>
      <c r="TAH70" s="86"/>
      <c r="TAI70" s="86"/>
      <c r="TAJ70" s="86"/>
      <c r="TAK70" s="86"/>
      <c r="TAL70" s="86"/>
      <c r="TAM70" s="86"/>
      <c r="TAN70" s="86"/>
      <c r="TAO70" s="86"/>
      <c r="TAP70" s="86"/>
      <c r="TAQ70" s="86"/>
      <c r="TAR70" s="86"/>
      <c r="TAS70" s="86"/>
      <c r="TAT70" s="86"/>
      <c r="TAU70" s="86"/>
      <c r="TAV70" s="86"/>
      <c r="TAW70" s="86"/>
      <c r="TAX70" s="86"/>
      <c r="TAY70" s="86"/>
      <c r="TAZ70" s="86"/>
      <c r="TBA70" s="86"/>
      <c r="TBB70" s="86"/>
      <c r="TBC70" s="86"/>
      <c r="TBD70" s="86"/>
      <c r="TBE70" s="86"/>
      <c r="TBF70" s="86"/>
      <c r="TBG70" s="86"/>
      <c r="TBH70" s="86"/>
      <c r="TBI70" s="86"/>
      <c r="TBJ70" s="86"/>
      <c r="TBK70" s="86"/>
      <c r="TBL70" s="86"/>
      <c r="TBM70" s="86"/>
      <c r="TBN70" s="86"/>
      <c r="TBO70" s="86"/>
      <c r="TBP70" s="86"/>
      <c r="TBQ70" s="86"/>
      <c r="TBR70" s="86"/>
      <c r="TBS70" s="86"/>
      <c r="TBT70" s="86"/>
      <c r="TBU70" s="86"/>
      <c r="TBV70" s="86"/>
      <c r="TBW70" s="86"/>
      <c r="TBX70" s="86"/>
      <c r="TBY70" s="86"/>
      <c r="TBZ70" s="86"/>
      <c r="TCA70" s="86"/>
      <c r="TCB70" s="86"/>
      <c r="TCC70" s="86"/>
      <c r="TCD70" s="86"/>
      <c r="TCE70" s="86"/>
      <c r="TCF70" s="86"/>
      <c r="TCG70" s="86"/>
      <c r="TCH70" s="86"/>
      <c r="TCI70" s="86"/>
      <c r="TCJ70" s="86"/>
      <c r="TCK70" s="86"/>
      <c r="TCL70" s="86"/>
      <c r="TCM70" s="86"/>
      <c r="TCN70" s="86"/>
      <c r="TCO70" s="86"/>
      <c r="TCP70" s="86"/>
      <c r="TCQ70" s="86"/>
      <c r="TCR70" s="86"/>
      <c r="TCS70" s="86"/>
      <c r="TCT70" s="86"/>
      <c r="TCU70" s="86"/>
      <c r="TCV70" s="86"/>
      <c r="TCW70" s="86"/>
      <c r="TCX70" s="86"/>
      <c r="TCY70" s="86"/>
      <c r="TCZ70" s="86"/>
      <c r="TDA70" s="86"/>
      <c r="TDB70" s="86"/>
      <c r="TDC70" s="86"/>
      <c r="TDD70" s="86"/>
      <c r="TDE70" s="86"/>
      <c r="TDF70" s="86"/>
      <c r="TDG70" s="86"/>
      <c r="TDH70" s="86"/>
      <c r="TDI70" s="86"/>
      <c r="TDJ70" s="86"/>
      <c r="TDK70" s="86"/>
      <c r="TDL70" s="86"/>
      <c r="TDM70" s="86"/>
      <c r="TDN70" s="86"/>
      <c r="TDO70" s="86"/>
      <c r="TDP70" s="86"/>
      <c r="TDQ70" s="86"/>
      <c r="TDR70" s="86"/>
      <c r="TDS70" s="86"/>
      <c r="TDT70" s="86"/>
      <c r="TDU70" s="86"/>
      <c r="TDV70" s="86"/>
      <c r="TDW70" s="86"/>
      <c r="TDX70" s="86"/>
      <c r="TDY70" s="86"/>
      <c r="TDZ70" s="86"/>
      <c r="TEA70" s="86"/>
      <c r="TEB70" s="86"/>
      <c r="TEC70" s="86"/>
      <c r="TED70" s="86"/>
      <c r="TEE70" s="86"/>
      <c r="TEF70" s="86"/>
      <c r="TEG70" s="86"/>
      <c r="TEH70" s="86"/>
      <c r="TEI70" s="86"/>
      <c r="TEJ70" s="86"/>
      <c r="TEK70" s="86"/>
      <c r="TEL70" s="86"/>
      <c r="TEM70" s="86"/>
      <c r="TEN70" s="86"/>
      <c r="TEO70" s="86"/>
      <c r="TEP70" s="86"/>
      <c r="TEQ70" s="86"/>
      <c r="TER70" s="86"/>
      <c r="TES70" s="86"/>
      <c r="TET70" s="86"/>
      <c r="TEU70" s="86"/>
      <c r="TEV70" s="86"/>
      <c r="TEW70" s="86"/>
      <c r="TEX70" s="86"/>
      <c r="TEY70" s="86"/>
      <c r="TEZ70" s="86"/>
      <c r="TFA70" s="86"/>
      <c r="TFB70" s="86"/>
      <c r="TFC70" s="86"/>
      <c r="TFD70" s="86"/>
      <c r="TFE70" s="86"/>
      <c r="TFF70" s="86"/>
      <c r="TFG70" s="86"/>
      <c r="TFH70" s="86"/>
      <c r="TFI70" s="86"/>
      <c r="TFJ70" s="86"/>
      <c r="TFK70" s="86"/>
      <c r="TFL70" s="86"/>
      <c r="TFM70" s="86"/>
      <c r="TFN70" s="86"/>
      <c r="TFO70" s="86"/>
      <c r="TFP70" s="86"/>
      <c r="TFQ70" s="86"/>
      <c r="TFR70" s="86"/>
      <c r="TFS70" s="86"/>
      <c r="TFT70" s="86"/>
      <c r="TFU70" s="86"/>
      <c r="TFV70" s="86"/>
      <c r="TFW70" s="86"/>
      <c r="TFX70" s="86"/>
      <c r="TFY70" s="86"/>
      <c r="TFZ70" s="86"/>
      <c r="TGA70" s="86"/>
      <c r="TGB70" s="86"/>
      <c r="TGC70" s="86"/>
      <c r="TGD70" s="86"/>
      <c r="TGE70" s="86"/>
      <c r="TGF70" s="86"/>
      <c r="TGG70" s="86"/>
      <c r="TGH70" s="86"/>
      <c r="TGI70" s="86"/>
      <c r="TGJ70" s="86"/>
      <c r="TGK70" s="86"/>
      <c r="TGL70" s="86"/>
      <c r="TGM70" s="86"/>
      <c r="TGN70" s="86"/>
      <c r="TGO70" s="86"/>
      <c r="TGP70" s="86"/>
      <c r="TGQ70" s="86"/>
      <c r="TGR70" s="86"/>
      <c r="TGS70" s="86"/>
      <c r="TGT70" s="86"/>
      <c r="TGU70" s="86"/>
      <c r="TGV70" s="86"/>
      <c r="TGW70" s="86"/>
      <c r="TGX70" s="86"/>
      <c r="TGY70" s="86"/>
      <c r="TGZ70" s="86"/>
      <c r="THA70" s="86"/>
      <c r="THB70" s="86"/>
      <c r="THC70" s="86"/>
      <c r="THD70" s="86"/>
      <c r="THE70" s="86"/>
      <c r="THF70" s="86"/>
      <c r="THG70" s="86"/>
      <c r="THH70" s="86"/>
      <c r="THI70" s="86"/>
      <c r="THJ70" s="86"/>
      <c r="THK70" s="86"/>
      <c r="THL70" s="86"/>
      <c r="THM70" s="86"/>
      <c r="THN70" s="86"/>
      <c r="THO70" s="86"/>
      <c r="THP70" s="86"/>
      <c r="THQ70" s="86"/>
      <c r="THR70" s="86"/>
      <c r="THS70" s="86"/>
      <c r="THT70" s="86"/>
      <c r="THU70" s="86"/>
      <c r="THV70" s="86"/>
      <c r="THW70" s="86"/>
      <c r="THX70" s="86"/>
      <c r="THY70" s="86"/>
      <c r="THZ70" s="86"/>
      <c r="TIA70" s="86"/>
      <c r="TIB70" s="86"/>
      <c r="TIC70" s="86"/>
      <c r="TID70" s="86"/>
      <c r="TIE70" s="86"/>
      <c r="TIF70" s="86"/>
      <c r="TIG70" s="86"/>
      <c r="TIH70" s="86"/>
      <c r="TII70" s="86"/>
      <c r="TIJ70" s="86"/>
      <c r="TIK70" s="86"/>
      <c r="TIL70" s="86"/>
      <c r="TIM70" s="86"/>
      <c r="TIN70" s="86"/>
      <c r="TIO70" s="86"/>
      <c r="TIP70" s="86"/>
      <c r="TIQ70" s="86"/>
      <c r="TIR70" s="86"/>
      <c r="TIS70" s="86"/>
      <c r="TIT70" s="86"/>
      <c r="TIU70" s="86"/>
      <c r="TIV70" s="86"/>
      <c r="TIW70" s="86"/>
      <c r="TIX70" s="86"/>
      <c r="TIY70" s="86"/>
      <c r="TIZ70" s="86"/>
      <c r="TJA70" s="86"/>
      <c r="TJB70" s="86"/>
      <c r="TJC70" s="86"/>
      <c r="TJD70" s="86"/>
      <c r="TJE70" s="86"/>
      <c r="TJF70" s="86"/>
      <c r="TJG70" s="86"/>
      <c r="TJH70" s="86"/>
      <c r="TJI70" s="86"/>
      <c r="TJJ70" s="86"/>
      <c r="TJK70" s="86"/>
      <c r="TJL70" s="86"/>
      <c r="TJM70" s="86"/>
      <c r="TJN70" s="86"/>
      <c r="TJO70" s="86"/>
      <c r="TJP70" s="86"/>
      <c r="TJQ70" s="86"/>
      <c r="TJR70" s="86"/>
      <c r="TJS70" s="86"/>
      <c r="TJT70" s="86"/>
      <c r="TJU70" s="86"/>
      <c r="TJV70" s="86"/>
      <c r="TJW70" s="86"/>
      <c r="TJX70" s="86"/>
      <c r="TJY70" s="86"/>
      <c r="TJZ70" s="86"/>
      <c r="TKA70" s="86"/>
      <c r="TKB70" s="86"/>
      <c r="TKC70" s="86"/>
      <c r="TKD70" s="86"/>
      <c r="TKE70" s="86"/>
      <c r="TKF70" s="86"/>
      <c r="TKG70" s="86"/>
      <c r="TKH70" s="86"/>
      <c r="TKI70" s="86"/>
      <c r="TKJ70" s="86"/>
      <c r="TKK70" s="86"/>
      <c r="TKL70" s="86"/>
      <c r="TKM70" s="86"/>
      <c r="TKN70" s="86"/>
      <c r="TKO70" s="86"/>
      <c r="TKP70" s="86"/>
      <c r="TKQ70" s="86"/>
      <c r="TKR70" s="86"/>
      <c r="TKS70" s="86"/>
      <c r="TKT70" s="86"/>
      <c r="TKU70" s="86"/>
      <c r="TKV70" s="86"/>
      <c r="TKW70" s="86"/>
      <c r="TKX70" s="86"/>
      <c r="TKY70" s="86"/>
      <c r="TKZ70" s="86"/>
      <c r="TLA70" s="86"/>
      <c r="TLB70" s="86"/>
      <c r="TLC70" s="86"/>
      <c r="TLD70" s="86"/>
      <c r="TLE70" s="86"/>
      <c r="TLF70" s="86"/>
      <c r="TLG70" s="86"/>
      <c r="TLH70" s="86"/>
      <c r="TLI70" s="86"/>
      <c r="TLJ70" s="86"/>
      <c r="TLK70" s="86"/>
      <c r="TLL70" s="86"/>
      <c r="TLM70" s="86"/>
      <c r="TLN70" s="86"/>
      <c r="TLO70" s="86"/>
      <c r="TLP70" s="86"/>
      <c r="TLQ70" s="86"/>
      <c r="TLR70" s="86"/>
      <c r="TLS70" s="86"/>
      <c r="TLT70" s="86"/>
      <c r="TLU70" s="86"/>
      <c r="TLV70" s="86"/>
      <c r="TLW70" s="86"/>
      <c r="TLX70" s="86"/>
      <c r="TLY70" s="86"/>
      <c r="TLZ70" s="86"/>
      <c r="TMA70" s="86"/>
      <c r="TMB70" s="86"/>
      <c r="TMC70" s="86"/>
      <c r="TMD70" s="86"/>
      <c r="TME70" s="86"/>
      <c r="TMF70" s="86"/>
      <c r="TMG70" s="86"/>
      <c r="TMH70" s="86"/>
      <c r="TMI70" s="86"/>
      <c r="TMJ70" s="86"/>
      <c r="TMK70" s="86"/>
      <c r="TML70" s="86"/>
      <c r="TMM70" s="86"/>
      <c r="TMN70" s="86"/>
      <c r="TMO70" s="86"/>
      <c r="TMP70" s="86"/>
      <c r="TMQ70" s="86"/>
      <c r="TMR70" s="86"/>
      <c r="TMS70" s="86"/>
      <c r="TMT70" s="86"/>
      <c r="TMU70" s="86"/>
      <c r="TMV70" s="86"/>
      <c r="TMW70" s="86"/>
      <c r="TMX70" s="86"/>
      <c r="TMY70" s="86"/>
      <c r="TMZ70" s="86"/>
      <c r="TNA70" s="86"/>
      <c r="TNB70" s="86"/>
      <c r="TNC70" s="86"/>
      <c r="TND70" s="86"/>
      <c r="TNE70" s="86"/>
      <c r="TNF70" s="86"/>
      <c r="TNG70" s="86"/>
      <c r="TNH70" s="86"/>
      <c r="TNI70" s="86"/>
      <c r="TNJ70" s="86"/>
      <c r="TNK70" s="86"/>
      <c r="TNL70" s="86"/>
      <c r="TNM70" s="86"/>
      <c r="TNN70" s="86"/>
      <c r="TNO70" s="86"/>
      <c r="TNP70" s="86"/>
      <c r="TNQ70" s="86"/>
      <c r="TNR70" s="86"/>
      <c r="TNS70" s="86"/>
      <c r="TNT70" s="86"/>
      <c r="TNU70" s="86"/>
      <c r="TNV70" s="86"/>
      <c r="TNW70" s="86"/>
      <c r="TNX70" s="86"/>
      <c r="TNY70" s="86"/>
      <c r="TNZ70" s="86"/>
      <c r="TOA70" s="86"/>
      <c r="TOB70" s="86"/>
      <c r="TOC70" s="86"/>
      <c r="TOD70" s="86"/>
      <c r="TOE70" s="86"/>
      <c r="TOF70" s="86"/>
      <c r="TOG70" s="86"/>
      <c r="TOH70" s="86"/>
      <c r="TOI70" s="86"/>
      <c r="TOJ70" s="86"/>
      <c r="TOK70" s="86"/>
      <c r="TOL70" s="86"/>
      <c r="TOM70" s="86"/>
      <c r="TON70" s="86"/>
      <c r="TOO70" s="86"/>
      <c r="TOP70" s="86"/>
      <c r="TOQ70" s="86"/>
      <c r="TOR70" s="86"/>
      <c r="TOS70" s="86"/>
      <c r="TOT70" s="86"/>
      <c r="TOU70" s="86"/>
      <c r="TOV70" s="86"/>
      <c r="TOW70" s="86"/>
      <c r="TOX70" s="86"/>
      <c r="TOY70" s="86"/>
      <c r="TOZ70" s="86"/>
      <c r="TPA70" s="86"/>
      <c r="TPB70" s="86"/>
      <c r="TPC70" s="86"/>
      <c r="TPD70" s="86"/>
      <c r="TPE70" s="86"/>
      <c r="TPF70" s="86"/>
      <c r="TPG70" s="86"/>
      <c r="TPH70" s="86"/>
      <c r="TPI70" s="86"/>
      <c r="TPJ70" s="86"/>
      <c r="TPK70" s="86"/>
      <c r="TPL70" s="86"/>
      <c r="TPM70" s="86"/>
      <c r="TPN70" s="86"/>
      <c r="TPO70" s="86"/>
      <c r="TPP70" s="86"/>
      <c r="TPQ70" s="86"/>
      <c r="TPR70" s="86"/>
      <c r="TPS70" s="86"/>
      <c r="TPT70" s="86"/>
      <c r="TPU70" s="86"/>
      <c r="TPV70" s="86"/>
      <c r="TPW70" s="86"/>
      <c r="TPX70" s="86"/>
      <c r="TPY70" s="86"/>
      <c r="TPZ70" s="86"/>
      <c r="TQA70" s="86"/>
      <c r="TQB70" s="86"/>
      <c r="TQC70" s="86"/>
      <c r="TQD70" s="86"/>
      <c r="TQE70" s="86"/>
      <c r="TQF70" s="86"/>
      <c r="TQG70" s="86"/>
      <c r="TQH70" s="86"/>
      <c r="TQI70" s="86"/>
      <c r="TQJ70" s="86"/>
      <c r="TQK70" s="86"/>
      <c r="TQL70" s="86"/>
      <c r="TQM70" s="86"/>
      <c r="TQN70" s="86"/>
      <c r="TQO70" s="86"/>
      <c r="TQP70" s="86"/>
      <c r="TQQ70" s="86"/>
      <c r="TQR70" s="86"/>
      <c r="TQS70" s="86"/>
      <c r="TQT70" s="86"/>
      <c r="TQU70" s="86"/>
      <c r="TQV70" s="86"/>
      <c r="TQW70" s="86"/>
      <c r="TQX70" s="86"/>
      <c r="TQY70" s="86"/>
      <c r="TQZ70" s="86"/>
      <c r="TRA70" s="86"/>
      <c r="TRB70" s="86"/>
      <c r="TRC70" s="86"/>
      <c r="TRD70" s="86"/>
      <c r="TRE70" s="86"/>
      <c r="TRF70" s="86"/>
      <c r="TRG70" s="86"/>
      <c r="TRH70" s="86"/>
      <c r="TRI70" s="86"/>
      <c r="TRJ70" s="86"/>
      <c r="TRK70" s="86"/>
      <c r="TRL70" s="86"/>
      <c r="TRM70" s="86"/>
      <c r="TRN70" s="86"/>
      <c r="TRO70" s="86"/>
      <c r="TRP70" s="86"/>
      <c r="TRQ70" s="86"/>
      <c r="TRR70" s="86"/>
      <c r="TRS70" s="86"/>
      <c r="TRT70" s="86"/>
      <c r="TRU70" s="86"/>
      <c r="TRV70" s="86"/>
      <c r="TRW70" s="86"/>
      <c r="TRX70" s="86"/>
      <c r="TRY70" s="86"/>
      <c r="TRZ70" s="86"/>
      <c r="TSA70" s="86"/>
      <c r="TSB70" s="86"/>
      <c r="TSC70" s="86"/>
      <c r="TSD70" s="86"/>
      <c r="TSE70" s="86"/>
      <c r="TSF70" s="86"/>
      <c r="TSG70" s="86"/>
      <c r="TSH70" s="86"/>
      <c r="TSI70" s="86"/>
      <c r="TSJ70" s="86"/>
      <c r="TSK70" s="86"/>
      <c r="TSL70" s="86"/>
      <c r="TSM70" s="86"/>
      <c r="TSN70" s="86"/>
      <c r="TSO70" s="86"/>
      <c r="TSP70" s="86"/>
      <c r="TSQ70" s="86"/>
      <c r="TSR70" s="86"/>
      <c r="TSS70" s="86"/>
      <c r="TST70" s="86"/>
      <c r="TSU70" s="86"/>
      <c r="TSV70" s="86"/>
      <c r="TSW70" s="86"/>
      <c r="TSX70" s="86"/>
      <c r="TSY70" s="86"/>
      <c r="TSZ70" s="86"/>
      <c r="TTA70" s="86"/>
      <c r="TTB70" s="86"/>
      <c r="TTC70" s="86"/>
      <c r="TTD70" s="86"/>
      <c r="TTE70" s="86"/>
      <c r="TTF70" s="86"/>
      <c r="TTG70" s="86"/>
      <c r="TTH70" s="86"/>
      <c r="TTI70" s="86"/>
      <c r="TTJ70" s="86"/>
      <c r="TTK70" s="86"/>
      <c r="TTL70" s="86"/>
      <c r="TTM70" s="86"/>
      <c r="TTN70" s="86"/>
      <c r="TTO70" s="86"/>
      <c r="TTP70" s="86"/>
      <c r="TTQ70" s="86"/>
      <c r="TTR70" s="86"/>
      <c r="TTS70" s="86"/>
      <c r="TTT70" s="86"/>
      <c r="TTU70" s="86"/>
      <c r="TTV70" s="86"/>
      <c r="TTW70" s="86"/>
      <c r="TTX70" s="86"/>
      <c r="TTY70" s="86"/>
      <c r="TTZ70" s="86"/>
      <c r="TUA70" s="86"/>
      <c r="TUB70" s="86"/>
      <c r="TUC70" s="86"/>
      <c r="TUD70" s="86"/>
      <c r="TUE70" s="86"/>
      <c r="TUF70" s="86"/>
      <c r="TUG70" s="86"/>
      <c r="TUH70" s="86"/>
      <c r="TUI70" s="86"/>
      <c r="TUJ70" s="86"/>
      <c r="TUK70" s="86"/>
      <c r="TUL70" s="86"/>
      <c r="TUM70" s="86"/>
      <c r="TUN70" s="86"/>
      <c r="TUO70" s="86"/>
      <c r="TUP70" s="86"/>
      <c r="TUQ70" s="86"/>
      <c r="TUR70" s="86"/>
      <c r="TUS70" s="86"/>
      <c r="TUT70" s="86"/>
      <c r="TUU70" s="86"/>
      <c r="TUV70" s="86"/>
      <c r="TUW70" s="86"/>
      <c r="TUX70" s="86"/>
      <c r="TUY70" s="86"/>
      <c r="TUZ70" s="86"/>
      <c r="TVA70" s="86"/>
      <c r="TVB70" s="86"/>
      <c r="TVC70" s="86"/>
      <c r="TVD70" s="86"/>
      <c r="TVE70" s="86"/>
      <c r="TVF70" s="86"/>
      <c r="TVG70" s="86"/>
      <c r="TVH70" s="86"/>
      <c r="TVI70" s="86"/>
      <c r="TVJ70" s="86"/>
      <c r="TVK70" s="86"/>
      <c r="TVL70" s="86"/>
      <c r="TVM70" s="86"/>
      <c r="TVN70" s="86"/>
      <c r="TVO70" s="86"/>
      <c r="TVP70" s="86"/>
      <c r="TVQ70" s="86"/>
      <c r="TVR70" s="86"/>
      <c r="TVS70" s="86"/>
      <c r="TVT70" s="86"/>
      <c r="TVU70" s="86"/>
      <c r="TVV70" s="86"/>
      <c r="TVW70" s="86"/>
      <c r="TVX70" s="86"/>
      <c r="TVY70" s="86"/>
      <c r="TVZ70" s="86"/>
      <c r="TWA70" s="86"/>
      <c r="TWB70" s="86"/>
      <c r="TWC70" s="86"/>
      <c r="TWD70" s="86"/>
      <c r="TWE70" s="86"/>
      <c r="TWF70" s="86"/>
      <c r="TWG70" s="86"/>
      <c r="TWH70" s="86"/>
      <c r="TWI70" s="86"/>
      <c r="TWJ70" s="86"/>
      <c r="TWK70" s="86"/>
      <c r="TWL70" s="86"/>
      <c r="TWM70" s="86"/>
      <c r="TWN70" s="86"/>
      <c r="TWO70" s="86"/>
      <c r="TWP70" s="86"/>
      <c r="TWQ70" s="86"/>
      <c r="TWR70" s="86"/>
      <c r="TWS70" s="86"/>
      <c r="TWT70" s="86"/>
      <c r="TWU70" s="86"/>
      <c r="TWV70" s="86"/>
      <c r="TWW70" s="86"/>
      <c r="TWX70" s="86"/>
      <c r="TWY70" s="86"/>
      <c r="TWZ70" s="86"/>
      <c r="TXA70" s="86"/>
      <c r="TXB70" s="86"/>
      <c r="TXC70" s="86"/>
      <c r="TXD70" s="86"/>
      <c r="TXE70" s="86"/>
      <c r="TXF70" s="86"/>
      <c r="TXG70" s="86"/>
      <c r="TXH70" s="86"/>
      <c r="TXI70" s="86"/>
      <c r="TXJ70" s="86"/>
      <c r="TXK70" s="86"/>
      <c r="TXL70" s="86"/>
      <c r="TXM70" s="86"/>
      <c r="TXN70" s="86"/>
      <c r="TXO70" s="86"/>
      <c r="TXP70" s="86"/>
      <c r="TXQ70" s="86"/>
      <c r="TXR70" s="86"/>
      <c r="TXS70" s="86"/>
      <c r="TXT70" s="86"/>
      <c r="TXU70" s="86"/>
      <c r="TXV70" s="86"/>
      <c r="TXW70" s="86"/>
      <c r="TXX70" s="86"/>
      <c r="TXY70" s="86"/>
      <c r="TXZ70" s="86"/>
      <c r="TYA70" s="86"/>
      <c r="TYB70" s="86"/>
      <c r="TYC70" s="86"/>
      <c r="TYD70" s="86"/>
      <c r="TYE70" s="86"/>
      <c r="TYF70" s="86"/>
      <c r="TYG70" s="86"/>
      <c r="TYH70" s="86"/>
      <c r="TYI70" s="86"/>
      <c r="TYJ70" s="86"/>
      <c r="TYK70" s="86"/>
      <c r="TYL70" s="86"/>
      <c r="TYM70" s="86"/>
      <c r="TYN70" s="86"/>
      <c r="TYO70" s="86"/>
      <c r="TYP70" s="86"/>
      <c r="TYQ70" s="86"/>
      <c r="TYR70" s="86"/>
      <c r="TYS70" s="86"/>
      <c r="TYT70" s="86"/>
      <c r="TYU70" s="86"/>
      <c r="TYV70" s="86"/>
      <c r="TYW70" s="86"/>
      <c r="TYX70" s="86"/>
      <c r="TYY70" s="86"/>
      <c r="TYZ70" s="86"/>
      <c r="TZA70" s="86"/>
      <c r="TZB70" s="86"/>
      <c r="TZC70" s="86"/>
      <c r="TZD70" s="86"/>
      <c r="TZE70" s="86"/>
      <c r="TZF70" s="86"/>
      <c r="TZG70" s="86"/>
      <c r="TZH70" s="86"/>
      <c r="TZI70" s="86"/>
      <c r="TZJ70" s="86"/>
      <c r="TZK70" s="86"/>
      <c r="TZL70" s="86"/>
      <c r="TZM70" s="86"/>
      <c r="TZN70" s="86"/>
      <c r="TZO70" s="86"/>
      <c r="TZP70" s="86"/>
      <c r="TZQ70" s="86"/>
      <c r="TZR70" s="86"/>
      <c r="TZS70" s="86"/>
      <c r="TZT70" s="86"/>
      <c r="TZU70" s="86"/>
      <c r="TZV70" s="86"/>
      <c r="TZW70" s="86"/>
      <c r="TZX70" s="86"/>
      <c r="TZY70" s="86"/>
      <c r="TZZ70" s="86"/>
      <c r="UAA70" s="86"/>
      <c r="UAB70" s="86"/>
      <c r="UAC70" s="86"/>
      <c r="UAD70" s="86"/>
      <c r="UAE70" s="86"/>
      <c r="UAF70" s="86"/>
      <c r="UAG70" s="86"/>
      <c r="UAH70" s="86"/>
      <c r="UAI70" s="86"/>
      <c r="UAJ70" s="86"/>
      <c r="UAK70" s="86"/>
      <c r="UAL70" s="86"/>
      <c r="UAM70" s="86"/>
      <c r="UAN70" s="86"/>
      <c r="UAO70" s="86"/>
      <c r="UAP70" s="86"/>
      <c r="UAQ70" s="86"/>
      <c r="UAR70" s="86"/>
      <c r="UAS70" s="86"/>
      <c r="UAT70" s="86"/>
      <c r="UAU70" s="86"/>
      <c r="UAV70" s="86"/>
      <c r="UAW70" s="86"/>
      <c r="UAX70" s="86"/>
      <c r="UAY70" s="86"/>
      <c r="UAZ70" s="86"/>
      <c r="UBA70" s="86"/>
      <c r="UBB70" s="86"/>
      <c r="UBC70" s="86"/>
      <c r="UBD70" s="86"/>
      <c r="UBE70" s="86"/>
      <c r="UBF70" s="86"/>
      <c r="UBG70" s="86"/>
      <c r="UBH70" s="86"/>
      <c r="UBI70" s="86"/>
      <c r="UBJ70" s="86"/>
      <c r="UBK70" s="86"/>
      <c r="UBL70" s="86"/>
      <c r="UBM70" s="86"/>
      <c r="UBN70" s="86"/>
      <c r="UBO70" s="86"/>
      <c r="UBP70" s="86"/>
      <c r="UBQ70" s="86"/>
      <c r="UBR70" s="86"/>
      <c r="UBS70" s="86"/>
      <c r="UBT70" s="86"/>
      <c r="UBU70" s="86"/>
      <c r="UBV70" s="86"/>
      <c r="UBW70" s="86"/>
      <c r="UBX70" s="86"/>
      <c r="UBY70" s="86"/>
      <c r="UBZ70" s="86"/>
      <c r="UCA70" s="86"/>
      <c r="UCB70" s="86"/>
      <c r="UCC70" s="86"/>
      <c r="UCD70" s="86"/>
      <c r="UCE70" s="86"/>
      <c r="UCF70" s="86"/>
      <c r="UCG70" s="86"/>
      <c r="UCH70" s="86"/>
      <c r="UCI70" s="86"/>
      <c r="UCJ70" s="86"/>
      <c r="UCK70" s="86"/>
      <c r="UCL70" s="86"/>
      <c r="UCM70" s="86"/>
      <c r="UCN70" s="86"/>
      <c r="UCO70" s="86"/>
      <c r="UCP70" s="86"/>
      <c r="UCQ70" s="86"/>
      <c r="UCR70" s="86"/>
      <c r="UCS70" s="86"/>
      <c r="UCT70" s="86"/>
      <c r="UCU70" s="86"/>
      <c r="UCV70" s="86"/>
      <c r="UCW70" s="86"/>
      <c r="UCX70" s="86"/>
      <c r="UCY70" s="86"/>
      <c r="UCZ70" s="86"/>
      <c r="UDA70" s="86"/>
      <c r="UDB70" s="86"/>
      <c r="UDC70" s="86"/>
      <c r="UDD70" s="86"/>
      <c r="UDE70" s="86"/>
      <c r="UDF70" s="86"/>
      <c r="UDG70" s="86"/>
      <c r="UDH70" s="86"/>
      <c r="UDI70" s="86"/>
      <c r="UDJ70" s="86"/>
      <c r="UDK70" s="86"/>
      <c r="UDL70" s="86"/>
      <c r="UDM70" s="86"/>
      <c r="UDN70" s="86"/>
      <c r="UDO70" s="86"/>
      <c r="UDP70" s="86"/>
      <c r="UDQ70" s="86"/>
      <c r="UDR70" s="86"/>
      <c r="UDS70" s="86"/>
      <c r="UDT70" s="86"/>
      <c r="UDU70" s="86"/>
      <c r="UDV70" s="86"/>
      <c r="UDW70" s="86"/>
      <c r="UDX70" s="86"/>
      <c r="UDY70" s="86"/>
      <c r="UDZ70" s="86"/>
      <c r="UEA70" s="86"/>
      <c r="UEB70" s="86"/>
      <c r="UEC70" s="86"/>
      <c r="UED70" s="86"/>
      <c r="UEE70" s="86"/>
      <c r="UEF70" s="86"/>
      <c r="UEG70" s="86"/>
      <c r="UEH70" s="86"/>
      <c r="UEI70" s="86"/>
      <c r="UEJ70" s="86"/>
      <c r="UEK70" s="86"/>
      <c r="UEL70" s="86"/>
      <c r="UEM70" s="86"/>
      <c r="UEN70" s="86"/>
      <c r="UEO70" s="86"/>
      <c r="UEP70" s="86"/>
      <c r="UEQ70" s="86"/>
      <c r="UER70" s="86"/>
      <c r="UES70" s="86"/>
      <c r="UET70" s="86"/>
      <c r="UEU70" s="86"/>
      <c r="UEV70" s="86"/>
      <c r="UEW70" s="86"/>
      <c r="UEX70" s="86"/>
      <c r="UEY70" s="86"/>
      <c r="UEZ70" s="86"/>
      <c r="UFA70" s="86"/>
      <c r="UFB70" s="86"/>
      <c r="UFC70" s="86"/>
      <c r="UFD70" s="86"/>
      <c r="UFE70" s="86"/>
      <c r="UFF70" s="86"/>
      <c r="UFG70" s="86"/>
      <c r="UFH70" s="86"/>
      <c r="UFI70" s="86"/>
      <c r="UFJ70" s="86"/>
      <c r="UFK70" s="86"/>
      <c r="UFL70" s="86"/>
      <c r="UFM70" s="86"/>
      <c r="UFN70" s="86"/>
      <c r="UFO70" s="86"/>
      <c r="UFP70" s="86"/>
      <c r="UFQ70" s="86"/>
      <c r="UFR70" s="86"/>
      <c r="UFS70" s="86"/>
      <c r="UFT70" s="86"/>
      <c r="UFU70" s="86"/>
      <c r="UFV70" s="86"/>
      <c r="UFW70" s="86"/>
      <c r="UFX70" s="86"/>
      <c r="UFY70" s="86"/>
      <c r="UFZ70" s="86"/>
      <c r="UGA70" s="86"/>
      <c r="UGB70" s="86"/>
      <c r="UGC70" s="86"/>
      <c r="UGD70" s="86"/>
      <c r="UGE70" s="86"/>
      <c r="UGF70" s="86"/>
      <c r="UGG70" s="86"/>
      <c r="UGH70" s="86"/>
      <c r="UGI70" s="86"/>
      <c r="UGJ70" s="86"/>
      <c r="UGK70" s="86"/>
      <c r="UGL70" s="86"/>
      <c r="UGM70" s="86"/>
      <c r="UGN70" s="86"/>
      <c r="UGO70" s="86"/>
      <c r="UGP70" s="86"/>
      <c r="UGQ70" s="86"/>
      <c r="UGR70" s="86"/>
      <c r="UGS70" s="86"/>
      <c r="UGT70" s="86"/>
      <c r="UGU70" s="86"/>
      <c r="UGV70" s="86"/>
      <c r="UGW70" s="86"/>
      <c r="UGX70" s="86"/>
      <c r="UGY70" s="86"/>
      <c r="UGZ70" s="86"/>
      <c r="UHA70" s="86"/>
      <c r="UHB70" s="86"/>
      <c r="UHC70" s="86"/>
      <c r="UHD70" s="86"/>
      <c r="UHE70" s="86"/>
      <c r="UHF70" s="86"/>
      <c r="UHG70" s="86"/>
      <c r="UHH70" s="86"/>
      <c r="UHI70" s="86"/>
      <c r="UHJ70" s="86"/>
      <c r="UHK70" s="86"/>
      <c r="UHL70" s="86"/>
      <c r="UHM70" s="86"/>
      <c r="UHN70" s="86"/>
      <c r="UHO70" s="86"/>
      <c r="UHP70" s="86"/>
      <c r="UHQ70" s="86"/>
      <c r="UHR70" s="86"/>
      <c r="UHS70" s="86"/>
      <c r="UHT70" s="86"/>
      <c r="UHU70" s="86"/>
      <c r="UHV70" s="86"/>
      <c r="UHW70" s="86"/>
      <c r="UHX70" s="86"/>
      <c r="UHY70" s="86"/>
      <c r="UHZ70" s="86"/>
      <c r="UIA70" s="86"/>
      <c r="UIB70" s="86"/>
      <c r="UIC70" s="86"/>
      <c r="UID70" s="86"/>
      <c r="UIE70" s="86"/>
      <c r="UIF70" s="86"/>
      <c r="UIG70" s="86"/>
      <c r="UIH70" s="86"/>
      <c r="UII70" s="86"/>
      <c r="UIJ70" s="86"/>
      <c r="UIK70" s="86"/>
      <c r="UIL70" s="86"/>
      <c r="UIM70" s="86"/>
      <c r="UIN70" s="86"/>
      <c r="UIO70" s="86"/>
      <c r="UIP70" s="86"/>
      <c r="UIQ70" s="86"/>
      <c r="UIR70" s="86"/>
      <c r="UIS70" s="86"/>
      <c r="UIT70" s="86"/>
      <c r="UIU70" s="86"/>
      <c r="UIV70" s="86"/>
      <c r="UIW70" s="86"/>
      <c r="UIX70" s="86"/>
      <c r="UIY70" s="86"/>
      <c r="UIZ70" s="86"/>
      <c r="UJA70" s="86"/>
      <c r="UJB70" s="86"/>
      <c r="UJC70" s="86"/>
      <c r="UJD70" s="86"/>
      <c r="UJE70" s="86"/>
      <c r="UJF70" s="86"/>
      <c r="UJG70" s="86"/>
      <c r="UJH70" s="86"/>
      <c r="UJI70" s="86"/>
      <c r="UJJ70" s="86"/>
      <c r="UJK70" s="86"/>
      <c r="UJL70" s="86"/>
      <c r="UJM70" s="86"/>
      <c r="UJN70" s="86"/>
      <c r="UJO70" s="86"/>
      <c r="UJP70" s="86"/>
      <c r="UJQ70" s="86"/>
      <c r="UJR70" s="86"/>
      <c r="UJS70" s="86"/>
      <c r="UJT70" s="86"/>
      <c r="UJU70" s="86"/>
      <c r="UJV70" s="86"/>
      <c r="UJW70" s="86"/>
      <c r="UJX70" s="86"/>
      <c r="UJY70" s="86"/>
      <c r="UJZ70" s="86"/>
      <c r="UKA70" s="86"/>
      <c r="UKB70" s="86"/>
      <c r="UKC70" s="86"/>
      <c r="UKD70" s="86"/>
      <c r="UKE70" s="86"/>
      <c r="UKF70" s="86"/>
      <c r="UKG70" s="86"/>
      <c r="UKH70" s="86"/>
      <c r="UKI70" s="86"/>
      <c r="UKJ70" s="86"/>
      <c r="UKK70" s="86"/>
      <c r="UKL70" s="86"/>
      <c r="UKM70" s="86"/>
      <c r="UKN70" s="86"/>
      <c r="UKO70" s="86"/>
      <c r="UKP70" s="86"/>
      <c r="UKQ70" s="86"/>
      <c r="UKR70" s="86"/>
      <c r="UKS70" s="86"/>
      <c r="UKT70" s="86"/>
      <c r="UKU70" s="86"/>
      <c r="UKV70" s="86"/>
      <c r="UKW70" s="86"/>
      <c r="UKX70" s="86"/>
      <c r="UKY70" s="86"/>
      <c r="UKZ70" s="86"/>
      <c r="ULA70" s="86"/>
      <c r="ULB70" s="86"/>
      <c r="ULC70" s="86"/>
      <c r="ULD70" s="86"/>
      <c r="ULE70" s="86"/>
      <c r="ULF70" s="86"/>
      <c r="ULG70" s="86"/>
      <c r="ULH70" s="86"/>
      <c r="ULI70" s="86"/>
      <c r="ULJ70" s="86"/>
      <c r="ULK70" s="86"/>
      <c r="ULL70" s="86"/>
      <c r="ULM70" s="86"/>
      <c r="ULN70" s="86"/>
      <c r="ULO70" s="86"/>
      <c r="ULP70" s="86"/>
      <c r="ULQ70" s="86"/>
      <c r="ULR70" s="86"/>
      <c r="ULS70" s="86"/>
      <c r="ULT70" s="86"/>
      <c r="ULU70" s="86"/>
      <c r="ULV70" s="86"/>
      <c r="ULW70" s="86"/>
      <c r="ULX70" s="86"/>
      <c r="ULY70" s="86"/>
      <c r="ULZ70" s="86"/>
      <c r="UMA70" s="86"/>
      <c r="UMB70" s="86"/>
      <c r="UMC70" s="86"/>
      <c r="UMD70" s="86"/>
      <c r="UME70" s="86"/>
      <c r="UMF70" s="86"/>
      <c r="UMG70" s="86"/>
      <c r="UMH70" s="86"/>
      <c r="UMI70" s="86"/>
      <c r="UMJ70" s="86"/>
      <c r="UMK70" s="86"/>
      <c r="UML70" s="86"/>
      <c r="UMM70" s="86"/>
      <c r="UMN70" s="86"/>
      <c r="UMO70" s="86"/>
      <c r="UMP70" s="86"/>
      <c r="UMQ70" s="86"/>
      <c r="UMR70" s="86"/>
      <c r="UMS70" s="86"/>
      <c r="UMT70" s="86"/>
      <c r="UMU70" s="86"/>
      <c r="UMV70" s="86"/>
      <c r="UMW70" s="86"/>
      <c r="UMX70" s="86"/>
      <c r="UMY70" s="86"/>
      <c r="UMZ70" s="86"/>
      <c r="UNA70" s="86"/>
      <c r="UNB70" s="86"/>
      <c r="UNC70" s="86"/>
      <c r="UND70" s="86"/>
      <c r="UNE70" s="86"/>
      <c r="UNF70" s="86"/>
      <c r="UNG70" s="86"/>
      <c r="UNH70" s="86"/>
      <c r="UNI70" s="86"/>
      <c r="UNJ70" s="86"/>
      <c r="UNK70" s="86"/>
      <c r="UNL70" s="86"/>
      <c r="UNM70" s="86"/>
      <c r="UNN70" s="86"/>
      <c r="UNO70" s="86"/>
      <c r="UNP70" s="86"/>
      <c r="UNQ70" s="86"/>
      <c r="UNR70" s="86"/>
      <c r="UNS70" s="86"/>
      <c r="UNT70" s="86"/>
      <c r="UNU70" s="86"/>
      <c r="UNV70" s="86"/>
      <c r="UNW70" s="86"/>
      <c r="UNX70" s="86"/>
      <c r="UNY70" s="86"/>
      <c r="UNZ70" s="86"/>
      <c r="UOA70" s="86"/>
      <c r="UOB70" s="86"/>
      <c r="UOC70" s="86"/>
      <c r="UOD70" s="86"/>
      <c r="UOE70" s="86"/>
      <c r="UOF70" s="86"/>
      <c r="UOG70" s="86"/>
      <c r="UOH70" s="86"/>
      <c r="UOI70" s="86"/>
      <c r="UOJ70" s="86"/>
      <c r="UOK70" s="86"/>
      <c r="UOL70" s="86"/>
      <c r="UOM70" s="86"/>
      <c r="UON70" s="86"/>
      <c r="UOO70" s="86"/>
      <c r="UOP70" s="86"/>
      <c r="UOQ70" s="86"/>
      <c r="UOR70" s="86"/>
      <c r="UOS70" s="86"/>
      <c r="UOT70" s="86"/>
      <c r="UOU70" s="86"/>
      <c r="UOV70" s="86"/>
      <c r="UOW70" s="86"/>
      <c r="UOX70" s="86"/>
      <c r="UOY70" s="86"/>
      <c r="UOZ70" s="86"/>
      <c r="UPA70" s="86"/>
      <c r="UPB70" s="86"/>
      <c r="UPC70" s="86"/>
      <c r="UPD70" s="86"/>
      <c r="UPE70" s="86"/>
      <c r="UPF70" s="86"/>
      <c r="UPG70" s="86"/>
      <c r="UPH70" s="86"/>
      <c r="UPI70" s="86"/>
      <c r="UPJ70" s="86"/>
      <c r="UPK70" s="86"/>
      <c r="UPL70" s="86"/>
      <c r="UPM70" s="86"/>
      <c r="UPN70" s="86"/>
      <c r="UPO70" s="86"/>
      <c r="UPP70" s="86"/>
      <c r="UPQ70" s="86"/>
      <c r="UPR70" s="86"/>
      <c r="UPS70" s="86"/>
      <c r="UPT70" s="86"/>
      <c r="UPU70" s="86"/>
      <c r="UPV70" s="86"/>
      <c r="UPW70" s="86"/>
      <c r="UPX70" s="86"/>
      <c r="UPY70" s="86"/>
      <c r="UPZ70" s="86"/>
      <c r="UQA70" s="86"/>
      <c r="UQB70" s="86"/>
      <c r="UQC70" s="86"/>
      <c r="UQD70" s="86"/>
      <c r="UQE70" s="86"/>
      <c r="UQF70" s="86"/>
      <c r="UQG70" s="86"/>
      <c r="UQH70" s="86"/>
      <c r="UQI70" s="86"/>
      <c r="UQJ70" s="86"/>
      <c r="UQK70" s="86"/>
      <c r="UQL70" s="86"/>
      <c r="UQM70" s="86"/>
      <c r="UQN70" s="86"/>
      <c r="UQO70" s="86"/>
      <c r="UQP70" s="86"/>
      <c r="UQQ70" s="86"/>
      <c r="UQR70" s="86"/>
      <c r="UQS70" s="86"/>
      <c r="UQT70" s="86"/>
      <c r="UQU70" s="86"/>
      <c r="UQV70" s="86"/>
      <c r="UQW70" s="86"/>
      <c r="UQX70" s="86"/>
      <c r="UQY70" s="86"/>
      <c r="UQZ70" s="86"/>
      <c r="URA70" s="86"/>
      <c r="URB70" s="86"/>
      <c r="URC70" s="86"/>
      <c r="URD70" s="86"/>
      <c r="URE70" s="86"/>
      <c r="URF70" s="86"/>
      <c r="URG70" s="86"/>
      <c r="URH70" s="86"/>
      <c r="URI70" s="86"/>
      <c r="URJ70" s="86"/>
      <c r="URK70" s="86"/>
      <c r="URL70" s="86"/>
      <c r="URM70" s="86"/>
      <c r="URN70" s="86"/>
      <c r="URO70" s="86"/>
      <c r="URP70" s="86"/>
      <c r="URQ70" s="86"/>
      <c r="URR70" s="86"/>
      <c r="URS70" s="86"/>
      <c r="URT70" s="86"/>
      <c r="URU70" s="86"/>
      <c r="URV70" s="86"/>
      <c r="URW70" s="86"/>
      <c r="URX70" s="86"/>
      <c r="URY70" s="86"/>
      <c r="URZ70" s="86"/>
      <c r="USA70" s="86"/>
      <c r="USB70" s="86"/>
      <c r="USC70" s="86"/>
      <c r="USD70" s="86"/>
      <c r="USE70" s="86"/>
      <c r="USF70" s="86"/>
      <c r="USG70" s="86"/>
      <c r="USH70" s="86"/>
      <c r="USI70" s="86"/>
      <c r="USJ70" s="86"/>
      <c r="USK70" s="86"/>
      <c r="USL70" s="86"/>
      <c r="USM70" s="86"/>
      <c r="USN70" s="86"/>
      <c r="USO70" s="86"/>
      <c r="USP70" s="86"/>
      <c r="USQ70" s="86"/>
      <c r="USR70" s="86"/>
      <c r="USS70" s="86"/>
      <c r="UST70" s="86"/>
      <c r="USU70" s="86"/>
      <c r="USV70" s="86"/>
      <c r="USW70" s="86"/>
      <c r="USX70" s="86"/>
      <c r="USY70" s="86"/>
      <c r="USZ70" s="86"/>
      <c r="UTA70" s="86"/>
      <c r="UTB70" s="86"/>
      <c r="UTC70" s="86"/>
      <c r="UTD70" s="86"/>
      <c r="UTE70" s="86"/>
      <c r="UTF70" s="86"/>
      <c r="UTG70" s="86"/>
      <c r="UTH70" s="86"/>
      <c r="UTI70" s="86"/>
      <c r="UTJ70" s="86"/>
      <c r="UTK70" s="86"/>
      <c r="UTL70" s="86"/>
      <c r="UTM70" s="86"/>
      <c r="UTN70" s="86"/>
      <c r="UTO70" s="86"/>
      <c r="UTP70" s="86"/>
      <c r="UTQ70" s="86"/>
      <c r="UTR70" s="86"/>
      <c r="UTS70" s="86"/>
      <c r="UTT70" s="86"/>
      <c r="UTU70" s="86"/>
      <c r="UTV70" s="86"/>
      <c r="UTW70" s="86"/>
      <c r="UTX70" s="86"/>
      <c r="UTY70" s="86"/>
      <c r="UTZ70" s="86"/>
      <c r="UUA70" s="86"/>
      <c r="UUB70" s="86"/>
      <c r="UUC70" s="86"/>
      <c r="UUD70" s="86"/>
      <c r="UUE70" s="86"/>
      <c r="UUF70" s="86"/>
      <c r="UUG70" s="86"/>
      <c r="UUH70" s="86"/>
      <c r="UUI70" s="86"/>
      <c r="UUJ70" s="86"/>
      <c r="UUK70" s="86"/>
      <c r="UUL70" s="86"/>
      <c r="UUM70" s="86"/>
      <c r="UUN70" s="86"/>
      <c r="UUO70" s="86"/>
      <c r="UUP70" s="86"/>
      <c r="UUQ70" s="86"/>
      <c r="UUR70" s="86"/>
      <c r="UUS70" s="86"/>
      <c r="UUT70" s="86"/>
      <c r="UUU70" s="86"/>
      <c r="UUV70" s="86"/>
      <c r="UUW70" s="86"/>
      <c r="UUX70" s="86"/>
      <c r="UUY70" s="86"/>
      <c r="UUZ70" s="86"/>
      <c r="UVA70" s="86"/>
      <c r="UVB70" s="86"/>
      <c r="UVC70" s="86"/>
      <c r="UVD70" s="86"/>
      <c r="UVE70" s="86"/>
      <c r="UVF70" s="86"/>
      <c r="UVG70" s="86"/>
      <c r="UVH70" s="86"/>
      <c r="UVI70" s="86"/>
      <c r="UVJ70" s="86"/>
      <c r="UVK70" s="86"/>
      <c r="UVL70" s="86"/>
      <c r="UVM70" s="86"/>
      <c r="UVN70" s="86"/>
      <c r="UVO70" s="86"/>
      <c r="UVP70" s="86"/>
      <c r="UVQ70" s="86"/>
      <c r="UVR70" s="86"/>
      <c r="UVS70" s="86"/>
      <c r="UVT70" s="86"/>
      <c r="UVU70" s="86"/>
      <c r="UVV70" s="86"/>
      <c r="UVW70" s="86"/>
      <c r="UVX70" s="86"/>
      <c r="UVY70" s="86"/>
      <c r="UVZ70" s="86"/>
      <c r="UWA70" s="86"/>
      <c r="UWB70" s="86"/>
      <c r="UWC70" s="86"/>
      <c r="UWD70" s="86"/>
      <c r="UWE70" s="86"/>
      <c r="UWF70" s="86"/>
      <c r="UWG70" s="86"/>
      <c r="UWH70" s="86"/>
      <c r="UWI70" s="86"/>
      <c r="UWJ70" s="86"/>
      <c r="UWK70" s="86"/>
      <c r="UWL70" s="86"/>
      <c r="UWM70" s="86"/>
      <c r="UWN70" s="86"/>
      <c r="UWO70" s="86"/>
      <c r="UWP70" s="86"/>
      <c r="UWQ70" s="86"/>
      <c r="UWR70" s="86"/>
      <c r="UWS70" s="86"/>
      <c r="UWT70" s="86"/>
      <c r="UWU70" s="86"/>
      <c r="UWV70" s="86"/>
      <c r="UWW70" s="86"/>
      <c r="UWX70" s="86"/>
      <c r="UWY70" s="86"/>
      <c r="UWZ70" s="86"/>
      <c r="UXA70" s="86"/>
      <c r="UXB70" s="86"/>
      <c r="UXC70" s="86"/>
      <c r="UXD70" s="86"/>
      <c r="UXE70" s="86"/>
      <c r="UXF70" s="86"/>
      <c r="UXG70" s="86"/>
      <c r="UXH70" s="86"/>
      <c r="UXI70" s="86"/>
      <c r="UXJ70" s="86"/>
      <c r="UXK70" s="86"/>
      <c r="UXL70" s="86"/>
      <c r="UXM70" s="86"/>
      <c r="UXN70" s="86"/>
      <c r="UXO70" s="86"/>
      <c r="UXP70" s="86"/>
      <c r="UXQ70" s="86"/>
      <c r="UXR70" s="86"/>
      <c r="UXS70" s="86"/>
      <c r="UXT70" s="86"/>
      <c r="UXU70" s="86"/>
      <c r="UXV70" s="86"/>
      <c r="UXW70" s="86"/>
      <c r="UXX70" s="86"/>
      <c r="UXY70" s="86"/>
      <c r="UXZ70" s="86"/>
      <c r="UYA70" s="86"/>
      <c r="UYB70" s="86"/>
      <c r="UYC70" s="86"/>
      <c r="UYD70" s="86"/>
      <c r="UYE70" s="86"/>
      <c r="UYF70" s="86"/>
      <c r="UYG70" s="86"/>
      <c r="UYH70" s="86"/>
      <c r="UYI70" s="86"/>
      <c r="UYJ70" s="86"/>
      <c r="UYK70" s="86"/>
      <c r="UYL70" s="86"/>
      <c r="UYM70" s="86"/>
      <c r="UYN70" s="86"/>
      <c r="UYO70" s="86"/>
      <c r="UYP70" s="86"/>
      <c r="UYQ70" s="86"/>
      <c r="UYR70" s="86"/>
      <c r="UYS70" s="86"/>
      <c r="UYT70" s="86"/>
      <c r="UYU70" s="86"/>
      <c r="UYV70" s="86"/>
      <c r="UYW70" s="86"/>
      <c r="UYX70" s="86"/>
      <c r="UYY70" s="86"/>
      <c r="UYZ70" s="86"/>
      <c r="UZA70" s="86"/>
      <c r="UZB70" s="86"/>
      <c r="UZC70" s="86"/>
      <c r="UZD70" s="86"/>
      <c r="UZE70" s="86"/>
      <c r="UZF70" s="86"/>
      <c r="UZG70" s="86"/>
      <c r="UZH70" s="86"/>
      <c r="UZI70" s="86"/>
      <c r="UZJ70" s="86"/>
      <c r="UZK70" s="86"/>
      <c r="UZL70" s="86"/>
      <c r="UZM70" s="86"/>
      <c r="UZN70" s="86"/>
      <c r="UZO70" s="86"/>
      <c r="UZP70" s="86"/>
      <c r="UZQ70" s="86"/>
      <c r="UZR70" s="86"/>
      <c r="UZS70" s="86"/>
      <c r="UZT70" s="86"/>
      <c r="UZU70" s="86"/>
      <c r="UZV70" s="86"/>
      <c r="UZW70" s="86"/>
      <c r="UZX70" s="86"/>
      <c r="UZY70" s="86"/>
      <c r="UZZ70" s="86"/>
      <c r="VAA70" s="86"/>
      <c r="VAB70" s="86"/>
      <c r="VAC70" s="86"/>
      <c r="VAD70" s="86"/>
      <c r="VAE70" s="86"/>
      <c r="VAF70" s="86"/>
      <c r="VAG70" s="86"/>
      <c r="VAH70" s="86"/>
      <c r="VAI70" s="86"/>
      <c r="VAJ70" s="86"/>
      <c r="VAK70" s="86"/>
      <c r="VAL70" s="86"/>
      <c r="VAM70" s="86"/>
      <c r="VAN70" s="86"/>
      <c r="VAO70" s="86"/>
      <c r="VAP70" s="86"/>
      <c r="VAQ70" s="86"/>
      <c r="VAR70" s="86"/>
      <c r="VAS70" s="86"/>
      <c r="VAT70" s="86"/>
      <c r="VAU70" s="86"/>
      <c r="VAV70" s="86"/>
      <c r="VAW70" s="86"/>
      <c r="VAX70" s="86"/>
      <c r="VAY70" s="86"/>
      <c r="VAZ70" s="86"/>
      <c r="VBA70" s="86"/>
      <c r="VBB70" s="86"/>
      <c r="VBC70" s="86"/>
      <c r="VBD70" s="86"/>
      <c r="VBE70" s="86"/>
      <c r="VBF70" s="86"/>
      <c r="VBG70" s="86"/>
      <c r="VBH70" s="86"/>
      <c r="VBI70" s="86"/>
      <c r="VBJ70" s="86"/>
      <c r="VBK70" s="86"/>
      <c r="VBL70" s="86"/>
      <c r="VBM70" s="86"/>
      <c r="VBN70" s="86"/>
      <c r="VBO70" s="86"/>
      <c r="VBP70" s="86"/>
      <c r="VBQ70" s="86"/>
      <c r="VBR70" s="86"/>
      <c r="VBS70" s="86"/>
      <c r="VBT70" s="86"/>
      <c r="VBU70" s="86"/>
      <c r="VBV70" s="86"/>
      <c r="VBW70" s="86"/>
      <c r="VBX70" s="86"/>
      <c r="VBY70" s="86"/>
      <c r="VBZ70" s="86"/>
      <c r="VCA70" s="86"/>
      <c r="VCB70" s="86"/>
      <c r="VCC70" s="86"/>
      <c r="VCD70" s="86"/>
      <c r="VCE70" s="86"/>
      <c r="VCF70" s="86"/>
      <c r="VCG70" s="86"/>
      <c r="VCH70" s="86"/>
      <c r="VCI70" s="86"/>
      <c r="VCJ70" s="86"/>
      <c r="VCK70" s="86"/>
      <c r="VCL70" s="86"/>
      <c r="VCM70" s="86"/>
      <c r="VCN70" s="86"/>
      <c r="VCO70" s="86"/>
      <c r="VCP70" s="86"/>
      <c r="VCQ70" s="86"/>
      <c r="VCR70" s="86"/>
      <c r="VCS70" s="86"/>
      <c r="VCT70" s="86"/>
      <c r="VCU70" s="86"/>
      <c r="VCV70" s="86"/>
      <c r="VCW70" s="86"/>
      <c r="VCX70" s="86"/>
      <c r="VCY70" s="86"/>
      <c r="VCZ70" s="86"/>
      <c r="VDA70" s="86"/>
      <c r="VDB70" s="86"/>
      <c r="VDC70" s="86"/>
      <c r="VDD70" s="86"/>
      <c r="VDE70" s="86"/>
      <c r="VDF70" s="86"/>
      <c r="VDG70" s="86"/>
      <c r="VDH70" s="86"/>
      <c r="VDI70" s="86"/>
      <c r="VDJ70" s="86"/>
      <c r="VDK70" s="86"/>
      <c r="VDL70" s="86"/>
      <c r="VDM70" s="86"/>
      <c r="VDN70" s="86"/>
      <c r="VDO70" s="86"/>
      <c r="VDP70" s="86"/>
      <c r="VDQ70" s="86"/>
      <c r="VDR70" s="86"/>
      <c r="VDS70" s="86"/>
      <c r="VDT70" s="86"/>
      <c r="VDU70" s="86"/>
      <c r="VDV70" s="86"/>
      <c r="VDW70" s="86"/>
      <c r="VDX70" s="86"/>
      <c r="VDY70" s="86"/>
      <c r="VDZ70" s="86"/>
      <c r="VEA70" s="86"/>
      <c r="VEB70" s="86"/>
      <c r="VEC70" s="86"/>
      <c r="VED70" s="86"/>
      <c r="VEE70" s="86"/>
      <c r="VEF70" s="86"/>
      <c r="VEG70" s="86"/>
      <c r="VEH70" s="86"/>
      <c r="VEI70" s="86"/>
      <c r="VEJ70" s="86"/>
      <c r="VEK70" s="86"/>
      <c r="VEL70" s="86"/>
      <c r="VEM70" s="86"/>
      <c r="VEN70" s="86"/>
      <c r="VEO70" s="86"/>
      <c r="VEP70" s="86"/>
      <c r="VEQ70" s="86"/>
      <c r="VER70" s="86"/>
      <c r="VES70" s="86"/>
      <c r="VET70" s="86"/>
      <c r="VEU70" s="86"/>
      <c r="VEV70" s="86"/>
      <c r="VEW70" s="86"/>
      <c r="VEX70" s="86"/>
      <c r="VEY70" s="86"/>
      <c r="VEZ70" s="86"/>
      <c r="VFA70" s="86"/>
      <c r="VFB70" s="86"/>
      <c r="VFC70" s="86"/>
      <c r="VFD70" s="86"/>
      <c r="VFE70" s="86"/>
      <c r="VFF70" s="86"/>
      <c r="VFG70" s="86"/>
      <c r="VFH70" s="86"/>
      <c r="VFI70" s="86"/>
      <c r="VFJ70" s="86"/>
      <c r="VFK70" s="86"/>
      <c r="VFL70" s="86"/>
      <c r="VFM70" s="86"/>
      <c r="VFN70" s="86"/>
      <c r="VFO70" s="86"/>
      <c r="VFP70" s="86"/>
      <c r="VFQ70" s="86"/>
      <c r="VFR70" s="86"/>
      <c r="VFS70" s="86"/>
      <c r="VFT70" s="86"/>
      <c r="VFU70" s="86"/>
      <c r="VFV70" s="86"/>
      <c r="VFW70" s="86"/>
      <c r="VFX70" s="86"/>
      <c r="VFY70" s="86"/>
      <c r="VFZ70" s="86"/>
      <c r="VGA70" s="86"/>
      <c r="VGB70" s="86"/>
      <c r="VGC70" s="86"/>
      <c r="VGD70" s="86"/>
      <c r="VGE70" s="86"/>
      <c r="VGF70" s="86"/>
      <c r="VGG70" s="86"/>
      <c r="VGH70" s="86"/>
      <c r="VGI70" s="86"/>
      <c r="VGJ70" s="86"/>
      <c r="VGK70" s="86"/>
      <c r="VGL70" s="86"/>
      <c r="VGM70" s="86"/>
      <c r="VGN70" s="86"/>
      <c r="VGO70" s="86"/>
      <c r="VGP70" s="86"/>
      <c r="VGQ70" s="86"/>
      <c r="VGR70" s="86"/>
      <c r="VGS70" s="86"/>
      <c r="VGT70" s="86"/>
      <c r="VGU70" s="86"/>
      <c r="VGV70" s="86"/>
      <c r="VGW70" s="86"/>
      <c r="VGX70" s="86"/>
      <c r="VGY70" s="86"/>
      <c r="VGZ70" s="86"/>
      <c r="VHA70" s="86"/>
      <c r="VHB70" s="86"/>
      <c r="VHC70" s="86"/>
      <c r="VHD70" s="86"/>
      <c r="VHE70" s="86"/>
      <c r="VHF70" s="86"/>
      <c r="VHG70" s="86"/>
      <c r="VHH70" s="86"/>
      <c r="VHI70" s="86"/>
      <c r="VHJ70" s="86"/>
      <c r="VHK70" s="86"/>
      <c r="VHL70" s="86"/>
      <c r="VHM70" s="86"/>
      <c r="VHN70" s="86"/>
      <c r="VHO70" s="86"/>
      <c r="VHP70" s="86"/>
      <c r="VHQ70" s="86"/>
      <c r="VHR70" s="86"/>
      <c r="VHS70" s="86"/>
      <c r="VHT70" s="86"/>
      <c r="VHU70" s="86"/>
      <c r="VHV70" s="86"/>
      <c r="VHW70" s="86"/>
      <c r="VHX70" s="86"/>
      <c r="VHY70" s="86"/>
      <c r="VHZ70" s="86"/>
      <c r="VIA70" s="86"/>
      <c r="VIB70" s="86"/>
      <c r="VIC70" s="86"/>
      <c r="VID70" s="86"/>
      <c r="VIE70" s="86"/>
      <c r="VIF70" s="86"/>
      <c r="VIG70" s="86"/>
      <c r="VIH70" s="86"/>
      <c r="VII70" s="86"/>
      <c r="VIJ70" s="86"/>
      <c r="VIK70" s="86"/>
      <c r="VIL70" s="86"/>
      <c r="VIM70" s="86"/>
      <c r="VIN70" s="86"/>
      <c r="VIO70" s="86"/>
      <c r="VIP70" s="86"/>
      <c r="VIQ70" s="86"/>
      <c r="VIR70" s="86"/>
      <c r="VIS70" s="86"/>
      <c r="VIT70" s="86"/>
      <c r="VIU70" s="86"/>
      <c r="VIV70" s="86"/>
      <c r="VIW70" s="86"/>
      <c r="VIX70" s="86"/>
      <c r="VIY70" s="86"/>
      <c r="VIZ70" s="86"/>
      <c r="VJA70" s="86"/>
      <c r="VJB70" s="86"/>
      <c r="VJC70" s="86"/>
      <c r="VJD70" s="86"/>
      <c r="VJE70" s="86"/>
      <c r="VJF70" s="86"/>
      <c r="VJG70" s="86"/>
      <c r="VJH70" s="86"/>
      <c r="VJI70" s="86"/>
      <c r="VJJ70" s="86"/>
      <c r="VJK70" s="86"/>
      <c r="VJL70" s="86"/>
      <c r="VJM70" s="86"/>
      <c r="VJN70" s="86"/>
      <c r="VJO70" s="86"/>
      <c r="VJP70" s="86"/>
      <c r="VJQ70" s="86"/>
      <c r="VJR70" s="86"/>
      <c r="VJS70" s="86"/>
      <c r="VJT70" s="86"/>
      <c r="VJU70" s="86"/>
      <c r="VJV70" s="86"/>
      <c r="VJW70" s="86"/>
      <c r="VJX70" s="86"/>
      <c r="VJY70" s="86"/>
      <c r="VJZ70" s="86"/>
      <c r="VKA70" s="86"/>
      <c r="VKB70" s="86"/>
      <c r="VKC70" s="86"/>
      <c r="VKD70" s="86"/>
      <c r="VKE70" s="86"/>
      <c r="VKF70" s="86"/>
      <c r="VKG70" s="86"/>
      <c r="VKH70" s="86"/>
      <c r="VKI70" s="86"/>
      <c r="VKJ70" s="86"/>
      <c r="VKK70" s="86"/>
      <c r="VKL70" s="86"/>
      <c r="VKM70" s="86"/>
      <c r="VKN70" s="86"/>
      <c r="VKO70" s="86"/>
      <c r="VKP70" s="86"/>
      <c r="VKQ70" s="86"/>
      <c r="VKR70" s="86"/>
      <c r="VKS70" s="86"/>
      <c r="VKT70" s="86"/>
      <c r="VKU70" s="86"/>
      <c r="VKV70" s="86"/>
      <c r="VKW70" s="86"/>
      <c r="VKX70" s="86"/>
      <c r="VKY70" s="86"/>
      <c r="VKZ70" s="86"/>
      <c r="VLA70" s="86"/>
      <c r="VLB70" s="86"/>
      <c r="VLC70" s="86"/>
      <c r="VLD70" s="86"/>
      <c r="VLE70" s="86"/>
      <c r="VLF70" s="86"/>
      <c r="VLG70" s="86"/>
      <c r="VLH70" s="86"/>
      <c r="VLI70" s="86"/>
      <c r="VLJ70" s="86"/>
      <c r="VLK70" s="86"/>
      <c r="VLL70" s="86"/>
      <c r="VLM70" s="86"/>
      <c r="VLN70" s="86"/>
      <c r="VLO70" s="86"/>
      <c r="VLP70" s="86"/>
      <c r="VLQ70" s="86"/>
      <c r="VLR70" s="86"/>
      <c r="VLS70" s="86"/>
      <c r="VLT70" s="86"/>
      <c r="VLU70" s="86"/>
      <c r="VLV70" s="86"/>
      <c r="VLW70" s="86"/>
      <c r="VLX70" s="86"/>
      <c r="VLY70" s="86"/>
      <c r="VLZ70" s="86"/>
      <c r="VMA70" s="86"/>
      <c r="VMB70" s="86"/>
      <c r="VMC70" s="86"/>
      <c r="VMD70" s="86"/>
      <c r="VME70" s="86"/>
      <c r="VMF70" s="86"/>
      <c r="VMG70" s="86"/>
      <c r="VMH70" s="86"/>
      <c r="VMI70" s="86"/>
      <c r="VMJ70" s="86"/>
      <c r="VMK70" s="86"/>
      <c r="VML70" s="86"/>
      <c r="VMM70" s="86"/>
      <c r="VMN70" s="86"/>
      <c r="VMO70" s="86"/>
      <c r="VMP70" s="86"/>
      <c r="VMQ70" s="86"/>
      <c r="VMR70" s="86"/>
      <c r="VMS70" s="86"/>
      <c r="VMT70" s="86"/>
      <c r="VMU70" s="86"/>
      <c r="VMV70" s="86"/>
      <c r="VMW70" s="86"/>
      <c r="VMX70" s="86"/>
      <c r="VMY70" s="86"/>
      <c r="VMZ70" s="86"/>
      <c r="VNA70" s="86"/>
      <c r="VNB70" s="86"/>
      <c r="VNC70" s="86"/>
      <c r="VND70" s="86"/>
      <c r="VNE70" s="86"/>
      <c r="VNF70" s="86"/>
      <c r="VNG70" s="86"/>
      <c r="VNH70" s="86"/>
      <c r="VNI70" s="86"/>
      <c r="VNJ70" s="86"/>
      <c r="VNK70" s="86"/>
      <c r="VNL70" s="86"/>
      <c r="VNM70" s="86"/>
      <c r="VNN70" s="86"/>
      <c r="VNO70" s="86"/>
      <c r="VNP70" s="86"/>
      <c r="VNQ70" s="86"/>
      <c r="VNR70" s="86"/>
      <c r="VNS70" s="86"/>
      <c r="VNT70" s="86"/>
      <c r="VNU70" s="86"/>
      <c r="VNV70" s="86"/>
      <c r="VNW70" s="86"/>
      <c r="VNX70" s="86"/>
      <c r="VNY70" s="86"/>
      <c r="VNZ70" s="86"/>
      <c r="VOA70" s="86"/>
      <c r="VOB70" s="86"/>
      <c r="VOC70" s="86"/>
      <c r="VOD70" s="86"/>
      <c r="VOE70" s="86"/>
      <c r="VOF70" s="86"/>
      <c r="VOG70" s="86"/>
      <c r="VOH70" s="86"/>
      <c r="VOI70" s="86"/>
      <c r="VOJ70" s="86"/>
      <c r="VOK70" s="86"/>
      <c r="VOL70" s="86"/>
      <c r="VOM70" s="86"/>
      <c r="VON70" s="86"/>
      <c r="VOO70" s="86"/>
      <c r="VOP70" s="86"/>
      <c r="VOQ70" s="86"/>
      <c r="VOR70" s="86"/>
      <c r="VOS70" s="86"/>
      <c r="VOT70" s="86"/>
      <c r="VOU70" s="86"/>
      <c r="VOV70" s="86"/>
      <c r="VOW70" s="86"/>
      <c r="VOX70" s="86"/>
      <c r="VOY70" s="86"/>
      <c r="VOZ70" s="86"/>
      <c r="VPA70" s="86"/>
      <c r="VPB70" s="86"/>
      <c r="VPC70" s="86"/>
      <c r="VPD70" s="86"/>
      <c r="VPE70" s="86"/>
      <c r="VPF70" s="86"/>
      <c r="VPG70" s="86"/>
      <c r="VPH70" s="86"/>
      <c r="VPI70" s="86"/>
      <c r="VPJ70" s="86"/>
      <c r="VPK70" s="86"/>
      <c r="VPL70" s="86"/>
      <c r="VPM70" s="86"/>
      <c r="VPN70" s="86"/>
      <c r="VPO70" s="86"/>
      <c r="VPP70" s="86"/>
      <c r="VPQ70" s="86"/>
      <c r="VPR70" s="86"/>
      <c r="VPS70" s="86"/>
      <c r="VPT70" s="86"/>
      <c r="VPU70" s="86"/>
      <c r="VPV70" s="86"/>
      <c r="VPW70" s="86"/>
      <c r="VPX70" s="86"/>
      <c r="VPY70" s="86"/>
      <c r="VPZ70" s="86"/>
      <c r="VQA70" s="86"/>
      <c r="VQB70" s="86"/>
      <c r="VQC70" s="86"/>
      <c r="VQD70" s="86"/>
      <c r="VQE70" s="86"/>
      <c r="VQF70" s="86"/>
      <c r="VQG70" s="86"/>
      <c r="VQH70" s="86"/>
      <c r="VQI70" s="86"/>
      <c r="VQJ70" s="86"/>
      <c r="VQK70" s="86"/>
      <c r="VQL70" s="86"/>
      <c r="VQM70" s="86"/>
      <c r="VQN70" s="86"/>
      <c r="VQO70" s="86"/>
      <c r="VQP70" s="86"/>
      <c r="VQQ70" s="86"/>
      <c r="VQR70" s="86"/>
      <c r="VQS70" s="86"/>
      <c r="VQT70" s="86"/>
      <c r="VQU70" s="86"/>
      <c r="VQV70" s="86"/>
      <c r="VQW70" s="86"/>
      <c r="VQX70" s="86"/>
      <c r="VQY70" s="86"/>
      <c r="VQZ70" s="86"/>
      <c r="VRA70" s="86"/>
      <c r="VRB70" s="86"/>
      <c r="VRC70" s="86"/>
      <c r="VRD70" s="86"/>
      <c r="VRE70" s="86"/>
      <c r="VRF70" s="86"/>
      <c r="VRG70" s="86"/>
      <c r="VRH70" s="86"/>
      <c r="VRI70" s="86"/>
      <c r="VRJ70" s="86"/>
      <c r="VRK70" s="86"/>
      <c r="VRL70" s="86"/>
      <c r="VRM70" s="86"/>
      <c r="VRN70" s="86"/>
      <c r="VRO70" s="86"/>
      <c r="VRP70" s="86"/>
      <c r="VRQ70" s="86"/>
      <c r="VRR70" s="86"/>
      <c r="VRS70" s="86"/>
      <c r="VRT70" s="86"/>
      <c r="VRU70" s="86"/>
      <c r="VRV70" s="86"/>
      <c r="VRW70" s="86"/>
      <c r="VRX70" s="86"/>
      <c r="VRY70" s="86"/>
      <c r="VRZ70" s="86"/>
      <c r="VSA70" s="86"/>
      <c r="VSB70" s="86"/>
      <c r="VSC70" s="86"/>
      <c r="VSD70" s="86"/>
      <c r="VSE70" s="86"/>
      <c r="VSF70" s="86"/>
      <c r="VSG70" s="86"/>
      <c r="VSH70" s="86"/>
      <c r="VSI70" s="86"/>
      <c r="VSJ70" s="86"/>
      <c r="VSK70" s="86"/>
      <c r="VSL70" s="86"/>
      <c r="VSM70" s="86"/>
      <c r="VSN70" s="86"/>
      <c r="VSO70" s="86"/>
      <c r="VSP70" s="86"/>
      <c r="VSQ70" s="86"/>
      <c r="VSR70" s="86"/>
      <c r="VSS70" s="86"/>
      <c r="VST70" s="86"/>
      <c r="VSU70" s="86"/>
      <c r="VSV70" s="86"/>
      <c r="VSW70" s="86"/>
      <c r="VSX70" s="86"/>
      <c r="VSY70" s="86"/>
      <c r="VSZ70" s="86"/>
      <c r="VTA70" s="86"/>
      <c r="VTB70" s="86"/>
      <c r="VTC70" s="86"/>
      <c r="VTD70" s="86"/>
      <c r="VTE70" s="86"/>
      <c r="VTF70" s="86"/>
      <c r="VTG70" s="86"/>
      <c r="VTH70" s="86"/>
      <c r="VTI70" s="86"/>
      <c r="VTJ70" s="86"/>
      <c r="VTK70" s="86"/>
      <c r="VTL70" s="86"/>
      <c r="VTM70" s="86"/>
      <c r="VTN70" s="86"/>
      <c r="VTO70" s="86"/>
      <c r="VTP70" s="86"/>
      <c r="VTQ70" s="86"/>
      <c r="VTR70" s="86"/>
      <c r="VTS70" s="86"/>
      <c r="VTT70" s="86"/>
      <c r="VTU70" s="86"/>
      <c r="VTV70" s="86"/>
      <c r="VTW70" s="86"/>
      <c r="VTX70" s="86"/>
      <c r="VTY70" s="86"/>
      <c r="VTZ70" s="86"/>
      <c r="VUA70" s="86"/>
      <c r="VUB70" s="86"/>
      <c r="VUC70" s="86"/>
      <c r="VUD70" s="86"/>
      <c r="VUE70" s="86"/>
      <c r="VUF70" s="86"/>
      <c r="VUG70" s="86"/>
      <c r="VUH70" s="86"/>
      <c r="VUI70" s="86"/>
      <c r="VUJ70" s="86"/>
      <c r="VUK70" s="86"/>
      <c r="VUL70" s="86"/>
      <c r="VUM70" s="86"/>
      <c r="VUN70" s="86"/>
      <c r="VUO70" s="86"/>
      <c r="VUP70" s="86"/>
      <c r="VUQ70" s="86"/>
      <c r="VUR70" s="86"/>
      <c r="VUS70" s="86"/>
      <c r="VUT70" s="86"/>
      <c r="VUU70" s="86"/>
      <c r="VUV70" s="86"/>
      <c r="VUW70" s="86"/>
      <c r="VUX70" s="86"/>
      <c r="VUY70" s="86"/>
      <c r="VUZ70" s="86"/>
      <c r="VVA70" s="86"/>
      <c r="VVB70" s="86"/>
      <c r="VVC70" s="86"/>
      <c r="VVD70" s="86"/>
      <c r="VVE70" s="86"/>
      <c r="VVF70" s="86"/>
      <c r="VVG70" s="86"/>
      <c r="VVH70" s="86"/>
      <c r="VVI70" s="86"/>
      <c r="VVJ70" s="86"/>
      <c r="VVK70" s="86"/>
      <c r="VVL70" s="86"/>
      <c r="VVM70" s="86"/>
      <c r="VVN70" s="86"/>
      <c r="VVO70" s="86"/>
      <c r="VVP70" s="86"/>
      <c r="VVQ70" s="86"/>
      <c r="VVR70" s="86"/>
      <c r="VVS70" s="86"/>
      <c r="VVT70" s="86"/>
      <c r="VVU70" s="86"/>
      <c r="VVV70" s="86"/>
      <c r="VVW70" s="86"/>
      <c r="VVX70" s="86"/>
      <c r="VVY70" s="86"/>
      <c r="VVZ70" s="86"/>
      <c r="VWA70" s="86"/>
      <c r="VWB70" s="86"/>
      <c r="VWC70" s="86"/>
      <c r="VWD70" s="86"/>
      <c r="VWE70" s="86"/>
      <c r="VWF70" s="86"/>
      <c r="VWG70" s="86"/>
      <c r="VWH70" s="86"/>
      <c r="VWI70" s="86"/>
      <c r="VWJ70" s="86"/>
      <c r="VWK70" s="86"/>
      <c r="VWL70" s="86"/>
      <c r="VWM70" s="86"/>
      <c r="VWN70" s="86"/>
      <c r="VWO70" s="86"/>
      <c r="VWP70" s="86"/>
      <c r="VWQ70" s="86"/>
      <c r="VWR70" s="86"/>
      <c r="VWS70" s="86"/>
      <c r="VWT70" s="86"/>
      <c r="VWU70" s="86"/>
      <c r="VWV70" s="86"/>
      <c r="VWW70" s="86"/>
      <c r="VWX70" s="86"/>
      <c r="VWY70" s="86"/>
      <c r="VWZ70" s="86"/>
      <c r="VXA70" s="86"/>
      <c r="VXB70" s="86"/>
      <c r="VXC70" s="86"/>
      <c r="VXD70" s="86"/>
      <c r="VXE70" s="86"/>
      <c r="VXF70" s="86"/>
      <c r="VXG70" s="86"/>
      <c r="VXH70" s="86"/>
      <c r="VXI70" s="86"/>
      <c r="VXJ70" s="86"/>
      <c r="VXK70" s="86"/>
      <c r="VXL70" s="86"/>
      <c r="VXM70" s="86"/>
      <c r="VXN70" s="86"/>
      <c r="VXO70" s="86"/>
      <c r="VXP70" s="86"/>
      <c r="VXQ70" s="86"/>
      <c r="VXR70" s="86"/>
      <c r="VXS70" s="86"/>
      <c r="VXT70" s="86"/>
      <c r="VXU70" s="86"/>
      <c r="VXV70" s="86"/>
      <c r="VXW70" s="86"/>
      <c r="VXX70" s="86"/>
      <c r="VXY70" s="86"/>
      <c r="VXZ70" s="86"/>
      <c r="VYA70" s="86"/>
      <c r="VYB70" s="86"/>
      <c r="VYC70" s="86"/>
      <c r="VYD70" s="86"/>
      <c r="VYE70" s="86"/>
      <c r="VYF70" s="86"/>
      <c r="VYG70" s="86"/>
      <c r="VYH70" s="86"/>
      <c r="VYI70" s="86"/>
      <c r="VYJ70" s="86"/>
      <c r="VYK70" s="86"/>
      <c r="VYL70" s="86"/>
      <c r="VYM70" s="86"/>
      <c r="VYN70" s="86"/>
      <c r="VYO70" s="86"/>
      <c r="VYP70" s="86"/>
      <c r="VYQ70" s="86"/>
      <c r="VYR70" s="86"/>
      <c r="VYS70" s="86"/>
      <c r="VYT70" s="86"/>
      <c r="VYU70" s="86"/>
      <c r="VYV70" s="86"/>
      <c r="VYW70" s="86"/>
      <c r="VYX70" s="86"/>
      <c r="VYY70" s="86"/>
      <c r="VYZ70" s="86"/>
      <c r="VZA70" s="86"/>
      <c r="VZB70" s="86"/>
      <c r="VZC70" s="86"/>
      <c r="VZD70" s="86"/>
      <c r="VZE70" s="86"/>
      <c r="VZF70" s="86"/>
      <c r="VZG70" s="86"/>
      <c r="VZH70" s="86"/>
      <c r="VZI70" s="86"/>
      <c r="VZJ70" s="86"/>
      <c r="VZK70" s="86"/>
      <c r="VZL70" s="86"/>
      <c r="VZM70" s="86"/>
      <c r="VZN70" s="86"/>
      <c r="VZO70" s="86"/>
      <c r="VZP70" s="86"/>
      <c r="VZQ70" s="86"/>
      <c r="VZR70" s="86"/>
      <c r="VZS70" s="86"/>
      <c r="VZT70" s="86"/>
      <c r="VZU70" s="86"/>
      <c r="VZV70" s="86"/>
      <c r="VZW70" s="86"/>
      <c r="VZX70" s="86"/>
      <c r="VZY70" s="86"/>
      <c r="VZZ70" s="86"/>
      <c r="WAA70" s="86"/>
      <c r="WAB70" s="86"/>
      <c r="WAC70" s="86"/>
      <c r="WAD70" s="86"/>
      <c r="WAE70" s="86"/>
      <c r="WAF70" s="86"/>
      <c r="WAG70" s="86"/>
      <c r="WAH70" s="86"/>
      <c r="WAI70" s="86"/>
      <c r="WAJ70" s="86"/>
      <c r="WAK70" s="86"/>
      <c r="WAL70" s="86"/>
      <c r="WAM70" s="86"/>
      <c r="WAN70" s="86"/>
      <c r="WAO70" s="86"/>
      <c r="WAP70" s="86"/>
      <c r="WAQ70" s="86"/>
      <c r="WAR70" s="86"/>
      <c r="WAS70" s="86"/>
      <c r="WAT70" s="86"/>
      <c r="WAU70" s="86"/>
      <c r="WAV70" s="86"/>
      <c r="WAW70" s="86"/>
      <c r="WAX70" s="86"/>
      <c r="WAY70" s="86"/>
      <c r="WAZ70" s="86"/>
      <c r="WBA70" s="86"/>
      <c r="WBB70" s="86"/>
      <c r="WBC70" s="86"/>
      <c r="WBD70" s="86"/>
      <c r="WBE70" s="86"/>
      <c r="WBF70" s="86"/>
      <c r="WBG70" s="86"/>
      <c r="WBH70" s="86"/>
      <c r="WBI70" s="86"/>
      <c r="WBJ70" s="86"/>
      <c r="WBK70" s="86"/>
      <c r="WBL70" s="86"/>
      <c r="WBM70" s="86"/>
      <c r="WBN70" s="86"/>
      <c r="WBO70" s="86"/>
      <c r="WBP70" s="86"/>
      <c r="WBQ70" s="86"/>
      <c r="WBR70" s="86"/>
      <c r="WBS70" s="86"/>
      <c r="WBT70" s="86"/>
      <c r="WBU70" s="86"/>
      <c r="WBV70" s="86"/>
      <c r="WBW70" s="86"/>
      <c r="WBX70" s="86"/>
      <c r="WBY70" s="86"/>
      <c r="WBZ70" s="86"/>
      <c r="WCA70" s="86"/>
      <c r="WCB70" s="86"/>
      <c r="WCC70" s="86"/>
      <c r="WCD70" s="86"/>
      <c r="WCE70" s="86"/>
      <c r="WCF70" s="86"/>
      <c r="WCG70" s="86"/>
      <c r="WCH70" s="86"/>
      <c r="WCI70" s="86"/>
      <c r="WCJ70" s="86"/>
      <c r="WCK70" s="86"/>
      <c r="WCL70" s="86"/>
      <c r="WCM70" s="86"/>
      <c r="WCN70" s="86"/>
      <c r="WCO70" s="86"/>
      <c r="WCP70" s="86"/>
      <c r="WCQ70" s="86"/>
      <c r="WCR70" s="86"/>
      <c r="WCS70" s="86"/>
      <c r="WCT70" s="86"/>
      <c r="WCU70" s="86"/>
      <c r="WCV70" s="86"/>
      <c r="WCW70" s="86"/>
      <c r="WCX70" s="86"/>
      <c r="WCY70" s="86"/>
      <c r="WCZ70" s="86"/>
      <c r="WDA70" s="86"/>
      <c r="WDB70" s="86"/>
      <c r="WDC70" s="86"/>
      <c r="WDD70" s="86"/>
      <c r="WDE70" s="86"/>
      <c r="WDF70" s="86"/>
      <c r="WDG70" s="86"/>
      <c r="WDH70" s="86"/>
      <c r="WDI70" s="86"/>
      <c r="WDJ70" s="86"/>
      <c r="WDK70" s="86"/>
      <c r="WDL70" s="86"/>
      <c r="WDM70" s="86"/>
      <c r="WDN70" s="86"/>
      <c r="WDO70" s="86"/>
      <c r="WDP70" s="86"/>
      <c r="WDQ70" s="86"/>
      <c r="WDR70" s="86"/>
      <c r="WDS70" s="86"/>
      <c r="WDT70" s="86"/>
      <c r="WDU70" s="86"/>
      <c r="WDV70" s="86"/>
      <c r="WDW70" s="86"/>
      <c r="WDX70" s="86"/>
      <c r="WDY70" s="86"/>
      <c r="WDZ70" s="86"/>
      <c r="WEA70" s="86"/>
      <c r="WEB70" s="86"/>
      <c r="WEC70" s="86"/>
      <c r="WED70" s="86"/>
      <c r="WEE70" s="86"/>
      <c r="WEF70" s="86"/>
      <c r="WEG70" s="86"/>
      <c r="WEH70" s="86"/>
      <c r="WEI70" s="86"/>
      <c r="WEJ70" s="86"/>
      <c r="WEK70" s="86"/>
      <c r="WEL70" s="86"/>
      <c r="WEM70" s="86"/>
      <c r="WEN70" s="86"/>
      <c r="WEO70" s="86"/>
      <c r="WEP70" s="86"/>
      <c r="WEQ70" s="86"/>
      <c r="WER70" s="86"/>
      <c r="WES70" s="86"/>
      <c r="WET70" s="86"/>
      <c r="WEU70" s="86"/>
      <c r="WEV70" s="86"/>
      <c r="WEW70" s="86"/>
      <c r="WEX70" s="86"/>
      <c r="WEY70" s="86"/>
      <c r="WEZ70" s="86"/>
      <c r="WFA70" s="86"/>
      <c r="WFB70" s="86"/>
      <c r="WFC70" s="86"/>
      <c r="WFD70" s="86"/>
      <c r="WFE70" s="86"/>
      <c r="WFF70" s="86"/>
      <c r="WFG70" s="86"/>
      <c r="WFH70" s="86"/>
      <c r="WFI70" s="86"/>
      <c r="WFJ70" s="86"/>
      <c r="WFK70" s="86"/>
      <c r="WFL70" s="86"/>
      <c r="WFM70" s="86"/>
      <c r="WFN70" s="86"/>
      <c r="WFO70" s="86"/>
      <c r="WFP70" s="86"/>
      <c r="WFQ70" s="86"/>
      <c r="WFR70" s="86"/>
      <c r="WFS70" s="86"/>
      <c r="WFT70" s="86"/>
      <c r="WFU70" s="86"/>
      <c r="WFV70" s="86"/>
      <c r="WFW70" s="86"/>
      <c r="WFX70" s="86"/>
      <c r="WFY70" s="86"/>
      <c r="WFZ70" s="86"/>
      <c r="WGA70" s="86"/>
      <c r="WGB70" s="86"/>
      <c r="WGC70" s="86"/>
      <c r="WGD70" s="86"/>
      <c r="WGE70" s="86"/>
      <c r="WGF70" s="86"/>
      <c r="WGG70" s="86"/>
      <c r="WGH70" s="86"/>
      <c r="WGI70" s="86"/>
      <c r="WGJ70" s="86"/>
      <c r="WGK70" s="86"/>
      <c r="WGL70" s="86"/>
      <c r="WGM70" s="86"/>
      <c r="WGN70" s="86"/>
      <c r="WGO70" s="86"/>
      <c r="WGP70" s="86"/>
      <c r="WGQ70" s="86"/>
      <c r="WGR70" s="86"/>
      <c r="WGS70" s="86"/>
      <c r="WGT70" s="86"/>
      <c r="WGU70" s="86"/>
      <c r="WGV70" s="86"/>
      <c r="WGW70" s="86"/>
      <c r="WGX70" s="86"/>
      <c r="WGY70" s="86"/>
      <c r="WGZ70" s="86"/>
      <c r="WHA70" s="86"/>
      <c r="WHB70" s="86"/>
      <c r="WHC70" s="86"/>
      <c r="WHD70" s="86"/>
      <c r="WHE70" s="86"/>
      <c r="WHF70" s="86"/>
      <c r="WHG70" s="86"/>
      <c r="WHH70" s="86"/>
      <c r="WHI70" s="86"/>
      <c r="WHJ70" s="86"/>
      <c r="WHK70" s="86"/>
      <c r="WHL70" s="86"/>
      <c r="WHM70" s="86"/>
      <c r="WHN70" s="86"/>
      <c r="WHO70" s="86"/>
      <c r="WHP70" s="86"/>
      <c r="WHQ70" s="86"/>
      <c r="WHR70" s="86"/>
      <c r="WHS70" s="86"/>
      <c r="WHT70" s="86"/>
      <c r="WHU70" s="86"/>
      <c r="WHV70" s="86"/>
      <c r="WHW70" s="86"/>
      <c r="WHX70" s="86"/>
      <c r="WHY70" s="86"/>
      <c r="WHZ70" s="86"/>
      <c r="WIA70" s="86"/>
      <c r="WIB70" s="86"/>
      <c r="WIC70" s="86"/>
      <c r="WID70" s="86"/>
      <c r="WIE70" s="86"/>
      <c r="WIF70" s="86"/>
      <c r="WIG70" s="86"/>
      <c r="WIH70" s="86"/>
      <c r="WII70" s="86"/>
      <c r="WIJ70" s="86"/>
      <c r="WIK70" s="86"/>
      <c r="WIL70" s="86"/>
      <c r="WIM70" s="86"/>
      <c r="WIN70" s="86"/>
      <c r="WIO70" s="86"/>
      <c r="WIP70" s="86"/>
      <c r="WIQ70" s="86"/>
      <c r="WIR70" s="86"/>
      <c r="WIS70" s="86"/>
      <c r="WIT70" s="86"/>
      <c r="WIU70" s="86"/>
      <c r="WIV70" s="86"/>
      <c r="WIW70" s="86"/>
      <c r="WIX70" s="86"/>
      <c r="WIY70" s="86"/>
      <c r="WIZ70" s="86"/>
      <c r="WJA70" s="86"/>
      <c r="WJB70" s="86"/>
      <c r="WJC70" s="86"/>
      <c r="WJD70" s="86"/>
      <c r="WJE70" s="86"/>
      <c r="WJF70" s="86"/>
      <c r="WJG70" s="86"/>
      <c r="WJH70" s="86"/>
      <c r="WJI70" s="86"/>
      <c r="WJJ70" s="86"/>
      <c r="WJK70" s="86"/>
      <c r="WJL70" s="86"/>
      <c r="WJM70" s="86"/>
      <c r="WJN70" s="86"/>
      <c r="WJO70" s="86"/>
      <c r="WJP70" s="86"/>
      <c r="WJQ70" s="86"/>
      <c r="WJR70" s="86"/>
      <c r="WJS70" s="86"/>
      <c r="WJT70" s="86"/>
      <c r="WJU70" s="86"/>
      <c r="WJV70" s="86"/>
      <c r="WJW70" s="86"/>
      <c r="WJX70" s="86"/>
      <c r="WJY70" s="86"/>
      <c r="WJZ70" s="86"/>
      <c r="WKA70" s="86"/>
      <c r="WKB70" s="86"/>
      <c r="WKC70" s="86"/>
      <c r="WKD70" s="86"/>
      <c r="WKE70" s="86"/>
      <c r="WKF70" s="86"/>
      <c r="WKG70" s="86"/>
      <c r="WKH70" s="86"/>
      <c r="WKI70" s="86"/>
      <c r="WKJ70" s="86"/>
      <c r="WKK70" s="86"/>
      <c r="WKL70" s="86"/>
      <c r="WKM70" s="86"/>
      <c r="WKN70" s="86"/>
      <c r="WKO70" s="86"/>
      <c r="WKP70" s="86"/>
      <c r="WKQ70" s="86"/>
      <c r="WKR70" s="86"/>
      <c r="WKS70" s="86"/>
      <c r="WKT70" s="86"/>
      <c r="WKU70" s="86"/>
      <c r="WKV70" s="86"/>
      <c r="WKW70" s="86"/>
      <c r="WKX70" s="86"/>
      <c r="WKY70" s="86"/>
      <c r="WKZ70" s="86"/>
      <c r="WLA70" s="86"/>
      <c r="WLB70" s="86"/>
      <c r="WLC70" s="86"/>
      <c r="WLD70" s="86"/>
      <c r="WLE70" s="86"/>
      <c r="WLF70" s="86"/>
      <c r="WLG70" s="86"/>
      <c r="WLH70" s="86"/>
      <c r="WLI70" s="86"/>
      <c r="WLJ70" s="86"/>
      <c r="WLK70" s="86"/>
      <c r="WLL70" s="86"/>
      <c r="WLM70" s="86"/>
      <c r="WLN70" s="86"/>
      <c r="WLO70" s="86"/>
      <c r="WLP70" s="86"/>
      <c r="WLQ70" s="86"/>
      <c r="WLR70" s="86"/>
      <c r="WLS70" s="86"/>
      <c r="WLT70" s="86"/>
      <c r="WLU70" s="86"/>
      <c r="WLV70" s="86"/>
      <c r="WLW70" s="86"/>
      <c r="WLX70" s="86"/>
      <c r="WLY70" s="86"/>
      <c r="WLZ70" s="86"/>
      <c r="WMA70" s="86"/>
      <c r="WMB70" s="86"/>
      <c r="WMC70" s="86"/>
      <c r="WMD70" s="86"/>
      <c r="WME70" s="86"/>
      <c r="WMF70" s="86"/>
      <c r="WMG70" s="86"/>
      <c r="WMH70" s="86"/>
      <c r="WMI70" s="86"/>
      <c r="WMJ70" s="86"/>
      <c r="WMK70" s="86"/>
      <c r="WML70" s="86"/>
      <c r="WMM70" s="86"/>
      <c r="WMN70" s="86"/>
      <c r="WMO70" s="86"/>
      <c r="WMP70" s="86"/>
      <c r="WMQ70" s="86"/>
      <c r="WMR70" s="86"/>
      <c r="WMS70" s="86"/>
      <c r="WMT70" s="86"/>
      <c r="WMU70" s="86"/>
      <c r="WMV70" s="86"/>
      <c r="WMW70" s="86"/>
      <c r="WMX70" s="86"/>
      <c r="WMY70" s="86"/>
      <c r="WMZ70" s="86"/>
      <c r="WNA70" s="86"/>
      <c r="WNB70" s="86"/>
      <c r="WNC70" s="86"/>
      <c r="WND70" s="86"/>
      <c r="WNE70" s="86"/>
      <c r="WNF70" s="86"/>
      <c r="WNG70" s="86"/>
      <c r="WNH70" s="86"/>
      <c r="WNI70" s="86"/>
      <c r="WNJ70" s="86"/>
      <c r="WNK70" s="86"/>
      <c r="WNL70" s="86"/>
      <c r="WNM70" s="86"/>
      <c r="WNN70" s="86"/>
      <c r="WNO70" s="86"/>
      <c r="WNP70" s="86"/>
      <c r="WNQ70" s="86"/>
      <c r="WNR70" s="86"/>
      <c r="WNS70" s="86"/>
      <c r="WNT70" s="86"/>
      <c r="WNU70" s="86"/>
      <c r="WNV70" s="86"/>
      <c r="WNW70" s="86"/>
      <c r="WNX70" s="86"/>
      <c r="WNY70" s="86"/>
      <c r="WNZ70" s="86"/>
      <c r="WOA70" s="86"/>
      <c r="WOB70" s="86"/>
      <c r="WOC70" s="86"/>
      <c r="WOD70" s="86"/>
      <c r="WOE70" s="86"/>
      <c r="WOF70" s="86"/>
      <c r="WOG70" s="86"/>
      <c r="WOH70" s="86"/>
      <c r="WOI70" s="86"/>
      <c r="WOJ70" s="86"/>
      <c r="WOK70" s="86"/>
      <c r="WOL70" s="86"/>
      <c r="WOM70" s="86"/>
      <c r="WON70" s="86"/>
      <c r="WOO70" s="86"/>
      <c r="WOP70" s="86"/>
      <c r="WOQ70" s="86"/>
      <c r="WOR70" s="86"/>
      <c r="WOS70" s="86"/>
      <c r="WOT70" s="86"/>
      <c r="WOU70" s="86"/>
      <c r="WOV70" s="86"/>
      <c r="WOW70" s="86"/>
      <c r="WOX70" s="86"/>
      <c r="WOY70" s="86"/>
      <c r="WOZ70" s="86"/>
      <c r="WPA70" s="86"/>
      <c r="WPB70" s="86"/>
      <c r="WPC70" s="86"/>
      <c r="WPD70" s="86"/>
      <c r="WPE70" s="86"/>
      <c r="WPF70" s="86"/>
      <c r="WPG70" s="86"/>
      <c r="WPH70" s="86"/>
      <c r="WPI70" s="86"/>
      <c r="WPJ70" s="86"/>
      <c r="WPK70" s="86"/>
      <c r="WPL70" s="86"/>
      <c r="WPM70" s="86"/>
      <c r="WPN70" s="86"/>
      <c r="WPO70" s="86"/>
      <c r="WPP70" s="86"/>
      <c r="WPQ70" s="86"/>
      <c r="WPR70" s="86"/>
      <c r="WPS70" s="86"/>
      <c r="WPT70" s="86"/>
      <c r="WPU70" s="86"/>
      <c r="WPV70" s="86"/>
      <c r="WPW70" s="86"/>
      <c r="WPX70" s="86"/>
      <c r="WPY70" s="86"/>
      <c r="WPZ70" s="86"/>
      <c r="WQA70" s="86"/>
      <c r="WQB70" s="86"/>
      <c r="WQC70" s="86"/>
      <c r="WQD70" s="86"/>
      <c r="WQE70" s="86"/>
      <c r="WQF70" s="86"/>
      <c r="WQG70" s="86"/>
      <c r="WQH70" s="86"/>
      <c r="WQI70" s="86"/>
      <c r="WQJ70" s="86"/>
      <c r="WQK70" s="86"/>
      <c r="WQL70" s="86"/>
      <c r="WQM70" s="86"/>
      <c r="WQN70" s="86"/>
      <c r="WQO70" s="86"/>
      <c r="WQP70" s="86"/>
      <c r="WQQ70" s="86"/>
      <c r="WQR70" s="86"/>
      <c r="WQS70" s="86"/>
      <c r="WQT70" s="86"/>
      <c r="WQU70" s="86"/>
      <c r="WQV70" s="86"/>
      <c r="WQW70" s="86"/>
      <c r="WQX70" s="86"/>
      <c r="WQY70" s="86"/>
      <c r="WQZ70" s="86"/>
      <c r="WRA70" s="86"/>
      <c r="WRB70" s="86"/>
      <c r="WRC70" s="86"/>
      <c r="WRD70" s="86"/>
      <c r="WRE70" s="86"/>
      <c r="WRF70" s="86"/>
      <c r="WRG70" s="86"/>
      <c r="WRH70" s="86"/>
      <c r="WRI70" s="86"/>
      <c r="WRJ70" s="86"/>
      <c r="WRK70" s="86"/>
      <c r="WRL70" s="86"/>
      <c r="WRM70" s="86"/>
      <c r="WRN70" s="86"/>
      <c r="WRO70" s="86"/>
      <c r="WRP70" s="86"/>
      <c r="WRQ70" s="86"/>
      <c r="WRR70" s="86"/>
      <c r="WRS70" s="86"/>
      <c r="WRT70" s="86"/>
      <c r="WRU70" s="86"/>
      <c r="WRV70" s="86"/>
      <c r="WRW70" s="86"/>
      <c r="WRX70" s="86"/>
      <c r="WRY70" s="86"/>
      <c r="WRZ70" s="86"/>
      <c r="WSA70" s="86"/>
      <c r="WSB70" s="86"/>
      <c r="WSC70" s="86"/>
      <c r="WSD70" s="86"/>
      <c r="WSE70" s="86"/>
      <c r="WSF70" s="86"/>
      <c r="WSG70" s="86"/>
      <c r="WSH70" s="86"/>
      <c r="WSI70" s="86"/>
      <c r="WSJ70" s="86"/>
      <c r="WSK70" s="86"/>
      <c r="WSL70" s="86"/>
      <c r="WSM70" s="86"/>
      <c r="WSN70" s="86"/>
      <c r="WSO70" s="86"/>
      <c r="WSP70" s="86"/>
      <c r="WSQ70" s="86"/>
      <c r="WSR70" s="86"/>
      <c r="WSS70" s="86"/>
      <c r="WST70" s="86"/>
      <c r="WSU70" s="86"/>
      <c r="WSV70" s="86"/>
      <c r="WSW70" s="86"/>
      <c r="WSX70" s="86"/>
      <c r="WSY70" s="86"/>
      <c r="WSZ70" s="86"/>
      <c r="WTA70" s="86"/>
      <c r="WTB70" s="86"/>
      <c r="WTC70" s="86"/>
      <c r="WTD70" s="86"/>
      <c r="WTE70" s="86"/>
      <c r="WTF70" s="86"/>
      <c r="WTG70" s="86"/>
      <c r="WTH70" s="86"/>
      <c r="WTI70" s="86"/>
      <c r="WTJ70" s="86"/>
      <c r="WTK70" s="86"/>
      <c r="WTL70" s="86"/>
      <c r="WTM70" s="86"/>
      <c r="WTN70" s="86"/>
      <c r="WTO70" s="86"/>
      <c r="WTP70" s="86"/>
      <c r="WTQ70" s="86"/>
      <c r="WTR70" s="86"/>
      <c r="WTS70" s="86"/>
      <c r="WTT70" s="86"/>
      <c r="WTU70" s="86"/>
      <c r="WTV70" s="86"/>
      <c r="WTW70" s="86"/>
      <c r="WTX70" s="86"/>
      <c r="WTY70" s="86"/>
      <c r="WTZ70" s="86"/>
      <c r="WUA70" s="86"/>
      <c r="WUB70" s="86"/>
      <c r="WUC70" s="86"/>
      <c r="WUD70" s="86"/>
      <c r="WUE70" s="86"/>
      <c r="WUF70" s="86"/>
      <c r="WUG70" s="86"/>
      <c r="WUH70" s="86"/>
      <c r="WUI70" s="86"/>
      <c r="WUJ70" s="86"/>
      <c r="WUK70" s="86"/>
      <c r="WUL70" s="86"/>
      <c r="WUM70" s="86"/>
      <c r="WUN70" s="86"/>
      <c r="WUO70" s="86"/>
      <c r="WUP70" s="86"/>
      <c r="WUQ70" s="86"/>
      <c r="WUR70" s="86"/>
      <c r="WUS70" s="86"/>
      <c r="WUT70" s="86"/>
      <c r="WUU70" s="86"/>
      <c r="WUV70" s="86"/>
      <c r="WUW70" s="86"/>
      <c r="WUX70" s="86"/>
      <c r="WUY70" s="86"/>
      <c r="WUZ70" s="86"/>
      <c r="WVA70" s="86"/>
      <c r="WVB70" s="86"/>
      <c r="WVC70" s="86"/>
      <c r="WVD70" s="86"/>
      <c r="WVE70" s="86"/>
      <c r="WVF70" s="86"/>
      <c r="WVG70" s="86"/>
      <c r="WVH70" s="86"/>
      <c r="WVI70" s="86"/>
      <c r="WVJ70" s="86"/>
      <c r="WVK70" s="86"/>
      <c r="WVL70" s="86"/>
      <c r="WVM70" s="86"/>
      <c r="WVN70" s="86"/>
      <c r="WVO70" s="86"/>
      <c r="WVP70" s="86"/>
      <c r="WVQ70" s="86"/>
      <c r="WVR70" s="86"/>
      <c r="WVS70" s="86"/>
      <c r="WVT70" s="86"/>
      <c r="WVU70" s="86"/>
      <c r="WVV70" s="86"/>
      <c r="WVW70" s="86"/>
      <c r="WVX70" s="86"/>
      <c r="WVY70" s="86"/>
      <c r="WVZ70" s="86"/>
      <c r="WWA70" s="86"/>
      <c r="WWB70" s="86"/>
      <c r="WWC70" s="86"/>
      <c r="WWD70" s="86"/>
      <c r="WWE70" s="86"/>
      <c r="WWF70" s="86"/>
      <c r="WWG70" s="86"/>
      <c r="WWH70" s="86"/>
      <c r="WWI70" s="86"/>
      <c r="WWJ70" s="86"/>
      <c r="WWK70" s="86"/>
      <c r="WWL70" s="86"/>
      <c r="WWM70" s="86"/>
      <c r="WWN70" s="86"/>
      <c r="WWO70" s="86"/>
      <c r="WWP70" s="86"/>
      <c r="WWQ70" s="86"/>
      <c r="WWR70" s="86"/>
      <c r="WWS70" s="86"/>
      <c r="WWT70" s="86"/>
      <c r="WWU70" s="86"/>
      <c r="WWV70" s="86"/>
      <c r="WWW70" s="86"/>
      <c r="WWX70" s="86"/>
      <c r="WWY70" s="86"/>
      <c r="WWZ70" s="86"/>
      <c r="WXA70" s="86"/>
      <c r="WXB70" s="86"/>
      <c r="WXC70" s="86"/>
      <c r="WXD70" s="86"/>
      <c r="WXE70" s="86"/>
      <c r="WXF70" s="86"/>
      <c r="WXG70" s="86"/>
      <c r="WXH70" s="86"/>
      <c r="WXI70" s="86"/>
      <c r="WXJ70" s="86"/>
      <c r="WXK70" s="86"/>
      <c r="WXL70" s="86"/>
      <c r="WXM70" s="86"/>
      <c r="WXN70" s="86"/>
      <c r="WXO70" s="86"/>
      <c r="WXP70" s="86"/>
      <c r="WXQ70" s="86"/>
      <c r="WXR70" s="86"/>
      <c r="WXS70" s="86"/>
      <c r="WXT70" s="86"/>
      <c r="WXU70" s="86"/>
      <c r="WXV70" s="86"/>
      <c r="WXW70" s="86"/>
      <c r="WXX70" s="86"/>
      <c r="WXY70" s="86"/>
      <c r="WXZ70" s="86"/>
      <c r="WYA70" s="86"/>
      <c r="WYB70" s="86"/>
      <c r="WYC70" s="86"/>
      <c r="WYD70" s="86"/>
      <c r="WYE70" s="86"/>
      <c r="WYF70" s="86"/>
      <c r="WYG70" s="86"/>
      <c r="WYH70" s="86"/>
      <c r="WYI70" s="86"/>
      <c r="WYJ70" s="86"/>
      <c r="WYK70" s="86"/>
      <c r="WYL70" s="86"/>
      <c r="WYM70" s="86"/>
      <c r="WYN70" s="86"/>
      <c r="WYO70" s="86"/>
      <c r="WYP70" s="86"/>
      <c r="WYQ70" s="86"/>
      <c r="WYR70" s="86"/>
      <c r="WYS70" s="86"/>
      <c r="WYT70" s="86"/>
      <c r="WYU70" s="86"/>
      <c r="WYV70" s="86"/>
      <c r="WYW70" s="86"/>
      <c r="WYX70" s="86"/>
      <c r="WYY70" s="86"/>
      <c r="WYZ70" s="86"/>
      <c r="WZA70" s="86"/>
      <c r="WZB70" s="86"/>
      <c r="WZC70" s="86"/>
      <c r="WZD70" s="86"/>
      <c r="WZE70" s="86"/>
      <c r="WZF70" s="86"/>
      <c r="WZG70" s="86"/>
      <c r="WZH70" s="86"/>
      <c r="WZI70" s="86"/>
      <c r="WZJ70" s="86"/>
      <c r="WZK70" s="86"/>
      <c r="WZL70" s="86"/>
      <c r="WZM70" s="86"/>
      <c r="WZN70" s="86"/>
      <c r="WZO70" s="86"/>
      <c r="WZP70" s="86"/>
      <c r="WZQ70" s="86"/>
      <c r="WZR70" s="86"/>
      <c r="WZS70" s="86"/>
      <c r="WZT70" s="86"/>
      <c r="WZU70" s="86"/>
      <c r="WZV70" s="86"/>
      <c r="WZW70" s="86"/>
      <c r="WZX70" s="86"/>
      <c r="WZY70" s="86"/>
      <c r="WZZ70" s="86"/>
      <c r="XAA70" s="86"/>
      <c r="XAB70" s="86"/>
      <c r="XAC70" s="86"/>
      <c r="XAD70" s="86"/>
      <c r="XAE70" s="86"/>
      <c r="XAF70" s="86"/>
      <c r="XAG70" s="86"/>
      <c r="XAH70" s="86"/>
      <c r="XAI70" s="86"/>
      <c r="XAJ70" s="86"/>
      <c r="XAK70" s="86"/>
      <c r="XAL70" s="86"/>
      <c r="XAM70" s="86"/>
      <c r="XAN70" s="86"/>
      <c r="XAO70" s="86"/>
      <c r="XAP70" s="86"/>
      <c r="XAQ70" s="86"/>
      <c r="XAR70" s="86"/>
      <c r="XAS70" s="86"/>
      <c r="XAT70" s="86"/>
      <c r="XAU70" s="86"/>
      <c r="XAV70" s="86"/>
      <c r="XAW70" s="86"/>
      <c r="XAX70" s="86"/>
      <c r="XAY70" s="86"/>
      <c r="XAZ70" s="86"/>
      <c r="XBA70" s="86"/>
      <c r="XBB70" s="86"/>
      <c r="XBC70" s="86"/>
      <c r="XBD70" s="86"/>
      <c r="XBE70" s="86"/>
      <c r="XBF70" s="86"/>
      <c r="XBG70" s="86"/>
      <c r="XBH70" s="86"/>
      <c r="XBI70" s="86"/>
      <c r="XBJ70" s="86"/>
      <c r="XBK70" s="86"/>
      <c r="XBL70" s="86"/>
      <c r="XBM70" s="86"/>
      <c r="XBN70" s="86"/>
      <c r="XBO70" s="86"/>
      <c r="XBP70" s="86"/>
      <c r="XBQ70" s="86"/>
      <c r="XBR70" s="86"/>
      <c r="XBS70" s="86"/>
      <c r="XBT70" s="86"/>
      <c r="XBU70" s="86"/>
      <c r="XBV70" s="86"/>
      <c r="XBW70" s="86"/>
      <c r="XBX70" s="86"/>
      <c r="XBY70" s="86"/>
      <c r="XBZ70" s="86"/>
      <c r="XCA70" s="86"/>
      <c r="XCB70" s="86"/>
      <c r="XCC70" s="86"/>
      <c r="XCD70" s="86"/>
      <c r="XCE70" s="86"/>
      <c r="XCF70" s="86"/>
      <c r="XCG70" s="86"/>
      <c r="XCH70" s="86"/>
      <c r="XCI70" s="86"/>
      <c r="XCJ70" s="86"/>
      <c r="XCK70" s="86"/>
      <c r="XCL70" s="86"/>
      <c r="XCM70" s="86"/>
      <c r="XCN70" s="86"/>
      <c r="XCO70" s="86"/>
      <c r="XCP70" s="86"/>
      <c r="XCQ70" s="86"/>
      <c r="XCR70" s="86"/>
      <c r="XCS70" s="86"/>
      <c r="XCT70" s="86"/>
      <c r="XCU70" s="86"/>
      <c r="XCV70" s="86"/>
      <c r="XCW70" s="86"/>
      <c r="XCX70" s="86"/>
      <c r="XCY70" s="86"/>
      <c r="XCZ70" s="86"/>
      <c r="XDA70" s="86"/>
      <c r="XDB70" s="86"/>
      <c r="XDC70" s="86"/>
      <c r="XDD70" s="86"/>
      <c r="XDE70" s="86"/>
      <c r="XDF70" s="86"/>
      <c r="XDG70" s="86"/>
      <c r="XDH70" s="86"/>
      <c r="XDI70" s="86"/>
      <c r="XDJ70" s="86"/>
      <c r="XDK70" s="86"/>
      <c r="XDL70" s="86"/>
      <c r="XDM70" s="86"/>
      <c r="XDN70" s="86"/>
      <c r="XDO70" s="86"/>
      <c r="XDP70" s="86"/>
      <c r="XDQ70" s="86"/>
      <c r="XDR70" s="86"/>
      <c r="XDS70" s="86"/>
      <c r="XDT70" s="86"/>
      <c r="XDU70" s="86"/>
      <c r="XDV70" s="86"/>
      <c r="XDW70" s="86"/>
      <c r="XDX70" s="86"/>
      <c r="XDY70" s="86"/>
      <c r="XDZ70" s="86"/>
      <c r="XEA70" s="86"/>
      <c r="XEB70" s="86"/>
      <c r="XEC70" s="86"/>
      <c r="XED70" s="86"/>
      <c r="XEE70" s="86"/>
      <c r="XEF70" s="86"/>
      <c r="XEG70" s="86"/>
      <c r="XEH70" s="86"/>
      <c r="XEI70" s="86"/>
      <c r="XEJ70" s="86"/>
      <c r="XEK70" s="86"/>
      <c r="XEL70" s="86"/>
      <c r="XEM70" s="86"/>
      <c r="XEN70" s="86"/>
      <c r="XEO70" s="86"/>
      <c r="XEP70" s="86"/>
      <c r="XEQ70" s="86"/>
      <c r="XER70" s="86"/>
      <c r="XES70" s="86"/>
      <c r="XET70" s="86"/>
      <c r="XEU70" s="86"/>
      <c r="XEV70" s="86"/>
      <c r="XEW70" s="86"/>
      <c r="XEX70" s="86"/>
      <c r="XEY70" s="86"/>
      <c r="XEZ70" s="86"/>
      <c r="XFA70" s="86"/>
      <c r="XFB70" s="86"/>
      <c r="XFC70" s="86"/>
    </row>
    <row r="71" spans="1:16383" s="85" customFormat="1" x14ac:dyDescent="0.25">
      <c r="A71" s="177" t="s">
        <v>3593</v>
      </c>
      <c r="B71" s="86" t="s">
        <v>367</v>
      </c>
      <c r="C71" s="86" t="s">
        <v>3500</v>
      </c>
      <c r="D71" s="87" t="s">
        <v>3605</v>
      </c>
      <c r="E71" s="87" t="s">
        <v>3456</v>
      </c>
      <c r="F71" s="87">
        <f>IF(LEFT('4b Indirect CRE exposure'!$C$7, 5)="ERROR", 1, 0)</f>
        <v>0</v>
      </c>
      <c r="G71" s="87" t="str">
        <f>IF($F$71=1, '4b Indirect CRE exposure'!$C$7, "")</f>
        <v/>
      </c>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c r="IW71" s="86"/>
      <c r="IX71" s="86"/>
      <c r="IY71" s="86"/>
      <c r="IZ71" s="86"/>
      <c r="JA71" s="86"/>
      <c r="JB71" s="86"/>
      <c r="JC71" s="86"/>
      <c r="JD71" s="86"/>
      <c r="JE71" s="86"/>
      <c r="JF71" s="86"/>
      <c r="JG71" s="86"/>
      <c r="JH71" s="86"/>
      <c r="JI71" s="86"/>
      <c r="JJ71" s="86"/>
      <c r="JK71" s="86"/>
      <c r="JL71" s="86"/>
      <c r="JM71" s="86"/>
      <c r="JN71" s="86"/>
      <c r="JO71" s="86"/>
      <c r="JP71" s="86"/>
      <c r="JQ71" s="86"/>
      <c r="JR71" s="86"/>
      <c r="JS71" s="86"/>
      <c r="JT71" s="86"/>
      <c r="JU71" s="86"/>
      <c r="JV71" s="86"/>
      <c r="JW71" s="86"/>
      <c r="JX71" s="86"/>
      <c r="JY71" s="86"/>
      <c r="JZ71" s="86"/>
      <c r="KA71" s="86"/>
      <c r="KB71" s="86"/>
      <c r="KC71" s="86"/>
      <c r="KD71" s="86"/>
      <c r="KE71" s="86"/>
      <c r="KF71" s="86"/>
      <c r="KG71" s="86"/>
      <c r="KH71" s="86"/>
      <c r="KI71" s="86"/>
      <c r="KJ71" s="86"/>
      <c r="KK71" s="86"/>
      <c r="KL71" s="86"/>
      <c r="KM71" s="86"/>
      <c r="KN71" s="86"/>
      <c r="KO71" s="86"/>
      <c r="KP71" s="86"/>
      <c r="KQ71" s="86"/>
      <c r="KR71" s="86"/>
      <c r="KS71" s="86"/>
      <c r="KT71" s="86"/>
      <c r="KU71" s="86"/>
      <c r="KV71" s="86"/>
      <c r="KW71" s="86"/>
      <c r="KX71" s="86"/>
      <c r="KY71" s="86"/>
      <c r="KZ71" s="86"/>
      <c r="LA71" s="86"/>
      <c r="LB71" s="86"/>
      <c r="LC71" s="86"/>
      <c r="LD71" s="86"/>
      <c r="LE71" s="86"/>
      <c r="LF71" s="86"/>
      <c r="LG71" s="86"/>
      <c r="LH71" s="86"/>
      <c r="LI71" s="86"/>
      <c r="LJ71" s="86"/>
      <c r="LK71" s="86"/>
      <c r="LL71" s="86"/>
      <c r="LM71" s="86"/>
      <c r="LN71" s="86"/>
      <c r="LO71" s="86"/>
      <c r="LP71" s="86"/>
      <c r="LQ71" s="86"/>
      <c r="LR71" s="86"/>
      <c r="LS71" s="86"/>
      <c r="LT71" s="86"/>
      <c r="LU71" s="86"/>
      <c r="LV71" s="86"/>
      <c r="LW71" s="86"/>
      <c r="LX71" s="86"/>
      <c r="LY71" s="86"/>
      <c r="LZ71" s="86"/>
      <c r="MA71" s="86"/>
      <c r="MB71" s="86"/>
      <c r="MC71" s="86"/>
      <c r="MD71" s="86"/>
      <c r="ME71" s="86"/>
      <c r="MF71" s="86"/>
      <c r="MG71" s="86"/>
      <c r="MH71" s="86"/>
      <c r="MI71" s="86"/>
      <c r="MJ71" s="86"/>
      <c r="MK71" s="86"/>
      <c r="ML71" s="86"/>
      <c r="MM71" s="86"/>
      <c r="MN71" s="86"/>
      <c r="MO71" s="86"/>
      <c r="MP71" s="86"/>
      <c r="MQ71" s="86"/>
      <c r="MR71" s="86"/>
      <c r="MS71" s="86"/>
      <c r="MT71" s="86"/>
      <c r="MU71" s="86"/>
      <c r="MV71" s="86"/>
      <c r="MW71" s="86"/>
      <c r="MX71" s="86"/>
      <c r="MY71" s="86"/>
      <c r="MZ71" s="86"/>
      <c r="NA71" s="86"/>
      <c r="NB71" s="86"/>
      <c r="NC71" s="86"/>
      <c r="ND71" s="86"/>
      <c r="NE71" s="86"/>
      <c r="NF71" s="86"/>
      <c r="NG71" s="86"/>
      <c r="NH71" s="86"/>
      <c r="NI71" s="86"/>
      <c r="NJ71" s="86"/>
      <c r="NK71" s="86"/>
      <c r="NL71" s="86"/>
      <c r="NM71" s="86"/>
      <c r="NN71" s="86"/>
      <c r="NO71" s="86"/>
      <c r="NP71" s="86"/>
      <c r="NQ71" s="86"/>
      <c r="NR71" s="86"/>
      <c r="NS71" s="86"/>
      <c r="NT71" s="86"/>
      <c r="NU71" s="86"/>
      <c r="NV71" s="86"/>
      <c r="NW71" s="86"/>
      <c r="NX71" s="86"/>
      <c r="NY71" s="86"/>
      <c r="NZ71" s="86"/>
      <c r="OA71" s="86"/>
      <c r="OB71" s="86"/>
      <c r="OC71" s="86"/>
      <c r="OD71" s="86"/>
      <c r="OE71" s="86"/>
      <c r="OF71" s="86"/>
      <c r="OG71" s="86"/>
      <c r="OH71" s="86"/>
      <c r="OI71" s="86"/>
      <c r="OJ71" s="86"/>
      <c r="OK71" s="86"/>
      <c r="OL71" s="86"/>
      <c r="OM71" s="86"/>
      <c r="ON71" s="86"/>
      <c r="OO71" s="86"/>
      <c r="OP71" s="86"/>
      <c r="OQ71" s="86"/>
      <c r="OR71" s="86"/>
      <c r="OS71" s="86"/>
      <c r="OT71" s="86"/>
      <c r="OU71" s="86"/>
      <c r="OV71" s="86"/>
      <c r="OW71" s="86"/>
      <c r="OX71" s="86"/>
      <c r="OY71" s="86"/>
      <c r="OZ71" s="86"/>
      <c r="PA71" s="86"/>
      <c r="PB71" s="86"/>
      <c r="PC71" s="86"/>
      <c r="PD71" s="86"/>
      <c r="PE71" s="86"/>
      <c r="PF71" s="86"/>
      <c r="PG71" s="86"/>
      <c r="PH71" s="86"/>
      <c r="PI71" s="86"/>
      <c r="PJ71" s="86"/>
      <c r="PK71" s="86"/>
      <c r="PL71" s="86"/>
      <c r="PM71" s="86"/>
      <c r="PN71" s="86"/>
      <c r="PO71" s="86"/>
      <c r="PP71" s="86"/>
      <c r="PQ71" s="86"/>
      <c r="PR71" s="86"/>
      <c r="PS71" s="86"/>
      <c r="PT71" s="86"/>
      <c r="PU71" s="86"/>
      <c r="PV71" s="86"/>
      <c r="PW71" s="86"/>
      <c r="PX71" s="86"/>
      <c r="PY71" s="86"/>
      <c r="PZ71" s="86"/>
      <c r="QA71" s="86"/>
      <c r="QB71" s="86"/>
      <c r="QC71" s="86"/>
      <c r="QD71" s="86"/>
      <c r="QE71" s="86"/>
      <c r="QF71" s="86"/>
      <c r="QG71" s="86"/>
      <c r="QH71" s="86"/>
      <c r="QI71" s="86"/>
      <c r="QJ71" s="86"/>
      <c r="QK71" s="86"/>
      <c r="QL71" s="86"/>
      <c r="QM71" s="86"/>
      <c r="QN71" s="86"/>
      <c r="QO71" s="86"/>
      <c r="QP71" s="86"/>
      <c r="QQ71" s="86"/>
      <c r="QR71" s="86"/>
      <c r="QS71" s="86"/>
      <c r="QT71" s="86"/>
      <c r="QU71" s="86"/>
      <c r="QV71" s="86"/>
      <c r="QW71" s="86"/>
      <c r="QX71" s="86"/>
      <c r="QY71" s="86"/>
      <c r="QZ71" s="86"/>
      <c r="RA71" s="86"/>
      <c r="RB71" s="86"/>
      <c r="RC71" s="86"/>
      <c r="RD71" s="86"/>
      <c r="RE71" s="86"/>
      <c r="RF71" s="86"/>
      <c r="RG71" s="86"/>
      <c r="RH71" s="86"/>
      <c r="RI71" s="86"/>
      <c r="RJ71" s="86"/>
      <c r="RK71" s="86"/>
      <c r="RL71" s="86"/>
      <c r="RM71" s="86"/>
      <c r="RN71" s="86"/>
      <c r="RO71" s="86"/>
      <c r="RP71" s="86"/>
      <c r="RQ71" s="86"/>
      <c r="RR71" s="86"/>
      <c r="RS71" s="86"/>
      <c r="RT71" s="86"/>
      <c r="RU71" s="86"/>
      <c r="RV71" s="86"/>
      <c r="RW71" s="86"/>
      <c r="RX71" s="86"/>
      <c r="RY71" s="86"/>
      <c r="RZ71" s="86"/>
      <c r="SA71" s="86"/>
      <c r="SB71" s="86"/>
      <c r="SC71" s="86"/>
      <c r="SD71" s="86"/>
      <c r="SE71" s="86"/>
      <c r="SF71" s="86"/>
      <c r="SG71" s="86"/>
      <c r="SH71" s="86"/>
      <c r="SI71" s="86"/>
      <c r="SJ71" s="86"/>
      <c r="SK71" s="86"/>
      <c r="SL71" s="86"/>
      <c r="SM71" s="86"/>
      <c r="SN71" s="86"/>
      <c r="SO71" s="86"/>
      <c r="SP71" s="86"/>
      <c r="SQ71" s="86"/>
      <c r="SR71" s="86"/>
      <c r="SS71" s="86"/>
      <c r="ST71" s="86"/>
      <c r="SU71" s="86"/>
      <c r="SV71" s="86"/>
      <c r="SW71" s="86"/>
      <c r="SX71" s="86"/>
      <c r="SY71" s="86"/>
      <c r="SZ71" s="86"/>
      <c r="TA71" s="86"/>
      <c r="TB71" s="86"/>
      <c r="TC71" s="86"/>
      <c r="TD71" s="86"/>
      <c r="TE71" s="86"/>
      <c r="TF71" s="86"/>
      <c r="TG71" s="86"/>
      <c r="TH71" s="86"/>
      <c r="TI71" s="86"/>
      <c r="TJ71" s="86"/>
      <c r="TK71" s="86"/>
      <c r="TL71" s="86"/>
      <c r="TM71" s="86"/>
      <c r="TN71" s="86"/>
      <c r="TO71" s="86"/>
      <c r="TP71" s="86"/>
      <c r="TQ71" s="86"/>
      <c r="TR71" s="86"/>
      <c r="TS71" s="86"/>
      <c r="TT71" s="86"/>
      <c r="TU71" s="86"/>
      <c r="TV71" s="86"/>
      <c r="TW71" s="86"/>
      <c r="TX71" s="86"/>
      <c r="TY71" s="86"/>
      <c r="TZ71" s="86"/>
      <c r="UA71" s="86"/>
      <c r="UB71" s="86"/>
      <c r="UC71" s="86"/>
      <c r="UD71" s="86"/>
      <c r="UE71" s="86"/>
      <c r="UF71" s="86"/>
      <c r="UG71" s="86"/>
      <c r="UH71" s="86"/>
      <c r="UI71" s="86"/>
      <c r="UJ71" s="86"/>
      <c r="UK71" s="86"/>
      <c r="UL71" s="86"/>
      <c r="UM71" s="86"/>
      <c r="UN71" s="86"/>
      <c r="UO71" s="86"/>
      <c r="UP71" s="86"/>
      <c r="UQ71" s="86"/>
      <c r="UR71" s="86"/>
      <c r="US71" s="86"/>
      <c r="UT71" s="86"/>
      <c r="UU71" s="86"/>
      <c r="UV71" s="86"/>
      <c r="UW71" s="86"/>
      <c r="UX71" s="86"/>
      <c r="UY71" s="86"/>
      <c r="UZ71" s="86"/>
      <c r="VA71" s="86"/>
      <c r="VB71" s="86"/>
      <c r="VC71" s="86"/>
      <c r="VD71" s="86"/>
      <c r="VE71" s="86"/>
      <c r="VF71" s="86"/>
      <c r="VG71" s="86"/>
      <c r="VH71" s="86"/>
      <c r="VI71" s="86"/>
      <c r="VJ71" s="86"/>
      <c r="VK71" s="86"/>
      <c r="VL71" s="86"/>
      <c r="VM71" s="86"/>
      <c r="VN71" s="86"/>
      <c r="VO71" s="86"/>
      <c r="VP71" s="86"/>
      <c r="VQ71" s="86"/>
      <c r="VR71" s="86"/>
      <c r="VS71" s="86"/>
      <c r="VT71" s="86"/>
      <c r="VU71" s="86"/>
      <c r="VV71" s="86"/>
      <c r="VW71" s="86"/>
      <c r="VX71" s="86"/>
      <c r="VY71" s="86"/>
      <c r="VZ71" s="86"/>
      <c r="WA71" s="86"/>
      <c r="WB71" s="86"/>
      <c r="WC71" s="86"/>
      <c r="WD71" s="86"/>
      <c r="WE71" s="86"/>
      <c r="WF71" s="86"/>
      <c r="WG71" s="86"/>
      <c r="WH71" s="86"/>
      <c r="WI71" s="86"/>
      <c r="WJ71" s="86"/>
      <c r="WK71" s="86"/>
      <c r="WL71" s="86"/>
      <c r="WM71" s="86"/>
      <c r="WN71" s="86"/>
      <c r="WO71" s="86"/>
      <c r="WP71" s="86"/>
      <c r="WQ71" s="86"/>
      <c r="WR71" s="86"/>
      <c r="WS71" s="86"/>
      <c r="WT71" s="86"/>
      <c r="WU71" s="86"/>
      <c r="WV71" s="86"/>
      <c r="WW71" s="86"/>
      <c r="WX71" s="86"/>
      <c r="WY71" s="86"/>
      <c r="WZ71" s="86"/>
      <c r="XA71" s="86"/>
      <c r="XB71" s="86"/>
      <c r="XC71" s="86"/>
      <c r="XD71" s="86"/>
      <c r="XE71" s="86"/>
      <c r="XF71" s="86"/>
      <c r="XG71" s="86"/>
      <c r="XH71" s="86"/>
      <c r="XI71" s="86"/>
      <c r="XJ71" s="86"/>
      <c r="XK71" s="86"/>
      <c r="XL71" s="86"/>
      <c r="XM71" s="86"/>
      <c r="XN71" s="86"/>
      <c r="XO71" s="86"/>
      <c r="XP71" s="86"/>
      <c r="XQ71" s="86"/>
      <c r="XR71" s="86"/>
      <c r="XS71" s="86"/>
      <c r="XT71" s="86"/>
      <c r="XU71" s="86"/>
      <c r="XV71" s="86"/>
      <c r="XW71" s="86"/>
      <c r="XX71" s="86"/>
      <c r="XY71" s="86"/>
      <c r="XZ71" s="86"/>
      <c r="YA71" s="86"/>
      <c r="YB71" s="86"/>
      <c r="YC71" s="86"/>
      <c r="YD71" s="86"/>
      <c r="YE71" s="86"/>
      <c r="YF71" s="86"/>
      <c r="YG71" s="86"/>
      <c r="YH71" s="86"/>
      <c r="YI71" s="86"/>
      <c r="YJ71" s="86"/>
      <c r="YK71" s="86"/>
      <c r="YL71" s="86"/>
      <c r="YM71" s="86"/>
      <c r="YN71" s="86"/>
      <c r="YO71" s="86"/>
      <c r="YP71" s="86"/>
      <c r="YQ71" s="86"/>
      <c r="YR71" s="86"/>
      <c r="YS71" s="86"/>
      <c r="YT71" s="86"/>
      <c r="YU71" s="86"/>
      <c r="YV71" s="86"/>
      <c r="YW71" s="86"/>
      <c r="YX71" s="86"/>
      <c r="YY71" s="86"/>
      <c r="YZ71" s="86"/>
      <c r="ZA71" s="86"/>
      <c r="ZB71" s="86"/>
      <c r="ZC71" s="86"/>
      <c r="ZD71" s="86"/>
      <c r="ZE71" s="86"/>
      <c r="ZF71" s="86"/>
      <c r="ZG71" s="86"/>
      <c r="ZH71" s="86"/>
      <c r="ZI71" s="86"/>
      <c r="ZJ71" s="86"/>
      <c r="ZK71" s="86"/>
      <c r="ZL71" s="86"/>
      <c r="ZM71" s="86"/>
      <c r="ZN71" s="86"/>
      <c r="ZO71" s="86"/>
      <c r="ZP71" s="86"/>
      <c r="ZQ71" s="86"/>
      <c r="ZR71" s="86"/>
      <c r="ZS71" s="86"/>
      <c r="ZT71" s="86"/>
      <c r="ZU71" s="86"/>
      <c r="ZV71" s="86"/>
      <c r="ZW71" s="86"/>
      <c r="ZX71" s="86"/>
      <c r="ZY71" s="86"/>
      <c r="ZZ71" s="86"/>
      <c r="AAA71" s="86"/>
      <c r="AAB71" s="86"/>
      <c r="AAC71" s="86"/>
      <c r="AAD71" s="86"/>
      <c r="AAE71" s="86"/>
      <c r="AAF71" s="86"/>
      <c r="AAG71" s="86"/>
      <c r="AAH71" s="86"/>
      <c r="AAI71" s="86"/>
      <c r="AAJ71" s="86"/>
      <c r="AAK71" s="86"/>
      <c r="AAL71" s="86"/>
      <c r="AAM71" s="86"/>
      <c r="AAN71" s="86"/>
      <c r="AAO71" s="86"/>
      <c r="AAP71" s="86"/>
      <c r="AAQ71" s="86"/>
      <c r="AAR71" s="86"/>
      <c r="AAS71" s="86"/>
      <c r="AAT71" s="86"/>
      <c r="AAU71" s="86"/>
      <c r="AAV71" s="86"/>
      <c r="AAW71" s="86"/>
      <c r="AAX71" s="86"/>
      <c r="AAY71" s="86"/>
      <c r="AAZ71" s="86"/>
      <c r="ABA71" s="86"/>
      <c r="ABB71" s="86"/>
      <c r="ABC71" s="86"/>
      <c r="ABD71" s="86"/>
      <c r="ABE71" s="86"/>
      <c r="ABF71" s="86"/>
      <c r="ABG71" s="86"/>
      <c r="ABH71" s="86"/>
      <c r="ABI71" s="86"/>
      <c r="ABJ71" s="86"/>
      <c r="ABK71" s="86"/>
      <c r="ABL71" s="86"/>
      <c r="ABM71" s="86"/>
      <c r="ABN71" s="86"/>
      <c r="ABO71" s="86"/>
      <c r="ABP71" s="86"/>
      <c r="ABQ71" s="86"/>
      <c r="ABR71" s="86"/>
      <c r="ABS71" s="86"/>
      <c r="ABT71" s="86"/>
      <c r="ABU71" s="86"/>
      <c r="ABV71" s="86"/>
      <c r="ABW71" s="86"/>
      <c r="ABX71" s="86"/>
      <c r="ABY71" s="86"/>
      <c r="ABZ71" s="86"/>
      <c r="ACA71" s="86"/>
      <c r="ACB71" s="86"/>
      <c r="ACC71" s="86"/>
      <c r="ACD71" s="86"/>
      <c r="ACE71" s="86"/>
      <c r="ACF71" s="86"/>
      <c r="ACG71" s="86"/>
      <c r="ACH71" s="86"/>
      <c r="ACI71" s="86"/>
      <c r="ACJ71" s="86"/>
      <c r="ACK71" s="86"/>
      <c r="ACL71" s="86"/>
      <c r="ACM71" s="86"/>
      <c r="ACN71" s="86"/>
      <c r="ACO71" s="86"/>
      <c r="ACP71" s="86"/>
      <c r="ACQ71" s="86"/>
      <c r="ACR71" s="86"/>
      <c r="ACS71" s="86"/>
      <c r="ACT71" s="86"/>
      <c r="ACU71" s="86"/>
      <c r="ACV71" s="86"/>
      <c r="ACW71" s="86"/>
      <c r="ACX71" s="86"/>
      <c r="ACY71" s="86"/>
      <c r="ACZ71" s="86"/>
      <c r="ADA71" s="86"/>
      <c r="ADB71" s="86"/>
      <c r="ADC71" s="86"/>
      <c r="ADD71" s="86"/>
      <c r="ADE71" s="86"/>
      <c r="ADF71" s="86"/>
      <c r="ADG71" s="86"/>
      <c r="ADH71" s="86"/>
      <c r="ADI71" s="86"/>
      <c r="ADJ71" s="86"/>
      <c r="ADK71" s="86"/>
      <c r="ADL71" s="86"/>
      <c r="ADM71" s="86"/>
      <c r="ADN71" s="86"/>
      <c r="ADO71" s="86"/>
      <c r="ADP71" s="86"/>
      <c r="ADQ71" s="86"/>
      <c r="ADR71" s="86"/>
      <c r="ADS71" s="86"/>
      <c r="ADT71" s="86"/>
      <c r="ADU71" s="86"/>
      <c r="ADV71" s="86"/>
      <c r="ADW71" s="86"/>
      <c r="ADX71" s="86"/>
      <c r="ADY71" s="86"/>
      <c r="ADZ71" s="86"/>
      <c r="AEA71" s="86"/>
      <c r="AEB71" s="86"/>
      <c r="AEC71" s="86"/>
      <c r="AED71" s="86"/>
      <c r="AEE71" s="86"/>
      <c r="AEF71" s="86"/>
      <c r="AEG71" s="86"/>
      <c r="AEH71" s="86"/>
      <c r="AEI71" s="86"/>
      <c r="AEJ71" s="86"/>
      <c r="AEK71" s="86"/>
      <c r="AEL71" s="86"/>
      <c r="AEM71" s="86"/>
      <c r="AEN71" s="86"/>
      <c r="AEO71" s="86"/>
      <c r="AEP71" s="86"/>
      <c r="AEQ71" s="86"/>
      <c r="AER71" s="86"/>
      <c r="AES71" s="86"/>
      <c r="AET71" s="86"/>
      <c r="AEU71" s="86"/>
      <c r="AEV71" s="86"/>
      <c r="AEW71" s="86"/>
      <c r="AEX71" s="86"/>
      <c r="AEY71" s="86"/>
      <c r="AEZ71" s="86"/>
      <c r="AFA71" s="86"/>
      <c r="AFB71" s="86"/>
      <c r="AFC71" s="86"/>
      <c r="AFD71" s="86"/>
      <c r="AFE71" s="86"/>
      <c r="AFF71" s="86"/>
      <c r="AFG71" s="86"/>
      <c r="AFH71" s="86"/>
      <c r="AFI71" s="86"/>
      <c r="AFJ71" s="86"/>
      <c r="AFK71" s="86"/>
      <c r="AFL71" s="86"/>
      <c r="AFM71" s="86"/>
      <c r="AFN71" s="86"/>
      <c r="AFO71" s="86"/>
      <c r="AFP71" s="86"/>
      <c r="AFQ71" s="86"/>
      <c r="AFR71" s="86"/>
      <c r="AFS71" s="86"/>
      <c r="AFT71" s="86"/>
      <c r="AFU71" s="86"/>
      <c r="AFV71" s="86"/>
      <c r="AFW71" s="86"/>
      <c r="AFX71" s="86"/>
      <c r="AFY71" s="86"/>
      <c r="AFZ71" s="86"/>
      <c r="AGA71" s="86"/>
      <c r="AGB71" s="86"/>
      <c r="AGC71" s="86"/>
      <c r="AGD71" s="86"/>
      <c r="AGE71" s="86"/>
      <c r="AGF71" s="86"/>
      <c r="AGG71" s="86"/>
      <c r="AGH71" s="86"/>
      <c r="AGI71" s="86"/>
      <c r="AGJ71" s="86"/>
      <c r="AGK71" s="86"/>
      <c r="AGL71" s="86"/>
      <c r="AGM71" s="86"/>
      <c r="AGN71" s="86"/>
      <c r="AGO71" s="86"/>
      <c r="AGP71" s="86"/>
      <c r="AGQ71" s="86"/>
      <c r="AGR71" s="86"/>
      <c r="AGS71" s="86"/>
      <c r="AGT71" s="86"/>
      <c r="AGU71" s="86"/>
      <c r="AGV71" s="86"/>
      <c r="AGW71" s="86"/>
      <c r="AGX71" s="86"/>
      <c r="AGY71" s="86"/>
      <c r="AGZ71" s="86"/>
      <c r="AHA71" s="86"/>
      <c r="AHB71" s="86"/>
      <c r="AHC71" s="86"/>
      <c r="AHD71" s="86"/>
      <c r="AHE71" s="86"/>
      <c r="AHF71" s="86"/>
      <c r="AHG71" s="86"/>
      <c r="AHH71" s="86"/>
      <c r="AHI71" s="86"/>
      <c r="AHJ71" s="86"/>
      <c r="AHK71" s="86"/>
      <c r="AHL71" s="86"/>
      <c r="AHM71" s="86"/>
      <c r="AHN71" s="86"/>
      <c r="AHO71" s="86"/>
      <c r="AHP71" s="86"/>
      <c r="AHQ71" s="86"/>
      <c r="AHR71" s="86"/>
      <c r="AHS71" s="86"/>
      <c r="AHT71" s="86"/>
      <c r="AHU71" s="86"/>
      <c r="AHV71" s="86"/>
      <c r="AHW71" s="86"/>
      <c r="AHX71" s="86"/>
      <c r="AHY71" s="86"/>
      <c r="AHZ71" s="86"/>
      <c r="AIA71" s="86"/>
      <c r="AIB71" s="86"/>
      <c r="AIC71" s="86"/>
      <c r="AID71" s="86"/>
      <c r="AIE71" s="86"/>
      <c r="AIF71" s="86"/>
      <c r="AIG71" s="86"/>
      <c r="AIH71" s="86"/>
      <c r="AII71" s="86"/>
      <c r="AIJ71" s="86"/>
      <c r="AIK71" s="86"/>
      <c r="AIL71" s="86"/>
      <c r="AIM71" s="86"/>
      <c r="AIN71" s="86"/>
      <c r="AIO71" s="86"/>
      <c r="AIP71" s="86"/>
      <c r="AIQ71" s="86"/>
      <c r="AIR71" s="86"/>
      <c r="AIS71" s="86"/>
      <c r="AIT71" s="86"/>
      <c r="AIU71" s="86"/>
      <c r="AIV71" s="86"/>
      <c r="AIW71" s="86"/>
      <c r="AIX71" s="86"/>
      <c r="AIY71" s="86"/>
      <c r="AIZ71" s="86"/>
      <c r="AJA71" s="86"/>
      <c r="AJB71" s="86"/>
      <c r="AJC71" s="86"/>
      <c r="AJD71" s="86"/>
      <c r="AJE71" s="86"/>
      <c r="AJF71" s="86"/>
      <c r="AJG71" s="86"/>
      <c r="AJH71" s="86"/>
      <c r="AJI71" s="86"/>
      <c r="AJJ71" s="86"/>
      <c r="AJK71" s="86"/>
      <c r="AJL71" s="86"/>
      <c r="AJM71" s="86"/>
      <c r="AJN71" s="86"/>
      <c r="AJO71" s="86"/>
      <c r="AJP71" s="86"/>
      <c r="AJQ71" s="86"/>
      <c r="AJR71" s="86"/>
      <c r="AJS71" s="86"/>
      <c r="AJT71" s="86"/>
      <c r="AJU71" s="86"/>
      <c r="AJV71" s="86"/>
      <c r="AJW71" s="86"/>
      <c r="AJX71" s="86"/>
      <c r="AJY71" s="86"/>
      <c r="AJZ71" s="86"/>
      <c r="AKA71" s="86"/>
      <c r="AKB71" s="86"/>
      <c r="AKC71" s="86"/>
      <c r="AKD71" s="86"/>
      <c r="AKE71" s="86"/>
      <c r="AKF71" s="86"/>
      <c r="AKG71" s="86"/>
      <c r="AKH71" s="86"/>
      <c r="AKI71" s="86"/>
      <c r="AKJ71" s="86"/>
      <c r="AKK71" s="86"/>
      <c r="AKL71" s="86"/>
      <c r="AKM71" s="86"/>
      <c r="AKN71" s="86"/>
      <c r="AKO71" s="86"/>
      <c r="AKP71" s="86"/>
      <c r="AKQ71" s="86"/>
      <c r="AKR71" s="86"/>
      <c r="AKS71" s="86"/>
      <c r="AKT71" s="86"/>
      <c r="AKU71" s="86"/>
      <c r="AKV71" s="86"/>
      <c r="AKW71" s="86"/>
      <c r="AKX71" s="86"/>
      <c r="AKY71" s="86"/>
      <c r="AKZ71" s="86"/>
      <c r="ALA71" s="86"/>
      <c r="ALB71" s="86"/>
      <c r="ALC71" s="86"/>
      <c r="ALD71" s="86"/>
      <c r="ALE71" s="86"/>
      <c r="ALF71" s="86"/>
      <c r="ALG71" s="86"/>
      <c r="ALH71" s="86"/>
      <c r="ALI71" s="86"/>
      <c r="ALJ71" s="86"/>
      <c r="ALK71" s="86"/>
      <c r="ALL71" s="86"/>
      <c r="ALM71" s="86"/>
      <c r="ALN71" s="86"/>
      <c r="ALO71" s="86"/>
      <c r="ALP71" s="86"/>
      <c r="ALQ71" s="86"/>
      <c r="ALR71" s="86"/>
      <c r="ALS71" s="86"/>
      <c r="ALT71" s="86"/>
      <c r="ALU71" s="86"/>
      <c r="ALV71" s="86"/>
      <c r="ALW71" s="86"/>
      <c r="ALX71" s="86"/>
      <c r="ALY71" s="86"/>
      <c r="ALZ71" s="86"/>
      <c r="AMA71" s="86"/>
      <c r="AMB71" s="86"/>
      <c r="AMC71" s="86"/>
      <c r="AMD71" s="86"/>
      <c r="AME71" s="86"/>
      <c r="AMF71" s="86"/>
      <c r="AMG71" s="86"/>
      <c r="AMH71" s="86"/>
      <c r="AMI71" s="86"/>
      <c r="AMJ71" s="86"/>
      <c r="AMK71" s="86"/>
      <c r="AML71" s="86"/>
      <c r="AMM71" s="86"/>
      <c r="AMN71" s="86"/>
      <c r="AMO71" s="86"/>
      <c r="AMP71" s="86"/>
      <c r="AMQ71" s="86"/>
      <c r="AMR71" s="86"/>
      <c r="AMS71" s="86"/>
      <c r="AMT71" s="86"/>
      <c r="AMU71" s="86"/>
      <c r="AMV71" s="86"/>
      <c r="AMW71" s="86"/>
      <c r="AMX71" s="86"/>
      <c r="AMY71" s="86"/>
      <c r="AMZ71" s="86"/>
      <c r="ANA71" s="86"/>
      <c r="ANB71" s="86"/>
      <c r="ANC71" s="86"/>
      <c r="AND71" s="86"/>
      <c r="ANE71" s="86"/>
      <c r="ANF71" s="86"/>
      <c r="ANG71" s="86"/>
      <c r="ANH71" s="86"/>
      <c r="ANI71" s="86"/>
      <c r="ANJ71" s="86"/>
      <c r="ANK71" s="86"/>
      <c r="ANL71" s="86"/>
      <c r="ANM71" s="86"/>
      <c r="ANN71" s="86"/>
      <c r="ANO71" s="86"/>
      <c r="ANP71" s="86"/>
      <c r="ANQ71" s="86"/>
      <c r="ANR71" s="86"/>
      <c r="ANS71" s="86"/>
      <c r="ANT71" s="86"/>
      <c r="ANU71" s="86"/>
      <c r="ANV71" s="86"/>
      <c r="ANW71" s="86"/>
      <c r="ANX71" s="86"/>
      <c r="ANY71" s="86"/>
      <c r="ANZ71" s="86"/>
      <c r="AOA71" s="86"/>
      <c r="AOB71" s="86"/>
      <c r="AOC71" s="86"/>
      <c r="AOD71" s="86"/>
      <c r="AOE71" s="86"/>
      <c r="AOF71" s="86"/>
      <c r="AOG71" s="86"/>
      <c r="AOH71" s="86"/>
      <c r="AOI71" s="86"/>
      <c r="AOJ71" s="86"/>
      <c r="AOK71" s="86"/>
      <c r="AOL71" s="86"/>
      <c r="AOM71" s="86"/>
      <c r="AON71" s="86"/>
      <c r="AOO71" s="86"/>
      <c r="AOP71" s="86"/>
      <c r="AOQ71" s="86"/>
      <c r="AOR71" s="86"/>
      <c r="AOS71" s="86"/>
      <c r="AOT71" s="86"/>
      <c r="AOU71" s="86"/>
      <c r="AOV71" s="86"/>
      <c r="AOW71" s="86"/>
      <c r="AOX71" s="86"/>
      <c r="AOY71" s="86"/>
      <c r="AOZ71" s="86"/>
      <c r="APA71" s="86"/>
      <c r="APB71" s="86"/>
      <c r="APC71" s="86"/>
      <c r="APD71" s="86"/>
      <c r="APE71" s="86"/>
      <c r="APF71" s="86"/>
      <c r="APG71" s="86"/>
      <c r="APH71" s="86"/>
      <c r="API71" s="86"/>
      <c r="APJ71" s="86"/>
      <c r="APK71" s="86"/>
      <c r="APL71" s="86"/>
      <c r="APM71" s="86"/>
      <c r="APN71" s="86"/>
      <c r="APO71" s="86"/>
      <c r="APP71" s="86"/>
      <c r="APQ71" s="86"/>
      <c r="APR71" s="86"/>
      <c r="APS71" s="86"/>
      <c r="APT71" s="86"/>
      <c r="APU71" s="86"/>
      <c r="APV71" s="86"/>
      <c r="APW71" s="86"/>
      <c r="APX71" s="86"/>
      <c r="APY71" s="86"/>
      <c r="APZ71" s="86"/>
      <c r="AQA71" s="86"/>
      <c r="AQB71" s="86"/>
      <c r="AQC71" s="86"/>
      <c r="AQD71" s="86"/>
      <c r="AQE71" s="86"/>
      <c r="AQF71" s="86"/>
      <c r="AQG71" s="86"/>
      <c r="AQH71" s="86"/>
      <c r="AQI71" s="86"/>
      <c r="AQJ71" s="86"/>
      <c r="AQK71" s="86"/>
      <c r="AQL71" s="86"/>
      <c r="AQM71" s="86"/>
      <c r="AQN71" s="86"/>
      <c r="AQO71" s="86"/>
      <c r="AQP71" s="86"/>
      <c r="AQQ71" s="86"/>
      <c r="AQR71" s="86"/>
      <c r="AQS71" s="86"/>
      <c r="AQT71" s="86"/>
      <c r="AQU71" s="86"/>
      <c r="AQV71" s="86"/>
      <c r="AQW71" s="86"/>
      <c r="AQX71" s="86"/>
      <c r="AQY71" s="86"/>
      <c r="AQZ71" s="86"/>
      <c r="ARA71" s="86"/>
      <c r="ARB71" s="86"/>
      <c r="ARC71" s="86"/>
      <c r="ARD71" s="86"/>
      <c r="ARE71" s="86"/>
      <c r="ARF71" s="86"/>
      <c r="ARG71" s="86"/>
      <c r="ARH71" s="86"/>
      <c r="ARI71" s="86"/>
      <c r="ARJ71" s="86"/>
      <c r="ARK71" s="86"/>
      <c r="ARL71" s="86"/>
      <c r="ARM71" s="86"/>
      <c r="ARN71" s="86"/>
      <c r="ARO71" s="86"/>
      <c r="ARP71" s="86"/>
      <c r="ARQ71" s="86"/>
      <c r="ARR71" s="86"/>
      <c r="ARS71" s="86"/>
      <c r="ART71" s="86"/>
      <c r="ARU71" s="86"/>
      <c r="ARV71" s="86"/>
      <c r="ARW71" s="86"/>
      <c r="ARX71" s="86"/>
      <c r="ARY71" s="86"/>
      <c r="ARZ71" s="86"/>
      <c r="ASA71" s="86"/>
      <c r="ASB71" s="86"/>
      <c r="ASC71" s="86"/>
      <c r="ASD71" s="86"/>
      <c r="ASE71" s="86"/>
      <c r="ASF71" s="86"/>
      <c r="ASG71" s="86"/>
      <c r="ASH71" s="86"/>
      <c r="ASI71" s="86"/>
      <c r="ASJ71" s="86"/>
      <c r="ASK71" s="86"/>
      <c r="ASL71" s="86"/>
      <c r="ASM71" s="86"/>
      <c r="ASN71" s="86"/>
      <c r="ASO71" s="86"/>
      <c r="ASP71" s="86"/>
      <c r="ASQ71" s="86"/>
      <c r="ASR71" s="86"/>
      <c r="ASS71" s="86"/>
      <c r="AST71" s="86"/>
      <c r="ASU71" s="86"/>
      <c r="ASV71" s="86"/>
      <c r="ASW71" s="86"/>
      <c r="ASX71" s="86"/>
      <c r="ASY71" s="86"/>
      <c r="ASZ71" s="86"/>
      <c r="ATA71" s="86"/>
      <c r="ATB71" s="86"/>
      <c r="ATC71" s="86"/>
      <c r="ATD71" s="86"/>
      <c r="ATE71" s="86"/>
      <c r="ATF71" s="86"/>
      <c r="ATG71" s="86"/>
      <c r="ATH71" s="86"/>
      <c r="ATI71" s="86"/>
      <c r="ATJ71" s="86"/>
      <c r="ATK71" s="86"/>
      <c r="ATL71" s="86"/>
      <c r="ATM71" s="86"/>
      <c r="ATN71" s="86"/>
      <c r="ATO71" s="86"/>
      <c r="ATP71" s="86"/>
      <c r="ATQ71" s="86"/>
      <c r="ATR71" s="86"/>
      <c r="ATS71" s="86"/>
      <c r="ATT71" s="86"/>
      <c r="ATU71" s="86"/>
      <c r="ATV71" s="86"/>
      <c r="ATW71" s="86"/>
      <c r="ATX71" s="86"/>
      <c r="ATY71" s="86"/>
      <c r="ATZ71" s="86"/>
      <c r="AUA71" s="86"/>
      <c r="AUB71" s="86"/>
      <c r="AUC71" s="86"/>
      <c r="AUD71" s="86"/>
      <c r="AUE71" s="86"/>
      <c r="AUF71" s="86"/>
      <c r="AUG71" s="86"/>
      <c r="AUH71" s="86"/>
      <c r="AUI71" s="86"/>
      <c r="AUJ71" s="86"/>
      <c r="AUK71" s="86"/>
      <c r="AUL71" s="86"/>
      <c r="AUM71" s="86"/>
      <c r="AUN71" s="86"/>
      <c r="AUO71" s="86"/>
      <c r="AUP71" s="86"/>
      <c r="AUQ71" s="86"/>
      <c r="AUR71" s="86"/>
      <c r="AUS71" s="86"/>
      <c r="AUT71" s="86"/>
      <c r="AUU71" s="86"/>
      <c r="AUV71" s="86"/>
      <c r="AUW71" s="86"/>
      <c r="AUX71" s="86"/>
      <c r="AUY71" s="86"/>
      <c r="AUZ71" s="86"/>
      <c r="AVA71" s="86"/>
      <c r="AVB71" s="86"/>
      <c r="AVC71" s="86"/>
      <c r="AVD71" s="86"/>
      <c r="AVE71" s="86"/>
      <c r="AVF71" s="86"/>
      <c r="AVG71" s="86"/>
      <c r="AVH71" s="86"/>
      <c r="AVI71" s="86"/>
      <c r="AVJ71" s="86"/>
      <c r="AVK71" s="86"/>
      <c r="AVL71" s="86"/>
      <c r="AVM71" s="86"/>
      <c r="AVN71" s="86"/>
      <c r="AVO71" s="86"/>
      <c r="AVP71" s="86"/>
      <c r="AVQ71" s="86"/>
      <c r="AVR71" s="86"/>
      <c r="AVS71" s="86"/>
      <c r="AVT71" s="86"/>
      <c r="AVU71" s="86"/>
      <c r="AVV71" s="86"/>
      <c r="AVW71" s="86"/>
      <c r="AVX71" s="86"/>
      <c r="AVY71" s="86"/>
      <c r="AVZ71" s="86"/>
      <c r="AWA71" s="86"/>
      <c r="AWB71" s="86"/>
      <c r="AWC71" s="86"/>
      <c r="AWD71" s="86"/>
      <c r="AWE71" s="86"/>
      <c r="AWF71" s="86"/>
      <c r="AWG71" s="86"/>
      <c r="AWH71" s="86"/>
      <c r="AWI71" s="86"/>
      <c r="AWJ71" s="86"/>
      <c r="AWK71" s="86"/>
      <c r="AWL71" s="86"/>
      <c r="AWM71" s="86"/>
      <c r="AWN71" s="86"/>
      <c r="AWO71" s="86"/>
      <c r="AWP71" s="86"/>
      <c r="AWQ71" s="86"/>
      <c r="AWR71" s="86"/>
      <c r="AWS71" s="86"/>
      <c r="AWT71" s="86"/>
      <c r="AWU71" s="86"/>
      <c r="AWV71" s="86"/>
      <c r="AWW71" s="86"/>
      <c r="AWX71" s="86"/>
      <c r="AWY71" s="86"/>
      <c r="AWZ71" s="86"/>
      <c r="AXA71" s="86"/>
      <c r="AXB71" s="86"/>
      <c r="AXC71" s="86"/>
      <c r="AXD71" s="86"/>
      <c r="AXE71" s="86"/>
      <c r="AXF71" s="86"/>
      <c r="AXG71" s="86"/>
      <c r="AXH71" s="86"/>
      <c r="AXI71" s="86"/>
      <c r="AXJ71" s="86"/>
      <c r="AXK71" s="86"/>
      <c r="AXL71" s="86"/>
      <c r="AXM71" s="86"/>
      <c r="AXN71" s="86"/>
      <c r="AXO71" s="86"/>
      <c r="AXP71" s="86"/>
      <c r="AXQ71" s="86"/>
      <c r="AXR71" s="86"/>
      <c r="AXS71" s="86"/>
      <c r="AXT71" s="86"/>
      <c r="AXU71" s="86"/>
      <c r="AXV71" s="86"/>
      <c r="AXW71" s="86"/>
      <c r="AXX71" s="86"/>
      <c r="AXY71" s="86"/>
      <c r="AXZ71" s="86"/>
      <c r="AYA71" s="86"/>
      <c r="AYB71" s="86"/>
      <c r="AYC71" s="86"/>
      <c r="AYD71" s="86"/>
      <c r="AYE71" s="86"/>
      <c r="AYF71" s="86"/>
      <c r="AYG71" s="86"/>
      <c r="AYH71" s="86"/>
      <c r="AYI71" s="86"/>
      <c r="AYJ71" s="86"/>
      <c r="AYK71" s="86"/>
      <c r="AYL71" s="86"/>
      <c r="AYM71" s="86"/>
      <c r="AYN71" s="86"/>
      <c r="AYO71" s="86"/>
      <c r="AYP71" s="86"/>
      <c r="AYQ71" s="86"/>
      <c r="AYR71" s="86"/>
      <c r="AYS71" s="86"/>
      <c r="AYT71" s="86"/>
      <c r="AYU71" s="86"/>
      <c r="AYV71" s="86"/>
      <c r="AYW71" s="86"/>
      <c r="AYX71" s="86"/>
      <c r="AYY71" s="86"/>
      <c r="AYZ71" s="86"/>
      <c r="AZA71" s="86"/>
      <c r="AZB71" s="86"/>
      <c r="AZC71" s="86"/>
      <c r="AZD71" s="86"/>
      <c r="AZE71" s="86"/>
      <c r="AZF71" s="86"/>
      <c r="AZG71" s="86"/>
      <c r="AZH71" s="86"/>
      <c r="AZI71" s="86"/>
      <c r="AZJ71" s="86"/>
      <c r="AZK71" s="86"/>
      <c r="AZL71" s="86"/>
      <c r="AZM71" s="86"/>
      <c r="AZN71" s="86"/>
      <c r="AZO71" s="86"/>
      <c r="AZP71" s="86"/>
      <c r="AZQ71" s="86"/>
      <c r="AZR71" s="86"/>
      <c r="AZS71" s="86"/>
      <c r="AZT71" s="86"/>
      <c r="AZU71" s="86"/>
      <c r="AZV71" s="86"/>
      <c r="AZW71" s="86"/>
      <c r="AZX71" s="86"/>
      <c r="AZY71" s="86"/>
      <c r="AZZ71" s="86"/>
      <c r="BAA71" s="86"/>
      <c r="BAB71" s="86"/>
      <c r="BAC71" s="86"/>
      <c r="BAD71" s="86"/>
      <c r="BAE71" s="86"/>
      <c r="BAF71" s="86"/>
      <c r="BAG71" s="86"/>
      <c r="BAH71" s="86"/>
      <c r="BAI71" s="86"/>
      <c r="BAJ71" s="86"/>
      <c r="BAK71" s="86"/>
      <c r="BAL71" s="86"/>
      <c r="BAM71" s="86"/>
      <c r="BAN71" s="86"/>
      <c r="BAO71" s="86"/>
      <c r="BAP71" s="86"/>
      <c r="BAQ71" s="86"/>
      <c r="BAR71" s="86"/>
      <c r="BAS71" s="86"/>
      <c r="BAT71" s="86"/>
      <c r="BAU71" s="86"/>
      <c r="BAV71" s="86"/>
      <c r="BAW71" s="86"/>
      <c r="BAX71" s="86"/>
      <c r="BAY71" s="86"/>
      <c r="BAZ71" s="86"/>
      <c r="BBA71" s="86"/>
      <c r="BBB71" s="86"/>
      <c r="BBC71" s="86"/>
      <c r="BBD71" s="86"/>
      <c r="BBE71" s="86"/>
      <c r="BBF71" s="86"/>
      <c r="BBG71" s="86"/>
      <c r="BBH71" s="86"/>
      <c r="BBI71" s="86"/>
      <c r="BBJ71" s="86"/>
      <c r="BBK71" s="86"/>
      <c r="BBL71" s="86"/>
      <c r="BBM71" s="86"/>
      <c r="BBN71" s="86"/>
      <c r="BBO71" s="86"/>
      <c r="BBP71" s="86"/>
      <c r="BBQ71" s="86"/>
      <c r="BBR71" s="86"/>
      <c r="BBS71" s="86"/>
      <c r="BBT71" s="86"/>
      <c r="BBU71" s="86"/>
      <c r="BBV71" s="86"/>
      <c r="BBW71" s="86"/>
      <c r="BBX71" s="86"/>
      <c r="BBY71" s="86"/>
      <c r="BBZ71" s="86"/>
      <c r="BCA71" s="86"/>
      <c r="BCB71" s="86"/>
      <c r="BCC71" s="86"/>
      <c r="BCD71" s="86"/>
      <c r="BCE71" s="86"/>
      <c r="BCF71" s="86"/>
      <c r="BCG71" s="86"/>
      <c r="BCH71" s="86"/>
      <c r="BCI71" s="86"/>
      <c r="BCJ71" s="86"/>
      <c r="BCK71" s="86"/>
      <c r="BCL71" s="86"/>
      <c r="BCM71" s="86"/>
      <c r="BCN71" s="86"/>
      <c r="BCO71" s="86"/>
      <c r="BCP71" s="86"/>
      <c r="BCQ71" s="86"/>
      <c r="BCR71" s="86"/>
      <c r="BCS71" s="86"/>
      <c r="BCT71" s="86"/>
      <c r="BCU71" s="86"/>
      <c r="BCV71" s="86"/>
      <c r="BCW71" s="86"/>
      <c r="BCX71" s="86"/>
      <c r="BCY71" s="86"/>
      <c r="BCZ71" s="86"/>
      <c r="BDA71" s="86"/>
      <c r="BDB71" s="86"/>
      <c r="BDC71" s="86"/>
      <c r="BDD71" s="86"/>
      <c r="BDE71" s="86"/>
      <c r="BDF71" s="86"/>
      <c r="BDG71" s="86"/>
      <c r="BDH71" s="86"/>
      <c r="BDI71" s="86"/>
      <c r="BDJ71" s="86"/>
      <c r="BDK71" s="86"/>
      <c r="BDL71" s="86"/>
      <c r="BDM71" s="86"/>
      <c r="BDN71" s="86"/>
      <c r="BDO71" s="86"/>
      <c r="BDP71" s="86"/>
      <c r="BDQ71" s="86"/>
      <c r="BDR71" s="86"/>
      <c r="BDS71" s="86"/>
      <c r="BDT71" s="86"/>
      <c r="BDU71" s="86"/>
      <c r="BDV71" s="86"/>
      <c r="BDW71" s="86"/>
      <c r="BDX71" s="86"/>
      <c r="BDY71" s="86"/>
      <c r="BDZ71" s="86"/>
      <c r="BEA71" s="86"/>
      <c r="BEB71" s="86"/>
      <c r="BEC71" s="86"/>
      <c r="BED71" s="86"/>
      <c r="BEE71" s="86"/>
      <c r="BEF71" s="86"/>
      <c r="BEG71" s="86"/>
      <c r="BEH71" s="86"/>
      <c r="BEI71" s="86"/>
      <c r="BEJ71" s="86"/>
      <c r="BEK71" s="86"/>
      <c r="BEL71" s="86"/>
      <c r="BEM71" s="86"/>
      <c r="BEN71" s="86"/>
      <c r="BEO71" s="86"/>
      <c r="BEP71" s="86"/>
      <c r="BEQ71" s="86"/>
      <c r="BER71" s="86"/>
      <c r="BES71" s="86"/>
      <c r="BET71" s="86"/>
      <c r="BEU71" s="86"/>
      <c r="BEV71" s="86"/>
      <c r="BEW71" s="86"/>
      <c r="BEX71" s="86"/>
      <c r="BEY71" s="86"/>
      <c r="BEZ71" s="86"/>
      <c r="BFA71" s="86"/>
      <c r="BFB71" s="86"/>
      <c r="BFC71" s="86"/>
      <c r="BFD71" s="86"/>
      <c r="BFE71" s="86"/>
      <c r="BFF71" s="86"/>
      <c r="BFG71" s="86"/>
      <c r="BFH71" s="86"/>
      <c r="BFI71" s="86"/>
      <c r="BFJ71" s="86"/>
      <c r="BFK71" s="86"/>
      <c r="BFL71" s="86"/>
      <c r="BFM71" s="86"/>
      <c r="BFN71" s="86"/>
      <c r="BFO71" s="86"/>
      <c r="BFP71" s="86"/>
      <c r="BFQ71" s="86"/>
      <c r="BFR71" s="86"/>
      <c r="BFS71" s="86"/>
      <c r="BFT71" s="86"/>
      <c r="BFU71" s="86"/>
      <c r="BFV71" s="86"/>
      <c r="BFW71" s="86"/>
      <c r="BFX71" s="86"/>
      <c r="BFY71" s="86"/>
      <c r="BFZ71" s="86"/>
      <c r="BGA71" s="86"/>
      <c r="BGB71" s="86"/>
      <c r="BGC71" s="86"/>
      <c r="BGD71" s="86"/>
      <c r="BGE71" s="86"/>
      <c r="BGF71" s="86"/>
      <c r="BGG71" s="86"/>
      <c r="BGH71" s="86"/>
      <c r="BGI71" s="86"/>
      <c r="BGJ71" s="86"/>
      <c r="BGK71" s="86"/>
      <c r="BGL71" s="86"/>
      <c r="BGM71" s="86"/>
      <c r="BGN71" s="86"/>
      <c r="BGO71" s="86"/>
      <c r="BGP71" s="86"/>
      <c r="BGQ71" s="86"/>
      <c r="BGR71" s="86"/>
      <c r="BGS71" s="86"/>
      <c r="BGT71" s="86"/>
      <c r="BGU71" s="86"/>
      <c r="BGV71" s="86"/>
      <c r="BGW71" s="86"/>
      <c r="BGX71" s="86"/>
      <c r="BGY71" s="86"/>
      <c r="BGZ71" s="86"/>
      <c r="BHA71" s="86"/>
      <c r="BHB71" s="86"/>
      <c r="BHC71" s="86"/>
      <c r="BHD71" s="86"/>
      <c r="BHE71" s="86"/>
      <c r="BHF71" s="86"/>
      <c r="BHG71" s="86"/>
      <c r="BHH71" s="86"/>
      <c r="BHI71" s="86"/>
      <c r="BHJ71" s="86"/>
      <c r="BHK71" s="86"/>
      <c r="BHL71" s="86"/>
      <c r="BHM71" s="86"/>
      <c r="BHN71" s="86"/>
      <c r="BHO71" s="86"/>
      <c r="BHP71" s="86"/>
      <c r="BHQ71" s="86"/>
      <c r="BHR71" s="86"/>
      <c r="BHS71" s="86"/>
      <c r="BHT71" s="86"/>
      <c r="BHU71" s="86"/>
      <c r="BHV71" s="86"/>
      <c r="BHW71" s="86"/>
      <c r="BHX71" s="86"/>
      <c r="BHY71" s="86"/>
      <c r="BHZ71" s="86"/>
      <c r="BIA71" s="86"/>
      <c r="BIB71" s="86"/>
      <c r="BIC71" s="86"/>
      <c r="BID71" s="86"/>
      <c r="BIE71" s="86"/>
      <c r="BIF71" s="86"/>
      <c r="BIG71" s="86"/>
      <c r="BIH71" s="86"/>
      <c r="BII71" s="86"/>
      <c r="BIJ71" s="86"/>
      <c r="BIK71" s="86"/>
      <c r="BIL71" s="86"/>
      <c r="BIM71" s="86"/>
      <c r="BIN71" s="86"/>
      <c r="BIO71" s="86"/>
      <c r="BIP71" s="86"/>
      <c r="BIQ71" s="86"/>
      <c r="BIR71" s="86"/>
      <c r="BIS71" s="86"/>
      <c r="BIT71" s="86"/>
      <c r="BIU71" s="86"/>
      <c r="BIV71" s="86"/>
      <c r="BIW71" s="86"/>
      <c r="BIX71" s="86"/>
      <c r="BIY71" s="86"/>
      <c r="BIZ71" s="86"/>
      <c r="BJA71" s="86"/>
      <c r="BJB71" s="86"/>
      <c r="BJC71" s="86"/>
      <c r="BJD71" s="86"/>
      <c r="BJE71" s="86"/>
      <c r="BJF71" s="86"/>
      <c r="BJG71" s="86"/>
      <c r="BJH71" s="86"/>
      <c r="BJI71" s="86"/>
      <c r="BJJ71" s="86"/>
      <c r="BJK71" s="86"/>
      <c r="BJL71" s="86"/>
      <c r="BJM71" s="86"/>
      <c r="BJN71" s="86"/>
      <c r="BJO71" s="86"/>
      <c r="BJP71" s="86"/>
      <c r="BJQ71" s="86"/>
      <c r="BJR71" s="86"/>
      <c r="BJS71" s="86"/>
      <c r="BJT71" s="86"/>
      <c r="BJU71" s="86"/>
      <c r="BJV71" s="86"/>
      <c r="BJW71" s="86"/>
      <c r="BJX71" s="86"/>
      <c r="BJY71" s="86"/>
      <c r="BJZ71" s="86"/>
      <c r="BKA71" s="86"/>
      <c r="BKB71" s="86"/>
      <c r="BKC71" s="86"/>
      <c r="BKD71" s="86"/>
      <c r="BKE71" s="86"/>
      <c r="BKF71" s="86"/>
      <c r="BKG71" s="86"/>
      <c r="BKH71" s="86"/>
      <c r="BKI71" s="86"/>
      <c r="BKJ71" s="86"/>
      <c r="BKK71" s="86"/>
      <c r="BKL71" s="86"/>
      <c r="BKM71" s="86"/>
      <c r="BKN71" s="86"/>
      <c r="BKO71" s="86"/>
      <c r="BKP71" s="86"/>
      <c r="BKQ71" s="86"/>
      <c r="BKR71" s="86"/>
      <c r="BKS71" s="86"/>
      <c r="BKT71" s="86"/>
      <c r="BKU71" s="86"/>
      <c r="BKV71" s="86"/>
      <c r="BKW71" s="86"/>
      <c r="BKX71" s="86"/>
      <c r="BKY71" s="86"/>
      <c r="BKZ71" s="86"/>
      <c r="BLA71" s="86"/>
      <c r="BLB71" s="86"/>
      <c r="BLC71" s="86"/>
      <c r="BLD71" s="86"/>
      <c r="BLE71" s="86"/>
      <c r="BLF71" s="86"/>
      <c r="BLG71" s="86"/>
      <c r="BLH71" s="86"/>
      <c r="BLI71" s="86"/>
      <c r="BLJ71" s="86"/>
      <c r="BLK71" s="86"/>
      <c r="BLL71" s="86"/>
      <c r="BLM71" s="86"/>
      <c r="BLN71" s="86"/>
      <c r="BLO71" s="86"/>
      <c r="BLP71" s="86"/>
      <c r="BLQ71" s="86"/>
      <c r="BLR71" s="86"/>
      <c r="BLS71" s="86"/>
      <c r="BLT71" s="86"/>
      <c r="BLU71" s="86"/>
      <c r="BLV71" s="86"/>
      <c r="BLW71" s="86"/>
      <c r="BLX71" s="86"/>
      <c r="BLY71" s="86"/>
      <c r="BLZ71" s="86"/>
      <c r="BMA71" s="86"/>
      <c r="BMB71" s="86"/>
      <c r="BMC71" s="86"/>
      <c r="BMD71" s="86"/>
      <c r="BME71" s="86"/>
      <c r="BMF71" s="86"/>
      <c r="BMG71" s="86"/>
      <c r="BMH71" s="86"/>
      <c r="BMI71" s="86"/>
      <c r="BMJ71" s="86"/>
      <c r="BMK71" s="86"/>
      <c r="BML71" s="86"/>
      <c r="BMM71" s="86"/>
      <c r="BMN71" s="86"/>
      <c r="BMO71" s="86"/>
      <c r="BMP71" s="86"/>
      <c r="BMQ71" s="86"/>
      <c r="BMR71" s="86"/>
      <c r="BMS71" s="86"/>
      <c r="BMT71" s="86"/>
      <c r="BMU71" s="86"/>
      <c r="BMV71" s="86"/>
      <c r="BMW71" s="86"/>
      <c r="BMX71" s="86"/>
      <c r="BMY71" s="86"/>
      <c r="BMZ71" s="86"/>
      <c r="BNA71" s="86"/>
      <c r="BNB71" s="86"/>
      <c r="BNC71" s="86"/>
      <c r="BND71" s="86"/>
      <c r="BNE71" s="86"/>
      <c r="BNF71" s="86"/>
      <c r="BNG71" s="86"/>
      <c r="BNH71" s="86"/>
      <c r="BNI71" s="86"/>
      <c r="BNJ71" s="86"/>
      <c r="BNK71" s="86"/>
      <c r="BNL71" s="86"/>
      <c r="BNM71" s="86"/>
      <c r="BNN71" s="86"/>
      <c r="BNO71" s="86"/>
      <c r="BNP71" s="86"/>
      <c r="BNQ71" s="86"/>
      <c r="BNR71" s="86"/>
      <c r="BNS71" s="86"/>
      <c r="BNT71" s="86"/>
      <c r="BNU71" s="86"/>
      <c r="BNV71" s="86"/>
      <c r="BNW71" s="86"/>
      <c r="BNX71" s="86"/>
      <c r="BNY71" s="86"/>
      <c r="BNZ71" s="86"/>
      <c r="BOA71" s="86"/>
      <c r="BOB71" s="86"/>
      <c r="BOC71" s="86"/>
      <c r="BOD71" s="86"/>
      <c r="BOE71" s="86"/>
      <c r="BOF71" s="86"/>
      <c r="BOG71" s="86"/>
      <c r="BOH71" s="86"/>
      <c r="BOI71" s="86"/>
      <c r="BOJ71" s="86"/>
      <c r="BOK71" s="86"/>
      <c r="BOL71" s="86"/>
      <c r="BOM71" s="86"/>
      <c r="BON71" s="86"/>
      <c r="BOO71" s="86"/>
      <c r="BOP71" s="86"/>
      <c r="BOQ71" s="86"/>
      <c r="BOR71" s="86"/>
      <c r="BOS71" s="86"/>
      <c r="BOT71" s="86"/>
      <c r="BOU71" s="86"/>
      <c r="BOV71" s="86"/>
      <c r="BOW71" s="86"/>
      <c r="BOX71" s="86"/>
      <c r="BOY71" s="86"/>
      <c r="BOZ71" s="86"/>
      <c r="BPA71" s="86"/>
      <c r="BPB71" s="86"/>
      <c r="BPC71" s="86"/>
      <c r="BPD71" s="86"/>
      <c r="BPE71" s="86"/>
      <c r="BPF71" s="86"/>
      <c r="BPG71" s="86"/>
      <c r="BPH71" s="86"/>
      <c r="BPI71" s="86"/>
      <c r="BPJ71" s="86"/>
      <c r="BPK71" s="86"/>
      <c r="BPL71" s="86"/>
      <c r="BPM71" s="86"/>
      <c r="BPN71" s="86"/>
      <c r="BPO71" s="86"/>
      <c r="BPP71" s="86"/>
      <c r="BPQ71" s="86"/>
      <c r="BPR71" s="86"/>
      <c r="BPS71" s="86"/>
      <c r="BPT71" s="86"/>
      <c r="BPU71" s="86"/>
      <c r="BPV71" s="86"/>
      <c r="BPW71" s="86"/>
      <c r="BPX71" s="86"/>
      <c r="BPY71" s="86"/>
      <c r="BPZ71" s="86"/>
      <c r="BQA71" s="86"/>
      <c r="BQB71" s="86"/>
      <c r="BQC71" s="86"/>
      <c r="BQD71" s="86"/>
      <c r="BQE71" s="86"/>
      <c r="BQF71" s="86"/>
      <c r="BQG71" s="86"/>
      <c r="BQH71" s="86"/>
      <c r="BQI71" s="86"/>
      <c r="BQJ71" s="86"/>
      <c r="BQK71" s="86"/>
      <c r="BQL71" s="86"/>
      <c r="BQM71" s="86"/>
      <c r="BQN71" s="86"/>
      <c r="BQO71" s="86"/>
      <c r="BQP71" s="86"/>
      <c r="BQQ71" s="86"/>
      <c r="BQR71" s="86"/>
      <c r="BQS71" s="86"/>
      <c r="BQT71" s="86"/>
      <c r="BQU71" s="86"/>
      <c r="BQV71" s="86"/>
      <c r="BQW71" s="86"/>
      <c r="BQX71" s="86"/>
      <c r="BQY71" s="86"/>
      <c r="BQZ71" s="86"/>
      <c r="BRA71" s="86"/>
      <c r="BRB71" s="86"/>
      <c r="BRC71" s="86"/>
      <c r="BRD71" s="86"/>
      <c r="BRE71" s="86"/>
      <c r="BRF71" s="86"/>
      <c r="BRG71" s="86"/>
      <c r="BRH71" s="86"/>
      <c r="BRI71" s="86"/>
      <c r="BRJ71" s="86"/>
      <c r="BRK71" s="86"/>
      <c r="BRL71" s="86"/>
      <c r="BRM71" s="86"/>
      <c r="BRN71" s="86"/>
      <c r="BRO71" s="86"/>
      <c r="BRP71" s="86"/>
      <c r="BRQ71" s="86"/>
      <c r="BRR71" s="86"/>
      <c r="BRS71" s="86"/>
      <c r="BRT71" s="86"/>
      <c r="BRU71" s="86"/>
      <c r="BRV71" s="86"/>
      <c r="BRW71" s="86"/>
      <c r="BRX71" s="86"/>
      <c r="BRY71" s="86"/>
      <c r="BRZ71" s="86"/>
      <c r="BSA71" s="86"/>
      <c r="BSB71" s="86"/>
      <c r="BSC71" s="86"/>
      <c r="BSD71" s="86"/>
      <c r="BSE71" s="86"/>
      <c r="BSF71" s="86"/>
      <c r="BSG71" s="86"/>
      <c r="BSH71" s="86"/>
      <c r="BSI71" s="86"/>
      <c r="BSJ71" s="86"/>
      <c r="BSK71" s="86"/>
      <c r="BSL71" s="86"/>
      <c r="BSM71" s="86"/>
      <c r="BSN71" s="86"/>
      <c r="BSO71" s="86"/>
      <c r="BSP71" s="86"/>
      <c r="BSQ71" s="86"/>
      <c r="BSR71" s="86"/>
      <c r="BSS71" s="86"/>
      <c r="BST71" s="86"/>
      <c r="BSU71" s="86"/>
      <c r="BSV71" s="86"/>
      <c r="BSW71" s="86"/>
      <c r="BSX71" s="86"/>
      <c r="BSY71" s="86"/>
      <c r="BSZ71" s="86"/>
      <c r="BTA71" s="86"/>
      <c r="BTB71" s="86"/>
      <c r="BTC71" s="86"/>
      <c r="BTD71" s="86"/>
      <c r="BTE71" s="86"/>
      <c r="BTF71" s="86"/>
      <c r="BTG71" s="86"/>
      <c r="BTH71" s="86"/>
      <c r="BTI71" s="86"/>
      <c r="BTJ71" s="86"/>
      <c r="BTK71" s="86"/>
      <c r="BTL71" s="86"/>
      <c r="BTM71" s="86"/>
      <c r="BTN71" s="86"/>
      <c r="BTO71" s="86"/>
      <c r="BTP71" s="86"/>
      <c r="BTQ71" s="86"/>
      <c r="BTR71" s="86"/>
      <c r="BTS71" s="86"/>
      <c r="BTT71" s="86"/>
      <c r="BTU71" s="86"/>
      <c r="BTV71" s="86"/>
      <c r="BTW71" s="86"/>
      <c r="BTX71" s="86"/>
      <c r="BTY71" s="86"/>
      <c r="BTZ71" s="86"/>
      <c r="BUA71" s="86"/>
      <c r="BUB71" s="86"/>
      <c r="BUC71" s="86"/>
      <c r="BUD71" s="86"/>
      <c r="BUE71" s="86"/>
      <c r="BUF71" s="86"/>
      <c r="BUG71" s="86"/>
      <c r="BUH71" s="86"/>
      <c r="BUI71" s="86"/>
      <c r="BUJ71" s="86"/>
      <c r="BUK71" s="86"/>
      <c r="BUL71" s="86"/>
      <c r="BUM71" s="86"/>
      <c r="BUN71" s="86"/>
      <c r="BUO71" s="86"/>
      <c r="BUP71" s="86"/>
      <c r="BUQ71" s="86"/>
      <c r="BUR71" s="86"/>
      <c r="BUS71" s="86"/>
      <c r="BUT71" s="86"/>
      <c r="BUU71" s="86"/>
      <c r="BUV71" s="86"/>
      <c r="BUW71" s="86"/>
      <c r="BUX71" s="86"/>
      <c r="BUY71" s="86"/>
      <c r="BUZ71" s="86"/>
      <c r="BVA71" s="86"/>
      <c r="BVB71" s="86"/>
      <c r="BVC71" s="86"/>
      <c r="BVD71" s="86"/>
      <c r="BVE71" s="86"/>
      <c r="BVF71" s="86"/>
      <c r="BVG71" s="86"/>
      <c r="BVH71" s="86"/>
      <c r="BVI71" s="86"/>
      <c r="BVJ71" s="86"/>
      <c r="BVK71" s="86"/>
      <c r="BVL71" s="86"/>
      <c r="BVM71" s="86"/>
      <c r="BVN71" s="86"/>
      <c r="BVO71" s="86"/>
      <c r="BVP71" s="86"/>
      <c r="BVQ71" s="86"/>
      <c r="BVR71" s="86"/>
      <c r="BVS71" s="86"/>
      <c r="BVT71" s="86"/>
      <c r="BVU71" s="86"/>
      <c r="BVV71" s="86"/>
      <c r="BVW71" s="86"/>
      <c r="BVX71" s="86"/>
      <c r="BVY71" s="86"/>
      <c r="BVZ71" s="86"/>
      <c r="BWA71" s="86"/>
      <c r="BWB71" s="86"/>
      <c r="BWC71" s="86"/>
      <c r="BWD71" s="86"/>
      <c r="BWE71" s="86"/>
      <c r="BWF71" s="86"/>
      <c r="BWG71" s="86"/>
      <c r="BWH71" s="86"/>
      <c r="BWI71" s="86"/>
      <c r="BWJ71" s="86"/>
      <c r="BWK71" s="86"/>
      <c r="BWL71" s="86"/>
      <c r="BWM71" s="86"/>
      <c r="BWN71" s="86"/>
      <c r="BWO71" s="86"/>
      <c r="BWP71" s="86"/>
      <c r="BWQ71" s="86"/>
      <c r="BWR71" s="86"/>
      <c r="BWS71" s="86"/>
      <c r="BWT71" s="86"/>
      <c r="BWU71" s="86"/>
      <c r="BWV71" s="86"/>
      <c r="BWW71" s="86"/>
      <c r="BWX71" s="86"/>
      <c r="BWY71" s="86"/>
      <c r="BWZ71" s="86"/>
      <c r="BXA71" s="86"/>
      <c r="BXB71" s="86"/>
      <c r="BXC71" s="86"/>
      <c r="BXD71" s="86"/>
      <c r="BXE71" s="86"/>
      <c r="BXF71" s="86"/>
      <c r="BXG71" s="86"/>
      <c r="BXH71" s="86"/>
      <c r="BXI71" s="86"/>
      <c r="BXJ71" s="86"/>
      <c r="BXK71" s="86"/>
      <c r="BXL71" s="86"/>
      <c r="BXM71" s="86"/>
      <c r="BXN71" s="86"/>
      <c r="BXO71" s="86"/>
      <c r="BXP71" s="86"/>
      <c r="BXQ71" s="86"/>
      <c r="BXR71" s="86"/>
      <c r="BXS71" s="86"/>
      <c r="BXT71" s="86"/>
      <c r="BXU71" s="86"/>
      <c r="BXV71" s="86"/>
      <c r="BXW71" s="86"/>
      <c r="BXX71" s="86"/>
      <c r="BXY71" s="86"/>
      <c r="BXZ71" s="86"/>
      <c r="BYA71" s="86"/>
      <c r="BYB71" s="86"/>
      <c r="BYC71" s="86"/>
      <c r="BYD71" s="86"/>
      <c r="BYE71" s="86"/>
      <c r="BYF71" s="86"/>
      <c r="BYG71" s="86"/>
      <c r="BYH71" s="86"/>
      <c r="BYI71" s="86"/>
      <c r="BYJ71" s="86"/>
      <c r="BYK71" s="86"/>
      <c r="BYL71" s="86"/>
      <c r="BYM71" s="86"/>
      <c r="BYN71" s="86"/>
      <c r="BYO71" s="86"/>
      <c r="BYP71" s="86"/>
      <c r="BYQ71" s="86"/>
      <c r="BYR71" s="86"/>
      <c r="BYS71" s="86"/>
      <c r="BYT71" s="86"/>
      <c r="BYU71" s="86"/>
      <c r="BYV71" s="86"/>
      <c r="BYW71" s="86"/>
      <c r="BYX71" s="86"/>
      <c r="BYY71" s="86"/>
      <c r="BYZ71" s="86"/>
      <c r="BZA71" s="86"/>
      <c r="BZB71" s="86"/>
      <c r="BZC71" s="86"/>
      <c r="BZD71" s="86"/>
      <c r="BZE71" s="86"/>
      <c r="BZF71" s="86"/>
      <c r="BZG71" s="86"/>
      <c r="BZH71" s="86"/>
      <c r="BZI71" s="86"/>
      <c r="BZJ71" s="86"/>
      <c r="BZK71" s="86"/>
      <c r="BZL71" s="86"/>
      <c r="BZM71" s="86"/>
      <c r="BZN71" s="86"/>
      <c r="BZO71" s="86"/>
      <c r="BZP71" s="86"/>
      <c r="BZQ71" s="86"/>
      <c r="BZR71" s="86"/>
      <c r="BZS71" s="86"/>
      <c r="BZT71" s="86"/>
      <c r="BZU71" s="86"/>
      <c r="BZV71" s="86"/>
      <c r="BZW71" s="86"/>
      <c r="BZX71" s="86"/>
      <c r="BZY71" s="86"/>
      <c r="BZZ71" s="86"/>
      <c r="CAA71" s="86"/>
      <c r="CAB71" s="86"/>
      <c r="CAC71" s="86"/>
      <c r="CAD71" s="86"/>
      <c r="CAE71" s="86"/>
      <c r="CAF71" s="86"/>
      <c r="CAG71" s="86"/>
      <c r="CAH71" s="86"/>
      <c r="CAI71" s="86"/>
      <c r="CAJ71" s="86"/>
      <c r="CAK71" s="86"/>
      <c r="CAL71" s="86"/>
      <c r="CAM71" s="86"/>
      <c r="CAN71" s="86"/>
      <c r="CAO71" s="86"/>
      <c r="CAP71" s="86"/>
      <c r="CAQ71" s="86"/>
      <c r="CAR71" s="86"/>
      <c r="CAS71" s="86"/>
      <c r="CAT71" s="86"/>
      <c r="CAU71" s="86"/>
      <c r="CAV71" s="86"/>
      <c r="CAW71" s="86"/>
      <c r="CAX71" s="86"/>
      <c r="CAY71" s="86"/>
      <c r="CAZ71" s="86"/>
      <c r="CBA71" s="86"/>
      <c r="CBB71" s="86"/>
      <c r="CBC71" s="86"/>
      <c r="CBD71" s="86"/>
      <c r="CBE71" s="86"/>
      <c r="CBF71" s="86"/>
      <c r="CBG71" s="86"/>
      <c r="CBH71" s="86"/>
      <c r="CBI71" s="86"/>
      <c r="CBJ71" s="86"/>
      <c r="CBK71" s="86"/>
      <c r="CBL71" s="86"/>
      <c r="CBM71" s="86"/>
      <c r="CBN71" s="86"/>
      <c r="CBO71" s="86"/>
      <c r="CBP71" s="86"/>
      <c r="CBQ71" s="86"/>
      <c r="CBR71" s="86"/>
      <c r="CBS71" s="86"/>
      <c r="CBT71" s="86"/>
      <c r="CBU71" s="86"/>
      <c r="CBV71" s="86"/>
      <c r="CBW71" s="86"/>
      <c r="CBX71" s="86"/>
      <c r="CBY71" s="86"/>
      <c r="CBZ71" s="86"/>
      <c r="CCA71" s="86"/>
      <c r="CCB71" s="86"/>
      <c r="CCC71" s="86"/>
      <c r="CCD71" s="86"/>
      <c r="CCE71" s="86"/>
      <c r="CCF71" s="86"/>
      <c r="CCG71" s="86"/>
      <c r="CCH71" s="86"/>
      <c r="CCI71" s="86"/>
      <c r="CCJ71" s="86"/>
      <c r="CCK71" s="86"/>
      <c r="CCL71" s="86"/>
      <c r="CCM71" s="86"/>
      <c r="CCN71" s="86"/>
      <c r="CCO71" s="86"/>
      <c r="CCP71" s="86"/>
      <c r="CCQ71" s="86"/>
      <c r="CCR71" s="86"/>
      <c r="CCS71" s="86"/>
      <c r="CCT71" s="86"/>
      <c r="CCU71" s="86"/>
      <c r="CCV71" s="86"/>
      <c r="CCW71" s="86"/>
      <c r="CCX71" s="86"/>
      <c r="CCY71" s="86"/>
      <c r="CCZ71" s="86"/>
      <c r="CDA71" s="86"/>
      <c r="CDB71" s="86"/>
      <c r="CDC71" s="86"/>
      <c r="CDD71" s="86"/>
      <c r="CDE71" s="86"/>
      <c r="CDF71" s="86"/>
      <c r="CDG71" s="86"/>
      <c r="CDH71" s="86"/>
      <c r="CDI71" s="86"/>
      <c r="CDJ71" s="86"/>
      <c r="CDK71" s="86"/>
      <c r="CDL71" s="86"/>
      <c r="CDM71" s="86"/>
      <c r="CDN71" s="86"/>
      <c r="CDO71" s="86"/>
      <c r="CDP71" s="86"/>
      <c r="CDQ71" s="86"/>
      <c r="CDR71" s="86"/>
      <c r="CDS71" s="86"/>
      <c r="CDT71" s="86"/>
      <c r="CDU71" s="86"/>
      <c r="CDV71" s="86"/>
      <c r="CDW71" s="86"/>
      <c r="CDX71" s="86"/>
      <c r="CDY71" s="86"/>
      <c r="CDZ71" s="86"/>
      <c r="CEA71" s="86"/>
      <c r="CEB71" s="86"/>
      <c r="CEC71" s="86"/>
      <c r="CED71" s="86"/>
      <c r="CEE71" s="86"/>
      <c r="CEF71" s="86"/>
      <c r="CEG71" s="86"/>
      <c r="CEH71" s="86"/>
      <c r="CEI71" s="86"/>
      <c r="CEJ71" s="86"/>
      <c r="CEK71" s="86"/>
      <c r="CEL71" s="86"/>
      <c r="CEM71" s="86"/>
      <c r="CEN71" s="86"/>
      <c r="CEO71" s="86"/>
      <c r="CEP71" s="86"/>
      <c r="CEQ71" s="86"/>
      <c r="CER71" s="86"/>
      <c r="CES71" s="86"/>
      <c r="CET71" s="86"/>
      <c r="CEU71" s="86"/>
      <c r="CEV71" s="86"/>
      <c r="CEW71" s="86"/>
      <c r="CEX71" s="86"/>
      <c r="CEY71" s="86"/>
      <c r="CEZ71" s="86"/>
      <c r="CFA71" s="86"/>
      <c r="CFB71" s="86"/>
      <c r="CFC71" s="86"/>
      <c r="CFD71" s="86"/>
      <c r="CFE71" s="86"/>
      <c r="CFF71" s="86"/>
      <c r="CFG71" s="86"/>
      <c r="CFH71" s="86"/>
      <c r="CFI71" s="86"/>
      <c r="CFJ71" s="86"/>
      <c r="CFK71" s="86"/>
      <c r="CFL71" s="86"/>
      <c r="CFM71" s="86"/>
      <c r="CFN71" s="86"/>
      <c r="CFO71" s="86"/>
      <c r="CFP71" s="86"/>
      <c r="CFQ71" s="86"/>
      <c r="CFR71" s="86"/>
      <c r="CFS71" s="86"/>
      <c r="CFT71" s="86"/>
      <c r="CFU71" s="86"/>
      <c r="CFV71" s="86"/>
      <c r="CFW71" s="86"/>
      <c r="CFX71" s="86"/>
      <c r="CFY71" s="86"/>
      <c r="CFZ71" s="86"/>
      <c r="CGA71" s="86"/>
      <c r="CGB71" s="86"/>
      <c r="CGC71" s="86"/>
      <c r="CGD71" s="86"/>
      <c r="CGE71" s="86"/>
      <c r="CGF71" s="86"/>
      <c r="CGG71" s="86"/>
      <c r="CGH71" s="86"/>
      <c r="CGI71" s="86"/>
      <c r="CGJ71" s="86"/>
      <c r="CGK71" s="86"/>
      <c r="CGL71" s="86"/>
      <c r="CGM71" s="86"/>
      <c r="CGN71" s="86"/>
      <c r="CGO71" s="86"/>
      <c r="CGP71" s="86"/>
      <c r="CGQ71" s="86"/>
      <c r="CGR71" s="86"/>
      <c r="CGS71" s="86"/>
      <c r="CGT71" s="86"/>
      <c r="CGU71" s="86"/>
      <c r="CGV71" s="86"/>
      <c r="CGW71" s="86"/>
      <c r="CGX71" s="86"/>
      <c r="CGY71" s="86"/>
      <c r="CGZ71" s="86"/>
      <c r="CHA71" s="86"/>
      <c r="CHB71" s="86"/>
      <c r="CHC71" s="86"/>
      <c r="CHD71" s="86"/>
      <c r="CHE71" s="86"/>
      <c r="CHF71" s="86"/>
      <c r="CHG71" s="86"/>
      <c r="CHH71" s="86"/>
      <c r="CHI71" s="86"/>
      <c r="CHJ71" s="86"/>
      <c r="CHK71" s="86"/>
      <c r="CHL71" s="86"/>
      <c r="CHM71" s="86"/>
      <c r="CHN71" s="86"/>
      <c r="CHO71" s="86"/>
      <c r="CHP71" s="86"/>
      <c r="CHQ71" s="86"/>
      <c r="CHR71" s="86"/>
      <c r="CHS71" s="86"/>
      <c r="CHT71" s="86"/>
      <c r="CHU71" s="86"/>
      <c r="CHV71" s="86"/>
      <c r="CHW71" s="86"/>
      <c r="CHX71" s="86"/>
      <c r="CHY71" s="86"/>
      <c r="CHZ71" s="86"/>
      <c r="CIA71" s="86"/>
      <c r="CIB71" s="86"/>
      <c r="CIC71" s="86"/>
      <c r="CID71" s="86"/>
      <c r="CIE71" s="86"/>
      <c r="CIF71" s="86"/>
      <c r="CIG71" s="86"/>
      <c r="CIH71" s="86"/>
      <c r="CII71" s="86"/>
      <c r="CIJ71" s="86"/>
      <c r="CIK71" s="86"/>
      <c r="CIL71" s="86"/>
      <c r="CIM71" s="86"/>
      <c r="CIN71" s="86"/>
      <c r="CIO71" s="86"/>
      <c r="CIP71" s="86"/>
      <c r="CIQ71" s="86"/>
      <c r="CIR71" s="86"/>
      <c r="CIS71" s="86"/>
      <c r="CIT71" s="86"/>
      <c r="CIU71" s="86"/>
      <c r="CIV71" s="86"/>
      <c r="CIW71" s="86"/>
      <c r="CIX71" s="86"/>
      <c r="CIY71" s="86"/>
      <c r="CIZ71" s="86"/>
      <c r="CJA71" s="86"/>
      <c r="CJB71" s="86"/>
      <c r="CJC71" s="86"/>
      <c r="CJD71" s="86"/>
      <c r="CJE71" s="86"/>
      <c r="CJF71" s="86"/>
      <c r="CJG71" s="86"/>
      <c r="CJH71" s="86"/>
      <c r="CJI71" s="86"/>
      <c r="CJJ71" s="86"/>
      <c r="CJK71" s="86"/>
      <c r="CJL71" s="86"/>
      <c r="CJM71" s="86"/>
      <c r="CJN71" s="86"/>
      <c r="CJO71" s="86"/>
      <c r="CJP71" s="86"/>
      <c r="CJQ71" s="86"/>
      <c r="CJR71" s="86"/>
      <c r="CJS71" s="86"/>
      <c r="CJT71" s="86"/>
      <c r="CJU71" s="86"/>
      <c r="CJV71" s="86"/>
      <c r="CJW71" s="86"/>
      <c r="CJX71" s="86"/>
      <c r="CJY71" s="86"/>
      <c r="CJZ71" s="86"/>
      <c r="CKA71" s="86"/>
      <c r="CKB71" s="86"/>
      <c r="CKC71" s="86"/>
      <c r="CKD71" s="86"/>
      <c r="CKE71" s="86"/>
      <c r="CKF71" s="86"/>
      <c r="CKG71" s="86"/>
      <c r="CKH71" s="86"/>
      <c r="CKI71" s="86"/>
      <c r="CKJ71" s="86"/>
      <c r="CKK71" s="86"/>
      <c r="CKL71" s="86"/>
      <c r="CKM71" s="86"/>
      <c r="CKN71" s="86"/>
      <c r="CKO71" s="86"/>
      <c r="CKP71" s="86"/>
      <c r="CKQ71" s="86"/>
      <c r="CKR71" s="86"/>
      <c r="CKS71" s="86"/>
      <c r="CKT71" s="86"/>
      <c r="CKU71" s="86"/>
      <c r="CKV71" s="86"/>
      <c r="CKW71" s="86"/>
      <c r="CKX71" s="86"/>
      <c r="CKY71" s="86"/>
      <c r="CKZ71" s="86"/>
      <c r="CLA71" s="86"/>
      <c r="CLB71" s="86"/>
      <c r="CLC71" s="86"/>
      <c r="CLD71" s="86"/>
      <c r="CLE71" s="86"/>
      <c r="CLF71" s="86"/>
      <c r="CLG71" s="86"/>
      <c r="CLH71" s="86"/>
      <c r="CLI71" s="86"/>
      <c r="CLJ71" s="86"/>
      <c r="CLK71" s="86"/>
      <c r="CLL71" s="86"/>
      <c r="CLM71" s="86"/>
      <c r="CLN71" s="86"/>
      <c r="CLO71" s="86"/>
      <c r="CLP71" s="86"/>
      <c r="CLQ71" s="86"/>
      <c r="CLR71" s="86"/>
      <c r="CLS71" s="86"/>
      <c r="CLT71" s="86"/>
      <c r="CLU71" s="86"/>
      <c r="CLV71" s="86"/>
      <c r="CLW71" s="86"/>
      <c r="CLX71" s="86"/>
      <c r="CLY71" s="86"/>
      <c r="CLZ71" s="86"/>
      <c r="CMA71" s="86"/>
      <c r="CMB71" s="86"/>
      <c r="CMC71" s="86"/>
      <c r="CMD71" s="86"/>
      <c r="CME71" s="86"/>
      <c r="CMF71" s="86"/>
      <c r="CMG71" s="86"/>
      <c r="CMH71" s="86"/>
      <c r="CMI71" s="86"/>
      <c r="CMJ71" s="86"/>
      <c r="CMK71" s="86"/>
      <c r="CML71" s="86"/>
      <c r="CMM71" s="86"/>
      <c r="CMN71" s="86"/>
      <c r="CMO71" s="86"/>
      <c r="CMP71" s="86"/>
      <c r="CMQ71" s="86"/>
      <c r="CMR71" s="86"/>
      <c r="CMS71" s="86"/>
      <c r="CMT71" s="86"/>
      <c r="CMU71" s="86"/>
      <c r="CMV71" s="86"/>
      <c r="CMW71" s="86"/>
      <c r="CMX71" s="86"/>
      <c r="CMY71" s="86"/>
      <c r="CMZ71" s="86"/>
      <c r="CNA71" s="86"/>
      <c r="CNB71" s="86"/>
      <c r="CNC71" s="86"/>
      <c r="CND71" s="86"/>
      <c r="CNE71" s="86"/>
      <c r="CNF71" s="86"/>
      <c r="CNG71" s="86"/>
      <c r="CNH71" s="86"/>
      <c r="CNI71" s="86"/>
      <c r="CNJ71" s="86"/>
      <c r="CNK71" s="86"/>
      <c r="CNL71" s="86"/>
      <c r="CNM71" s="86"/>
      <c r="CNN71" s="86"/>
      <c r="CNO71" s="86"/>
      <c r="CNP71" s="86"/>
      <c r="CNQ71" s="86"/>
      <c r="CNR71" s="86"/>
      <c r="CNS71" s="86"/>
      <c r="CNT71" s="86"/>
      <c r="CNU71" s="86"/>
      <c r="CNV71" s="86"/>
      <c r="CNW71" s="86"/>
      <c r="CNX71" s="86"/>
      <c r="CNY71" s="86"/>
      <c r="CNZ71" s="86"/>
      <c r="COA71" s="86"/>
      <c r="COB71" s="86"/>
      <c r="COC71" s="86"/>
      <c r="COD71" s="86"/>
      <c r="COE71" s="86"/>
      <c r="COF71" s="86"/>
      <c r="COG71" s="86"/>
      <c r="COH71" s="86"/>
      <c r="COI71" s="86"/>
      <c r="COJ71" s="86"/>
      <c r="COK71" s="86"/>
      <c r="COL71" s="86"/>
      <c r="COM71" s="86"/>
      <c r="CON71" s="86"/>
      <c r="COO71" s="86"/>
      <c r="COP71" s="86"/>
      <c r="COQ71" s="86"/>
      <c r="COR71" s="86"/>
      <c r="COS71" s="86"/>
      <c r="COT71" s="86"/>
      <c r="COU71" s="86"/>
      <c r="COV71" s="86"/>
      <c r="COW71" s="86"/>
      <c r="COX71" s="86"/>
      <c r="COY71" s="86"/>
      <c r="COZ71" s="86"/>
      <c r="CPA71" s="86"/>
      <c r="CPB71" s="86"/>
      <c r="CPC71" s="86"/>
      <c r="CPD71" s="86"/>
      <c r="CPE71" s="86"/>
      <c r="CPF71" s="86"/>
      <c r="CPG71" s="86"/>
      <c r="CPH71" s="86"/>
      <c r="CPI71" s="86"/>
      <c r="CPJ71" s="86"/>
      <c r="CPK71" s="86"/>
      <c r="CPL71" s="86"/>
      <c r="CPM71" s="86"/>
      <c r="CPN71" s="86"/>
      <c r="CPO71" s="86"/>
      <c r="CPP71" s="86"/>
      <c r="CPQ71" s="86"/>
      <c r="CPR71" s="86"/>
      <c r="CPS71" s="86"/>
      <c r="CPT71" s="86"/>
      <c r="CPU71" s="86"/>
      <c r="CPV71" s="86"/>
      <c r="CPW71" s="86"/>
      <c r="CPX71" s="86"/>
      <c r="CPY71" s="86"/>
      <c r="CPZ71" s="86"/>
      <c r="CQA71" s="86"/>
      <c r="CQB71" s="86"/>
      <c r="CQC71" s="86"/>
      <c r="CQD71" s="86"/>
      <c r="CQE71" s="86"/>
      <c r="CQF71" s="86"/>
      <c r="CQG71" s="86"/>
      <c r="CQH71" s="86"/>
      <c r="CQI71" s="86"/>
      <c r="CQJ71" s="86"/>
      <c r="CQK71" s="86"/>
      <c r="CQL71" s="86"/>
      <c r="CQM71" s="86"/>
      <c r="CQN71" s="86"/>
      <c r="CQO71" s="86"/>
      <c r="CQP71" s="86"/>
      <c r="CQQ71" s="86"/>
      <c r="CQR71" s="86"/>
      <c r="CQS71" s="86"/>
      <c r="CQT71" s="86"/>
      <c r="CQU71" s="86"/>
      <c r="CQV71" s="86"/>
      <c r="CQW71" s="86"/>
      <c r="CQX71" s="86"/>
      <c r="CQY71" s="86"/>
      <c r="CQZ71" s="86"/>
      <c r="CRA71" s="86"/>
      <c r="CRB71" s="86"/>
      <c r="CRC71" s="86"/>
      <c r="CRD71" s="86"/>
      <c r="CRE71" s="86"/>
      <c r="CRF71" s="86"/>
      <c r="CRG71" s="86"/>
      <c r="CRH71" s="86"/>
      <c r="CRI71" s="86"/>
      <c r="CRJ71" s="86"/>
      <c r="CRK71" s="86"/>
      <c r="CRL71" s="86"/>
      <c r="CRM71" s="86"/>
      <c r="CRN71" s="86"/>
      <c r="CRO71" s="86"/>
      <c r="CRP71" s="86"/>
      <c r="CRQ71" s="86"/>
      <c r="CRR71" s="86"/>
      <c r="CRS71" s="86"/>
      <c r="CRT71" s="86"/>
      <c r="CRU71" s="86"/>
      <c r="CRV71" s="86"/>
      <c r="CRW71" s="86"/>
      <c r="CRX71" s="86"/>
      <c r="CRY71" s="86"/>
      <c r="CRZ71" s="86"/>
      <c r="CSA71" s="86"/>
      <c r="CSB71" s="86"/>
      <c r="CSC71" s="86"/>
      <c r="CSD71" s="86"/>
      <c r="CSE71" s="86"/>
      <c r="CSF71" s="86"/>
      <c r="CSG71" s="86"/>
      <c r="CSH71" s="86"/>
      <c r="CSI71" s="86"/>
      <c r="CSJ71" s="86"/>
      <c r="CSK71" s="86"/>
      <c r="CSL71" s="86"/>
      <c r="CSM71" s="86"/>
      <c r="CSN71" s="86"/>
      <c r="CSO71" s="86"/>
      <c r="CSP71" s="86"/>
      <c r="CSQ71" s="86"/>
      <c r="CSR71" s="86"/>
      <c r="CSS71" s="86"/>
      <c r="CST71" s="86"/>
      <c r="CSU71" s="86"/>
      <c r="CSV71" s="86"/>
      <c r="CSW71" s="86"/>
      <c r="CSX71" s="86"/>
      <c r="CSY71" s="86"/>
      <c r="CSZ71" s="86"/>
      <c r="CTA71" s="86"/>
      <c r="CTB71" s="86"/>
      <c r="CTC71" s="86"/>
      <c r="CTD71" s="86"/>
      <c r="CTE71" s="86"/>
      <c r="CTF71" s="86"/>
      <c r="CTG71" s="86"/>
      <c r="CTH71" s="86"/>
      <c r="CTI71" s="86"/>
      <c r="CTJ71" s="86"/>
      <c r="CTK71" s="86"/>
      <c r="CTL71" s="86"/>
      <c r="CTM71" s="86"/>
      <c r="CTN71" s="86"/>
      <c r="CTO71" s="86"/>
      <c r="CTP71" s="86"/>
      <c r="CTQ71" s="86"/>
      <c r="CTR71" s="86"/>
      <c r="CTS71" s="86"/>
      <c r="CTT71" s="86"/>
      <c r="CTU71" s="86"/>
      <c r="CTV71" s="86"/>
      <c r="CTW71" s="86"/>
      <c r="CTX71" s="86"/>
      <c r="CTY71" s="86"/>
      <c r="CTZ71" s="86"/>
      <c r="CUA71" s="86"/>
      <c r="CUB71" s="86"/>
      <c r="CUC71" s="86"/>
      <c r="CUD71" s="86"/>
      <c r="CUE71" s="86"/>
      <c r="CUF71" s="86"/>
      <c r="CUG71" s="86"/>
      <c r="CUH71" s="86"/>
      <c r="CUI71" s="86"/>
      <c r="CUJ71" s="86"/>
      <c r="CUK71" s="86"/>
      <c r="CUL71" s="86"/>
      <c r="CUM71" s="86"/>
      <c r="CUN71" s="86"/>
      <c r="CUO71" s="86"/>
      <c r="CUP71" s="86"/>
      <c r="CUQ71" s="86"/>
      <c r="CUR71" s="86"/>
      <c r="CUS71" s="86"/>
      <c r="CUT71" s="86"/>
      <c r="CUU71" s="86"/>
      <c r="CUV71" s="86"/>
      <c r="CUW71" s="86"/>
      <c r="CUX71" s="86"/>
      <c r="CUY71" s="86"/>
      <c r="CUZ71" s="86"/>
      <c r="CVA71" s="86"/>
      <c r="CVB71" s="86"/>
      <c r="CVC71" s="86"/>
      <c r="CVD71" s="86"/>
      <c r="CVE71" s="86"/>
      <c r="CVF71" s="86"/>
      <c r="CVG71" s="86"/>
      <c r="CVH71" s="86"/>
      <c r="CVI71" s="86"/>
      <c r="CVJ71" s="86"/>
      <c r="CVK71" s="86"/>
      <c r="CVL71" s="86"/>
      <c r="CVM71" s="86"/>
      <c r="CVN71" s="86"/>
      <c r="CVO71" s="86"/>
      <c r="CVP71" s="86"/>
      <c r="CVQ71" s="86"/>
      <c r="CVR71" s="86"/>
      <c r="CVS71" s="86"/>
      <c r="CVT71" s="86"/>
      <c r="CVU71" s="86"/>
      <c r="CVV71" s="86"/>
      <c r="CVW71" s="86"/>
      <c r="CVX71" s="86"/>
      <c r="CVY71" s="86"/>
      <c r="CVZ71" s="86"/>
      <c r="CWA71" s="86"/>
      <c r="CWB71" s="86"/>
      <c r="CWC71" s="86"/>
      <c r="CWD71" s="86"/>
      <c r="CWE71" s="86"/>
      <c r="CWF71" s="86"/>
      <c r="CWG71" s="86"/>
      <c r="CWH71" s="86"/>
      <c r="CWI71" s="86"/>
      <c r="CWJ71" s="86"/>
      <c r="CWK71" s="86"/>
      <c r="CWL71" s="86"/>
      <c r="CWM71" s="86"/>
      <c r="CWN71" s="86"/>
      <c r="CWO71" s="86"/>
      <c r="CWP71" s="86"/>
      <c r="CWQ71" s="86"/>
      <c r="CWR71" s="86"/>
      <c r="CWS71" s="86"/>
      <c r="CWT71" s="86"/>
      <c r="CWU71" s="86"/>
      <c r="CWV71" s="86"/>
      <c r="CWW71" s="86"/>
      <c r="CWX71" s="86"/>
      <c r="CWY71" s="86"/>
      <c r="CWZ71" s="86"/>
      <c r="CXA71" s="86"/>
      <c r="CXB71" s="86"/>
      <c r="CXC71" s="86"/>
      <c r="CXD71" s="86"/>
      <c r="CXE71" s="86"/>
      <c r="CXF71" s="86"/>
      <c r="CXG71" s="86"/>
      <c r="CXH71" s="86"/>
      <c r="CXI71" s="86"/>
      <c r="CXJ71" s="86"/>
      <c r="CXK71" s="86"/>
      <c r="CXL71" s="86"/>
      <c r="CXM71" s="86"/>
      <c r="CXN71" s="86"/>
      <c r="CXO71" s="86"/>
      <c r="CXP71" s="86"/>
      <c r="CXQ71" s="86"/>
      <c r="CXR71" s="86"/>
      <c r="CXS71" s="86"/>
      <c r="CXT71" s="86"/>
      <c r="CXU71" s="86"/>
      <c r="CXV71" s="86"/>
      <c r="CXW71" s="86"/>
      <c r="CXX71" s="86"/>
      <c r="CXY71" s="86"/>
      <c r="CXZ71" s="86"/>
      <c r="CYA71" s="86"/>
      <c r="CYB71" s="86"/>
      <c r="CYC71" s="86"/>
      <c r="CYD71" s="86"/>
      <c r="CYE71" s="86"/>
      <c r="CYF71" s="86"/>
      <c r="CYG71" s="86"/>
      <c r="CYH71" s="86"/>
      <c r="CYI71" s="86"/>
      <c r="CYJ71" s="86"/>
      <c r="CYK71" s="86"/>
      <c r="CYL71" s="86"/>
      <c r="CYM71" s="86"/>
      <c r="CYN71" s="86"/>
      <c r="CYO71" s="86"/>
      <c r="CYP71" s="86"/>
      <c r="CYQ71" s="86"/>
      <c r="CYR71" s="86"/>
      <c r="CYS71" s="86"/>
      <c r="CYT71" s="86"/>
      <c r="CYU71" s="86"/>
      <c r="CYV71" s="86"/>
      <c r="CYW71" s="86"/>
      <c r="CYX71" s="86"/>
      <c r="CYY71" s="86"/>
      <c r="CYZ71" s="86"/>
      <c r="CZA71" s="86"/>
      <c r="CZB71" s="86"/>
      <c r="CZC71" s="86"/>
      <c r="CZD71" s="86"/>
      <c r="CZE71" s="86"/>
      <c r="CZF71" s="86"/>
      <c r="CZG71" s="86"/>
      <c r="CZH71" s="86"/>
      <c r="CZI71" s="86"/>
      <c r="CZJ71" s="86"/>
      <c r="CZK71" s="86"/>
      <c r="CZL71" s="86"/>
      <c r="CZM71" s="86"/>
      <c r="CZN71" s="86"/>
      <c r="CZO71" s="86"/>
      <c r="CZP71" s="86"/>
      <c r="CZQ71" s="86"/>
      <c r="CZR71" s="86"/>
      <c r="CZS71" s="86"/>
      <c r="CZT71" s="86"/>
      <c r="CZU71" s="86"/>
      <c r="CZV71" s="86"/>
      <c r="CZW71" s="86"/>
      <c r="CZX71" s="86"/>
      <c r="CZY71" s="86"/>
      <c r="CZZ71" s="86"/>
      <c r="DAA71" s="86"/>
      <c r="DAB71" s="86"/>
      <c r="DAC71" s="86"/>
      <c r="DAD71" s="86"/>
      <c r="DAE71" s="86"/>
      <c r="DAF71" s="86"/>
      <c r="DAG71" s="86"/>
      <c r="DAH71" s="86"/>
      <c r="DAI71" s="86"/>
      <c r="DAJ71" s="86"/>
      <c r="DAK71" s="86"/>
      <c r="DAL71" s="86"/>
      <c r="DAM71" s="86"/>
      <c r="DAN71" s="86"/>
      <c r="DAO71" s="86"/>
      <c r="DAP71" s="86"/>
      <c r="DAQ71" s="86"/>
      <c r="DAR71" s="86"/>
      <c r="DAS71" s="86"/>
      <c r="DAT71" s="86"/>
      <c r="DAU71" s="86"/>
      <c r="DAV71" s="86"/>
      <c r="DAW71" s="86"/>
      <c r="DAX71" s="86"/>
      <c r="DAY71" s="86"/>
      <c r="DAZ71" s="86"/>
      <c r="DBA71" s="86"/>
      <c r="DBB71" s="86"/>
      <c r="DBC71" s="86"/>
      <c r="DBD71" s="86"/>
      <c r="DBE71" s="86"/>
      <c r="DBF71" s="86"/>
      <c r="DBG71" s="86"/>
      <c r="DBH71" s="86"/>
      <c r="DBI71" s="86"/>
      <c r="DBJ71" s="86"/>
      <c r="DBK71" s="86"/>
      <c r="DBL71" s="86"/>
      <c r="DBM71" s="86"/>
      <c r="DBN71" s="86"/>
      <c r="DBO71" s="86"/>
      <c r="DBP71" s="86"/>
      <c r="DBQ71" s="86"/>
      <c r="DBR71" s="86"/>
      <c r="DBS71" s="86"/>
      <c r="DBT71" s="86"/>
      <c r="DBU71" s="86"/>
      <c r="DBV71" s="86"/>
      <c r="DBW71" s="86"/>
      <c r="DBX71" s="86"/>
      <c r="DBY71" s="86"/>
      <c r="DBZ71" s="86"/>
      <c r="DCA71" s="86"/>
      <c r="DCB71" s="86"/>
      <c r="DCC71" s="86"/>
      <c r="DCD71" s="86"/>
      <c r="DCE71" s="86"/>
      <c r="DCF71" s="86"/>
      <c r="DCG71" s="86"/>
      <c r="DCH71" s="86"/>
      <c r="DCI71" s="86"/>
      <c r="DCJ71" s="86"/>
      <c r="DCK71" s="86"/>
      <c r="DCL71" s="86"/>
      <c r="DCM71" s="86"/>
      <c r="DCN71" s="86"/>
      <c r="DCO71" s="86"/>
      <c r="DCP71" s="86"/>
      <c r="DCQ71" s="86"/>
      <c r="DCR71" s="86"/>
      <c r="DCS71" s="86"/>
      <c r="DCT71" s="86"/>
      <c r="DCU71" s="86"/>
      <c r="DCV71" s="86"/>
      <c r="DCW71" s="86"/>
      <c r="DCX71" s="86"/>
      <c r="DCY71" s="86"/>
      <c r="DCZ71" s="86"/>
      <c r="DDA71" s="86"/>
      <c r="DDB71" s="86"/>
      <c r="DDC71" s="86"/>
      <c r="DDD71" s="86"/>
      <c r="DDE71" s="86"/>
      <c r="DDF71" s="86"/>
      <c r="DDG71" s="86"/>
      <c r="DDH71" s="86"/>
      <c r="DDI71" s="86"/>
      <c r="DDJ71" s="86"/>
      <c r="DDK71" s="86"/>
      <c r="DDL71" s="86"/>
      <c r="DDM71" s="86"/>
      <c r="DDN71" s="86"/>
      <c r="DDO71" s="86"/>
      <c r="DDP71" s="86"/>
      <c r="DDQ71" s="86"/>
      <c r="DDR71" s="86"/>
      <c r="DDS71" s="86"/>
      <c r="DDT71" s="86"/>
      <c r="DDU71" s="86"/>
      <c r="DDV71" s="86"/>
      <c r="DDW71" s="86"/>
      <c r="DDX71" s="86"/>
      <c r="DDY71" s="86"/>
      <c r="DDZ71" s="86"/>
      <c r="DEA71" s="86"/>
      <c r="DEB71" s="86"/>
      <c r="DEC71" s="86"/>
      <c r="DED71" s="86"/>
      <c r="DEE71" s="86"/>
      <c r="DEF71" s="86"/>
      <c r="DEG71" s="86"/>
      <c r="DEH71" s="86"/>
      <c r="DEI71" s="86"/>
      <c r="DEJ71" s="86"/>
      <c r="DEK71" s="86"/>
      <c r="DEL71" s="86"/>
      <c r="DEM71" s="86"/>
      <c r="DEN71" s="86"/>
      <c r="DEO71" s="86"/>
      <c r="DEP71" s="86"/>
      <c r="DEQ71" s="86"/>
      <c r="DER71" s="86"/>
      <c r="DES71" s="86"/>
      <c r="DET71" s="86"/>
      <c r="DEU71" s="86"/>
      <c r="DEV71" s="86"/>
      <c r="DEW71" s="86"/>
      <c r="DEX71" s="86"/>
      <c r="DEY71" s="86"/>
      <c r="DEZ71" s="86"/>
      <c r="DFA71" s="86"/>
      <c r="DFB71" s="86"/>
      <c r="DFC71" s="86"/>
      <c r="DFD71" s="86"/>
      <c r="DFE71" s="86"/>
      <c r="DFF71" s="86"/>
      <c r="DFG71" s="86"/>
      <c r="DFH71" s="86"/>
      <c r="DFI71" s="86"/>
      <c r="DFJ71" s="86"/>
      <c r="DFK71" s="86"/>
      <c r="DFL71" s="86"/>
      <c r="DFM71" s="86"/>
      <c r="DFN71" s="86"/>
      <c r="DFO71" s="86"/>
      <c r="DFP71" s="86"/>
      <c r="DFQ71" s="86"/>
      <c r="DFR71" s="86"/>
      <c r="DFS71" s="86"/>
      <c r="DFT71" s="86"/>
      <c r="DFU71" s="86"/>
      <c r="DFV71" s="86"/>
      <c r="DFW71" s="86"/>
      <c r="DFX71" s="86"/>
      <c r="DFY71" s="86"/>
      <c r="DFZ71" s="86"/>
      <c r="DGA71" s="86"/>
      <c r="DGB71" s="86"/>
      <c r="DGC71" s="86"/>
      <c r="DGD71" s="86"/>
      <c r="DGE71" s="86"/>
      <c r="DGF71" s="86"/>
      <c r="DGG71" s="86"/>
      <c r="DGH71" s="86"/>
      <c r="DGI71" s="86"/>
      <c r="DGJ71" s="86"/>
      <c r="DGK71" s="86"/>
      <c r="DGL71" s="86"/>
      <c r="DGM71" s="86"/>
      <c r="DGN71" s="86"/>
      <c r="DGO71" s="86"/>
      <c r="DGP71" s="86"/>
      <c r="DGQ71" s="86"/>
      <c r="DGR71" s="86"/>
      <c r="DGS71" s="86"/>
      <c r="DGT71" s="86"/>
      <c r="DGU71" s="86"/>
      <c r="DGV71" s="86"/>
      <c r="DGW71" s="86"/>
      <c r="DGX71" s="86"/>
      <c r="DGY71" s="86"/>
      <c r="DGZ71" s="86"/>
      <c r="DHA71" s="86"/>
      <c r="DHB71" s="86"/>
      <c r="DHC71" s="86"/>
      <c r="DHD71" s="86"/>
      <c r="DHE71" s="86"/>
      <c r="DHF71" s="86"/>
      <c r="DHG71" s="86"/>
      <c r="DHH71" s="86"/>
      <c r="DHI71" s="86"/>
      <c r="DHJ71" s="86"/>
      <c r="DHK71" s="86"/>
      <c r="DHL71" s="86"/>
      <c r="DHM71" s="86"/>
      <c r="DHN71" s="86"/>
      <c r="DHO71" s="86"/>
      <c r="DHP71" s="86"/>
      <c r="DHQ71" s="86"/>
      <c r="DHR71" s="86"/>
      <c r="DHS71" s="86"/>
      <c r="DHT71" s="86"/>
      <c r="DHU71" s="86"/>
      <c r="DHV71" s="86"/>
      <c r="DHW71" s="86"/>
      <c r="DHX71" s="86"/>
      <c r="DHY71" s="86"/>
      <c r="DHZ71" s="86"/>
      <c r="DIA71" s="86"/>
      <c r="DIB71" s="86"/>
      <c r="DIC71" s="86"/>
      <c r="DID71" s="86"/>
      <c r="DIE71" s="86"/>
      <c r="DIF71" s="86"/>
      <c r="DIG71" s="86"/>
      <c r="DIH71" s="86"/>
      <c r="DII71" s="86"/>
      <c r="DIJ71" s="86"/>
      <c r="DIK71" s="86"/>
      <c r="DIL71" s="86"/>
      <c r="DIM71" s="86"/>
      <c r="DIN71" s="86"/>
      <c r="DIO71" s="86"/>
      <c r="DIP71" s="86"/>
      <c r="DIQ71" s="86"/>
      <c r="DIR71" s="86"/>
      <c r="DIS71" s="86"/>
      <c r="DIT71" s="86"/>
      <c r="DIU71" s="86"/>
      <c r="DIV71" s="86"/>
      <c r="DIW71" s="86"/>
      <c r="DIX71" s="86"/>
      <c r="DIY71" s="86"/>
      <c r="DIZ71" s="86"/>
      <c r="DJA71" s="86"/>
      <c r="DJB71" s="86"/>
      <c r="DJC71" s="86"/>
      <c r="DJD71" s="86"/>
      <c r="DJE71" s="86"/>
      <c r="DJF71" s="86"/>
      <c r="DJG71" s="86"/>
      <c r="DJH71" s="86"/>
      <c r="DJI71" s="86"/>
      <c r="DJJ71" s="86"/>
      <c r="DJK71" s="86"/>
      <c r="DJL71" s="86"/>
      <c r="DJM71" s="86"/>
      <c r="DJN71" s="86"/>
      <c r="DJO71" s="86"/>
      <c r="DJP71" s="86"/>
      <c r="DJQ71" s="86"/>
      <c r="DJR71" s="86"/>
      <c r="DJS71" s="86"/>
      <c r="DJT71" s="86"/>
      <c r="DJU71" s="86"/>
      <c r="DJV71" s="86"/>
      <c r="DJW71" s="86"/>
      <c r="DJX71" s="86"/>
      <c r="DJY71" s="86"/>
      <c r="DJZ71" s="86"/>
      <c r="DKA71" s="86"/>
      <c r="DKB71" s="86"/>
      <c r="DKC71" s="86"/>
      <c r="DKD71" s="86"/>
      <c r="DKE71" s="86"/>
      <c r="DKF71" s="86"/>
      <c r="DKG71" s="86"/>
      <c r="DKH71" s="86"/>
      <c r="DKI71" s="86"/>
      <c r="DKJ71" s="86"/>
      <c r="DKK71" s="86"/>
      <c r="DKL71" s="86"/>
      <c r="DKM71" s="86"/>
      <c r="DKN71" s="86"/>
      <c r="DKO71" s="86"/>
      <c r="DKP71" s="86"/>
      <c r="DKQ71" s="86"/>
      <c r="DKR71" s="86"/>
      <c r="DKS71" s="86"/>
      <c r="DKT71" s="86"/>
      <c r="DKU71" s="86"/>
      <c r="DKV71" s="86"/>
      <c r="DKW71" s="86"/>
      <c r="DKX71" s="86"/>
      <c r="DKY71" s="86"/>
      <c r="DKZ71" s="86"/>
      <c r="DLA71" s="86"/>
      <c r="DLB71" s="86"/>
      <c r="DLC71" s="86"/>
      <c r="DLD71" s="86"/>
      <c r="DLE71" s="86"/>
      <c r="DLF71" s="86"/>
      <c r="DLG71" s="86"/>
      <c r="DLH71" s="86"/>
      <c r="DLI71" s="86"/>
      <c r="DLJ71" s="86"/>
      <c r="DLK71" s="86"/>
      <c r="DLL71" s="86"/>
      <c r="DLM71" s="86"/>
      <c r="DLN71" s="86"/>
      <c r="DLO71" s="86"/>
      <c r="DLP71" s="86"/>
      <c r="DLQ71" s="86"/>
      <c r="DLR71" s="86"/>
      <c r="DLS71" s="86"/>
      <c r="DLT71" s="86"/>
      <c r="DLU71" s="86"/>
      <c r="DLV71" s="86"/>
      <c r="DLW71" s="86"/>
      <c r="DLX71" s="86"/>
      <c r="DLY71" s="86"/>
      <c r="DLZ71" s="86"/>
      <c r="DMA71" s="86"/>
      <c r="DMB71" s="86"/>
      <c r="DMC71" s="86"/>
      <c r="DMD71" s="86"/>
      <c r="DME71" s="86"/>
      <c r="DMF71" s="86"/>
      <c r="DMG71" s="86"/>
      <c r="DMH71" s="86"/>
      <c r="DMI71" s="86"/>
      <c r="DMJ71" s="86"/>
      <c r="DMK71" s="86"/>
      <c r="DML71" s="86"/>
      <c r="DMM71" s="86"/>
      <c r="DMN71" s="86"/>
      <c r="DMO71" s="86"/>
      <c r="DMP71" s="86"/>
      <c r="DMQ71" s="86"/>
      <c r="DMR71" s="86"/>
      <c r="DMS71" s="86"/>
      <c r="DMT71" s="86"/>
      <c r="DMU71" s="86"/>
      <c r="DMV71" s="86"/>
      <c r="DMW71" s="86"/>
      <c r="DMX71" s="86"/>
      <c r="DMY71" s="86"/>
      <c r="DMZ71" s="86"/>
      <c r="DNA71" s="86"/>
      <c r="DNB71" s="86"/>
      <c r="DNC71" s="86"/>
      <c r="DND71" s="86"/>
      <c r="DNE71" s="86"/>
      <c r="DNF71" s="86"/>
      <c r="DNG71" s="86"/>
      <c r="DNH71" s="86"/>
      <c r="DNI71" s="86"/>
      <c r="DNJ71" s="86"/>
      <c r="DNK71" s="86"/>
      <c r="DNL71" s="86"/>
      <c r="DNM71" s="86"/>
      <c r="DNN71" s="86"/>
      <c r="DNO71" s="86"/>
      <c r="DNP71" s="86"/>
      <c r="DNQ71" s="86"/>
      <c r="DNR71" s="86"/>
      <c r="DNS71" s="86"/>
      <c r="DNT71" s="86"/>
      <c r="DNU71" s="86"/>
      <c r="DNV71" s="86"/>
      <c r="DNW71" s="86"/>
      <c r="DNX71" s="86"/>
      <c r="DNY71" s="86"/>
      <c r="DNZ71" s="86"/>
      <c r="DOA71" s="86"/>
      <c r="DOB71" s="86"/>
      <c r="DOC71" s="86"/>
      <c r="DOD71" s="86"/>
      <c r="DOE71" s="86"/>
      <c r="DOF71" s="86"/>
      <c r="DOG71" s="86"/>
      <c r="DOH71" s="86"/>
      <c r="DOI71" s="86"/>
      <c r="DOJ71" s="86"/>
      <c r="DOK71" s="86"/>
      <c r="DOL71" s="86"/>
      <c r="DOM71" s="86"/>
      <c r="DON71" s="86"/>
      <c r="DOO71" s="86"/>
      <c r="DOP71" s="86"/>
      <c r="DOQ71" s="86"/>
      <c r="DOR71" s="86"/>
      <c r="DOS71" s="86"/>
      <c r="DOT71" s="86"/>
      <c r="DOU71" s="86"/>
      <c r="DOV71" s="86"/>
      <c r="DOW71" s="86"/>
      <c r="DOX71" s="86"/>
      <c r="DOY71" s="86"/>
      <c r="DOZ71" s="86"/>
      <c r="DPA71" s="86"/>
      <c r="DPB71" s="86"/>
      <c r="DPC71" s="86"/>
      <c r="DPD71" s="86"/>
      <c r="DPE71" s="86"/>
      <c r="DPF71" s="86"/>
      <c r="DPG71" s="86"/>
      <c r="DPH71" s="86"/>
      <c r="DPI71" s="86"/>
      <c r="DPJ71" s="86"/>
      <c r="DPK71" s="86"/>
      <c r="DPL71" s="86"/>
      <c r="DPM71" s="86"/>
      <c r="DPN71" s="86"/>
      <c r="DPO71" s="86"/>
      <c r="DPP71" s="86"/>
      <c r="DPQ71" s="86"/>
      <c r="DPR71" s="86"/>
      <c r="DPS71" s="86"/>
      <c r="DPT71" s="86"/>
      <c r="DPU71" s="86"/>
      <c r="DPV71" s="86"/>
      <c r="DPW71" s="86"/>
      <c r="DPX71" s="86"/>
      <c r="DPY71" s="86"/>
      <c r="DPZ71" s="86"/>
      <c r="DQA71" s="86"/>
      <c r="DQB71" s="86"/>
      <c r="DQC71" s="86"/>
      <c r="DQD71" s="86"/>
      <c r="DQE71" s="86"/>
      <c r="DQF71" s="86"/>
      <c r="DQG71" s="86"/>
      <c r="DQH71" s="86"/>
      <c r="DQI71" s="86"/>
      <c r="DQJ71" s="86"/>
      <c r="DQK71" s="86"/>
      <c r="DQL71" s="86"/>
      <c r="DQM71" s="86"/>
      <c r="DQN71" s="86"/>
      <c r="DQO71" s="86"/>
      <c r="DQP71" s="86"/>
      <c r="DQQ71" s="86"/>
      <c r="DQR71" s="86"/>
      <c r="DQS71" s="86"/>
      <c r="DQT71" s="86"/>
      <c r="DQU71" s="86"/>
      <c r="DQV71" s="86"/>
      <c r="DQW71" s="86"/>
      <c r="DQX71" s="86"/>
      <c r="DQY71" s="86"/>
      <c r="DQZ71" s="86"/>
      <c r="DRA71" s="86"/>
      <c r="DRB71" s="86"/>
      <c r="DRC71" s="86"/>
      <c r="DRD71" s="86"/>
      <c r="DRE71" s="86"/>
      <c r="DRF71" s="86"/>
      <c r="DRG71" s="86"/>
      <c r="DRH71" s="86"/>
      <c r="DRI71" s="86"/>
      <c r="DRJ71" s="86"/>
      <c r="DRK71" s="86"/>
      <c r="DRL71" s="86"/>
      <c r="DRM71" s="86"/>
      <c r="DRN71" s="86"/>
      <c r="DRO71" s="86"/>
      <c r="DRP71" s="86"/>
      <c r="DRQ71" s="86"/>
      <c r="DRR71" s="86"/>
      <c r="DRS71" s="86"/>
      <c r="DRT71" s="86"/>
      <c r="DRU71" s="86"/>
      <c r="DRV71" s="86"/>
      <c r="DRW71" s="86"/>
      <c r="DRX71" s="86"/>
      <c r="DRY71" s="86"/>
      <c r="DRZ71" s="86"/>
      <c r="DSA71" s="86"/>
      <c r="DSB71" s="86"/>
      <c r="DSC71" s="86"/>
      <c r="DSD71" s="86"/>
      <c r="DSE71" s="86"/>
      <c r="DSF71" s="86"/>
      <c r="DSG71" s="86"/>
      <c r="DSH71" s="86"/>
      <c r="DSI71" s="86"/>
      <c r="DSJ71" s="86"/>
      <c r="DSK71" s="86"/>
      <c r="DSL71" s="86"/>
      <c r="DSM71" s="86"/>
      <c r="DSN71" s="86"/>
      <c r="DSO71" s="86"/>
      <c r="DSP71" s="86"/>
      <c r="DSQ71" s="86"/>
      <c r="DSR71" s="86"/>
      <c r="DSS71" s="86"/>
      <c r="DST71" s="86"/>
      <c r="DSU71" s="86"/>
      <c r="DSV71" s="86"/>
      <c r="DSW71" s="86"/>
      <c r="DSX71" s="86"/>
      <c r="DSY71" s="86"/>
      <c r="DSZ71" s="86"/>
      <c r="DTA71" s="86"/>
      <c r="DTB71" s="86"/>
      <c r="DTC71" s="86"/>
      <c r="DTD71" s="86"/>
      <c r="DTE71" s="86"/>
      <c r="DTF71" s="86"/>
      <c r="DTG71" s="86"/>
      <c r="DTH71" s="86"/>
      <c r="DTI71" s="86"/>
      <c r="DTJ71" s="86"/>
      <c r="DTK71" s="86"/>
      <c r="DTL71" s="86"/>
      <c r="DTM71" s="86"/>
      <c r="DTN71" s="86"/>
      <c r="DTO71" s="86"/>
      <c r="DTP71" s="86"/>
      <c r="DTQ71" s="86"/>
      <c r="DTR71" s="86"/>
      <c r="DTS71" s="86"/>
      <c r="DTT71" s="86"/>
      <c r="DTU71" s="86"/>
      <c r="DTV71" s="86"/>
      <c r="DTW71" s="86"/>
      <c r="DTX71" s="86"/>
      <c r="DTY71" s="86"/>
      <c r="DTZ71" s="86"/>
      <c r="DUA71" s="86"/>
      <c r="DUB71" s="86"/>
      <c r="DUC71" s="86"/>
      <c r="DUD71" s="86"/>
      <c r="DUE71" s="86"/>
      <c r="DUF71" s="86"/>
      <c r="DUG71" s="86"/>
      <c r="DUH71" s="86"/>
      <c r="DUI71" s="86"/>
      <c r="DUJ71" s="86"/>
      <c r="DUK71" s="86"/>
      <c r="DUL71" s="86"/>
      <c r="DUM71" s="86"/>
      <c r="DUN71" s="86"/>
      <c r="DUO71" s="86"/>
      <c r="DUP71" s="86"/>
      <c r="DUQ71" s="86"/>
      <c r="DUR71" s="86"/>
      <c r="DUS71" s="86"/>
      <c r="DUT71" s="86"/>
      <c r="DUU71" s="86"/>
      <c r="DUV71" s="86"/>
      <c r="DUW71" s="86"/>
      <c r="DUX71" s="86"/>
      <c r="DUY71" s="86"/>
      <c r="DUZ71" s="86"/>
      <c r="DVA71" s="86"/>
      <c r="DVB71" s="86"/>
      <c r="DVC71" s="86"/>
      <c r="DVD71" s="86"/>
      <c r="DVE71" s="86"/>
      <c r="DVF71" s="86"/>
      <c r="DVG71" s="86"/>
      <c r="DVH71" s="86"/>
      <c r="DVI71" s="86"/>
      <c r="DVJ71" s="86"/>
      <c r="DVK71" s="86"/>
      <c r="DVL71" s="86"/>
      <c r="DVM71" s="86"/>
      <c r="DVN71" s="86"/>
      <c r="DVO71" s="86"/>
      <c r="DVP71" s="86"/>
      <c r="DVQ71" s="86"/>
      <c r="DVR71" s="86"/>
      <c r="DVS71" s="86"/>
      <c r="DVT71" s="86"/>
      <c r="DVU71" s="86"/>
      <c r="DVV71" s="86"/>
      <c r="DVW71" s="86"/>
      <c r="DVX71" s="86"/>
      <c r="DVY71" s="86"/>
      <c r="DVZ71" s="86"/>
      <c r="DWA71" s="86"/>
      <c r="DWB71" s="86"/>
      <c r="DWC71" s="86"/>
      <c r="DWD71" s="86"/>
      <c r="DWE71" s="86"/>
      <c r="DWF71" s="86"/>
      <c r="DWG71" s="86"/>
      <c r="DWH71" s="86"/>
      <c r="DWI71" s="86"/>
      <c r="DWJ71" s="86"/>
      <c r="DWK71" s="86"/>
      <c r="DWL71" s="86"/>
      <c r="DWM71" s="86"/>
      <c r="DWN71" s="86"/>
      <c r="DWO71" s="86"/>
      <c r="DWP71" s="86"/>
      <c r="DWQ71" s="86"/>
      <c r="DWR71" s="86"/>
      <c r="DWS71" s="86"/>
      <c r="DWT71" s="86"/>
      <c r="DWU71" s="86"/>
      <c r="DWV71" s="86"/>
      <c r="DWW71" s="86"/>
      <c r="DWX71" s="86"/>
      <c r="DWY71" s="86"/>
      <c r="DWZ71" s="86"/>
      <c r="DXA71" s="86"/>
      <c r="DXB71" s="86"/>
      <c r="DXC71" s="86"/>
      <c r="DXD71" s="86"/>
      <c r="DXE71" s="86"/>
      <c r="DXF71" s="86"/>
      <c r="DXG71" s="86"/>
      <c r="DXH71" s="86"/>
      <c r="DXI71" s="86"/>
      <c r="DXJ71" s="86"/>
      <c r="DXK71" s="86"/>
      <c r="DXL71" s="86"/>
      <c r="DXM71" s="86"/>
      <c r="DXN71" s="86"/>
      <c r="DXO71" s="86"/>
      <c r="DXP71" s="86"/>
      <c r="DXQ71" s="86"/>
      <c r="DXR71" s="86"/>
      <c r="DXS71" s="86"/>
      <c r="DXT71" s="86"/>
      <c r="DXU71" s="86"/>
      <c r="DXV71" s="86"/>
      <c r="DXW71" s="86"/>
      <c r="DXX71" s="86"/>
      <c r="DXY71" s="86"/>
      <c r="DXZ71" s="86"/>
      <c r="DYA71" s="86"/>
      <c r="DYB71" s="86"/>
      <c r="DYC71" s="86"/>
      <c r="DYD71" s="86"/>
      <c r="DYE71" s="86"/>
      <c r="DYF71" s="86"/>
      <c r="DYG71" s="86"/>
      <c r="DYH71" s="86"/>
      <c r="DYI71" s="86"/>
      <c r="DYJ71" s="86"/>
      <c r="DYK71" s="86"/>
      <c r="DYL71" s="86"/>
      <c r="DYM71" s="86"/>
      <c r="DYN71" s="86"/>
      <c r="DYO71" s="86"/>
      <c r="DYP71" s="86"/>
      <c r="DYQ71" s="86"/>
      <c r="DYR71" s="86"/>
      <c r="DYS71" s="86"/>
      <c r="DYT71" s="86"/>
      <c r="DYU71" s="86"/>
      <c r="DYV71" s="86"/>
      <c r="DYW71" s="86"/>
      <c r="DYX71" s="86"/>
      <c r="DYY71" s="86"/>
      <c r="DYZ71" s="86"/>
      <c r="DZA71" s="86"/>
      <c r="DZB71" s="86"/>
      <c r="DZC71" s="86"/>
      <c r="DZD71" s="86"/>
      <c r="DZE71" s="86"/>
      <c r="DZF71" s="86"/>
      <c r="DZG71" s="86"/>
      <c r="DZH71" s="86"/>
      <c r="DZI71" s="86"/>
      <c r="DZJ71" s="86"/>
      <c r="DZK71" s="86"/>
      <c r="DZL71" s="86"/>
      <c r="DZM71" s="86"/>
      <c r="DZN71" s="86"/>
      <c r="DZO71" s="86"/>
      <c r="DZP71" s="86"/>
      <c r="DZQ71" s="86"/>
      <c r="DZR71" s="86"/>
      <c r="DZS71" s="86"/>
      <c r="DZT71" s="86"/>
      <c r="DZU71" s="86"/>
      <c r="DZV71" s="86"/>
      <c r="DZW71" s="86"/>
      <c r="DZX71" s="86"/>
      <c r="DZY71" s="86"/>
      <c r="DZZ71" s="86"/>
      <c r="EAA71" s="86"/>
      <c r="EAB71" s="86"/>
      <c r="EAC71" s="86"/>
      <c r="EAD71" s="86"/>
      <c r="EAE71" s="86"/>
      <c r="EAF71" s="86"/>
      <c r="EAG71" s="86"/>
      <c r="EAH71" s="86"/>
      <c r="EAI71" s="86"/>
      <c r="EAJ71" s="86"/>
      <c r="EAK71" s="86"/>
      <c r="EAL71" s="86"/>
      <c r="EAM71" s="86"/>
      <c r="EAN71" s="86"/>
      <c r="EAO71" s="86"/>
      <c r="EAP71" s="86"/>
      <c r="EAQ71" s="86"/>
      <c r="EAR71" s="86"/>
      <c r="EAS71" s="86"/>
      <c r="EAT71" s="86"/>
      <c r="EAU71" s="86"/>
      <c r="EAV71" s="86"/>
      <c r="EAW71" s="86"/>
      <c r="EAX71" s="86"/>
      <c r="EAY71" s="86"/>
      <c r="EAZ71" s="86"/>
      <c r="EBA71" s="86"/>
      <c r="EBB71" s="86"/>
      <c r="EBC71" s="86"/>
      <c r="EBD71" s="86"/>
      <c r="EBE71" s="86"/>
      <c r="EBF71" s="86"/>
      <c r="EBG71" s="86"/>
      <c r="EBH71" s="86"/>
      <c r="EBI71" s="86"/>
      <c r="EBJ71" s="86"/>
      <c r="EBK71" s="86"/>
      <c r="EBL71" s="86"/>
      <c r="EBM71" s="86"/>
      <c r="EBN71" s="86"/>
      <c r="EBO71" s="86"/>
      <c r="EBP71" s="86"/>
      <c r="EBQ71" s="86"/>
      <c r="EBR71" s="86"/>
      <c r="EBS71" s="86"/>
      <c r="EBT71" s="86"/>
      <c r="EBU71" s="86"/>
      <c r="EBV71" s="86"/>
      <c r="EBW71" s="86"/>
      <c r="EBX71" s="86"/>
      <c r="EBY71" s="86"/>
      <c r="EBZ71" s="86"/>
      <c r="ECA71" s="86"/>
      <c r="ECB71" s="86"/>
      <c r="ECC71" s="86"/>
      <c r="ECD71" s="86"/>
      <c r="ECE71" s="86"/>
      <c r="ECF71" s="86"/>
      <c r="ECG71" s="86"/>
      <c r="ECH71" s="86"/>
      <c r="ECI71" s="86"/>
      <c r="ECJ71" s="86"/>
      <c r="ECK71" s="86"/>
      <c r="ECL71" s="86"/>
      <c r="ECM71" s="86"/>
      <c r="ECN71" s="86"/>
      <c r="ECO71" s="86"/>
      <c r="ECP71" s="86"/>
      <c r="ECQ71" s="86"/>
      <c r="ECR71" s="86"/>
      <c r="ECS71" s="86"/>
      <c r="ECT71" s="86"/>
      <c r="ECU71" s="86"/>
      <c r="ECV71" s="86"/>
      <c r="ECW71" s="86"/>
      <c r="ECX71" s="86"/>
      <c r="ECY71" s="86"/>
      <c r="ECZ71" s="86"/>
      <c r="EDA71" s="86"/>
      <c r="EDB71" s="86"/>
      <c r="EDC71" s="86"/>
      <c r="EDD71" s="86"/>
      <c r="EDE71" s="86"/>
      <c r="EDF71" s="86"/>
      <c r="EDG71" s="86"/>
      <c r="EDH71" s="86"/>
      <c r="EDI71" s="86"/>
      <c r="EDJ71" s="86"/>
      <c r="EDK71" s="86"/>
      <c r="EDL71" s="86"/>
      <c r="EDM71" s="86"/>
      <c r="EDN71" s="86"/>
      <c r="EDO71" s="86"/>
      <c r="EDP71" s="86"/>
      <c r="EDQ71" s="86"/>
      <c r="EDR71" s="86"/>
      <c r="EDS71" s="86"/>
      <c r="EDT71" s="86"/>
      <c r="EDU71" s="86"/>
      <c r="EDV71" s="86"/>
      <c r="EDW71" s="86"/>
      <c r="EDX71" s="86"/>
      <c r="EDY71" s="86"/>
      <c r="EDZ71" s="86"/>
      <c r="EEA71" s="86"/>
      <c r="EEB71" s="86"/>
      <c r="EEC71" s="86"/>
      <c r="EED71" s="86"/>
      <c r="EEE71" s="86"/>
      <c r="EEF71" s="86"/>
      <c r="EEG71" s="86"/>
      <c r="EEH71" s="86"/>
      <c r="EEI71" s="86"/>
      <c r="EEJ71" s="86"/>
      <c r="EEK71" s="86"/>
      <c r="EEL71" s="86"/>
      <c r="EEM71" s="86"/>
      <c r="EEN71" s="86"/>
      <c r="EEO71" s="86"/>
      <c r="EEP71" s="86"/>
      <c r="EEQ71" s="86"/>
      <c r="EER71" s="86"/>
      <c r="EES71" s="86"/>
      <c r="EET71" s="86"/>
      <c r="EEU71" s="86"/>
      <c r="EEV71" s="86"/>
      <c r="EEW71" s="86"/>
      <c r="EEX71" s="86"/>
      <c r="EEY71" s="86"/>
      <c r="EEZ71" s="86"/>
      <c r="EFA71" s="86"/>
      <c r="EFB71" s="86"/>
      <c r="EFC71" s="86"/>
      <c r="EFD71" s="86"/>
      <c r="EFE71" s="86"/>
      <c r="EFF71" s="86"/>
      <c r="EFG71" s="86"/>
      <c r="EFH71" s="86"/>
      <c r="EFI71" s="86"/>
      <c r="EFJ71" s="86"/>
      <c r="EFK71" s="86"/>
      <c r="EFL71" s="86"/>
      <c r="EFM71" s="86"/>
      <c r="EFN71" s="86"/>
      <c r="EFO71" s="86"/>
      <c r="EFP71" s="86"/>
      <c r="EFQ71" s="86"/>
      <c r="EFR71" s="86"/>
      <c r="EFS71" s="86"/>
      <c r="EFT71" s="86"/>
      <c r="EFU71" s="86"/>
      <c r="EFV71" s="86"/>
      <c r="EFW71" s="86"/>
      <c r="EFX71" s="86"/>
      <c r="EFY71" s="86"/>
      <c r="EFZ71" s="86"/>
      <c r="EGA71" s="86"/>
      <c r="EGB71" s="86"/>
      <c r="EGC71" s="86"/>
      <c r="EGD71" s="86"/>
      <c r="EGE71" s="86"/>
      <c r="EGF71" s="86"/>
      <c r="EGG71" s="86"/>
      <c r="EGH71" s="86"/>
      <c r="EGI71" s="86"/>
      <c r="EGJ71" s="86"/>
      <c r="EGK71" s="86"/>
      <c r="EGL71" s="86"/>
      <c r="EGM71" s="86"/>
      <c r="EGN71" s="86"/>
      <c r="EGO71" s="86"/>
      <c r="EGP71" s="86"/>
      <c r="EGQ71" s="86"/>
      <c r="EGR71" s="86"/>
      <c r="EGS71" s="86"/>
      <c r="EGT71" s="86"/>
      <c r="EGU71" s="86"/>
      <c r="EGV71" s="86"/>
      <c r="EGW71" s="86"/>
      <c r="EGX71" s="86"/>
      <c r="EGY71" s="86"/>
      <c r="EGZ71" s="86"/>
      <c r="EHA71" s="86"/>
      <c r="EHB71" s="86"/>
      <c r="EHC71" s="86"/>
      <c r="EHD71" s="86"/>
      <c r="EHE71" s="86"/>
      <c r="EHF71" s="86"/>
      <c r="EHG71" s="86"/>
      <c r="EHH71" s="86"/>
      <c r="EHI71" s="86"/>
      <c r="EHJ71" s="86"/>
      <c r="EHK71" s="86"/>
      <c r="EHL71" s="86"/>
      <c r="EHM71" s="86"/>
      <c r="EHN71" s="86"/>
      <c r="EHO71" s="86"/>
      <c r="EHP71" s="86"/>
      <c r="EHQ71" s="86"/>
      <c r="EHR71" s="86"/>
      <c r="EHS71" s="86"/>
      <c r="EHT71" s="86"/>
      <c r="EHU71" s="86"/>
      <c r="EHV71" s="86"/>
      <c r="EHW71" s="86"/>
      <c r="EHX71" s="86"/>
      <c r="EHY71" s="86"/>
      <c r="EHZ71" s="86"/>
      <c r="EIA71" s="86"/>
      <c r="EIB71" s="86"/>
      <c r="EIC71" s="86"/>
      <c r="EID71" s="86"/>
      <c r="EIE71" s="86"/>
      <c r="EIF71" s="86"/>
      <c r="EIG71" s="86"/>
      <c r="EIH71" s="86"/>
      <c r="EII71" s="86"/>
      <c r="EIJ71" s="86"/>
      <c r="EIK71" s="86"/>
      <c r="EIL71" s="86"/>
      <c r="EIM71" s="86"/>
      <c r="EIN71" s="86"/>
      <c r="EIO71" s="86"/>
      <c r="EIP71" s="86"/>
      <c r="EIQ71" s="86"/>
      <c r="EIR71" s="86"/>
      <c r="EIS71" s="86"/>
      <c r="EIT71" s="86"/>
      <c r="EIU71" s="86"/>
      <c r="EIV71" s="86"/>
      <c r="EIW71" s="86"/>
      <c r="EIX71" s="86"/>
      <c r="EIY71" s="86"/>
      <c r="EIZ71" s="86"/>
      <c r="EJA71" s="86"/>
      <c r="EJB71" s="86"/>
      <c r="EJC71" s="86"/>
      <c r="EJD71" s="86"/>
      <c r="EJE71" s="86"/>
      <c r="EJF71" s="86"/>
      <c r="EJG71" s="86"/>
      <c r="EJH71" s="86"/>
      <c r="EJI71" s="86"/>
      <c r="EJJ71" s="86"/>
      <c r="EJK71" s="86"/>
      <c r="EJL71" s="86"/>
      <c r="EJM71" s="86"/>
      <c r="EJN71" s="86"/>
      <c r="EJO71" s="86"/>
      <c r="EJP71" s="86"/>
      <c r="EJQ71" s="86"/>
      <c r="EJR71" s="86"/>
      <c r="EJS71" s="86"/>
      <c r="EJT71" s="86"/>
      <c r="EJU71" s="86"/>
      <c r="EJV71" s="86"/>
      <c r="EJW71" s="86"/>
      <c r="EJX71" s="86"/>
      <c r="EJY71" s="86"/>
      <c r="EJZ71" s="86"/>
      <c r="EKA71" s="86"/>
      <c r="EKB71" s="86"/>
      <c r="EKC71" s="86"/>
      <c r="EKD71" s="86"/>
      <c r="EKE71" s="86"/>
      <c r="EKF71" s="86"/>
      <c r="EKG71" s="86"/>
      <c r="EKH71" s="86"/>
      <c r="EKI71" s="86"/>
      <c r="EKJ71" s="86"/>
      <c r="EKK71" s="86"/>
      <c r="EKL71" s="86"/>
      <c r="EKM71" s="86"/>
      <c r="EKN71" s="86"/>
      <c r="EKO71" s="86"/>
      <c r="EKP71" s="86"/>
      <c r="EKQ71" s="86"/>
      <c r="EKR71" s="86"/>
      <c r="EKS71" s="86"/>
      <c r="EKT71" s="86"/>
      <c r="EKU71" s="86"/>
      <c r="EKV71" s="86"/>
      <c r="EKW71" s="86"/>
      <c r="EKX71" s="86"/>
      <c r="EKY71" s="86"/>
      <c r="EKZ71" s="86"/>
      <c r="ELA71" s="86"/>
      <c r="ELB71" s="86"/>
      <c r="ELC71" s="86"/>
      <c r="ELD71" s="86"/>
      <c r="ELE71" s="86"/>
      <c r="ELF71" s="86"/>
      <c r="ELG71" s="86"/>
      <c r="ELH71" s="86"/>
      <c r="ELI71" s="86"/>
      <c r="ELJ71" s="86"/>
      <c r="ELK71" s="86"/>
      <c r="ELL71" s="86"/>
      <c r="ELM71" s="86"/>
      <c r="ELN71" s="86"/>
      <c r="ELO71" s="86"/>
      <c r="ELP71" s="86"/>
      <c r="ELQ71" s="86"/>
      <c r="ELR71" s="86"/>
      <c r="ELS71" s="86"/>
      <c r="ELT71" s="86"/>
      <c r="ELU71" s="86"/>
      <c r="ELV71" s="86"/>
      <c r="ELW71" s="86"/>
      <c r="ELX71" s="86"/>
      <c r="ELY71" s="86"/>
      <c r="ELZ71" s="86"/>
      <c r="EMA71" s="86"/>
      <c r="EMB71" s="86"/>
      <c r="EMC71" s="86"/>
      <c r="EMD71" s="86"/>
      <c r="EME71" s="86"/>
      <c r="EMF71" s="86"/>
      <c r="EMG71" s="86"/>
      <c r="EMH71" s="86"/>
      <c r="EMI71" s="86"/>
      <c r="EMJ71" s="86"/>
      <c r="EMK71" s="86"/>
      <c r="EML71" s="86"/>
      <c r="EMM71" s="86"/>
      <c r="EMN71" s="86"/>
      <c r="EMO71" s="86"/>
      <c r="EMP71" s="86"/>
      <c r="EMQ71" s="86"/>
      <c r="EMR71" s="86"/>
      <c r="EMS71" s="86"/>
      <c r="EMT71" s="86"/>
      <c r="EMU71" s="86"/>
      <c r="EMV71" s="86"/>
      <c r="EMW71" s="86"/>
      <c r="EMX71" s="86"/>
      <c r="EMY71" s="86"/>
      <c r="EMZ71" s="86"/>
      <c r="ENA71" s="86"/>
      <c r="ENB71" s="86"/>
      <c r="ENC71" s="86"/>
      <c r="END71" s="86"/>
      <c r="ENE71" s="86"/>
      <c r="ENF71" s="86"/>
      <c r="ENG71" s="86"/>
      <c r="ENH71" s="86"/>
      <c r="ENI71" s="86"/>
      <c r="ENJ71" s="86"/>
      <c r="ENK71" s="86"/>
      <c r="ENL71" s="86"/>
      <c r="ENM71" s="86"/>
      <c r="ENN71" s="86"/>
      <c r="ENO71" s="86"/>
      <c r="ENP71" s="86"/>
      <c r="ENQ71" s="86"/>
      <c r="ENR71" s="86"/>
      <c r="ENS71" s="86"/>
      <c r="ENT71" s="86"/>
      <c r="ENU71" s="86"/>
      <c r="ENV71" s="86"/>
      <c r="ENW71" s="86"/>
      <c r="ENX71" s="86"/>
      <c r="ENY71" s="86"/>
      <c r="ENZ71" s="86"/>
      <c r="EOA71" s="86"/>
      <c r="EOB71" s="86"/>
      <c r="EOC71" s="86"/>
      <c r="EOD71" s="86"/>
      <c r="EOE71" s="86"/>
      <c r="EOF71" s="86"/>
      <c r="EOG71" s="86"/>
      <c r="EOH71" s="86"/>
      <c r="EOI71" s="86"/>
      <c r="EOJ71" s="86"/>
      <c r="EOK71" s="86"/>
      <c r="EOL71" s="86"/>
      <c r="EOM71" s="86"/>
      <c r="EON71" s="86"/>
      <c r="EOO71" s="86"/>
      <c r="EOP71" s="86"/>
      <c r="EOQ71" s="86"/>
      <c r="EOR71" s="86"/>
      <c r="EOS71" s="86"/>
      <c r="EOT71" s="86"/>
      <c r="EOU71" s="86"/>
      <c r="EOV71" s="86"/>
      <c r="EOW71" s="86"/>
      <c r="EOX71" s="86"/>
      <c r="EOY71" s="86"/>
      <c r="EOZ71" s="86"/>
      <c r="EPA71" s="86"/>
      <c r="EPB71" s="86"/>
      <c r="EPC71" s="86"/>
      <c r="EPD71" s="86"/>
      <c r="EPE71" s="86"/>
      <c r="EPF71" s="86"/>
      <c r="EPG71" s="86"/>
      <c r="EPH71" s="86"/>
      <c r="EPI71" s="86"/>
      <c r="EPJ71" s="86"/>
      <c r="EPK71" s="86"/>
      <c r="EPL71" s="86"/>
      <c r="EPM71" s="86"/>
      <c r="EPN71" s="86"/>
      <c r="EPO71" s="86"/>
      <c r="EPP71" s="86"/>
      <c r="EPQ71" s="86"/>
      <c r="EPR71" s="86"/>
      <c r="EPS71" s="86"/>
      <c r="EPT71" s="86"/>
      <c r="EPU71" s="86"/>
      <c r="EPV71" s="86"/>
      <c r="EPW71" s="86"/>
      <c r="EPX71" s="86"/>
      <c r="EPY71" s="86"/>
      <c r="EPZ71" s="86"/>
      <c r="EQA71" s="86"/>
      <c r="EQB71" s="86"/>
      <c r="EQC71" s="86"/>
      <c r="EQD71" s="86"/>
      <c r="EQE71" s="86"/>
      <c r="EQF71" s="86"/>
      <c r="EQG71" s="86"/>
      <c r="EQH71" s="86"/>
      <c r="EQI71" s="86"/>
      <c r="EQJ71" s="86"/>
      <c r="EQK71" s="86"/>
      <c r="EQL71" s="86"/>
      <c r="EQM71" s="86"/>
      <c r="EQN71" s="86"/>
      <c r="EQO71" s="86"/>
      <c r="EQP71" s="86"/>
      <c r="EQQ71" s="86"/>
      <c r="EQR71" s="86"/>
      <c r="EQS71" s="86"/>
      <c r="EQT71" s="86"/>
      <c r="EQU71" s="86"/>
      <c r="EQV71" s="86"/>
      <c r="EQW71" s="86"/>
      <c r="EQX71" s="86"/>
      <c r="EQY71" s="86"/>
      <c r="EQZ71" s="86"/>
      <c r="ERA71" s="86"/>
      <c r="ERB71" s="86"/>
      <c r="ERC71" s="86"/>
      <c r="ERD71" s="86"/>
      <c r="ERE71" s="86"/>
      <c r="ERF71" s="86"/>
      <c r="ERG71" s="86"/>
      <c r="ERH71" s="86"/>
      <c r="ERI71" s="86"/>
      <c r="ERJ71" s="86"/>
      <c r="ERK71" s="86"/>
      <c r="ERL71" s="86"/>
      <c r="ERM71" s="86"/>
      <c r="ERN71" s="86"/>
      <c r="ERO71" s="86"/>
      <c r="ERP71" s="86"/>
      <c r="ERQ71" s="86"/>
      <c r="ERR71" s="86"/>
      <c r="ERS71" s="86"/>
      <c r="ERT71" s="86"/>
      <c r="ERU71" s="86"/>
      <c r="ERV71" s="86"/>
      <c r="ERW71" s="86"/>
      <c r="ERX71" s="86"/>
      <c r="ERY71" s="86"/>
      <c r="ERZ71" s="86"/>
      <c r="ESA71" s="86"/>
      <c r="ESB71" s="86"/>
      <c r="ESC71" s="86"/>
      <c r="ESD71" s="86"/>
      <c r="ESE71" s="86"/>
      <c r="ESF71" s="86"/>
      <c r="ESG71" s="86"/>
      <c r="ESH71" s="86"/>
      <c r="ESI71" s="86"/>
      <c r="ESJ71" s="86"/>
      <c r="ESK71" s="86"/>
      <c r="ESL71" s="86"/>
      <c r="ESM71" s="86"/>
      <c r="ESN71" s="86"/>
      <c r="ESO71" s="86"/>
      <c r="ESP71" s="86"/>
      <c r="ESQ71" s="86"/>
      <c r="ESR71" s="86"/>
      <c r="ESS71" s="86"/>
      <c r="EST71" s="86"/>
      <c r="ESU71" s="86"/>
      <c r="ESV71" s="86"/>
      <c r="ESW71" s="86"/>
      <c r="ESX71" s="86"/>
      <c r="ESY71" s="86"/>
      <c r="ESZ71" s="86"/>
      <c r="ETA71" s="86"/>
      <c r="ETB71" s="86"/>
      <c r="ETC71" s="86"/>
      <c r="ETD71" s="86"/>
      <c r="ETE71" s="86"/>
      <c r="ETF71" s="86"/>
      <c r="ETG71" s="86"/>
      <c r="ETH71" s="86"/>
      <c r="ETI71" s="86"/>
      <c r="ETJ71" s="86"/>
      <c r="ETK71" s="86"/>
      <c r="ETL71" s="86"/>
      <c r="ETM71" s="86"/>
      <c r="ETN71" s="86"/>
      <c r="ETO71" s="86"/>
      <c r="ETP71" s="86"/>
      <c r="ETQ71" s="86"/>
      <c r="ETR71" s="86"/>
      <c r="ETS71" s="86"/>
      <c r="ETT71" s="86"/>
      <c r="ETU71" s="86"/>
      <c r="ETV71" s="86"/>
      <c r="ETW71" s="86"/>
      <c r="ETX71" s="86"/>
      <c r="ETY71" s="86"/>
      <c r="ETZ71" s="86"/>
      <c r="EUA71" s="86"/>
      <c r="EUB71" s="86"/>
      <c r="EUC71" s="86"/>
      <c r="EUD71" s="86"/>
      <c r="EUE71" s="86"/>
      <c r="EUF71" s="86"/>
      <c r="EUG71" s="86"/>
      <c r="EUH71" s="86"/>
      <c r="EUI71" s="86"/>
      <c r="EUJ71" s="86"/>
      <c r="EUK71" s="86"/>
      <c r="EUL71" s="86"/>
      <c r="EUM71" s="86"/>
      <c r="EUN71" s="86"/>
      <c r="EUO71" s="86"/>
      <c r="EUP71" s="86"/>
      <c r="EUQ71" s="86"/>
      <c r="EUR71" s="86"/>
      <c r="EUS71" s="86"/>
      <c r="EUT71" s="86"/>
      <c r="EUU71" s="86"/>
      <c r="EUV71" s="86"/>
      <c r="EUW71" s="86"/>
      <c r="EUX71" s="86"/>
      <c r="EUY71" s="86"/>
      <c r="EUZ71" s="86"/>
      <c r="EVA71" s="86"/>
      <c r="EVB71" s="86"/>
      <c r="EVC71" s="86"/>
      <c r="EVD71" s="86"/>
      <c r="EVE71" s="86"/>
      <c r="EVF71" s="86"/>
      <c r="EVG71" s="86"/>
      <c r="EVH71" s="86"/>
      <c r="EVI71" s="86"/>
      <c r="EVJ71" s="86"/>
      <c r="EVK71" s="86"/>
      <c r="EVL71" s="86"/>
      <c r="EVM71" s="86"/>
      <c r="EVN71" s="86"/>
      <c r="EVO71" s="86"/>
      <c r="EVP71" s="86"/>
      <c r="EVQ71" s="86"/>
      <c r="EVR71" s="86"/>
      <c r="EVS71" s="86"/>
      <c r="EVT71" s="86"/>
      <c r="EVU71" s="86"/>
      <c r="EVV71" s="86"/>
      <c r="EVW71" s="86"/>
      <c r="EVX71" s="86"/>
      <c r="EVY71" s="86"/>
      <c r="EVZ71" s="86"/>
      <c r="EWA71" s="86"/>
      <c r="EWB71" s="86"/>
      <c r="EWC71" s="86"/>
      <c r="EWD71" s="86"/>
      <c r="EWE71" s="86"/>
      <c r="EWF71" s="86"/>
      <c r="EWG71" s="86"/>
      <c r="EWH71" s="86"/>
      <c r="EWI71" s="86"/>
      <c r="EWJ71" s="86"/>
      <c r="EWK71" s="86"/>
      <c r="EWL71" s="86"/>
      <c r="EWM71" s="86"/>
      <c r="EWN71" s="86"/>
      <c r="EWO71" s="86"/>
      <c r="EWP71" s="86"/>
      <c r="EWQ71" s="86"/>
      <c r="EWR71" s="86"/>
      <c r="EWS71" s="86"/>
      <c r="EWT71" s="86"/>
      <c r="EWU71" s="86"/>
      <c r="EWV71" s="86"/>
      <c r="EWW71" s="86"/>
      <c r="EWX71" s="86"/>
      <c r="EWY71" s="86"/>
      <c r="EWZ71" s="86"/>
      <c r="EXA71" s="86"/>
      <c r="EXB71" s="86"/>
      <c r="EXC71" s="86"/>
      <c r="EXD71" s="86"/>
      <c r="EXE71" s="86"/>
      <c r="EXF71" s="86"/>
      <c r="EXG71" s="86"/>
      <c r="EXH71" s="86"/>
      <c r="EXI71" s="86"/>
      <c r="EXJ71" s="86"/>
      <c r="EXK71" s="86"/>
      <c r="EXL71" s="86"/>
      <c r="EXM71" s="86"/>
      <c r="EXN71" s="86"/>
      <c r="EXO71" s="86"/>
      <c r="EXP71" s="86"/>
      <c r="EXQ71" s="86"/>
      <c r="EXR71" s="86"/>
      <c r="EXS71" s="86"/>
      <c r="EXT71" s="86"/>
      <c r="EXU71" s="86"/>
      <c r="EXV71" s="86"/>
      <c r="EXW71" s="86"/>
      <c r="EXX71" s="86"/>
      <c r="EXY71" s="86"/>
      <c r="EXZ71" s="86"/>
      <c r="EYA71" s="86"/>
      <c r="EYB71" s="86"/>
      <c r="EYC71" s="86"/>
      <c r="EYD71" s="86"/>
      <c r="EYE71" s="86"/>
      <c r="EYF71" s="86"/>
      <c r="EYG71" s="86"/>
      <c r="EYH71" s="86"/>
      <c r="EYI71" s="86"/>
      <c r="EYJ71" s="86"/>
      <c r="EYK71" s="86"/>
      <c r="EYL71" s="86"/>
      <c r="EYM71" s="86"/>
      <c r="EYN71" s="86"/>
      <c r="EYO71" s="86"/>
      <c r="EYP71" s="86"/>
      <c r="EYQ71" s="86"/>
      <c r="EYR71" s="86"/>
      <c r="EYS71" s="86"/>
      <c r="EYT71" s="86"/>
      <c r="EYU71" s="86"/>
      <c r="EYV71" s="86"/>
      <c r="EYW71" s="86"/>
      <c r="EYX71" s="86"/>
      <c r="EYY71" s="86"/>
      <c r="EYZ71" s="86"/>
      <c r="EZA71" s="86"/>
      <c r="EZB71" s="86"/>
      <c r="EZC71" s="86"/>
      <c r="EZD71" s="86"/>
      <c r="EZE71" s="86"/>
      <c r="EZF71" s="86"/>
      <c r="EZG71" s="86"/>
      <c r="EZH71" s="86"/>
      <c r="EZI71" s="86"/>
      <c r="EZJ71" s="86"/>
      <c r="EZK71" s="86"/>
      <c r="EZL71" s="86"/>
      <c r="EZM71" s="86"/>
      <c r="EZN71" s="86"/>
      <c r="EZO71" s="86"/>
      <c r="EZP71" s="86"/>
      <c r="EZQ71" s="86"/>
      <c r="EZR71" s="86"/>
      <c r="EZS71" s="86"/>
      <c r="EZT71" s="86"/>
      <c r="EZU71" s="86"/>
      <c r="EZV71" s="86"/>
      <c r="EZW71" s="86"/>
      <c r="EZX71" s="86"/>
      <c r="EZY71" s="86"/>
      <c r="EZZ71" s="86"/>
      <c r="FAA71" s="86"/>
      <c r="FAB71" s="86"/>
      <c r="FAC71" s="86"/>
      <c r="FAD71" s="86"/>
      <c r="FAE71" s="86"/>
      <c r="FAF71" s="86"/>
      <c r="FAG71" s="86"/>
      <c r="FAH71" s="86"/>
      <c r="FAI71" s="86"/>
      <c r="FAJ71" s="86"/>
      <c r="FAK71" s="86"/>
      <c r="FAL71" s="86"/>
      <c r="FAM71" s="86"/>
      <c r="FAN71" s="86"/>
      <c r="FAO71" s="86"/>
      <c r="FAP71" s="86"/>
      <c r="FAQ71" s="86"/>
      <c r="FAR71" s="86"/>
      <c r="FAS71" s="86"/>
      <c r="FAT71" s="86"/>
      <c r="FAU71" s="86"/>
      <c r="FAV71" s="86"/>
      <c r="FAW71" s="86"/>
      <c r="FAX71" s="86"/>
      <c r="FAY71" s="86"/>
      <c r="FAZ71" s="86"/>
      <c r="FBA71" s="86"/>
      <c r="FBB71" s="86"/>
      <c r="FBC71" s="86"/>
      <c r="FBD71" s="86"/>
      <c r="FBE71" s="86"/>
      <c r="FBF71" s="86"/>
      <c r="FBG71" s="86"/>
      <c r="FBH71" s="86"/>
      <c r="FBI71" s="86"/>
      <c r="FBJ71" s="86"/>
      <c r="FBK71" s="86"/>
      <c r="FBL71" s="86"/>
      <c r="FBM71" s="86"/>
      <c r="FBN71" s="86"/>
      <c r="FBO71" s="86"/>
      <c r="FBP71" s="86"/>
      <c r="FBQ71" s="86"/>
      <c r="FBR71" s="86"/>
      <c r="FBS71" s="86"/>
      <c r="FBT71" s="86"/>
      <c r="FBU71" s="86"/>
      <c r="FBV71" s="86"/>
      <c r="FBW71" s="86"/>
      <c r="FBX71" s="86"/>
      <c r="FBY71" s="86"/>
      <c r="FBZ71" s="86"/>
      <c r="FCA71" s="86"/>
      <c r="FCB71" s="86"/>
      <c r="FCC71" s="86"/>
      <c r="FCD71" s="86"/>
      <c r="FCE71" s="86"/>
      <c r="FCF71" s="86"/>
      <c r="FCG71" s="86"/>
      <c r="FCH71" s="86"/>
      <c r="FCI71" s="86"/>
      <c r="FCJ71" s="86"/>
      <c r="FCK71" s="86"/>
      <c r="FCL71" s="86"/>
      <c r="FCM71" s="86"/>
      <c r="FCN71" s="86"/>
      <c r="FCO71" s="86"/>
      <c r="FCP71" s="86"/>
      <c r="FCQ71" s="86"/>
      <c r="FCR71" s="86"/>
      <c r="FCS71" s="86"/>
      <c r="FCT71" s="86"/>
      <c r="FCU71" s="86"/>
      <c r="FCV71" s="86"/>
      <c r="FCW71" s="86"/>
      <c r="FCX71" s="86"/>
      <c r="FCY71" s="86"/>
      <c r="FCZ71" s="86"/>
      <c r="FDA71" s="86"/>
      <c r="FDB71" s="86"/>
      <c r="FDC71" s="86"/>
      <c r="FDD71" s="86"/>
      <c r="FDE71" s="86"/>
      <c r="FDF71" s="86"/>
      <c r="FDG71" s="86"/>
      <c r="FDH71" s="86"/>
      <c r="FDI71" s="86"/>
      <c r="FDJ71" s="86"/>
      <c r="FDK71" s="86"/>
      <c r="FDL71" s="86"/>
      <c r="FDM71" s="86"/>
      <c r="FDN71" s="86"/>
      <c r="FDO71" s="86"/>
      <c r="FDP71" s="86"/>
      <c r="FDQ71" s="86"/>
      <c r="FDR71" s="86"/>
      <c r="FDS71" s="86"/>
      <c r="FDT71" s="86"/>
      <c r="FDU71" s="86"/>
      <c r="FDV71" s="86"/>
      <c r="FDW71" s="86"/>
      <c r="FDX71" s="86"/>
      <c r="FDY71" s="86"/>
      <c r="FDZ71" s="86"/>
      <c r="FEA71" s="86"/>
      <c r="FEB71" s="86"/>
      <c r="FEC71" s="86"/>
      <c r="FED71" s="86"/>
      <c r="FEE71" s="86"/>
      <c r="FEF71" s="86"/>
      <c r="FEG71" s="86"/>
      <c r="FEH71" s="86"/>
      <c r="FEI71" s="86"/>
      <c r="FEJ71" s="86"/>
      <c r="FEK71" s="86"/>
      <c r="FEL71" s="86"/>
      <c r="FEM71" s="86"/>
      <c r="FEN71" s="86"/>
      <c r="FEO71" s="86"/>
      <c r="FEP71" s="86"/>
      <c r="FEQ71" s="86"/>
      <c r="FER71" s="86"/>
      <c r="FES71" s="86"/>
      <c r="FET71" s="86"/>
      <c r="FEU71" s="86"/>
      <c r="FEV71" s="86"/>
      <c r="FEW71" s="86"/>
      <c r="FEX71" s="86"/>
      <c r="FEY71" s="86"/>
      <c r="FEZ71" s="86"/>
      <c r="FFA71" s="86"/>
      <c r="FFB71" s="86"/>
      <c r="FFC71" s="86"/>
      <c r="FFD71" s="86"/>
      <c r="FFE71" s="86"/>
      <c r="FFF71" s="86"/>
      <c r="FFG71" s="86"/>
      <c r="FFH71" s="86"/>
      <c r="FFI71" s="86"/>
      <c r="FFJ71" s="86"/>
      <c r="FFK71" s="86"/>
      <c r="FFL71" s="86"/>
      <c r="FFM71" s="86"/>
      <c r="FFN71" s="86"/>
      <c r="FFO71" s="86"/>
      <c r="FFP71" s="86"/>
      <c r="FFQ71" s="86"/>
      <c r="FFR71" s="86"/>
      <c r="FFS71" s="86"/>
      <c r="FFT71" s="86"/>
      <c r="FFU71" s="86"/>
      <c r="FFV71" s="86"/>
      <c r="FFW71" s="86"/>
      <c r="FFX71" s="86"/>
      <c r="FFY71" s="86"/>
      <c r="FFZ71" s="86"/>
      <c r="FGA71" s="86"/>
      <c r="FGB71" s="86"/>
      <c r="FGC71" s="86"/>
      <c r="FGD71" s="86"/>
      <c r="FGE71" s="86"/>
      <c r="FGF71" s="86"/>
      <c r="FGG71" s="86"/>
      <c r="FGH71" s="86"/>
      <c r="FGI71" s="86"/>
      <c r="FGJ71" s="86"/>
      <c r="FGK71" s="86"/>
      <c r="FGL71" s="86"/>
      <c r="FGM71" s="86"/>
      <c r="FGN71" s="86"/>
      <c r="FGO71" s="86"/>
      <c r="FGP71" s="86"/>
      <c r="FGQ71" s="86"/>
      <c r="FGR71" s="86"/>
      <c r="FGS71" s="86"/>
      <c r="FGT71" s="86"/>
      <c r="FGU71" s="86"/>
      <c r="FGV71" s="86"/>
      <c r="FGW71" s="86"/>
      <c r="FGX71" s="86"/>
      <c r="FGY71" s="86"/>
      <c r="FGZ71" s="86"/>
      <c r="FHA71" s="86"/>
      <c r="FHB71" s="86"/>
      <c r="FHC71" s="86"/>
      <c r="FHD71" s="86"/>
      <c r="FHE71" s="86"/>
      <c r="FHF71" s="86"/>
      <c r="FHG71" s="86"/>
      <c r="FHH71" s="86"/>
      <c r="FHI71" s="86"/>
      <c r="FHJ71" s="86"/>
      <c r="FHK71" s="86"/>
      <c r="FHL71" s="86"/>
      <c r="FHM71" s="86"/>
      <c r="FHN71" s="86"/>
      <c r="FHO71" s="86"/>
      <c r="FHP71" s="86"/>
      <c r="FHQ71" s="86"/>
      <c r="FHR71" s="86"/>
      <c r="FHS71" s="86"/>
      <c r="FHT71" s="86"/>
      <c r="FHU71" s="86"/>
      <c r="FHV71" s="86"/>
      <c r="FHW71" s="86"/>
      <c r="FHX71" s="86"/>
      <c r="FHY71" s="86"/>
      <c r="FHZ71" s="86"/>
      <c r="FIA71" s="86"/>
      <c r="FIB71" s="86"/>
      <c r="FIC71" s="86"/>
      <c r="FID71" s="86"/>
      <c r="FIE71" s="86"/>
      <c r="FIF71" s="86"/>
      <c r="FIG71" s="86"/>
      <c r="FIH71" s="86"/>
      <c r="FII71" s="86"/>
      <c r="FIJ71" s="86"/>
      <c r="FIK71" s="86"/>
      <c r="FIL71" s="86"/>
      <c r="FIM71" s="86"/>
      <c r="FIN71" s="86"/>
      <c r="FIO71" s="86"/>
      <c r="FIP71" s="86"/>
      <c r="FIQ71" s="86"/>
      <c r="FIR71" s="86"/>
      <c r="FIS71" s="86"/>
      <c r="FIT71" s="86"/>
      <c r="FIU71" s="86"/>
      <c r="FIV71" s="86"/>
      <c r="FIW71" s="86"/>
      <c r="FIX71" s="86"/>
      <c r="FIY71" s="86"/>
      <c r="FIZ71" s="86"/>
      <c r="FJA71" s="86"/>
      <c r="FJB71" s="86"/>
      <c r="FJC71" s="86"/>
      <c r="FJD71" s="86"/>
      <c r="FJE71" s="86"/>
      <c r="FJF71" s="86"/>
      <c r="FJG71" s="86"/>
      <c r="FJH71" s="86"/>
      <c r="FJI71" s="86"/>
      <c r="FJJ71" s="86"/>
      <c r="FJK71" s="86"/>
      <c r="FJL71" s="86"/>
      <c r="FJM71" s="86"/>
      <c r="FJN71" s="86"/>
      <c r="FJO71" s="86"/>
      <c r="FJP71" s="86"/>
      <c r="FJQ71" s="86"/>
      <c r="FJR71" s="86"/>
      <c r="FJS71" s="86"/>
      <c r="FJT71" s="86"/>
      <c r="FJU71" s="86"/>
      <c r="FJV71" s="86"/>
      <c r="FJW71" s="86"/>
      <c r="FJX71" s="86"/>
      <c r="FJY71" s="86"/>
      <c r="FJZ71" s="86"/>
      <c r="FKA71" s="86"/>
      <c r="FKB71" s="86"/>
      <c r="FKC71" s="86"/>
      <c r="FKD71" s="86"/>
      <c r="FKE71" s="86"/>
      <c r="FKF71" s="86"/>
      <c r="FKG71" s="86"/>
      <c r="FKH71" s="86"/>
      <c r="FKI71" s="86"/>
      <c r="FKJ71" s="86"/>
      <c r="FKK71" s="86"/>
      <c r="FKL71" s="86"/>
      <c r="FKM71" s="86"/>
      <c r="FKN71" s="86"/>
      <c r="FKO71" s="86"/>
      <c r="FKP71" s="86"/>
      <c r="FKQ71" s="86"/>
      <c r="FKR71" s="86"/>
      <c r="FKS71" s="86"/>
      <c r="FKT71" s="86"/>
      <c r="FKU71" s="86"/>
      <c r="FKV71" s="86"/>
      <c r="FKW71" s="86"/>
      <c r="FKX71" s="86"/>
      <c r="FKY71" s="86"/>
      <c r="FKZ71" s="86"/>
      <c r="FLA71" s="86"/>
      <c r="FLB71" s="86"/>
      <c r="FLC71" s="86"/>
      <c r="FLD71" s="86"/>
      <c r="FLE71" s="86"/>
      <c r="FLF71" s="86"/>
      <c r="FLG71" s="86"/>
      <c r="FLH71" s="86"/>
      <c r="FLI71" s="86"/>
      <c r="FLJ71" s="86"/>
      <c r="FLK71" s="86"/>
      <c r="FLL71" s="86"/>
      <c r="FLM71" s="86"/>
      <c r="FLN71" s="86"/>
      <c r="FLO71" s="86"/>
      <c r="FLP71" s="86"/>
      <c r="FLQ71" s="86"/>
      <c r="FLR71" s="86"/>
      <c r="FLS71" s="86"/>
      <c r="FLT71" s="86"/>
      <c r="FLU71" s="86"/>
      <c r="FLV71" s="86"/>
      <c r="FLW71" s="86"/>
      <c r="FLX71" s="86"/>
      <c r="FLY71" s="86"/>
      <c r="FLZ71" s="86"/>
      <c r="FMA71" s="86"/>
      <c r="FMB71" s="86"/>
      <c r="FMC71" s="86"/>
      <c r="FMD71" s="86"/>
      <c r="FME71" s="86"/>
      <c r="FMF71" s="86"/>
      <c r="FMG71" s="86"/>
      <c r="FMH71" s="86"/>
      <c r="FMI71" s="86"/>
      <c r="FMJ71" s="86"/>
      <c r="FMK71" s="86"/>
      <c r="FML71" s="86"/>
      <c r="FMM71" s="86"/>
      <c r="FMN71" s="86"/>
      <c r="FMO71" s="86"/>
      <c r="FMP71" s="86"/>
      <c r="FMQ71" s="86"/>
      <c r="FMR71" s="86"/>
      <c r="FMS71" s="86"/>
      <c r="FMT71" s="86"/>
      <c r="FMU71" s="86"/>
      <c r="FMV71" s="86"/>
      <c r="FMW71" s="86"/>
      <c r="FMX71" s="86"/>
      <c r="FMY71" s="86"/>
      <c r="FMZ71" s="86"/>
      <c r="FNA71" s="86"/>
      <c r="FNB71" s="86"/>
      <c r="FNC71" s="86"/>
      <c r="FND71" s="86"/>
      <c r="FNE71" s="86"/>
      <c r="FNF71" s="86"/>
      <c r="FNG71" s="86"/>
      <c r="FNH71" s="86"/>
      <c r="FNI71" s="86"/>
      <c r="FNJ71" s="86"/>
      <c r="FNK71" s="86"/>
      <c r="FNL71" s="86"/>
      <c r="FNM71" s="86"/>
      <c r="FNN71" s="86"/>
      <c r="FNO71" s="86"/>
      <c r="FNP71" s="86"/>
      <c r="FNQ71" s="86"/>
      <c r="FNR71" s="86"/>
      <c r="FNS71" s="86"/>
      <c r="FNT71" s="86"/>
      <c r="FNU71" s="86"/>
      <c r="FNV71" s="86"/>
      <c r="FNW71" s="86"/>
      <c r="FNX71" s="86"/>
      <c r="FNY71" s="86"/>
      <c r="FNZ71" s="86"/>
      <c r="FOA71" s="86"/>
      <c r="FOB71" s="86"/>
      <c r="FOC71" s="86"/>
      <c r="FOD71" s="86"/>
      <c r="FOE71" s="86"/>
      <c r="FOF71" s="86"/>
      <c r="FOG71" s="86"/>
      <c r="FOH71" s="86"/>
      <c r="FOI71" s="86"/>
      <c r="FOJ71" s="86"/>
      <c r="FOK71" s="86"/>
      <c r="FOL71" s="86"/>
      <c r="FOM71" s="86"/>
      <c r="FON71" s="86"/>
      <c r="FOO71" s="86"/>
      <c r="FOP71" s="86"/>
      <c r="FOQ71" s="86"/>
      <c r="FOR71" s="86"/>
      <c r="FOS71" s="86"/>
      <c r="FOT71" s="86"/>
      <c r="FOU71" s="86"/>
      <c r="FOV71" s="86"/>
      <c r="FOW71" s="86"/>
      <c r="FOX71" s="86"/>
      <c r="FOY71" s="86"/>
      <c r="FOZ71" s="86"/>
      <c r="FPA71" s="86"/>
      <c r="FPB71" s="86"/>
      <c r="FPC71" s="86"/>
      <c r="FPD71" s="86"/>
      <c r="FPE71" s="86"/>
      <c r="FPF71" s="86"/>
      <c r="FPG71" s="86"/>
      <c r="FPH71" s="86"/>
      <c r="FPI71" s="86"/>
      <c r="FPJ71" s="86"/>
      <c r="FPK71" s="86"/>
      <c r="FPL71" s="86"/>
      <c r="FPM71" s="86"/>
      <c r="FPN71" s="86"/>
      <c r="FPO71" s="86"/>
      <c r="FPP71" s="86"/>
      <c r="FPQ71" s="86"/>
      <c r="FPR71" s="86"/>
      <c r="FPS71" s="86"/>
      <c r="FPT71" s="86"/>
      <c r="FPU71" s="86"/>
      <c r="FPV71" s="86"/>
      <c r="FPW71" s="86"/>
      <c r="FPX71" s="86"/>
      <c r="FPY71" s="86"/>
      <c r="FPZ71" s="86"/>
      <c r="FQA71" s="86"/>
      <c r="FQB71" s="86"/>
      <c r="FQC71" s="86"/>
      <c r="FQD71" s="86"/>
      <c r="FQE71" s="86"/>
      <c r="FQF71" s="86"/>
      <c r="FQG71" s="86"/>
      <c r="FQH71" s="86"/>
      <c r="FQI71" s="86"/>
      <c r="FQJ71" s="86"/>
      <c r="FQK71" s="86"/>
      <c r="FQL71" s="86"/>
      <c r="FQM71" s="86"/>
      <c r="FQN71" s="86"/>
      <c r="FQO71" s="86"/>
      <c r="FQP71" s="86"/>
      <c r="FQQ71" s="86"/>
      <c r="FQR71" s="86"/>
      <c r="FQS71" s="86"/>
      <c r="FQT71" s="86"/>
      <c r="FQU71" s="86"/>
      <c r="FQV71" s="86"/>
      <c r="FQW71" s="86"/>
      <c r="FQX71" s="86"/>
      <c r="FQY71" s="86"/>
      <c r="FQZ71" s="86"/>
      <c r="FRA71" s="86"/>
      <c r="FRB71" s="86"/>
      <c r="FRC71" s="86"/>
      <c r="FRD71" s="86"/>
      <c r="FRE71" s="86"/>
      <c r="FRF71" s="86"/>
      <c r="FRG71" s="86"/>
      <c r="FRH71" s="86"/>
      <c r="FRI71" s="86"/>
      <c r="FRJ71" s="86"/>
      <c r="FRK71" s="86"/>
      <c r="FRL71" s="86"/>
      <c r="FRM71" s="86"/>
      <c r="FRN71" s="86"/>
      <c r="FRO71" s="86"/>
      <c r="FRP71" s="86"/>
      <c r="FRQ71" s="86"/>
      <c r="FRR71" s="86"/>
      <c r="FRS71" s="86"/>
      <c r="FRT71" s="86"/>
      <c r="FRU71" s="86"/>
      <c r="FRV71" s="86"/>
      <c r="FRW71" s="86"/>
      <c r="FRX71" s="86"/>
      <c r="FRY71" s="86"/>
      <c r="FRZ71" s="86"/>
      <c r="FSA71" s="86"/>
      <c r="FSB71" s="86"/>
      <c r="FSC71" s="86"/>
      <c r="FSD71" s="86"/>
      <c r="FSE71" s="86"/>
      <c r="FSF71" s="86"/>
      <c r="FSG71" s="86"/>
      <c r="FSH71" s="86"/>
      <c r="FSI71" s="86"/>
      <c r="FSJ71" s="86"/>
      <c r="FSK71" s="86"/>
      <c r="FSL71" s="86"/>
      <c r="FSM71" s="86"/>
      <c r="FSN71" s="86"/>
      <c r="FSO71" s="86"/>
      <c r="FSP71" s="86"/>
      <c r="FSQ71" s="86"/>
      <c r="FSR71" s="86"/>
      <c r="FSS71" s="86"/>
      <c r="FST71" s="86"/>
      <c r="FSU71" s="86"/>
      <c r="FSV71" s="86"/>
      <c r="FSW71" s="86"/>
      <c r="FSX71" s="86"/>
      <c r="FSY71" s="86"/>
      <c r="FSZ71" s="86"/>
      <c r="FTA71" s="86"/>
      <c r="FTB71" s="86"/>
      <c r="FTC71" s="86"/>
      <c r="FTD71" s="86"/>
      <c r="FTE71" s="86"/>
      <c r="FTF71" s="86"/>
      <c r="FTG71" s="86"/>
      <c r="FTH71" s="86"/>
      <c r="FTI71" s="86"/>
      <c r="FTJ71" s="86"/>
      <c r="FTK71" s="86"/>
      <c r="FTL71" s="86"/>
      <c r="FTM71" s="86"/>
      <c r="FTN71" s="86"/>
      <c r="FTO71" s="86"/>
      <c r="FTP71" s="86"/>
      <c r="FTQ71" s="86"/>
      <c r="FTR71" s="86"/>
      <c r="FTS71" s="86"/>
      <c r="FTT71" s="86"/>
      <c r="FTU71" s="86"/>
      <c r="FTV71" s="86"/>
      <c r="FTW71" s="86"/>
      <c r="FTX71" s="86"/>
      <c r="FTY71" s="86"/>
      <c r="FTZ71" s="86"/>
      <c r="FUA71" s="86"/>
      <c r="FUB71" s="86"/>
      <c r="FUC71" s="86"/>
      <c r="FUD71" s="86"/>
      <c r="FUE71" s="86"/>
      <c r="FUF71" s="86"/>
      <c r="FUG71" s="86"/>
      <c r="FUH71" s="86"/>
      <c r="FUI71" s="86"/>
      <c r="FUJ71" s="86"/>
      <c r="FUK71" s="86"/>
      <c r="FUL71" s="86"/>
      <c r="FUM71" s="86"/>
      <c r="FUN71" s="86"/>
      <c r="FUO71" s="86"/>
      <c r="FUP71" s="86"/>
      <c r="FUQ71" s="86"/>
      <c r="FUR71" s="86"/>
      <c r="FUS71" s="86"/>
      <c r="FUT71" s="86"/>
      <c r="FUU71" s="86"/>
      <c r="FUV71" s="86"/>
      <c r="FUW71" s="86"/>
      <c r="FUX71" s="86"/>
      <c r="FUY71" s="86"/>
      <c r="FUZ71" s="86"/>
      <c r="FVA71" s="86"/>
      <c r="FVB71" s="86"/>
      <c r="FVC71" s="86"/>
      <c r="FVD71" s="86"/>
      <c r="FVE71" s="86"/>
      <c r="FVF71" s="86"/>
      <c r="FVG71" s="86"/>
      <c r="FVH71" s="86"/>
      <c r="FVI71" s="86"/>
      <c r="FVJ71" s="86"/>
      <c r="FVK71" s="86"/>
      <c r="FVL71" s="86"/>
      <c r="FVM71" s="86"/>
      <c r="FVN71" s="86"/>
      <c r="FVO71" s="86"/>
      <c r="FVP71" s="86"/>
      <c r="FVQ71" s="86"/>
      <c r="FVR71" s="86"/>
      <c r="FVS71" s="86"/>
      <c r="FVT71" s="86"/>
      <c r="FVU71" s="86"/>
      <c r="FVV71" s="86"/>
      <c r="FVW71" s="86"/>
      <c r="FVX71" s="86"/>
      <c r="FVY71" s="86"/>
      <c r="FVZ71" s="86"/>
      <c r="FWA71" s="86"/>
      <c r="FWB71" s="86"/>
      <c r="FWC71" s="86"/>
      <c r="FWD71" s="86"/>
      <c r="FWE71" s="86"/>
      <c r="FWF71" s="86"/>
      <c r="FWG71" s="86"/>
      <c r="FWH71" s="86"/>
      <c r="FWI71" s="86"/>
      <c r="FWJ71" s="86"/>
      <c r="FWK71" s="86"/>
      <c r="FWL71" s="86"/>
      <c r="FWM71" s="86"/>
      <c r="FWN71" s="86"/>
      <c r="FWO71" s="86"/>
      <c r="FWP71" s="86"/>
      <c r="FWQ71" s="86"/>
      <c r="FWR71" s="86"/>
      <c r="FWS71" s="86"/>
      <c r="FWT71" s="86"/>
      <c r="FWU71" s="86"/>
      <c r="FWV71" s="86"/>
      <c r="FWW71" s="86"/>
      <c r="FWX71" s="86"/>
      <c r="FWY71" s="86"/>
      <c r="FWZ71" s="86"/>
      <c r="FXA71" s="86"/>
      <c r="FXB71" s="86"/>
      <c r="FXC71" s="86"/>
      <c r="FXD71" s="86"/>
      <c r="FXE71" s="86"/>
      <c r="FXF71" s="86"/>
      <c r="FXG71" s="86"/>
      <c r="FXH71" s="86"/>
      <c r="FXI71" s="86"/>
      <c r="FXJ71" s="86"/>
      <c r="FXK71" s="86"/>
      <c r="FXL71" s="86"/>
      <c r="FXM71" s="86"/>
      <c r="FXN71" s="86"/>
      <c r="FXO71" s="86"/>
      <c r="FXP71" s="86"/>
      <c r="FXQ71" s="86"/>
      <c r="FXR71" s="86"/>
      <c r="FXS71" s="86"/>
      <c r="FXT71" s="86"/>
      <c r="FXU71" s="86"/>
      <c r="FXV71" s="86"/>
      <c r="FXW71" s="86"/>
      <c r="FXX71" s="86"/>
      <c r="FXY71" s="86"/>
      <c r="FXZ71" s="86"/>
      <c r="FYA71" s="86"/>
      <c r="FYB71" s="86"/>
      <c r="FYC71" s="86"/>
      <c r="FYD71" s="86"/>
      <c r="FYE71" s="86"/>
      <c r="FYF71" s="86"/>
      <c r="FYG71" s="86"/>
      <c r="FYH71" s="86"/>
      <c r="FYI71" s="86"/>
      <c r="FYJ71" s="86"/>
      <c r="FYK71" s="86"/>
      <c r="FYL71" s="86"/>
      <c r="FYM71" s="86"/>
      <c r="FYN71" s="86"/>
      <c r="FYO71" s="86"/>
      <c r="FYP71" s="86"/>
      <c r="FYQ71" s="86"/>
      <c r="FYR71" s="86"/>
      <c r="FYS71" s="86"/>
      <c r="FYT71" s="86"/>
      <c r="FYU71" s="86"/>
      <c r="FYV71" s="86"/>
      <c r="FYW71" s="86"/>
      <c r="FYX71" s="86"/>
      <c r="FYY71" s="86"/>
      <c r="FYZ71" s="86"/>
      <c r="FZA71" s="86"/>
      <c r="FZB71" s="86"/>
      <c r="FZC71" s="86"/>
      <c r="FZD71" s="86"/>
      <c r="FZE71" s="86"/>
      <c r="FZF71" s="86"/>
      <c r="FZG71" s="86"/>
      <c r="FZH71" s="86"/>
      <c r="FZI71" s="86"/>
      <c r="FZJ71" s="86"/>
      <c r="FZK71" s="86"/>
      <c r="FZL71" s="86"/>
      <c r="FZM71" s="86"/>
      <c r="FZN71" s="86"/>
      <c r="FZO71" s="86"/>
      <c r="FZP71" s="86"/>
      <c r="FZQ71" s="86"/>
      <c r="FZR71" s="86"/>
      <c r="FZS71" s="86"/>
      <c r="FZT71" s="86"/>
      <c r="FZU71" s="86"/>
      <c r="FZV71" s="86"/>
      <c r="FZW71" s="86"/>
      <c r="FZX71" s="86"/>
      <c r="FZY71" s="86"/>
      <c r="FZZ71" s="86"/>
      <c r="GAA71" s="86"/>
      <c r="GAB71" s="86"/>
      <c r="GAC71" s="86"/>
      <c r="GAD71" s="86"/>
      <c r="GAE71" s="86"/>
      <c r="GAF71" s="86"/>
      <c r="GAG71" s="86"/>
      <c r="GAH71" s="86"/>
      <c r="GAI71" s="86"/>
      <c r="GAJ71" s="86"/>
      <c r="GAK71" s="86"/>
      <c r="GAL71" s="86"/>
      <c r="GAM71" s="86"/>
      <c r="GAN71" s="86"/>
      <c r="GAO71" s="86"/>
      <c r="GAP71" s="86"/>
      <c r="GAQ71" s="86"/>
      <c r="GAR71" s="86"/>
      <c r="GAS71" s="86"/>
      <c r="GAT71" s="86"/>
      <c r="GAU71" s="86"/>
      <c r="GAV71" s="86"/>
      <c r="GAW71" s="86"/>
      <c r="GAX71" s="86"/>
      <c r="GAY71" s="86"/>
      <c r="GAZ71" s="86"/>
      <c r="GBA71" s="86"/>
      <c r="GBB71" s="86"/>
      <c r="GBC71" s="86"/>
      <c r="GBD71" s="86"/>
      <c r="GBE71" s="86"/>
      <c r="GBF71" s="86"/>
      <c r="GBG71" s="86"/>
      <c r="GBH71" s="86"/>
      <c r="GBI71" s="86"/>
      <c r="GBJ71" s="86"/>
      <c r="GBK71" s="86"/>
      <c r="GBL71" s="86"/>
      <c r="GBM71" s="86"/>
      <c r="GBN71" s="86"/>
      <c r="GBO71" s="86"/>
      <c r="GBP71" s="86"/>
      <c r="GBQ71" s="86"/>
      <c r="GBR71" s="86"/>
      <c r="GBS71" s="86"/>
      <c r="GBT71" s="86"/>
      <c r="GBU71" s="86"/>
      <c r="GBV71" s="86"/>
      <c r="GBW71" s="86"/>
      <c r="GBX71" s="86"/>
      <c r="GBY71" s="86"/>
      <c r="GBZ71" s="86"/>
      <c r="GCA71" s="86"/>
      <c r="GCB71" s="86"/>
      <c r="GCC71" s="86"/>
      <c r="GCD71" s="86"/>
      <c r="GCE71" s="86"/>
      <c r="GCF71" s="86"/>
      <c r="GCG71" s="86"/>
      <c r="GCH71" s="86"/>
      <c r="GCI71" s="86"/>
      <c r="GCJ71" s="86"/>
      <c r="GCK71" s="86"/>
      <c r="GCL71" s="86"/>
      <c r="GCM71" s="86"/>
      <c r="GCN71" s="86"/>
      <c r="GCO71" s="86"/>
      <c r="GCP71" s="86"/>
      <c r="GCQ71" s="86"/>
      <c r="GCR71" s="86"/>
      <c r="GCS71" s="86"/>
      <c r="GCT71" s="86"/>
      <c r="GCU71" s="86"/>
      <c r="GCV71" s="86"/>
      <c r="GCW71" s="86"/>
      <c r="GCX71" s="86"/>
      <c r="GCY71" s="86"/>
      <c r="GCZ71" s="86"/>
      <c r="GDA71" s="86"/>
      <c r="GDB71" s="86"/>
      <c r="GDC71" s="86"/>
      <c r="GDD71" s="86"/>
      <c r="GDE71" s="86"/>
      <c r="GDF71" s="86"/>
      <c r="GDG71" s="86"/>
      <c r="GDH71" s="86"/>
      <c r="GDI71" s="86"/>
      <c r="GDJ71" s="86"/>
      <c r="GDK71" s="86"/>
      <c r="GDL71" s="86"/>
      <c r="GDM71" s="86"/>
      <c r="GDN71" s="86"/>
      <c r="GDO71" s="86"/>
      <c r="GDP71" s="86"/>
      <c r="GDQ71" s="86"/>
      <c r="GDR71" s="86"/>
      <c r="GDS71" s="86"/>
      <c r="GDT71" s="86"/>
      <c r="GDU71" s="86"/>
      <c r="GDV71" s="86"/>
      <c r="GDW71" s="86"/>
      <c r="GDX71" s="86"/>
      <c r="GDY71" s="86"/>
      <c r="GDZ71" s="86"/>
      <c r="GEA71" s="86"/>
      <c r="GEB71" s="86"/>
      <c r="GEC71" s="86"/>
      <c r="GED71" s="86"/>
      <c r="GEE71" s="86"/>
      <c r="GEF71" s="86"/>
      <c r="GEG71" s="86"/>
      <c r="GEH71" s="86"/>
      <c r="GEI71" s="86"/>
      <c r="GEJ71" s="86"/>
      <c r="GEK71" s="86"/>
      <c r="GEL71" s="86"/>
      <c r="GEM71" s="86"/>
      <c r="GEN71" s="86"/>
      <c r="GEO71" s="86"/>
      <c r="GEP71" s="86"/>
      <c r="GEQ71" s="86"/>
      <c r="GER71" s="86"/>
      <c r="GES71" s="86"/>
      <c r="GET71" s="86"/>
      <c r="GEU71" s="86"/>
      <c r="GEV71" s="86"/>
      <c r="GEW71" s="86"/>
      <c r="GEX71" s="86"/>
      <c r="GEY71" s="86"/>
      <c r="GEZ71" s="86"/>
      <c r="GFA71" s="86"/>
      <c r="GFB71" s="86"/>
      <c r="GFC71" s="86"/>
      <c r="GFD71" s="86"/>
      <c r="GFE71" s="86"/>
      <c r="GFF71" s="86"/>
      <c r="GFG71" s="86"/>
      <c r="GFH71" s="86"/>
      <c r="GFI71" s="86"/>
      <c r="GFJ71" s="86"/>
      <c r="GFK71" s="86"/>
      <c r="GFL71" s="86"/>
      <c r="GFM71" s="86"/>
      <c r="GFN71" s="86"/>
      <c r="GFO71" s="86"/>
      <c r="GFP71" s="86"/>
      <c r="GFQ71" s="86"/>
      <c r="GFR71" s="86"/>
      <c r="GFS71" s="86"/>
      <c r="GFT71" s="86"/>
      <c r="GFU71" s="86"/>
      <c r="GFV71" s="86"/>
      <c r="GFW71" s="86"/>
      <c r="GFX71" s="86"/>
      <c r="GFY71" s="86"/>
      <c r="GFZ71" s="86"/>
      <c r="GGA71" s="86"/>
      <c r="GGB71" s="86"/>
      <c r="GGC71" s="86"/>
      <c r="GGD71" s="86"/>
      <c r="GGE71" s="86"/>
      <c r="GGF71" s="86"/>
      <c r="GGG71" s="86"/>
      <c r="GGH71" s="86"/>
      <c r="GGI71" s="86"/>
      <c r="GGJ71" s="86"/>
      <c r="GGK71" s="86"/>
      <c r="GGL71" s="86"/>
      <c r="GGM71" s="86"/>
      <c r="GGN71" s="86"/>
      <c r="GGO71" s="86"/>
      <c r="GGP71" s="86"/>
      <c r="GGQ71" s="86"/>
      <c r="GGR71" s="86"/>
      <c r="GGS71" s="86"/>
      <c r="GGT71" s="86"/>
      <c r="GGU71" s="86"/>
      <c r="GGV71" s="86"/>
      <c r="GGW71" s="86"/>
      <c r="GGX71" s="86"/>
      <c r="GGY71" s="86"/>
      <c r="GGZ71" s="86"/>
      <c r="GHA71" s="86"/>
      <c r="GHB71" s="86"/>
      <c r="GHC71" s="86"/>
      <c r="GHD71" s="86"/>
      <c r="GHE71" s="86"/>
      <c r="GHF71" s="86"/>
      <c r="GHG71" s="86"/>
      <c r="GHH71" s="86"/>
      <c r="GHI71" s="86"/>
      <c r="GHJ71" s="86"/>
      <c r="GHK71" s="86"/>
      <c r="GHL71" s="86"/>
      <c r="GHM71" s="86"/>
      <c r="GHN71" s="86"/>
      <c r="GHO71" s="86"/>
      <c r="GHP71" s="86"/>
      <c r="GHQ71" s="86"/>
      <c r="GHR71" s="86"/>
      <c r="GHS71" s="86"/>
      <c r="GHT71" s="86"/>
      <c r="GHU71" s="86"/>
      <c r="GHV71" s="86"/>
      <c r="GHW71" s="86"/>
      <c r="GHX71" s="86"/>
      <c r="GHY71" s="86"/>
      <c r="GHZ71" s="86"/>
      <c r="GIA71" s="86"/>
      <c r="GIB71" s="86"/>
      <c r="GIC71" s="86"/>
      <c r="GID71" s="86"/>
      <c r="GIE71" s="86"/>
      <c r="GIF71" s="86"/>
      <c r="GIG71" s="86"/>
      <c r="GIH71" s="86"/>
      <c r="GII71" s="86"/>
      <c r="GIJ71" s="86"/>
      <c r="GIK71" s="86"/>
      <c r="GIL71" s="86"/>
      <c r="GIM71" s="86"/>
      <c r="GIN71" s="86"/>
      <c r="GIO71" s="86"/>
      <c r="GIP71" s="86"/>
      <c r="GIQ71" s="86"/>
      <c r="GIR71" s="86"/>
      <c r="GIS71" s="86"/>
      <c r="GIT71" s="86"/>
      <c r="GIU71" s="86"/>
      <c r="GIV71" s="86"/>
      <c r="GIW71" s="86"/>
      <c r="GIX71" s="86"/>
      <c r="GIY71" s="86"/>
      <c r="GIZ71" s="86"/>
      <c r="GJA71" s="86"/>
      <c r="GJB71" s="86"/>
      <c r="GJC71" s="86"/>
      <c r="GJD71" s="86"/>
      <c r="GJE71" s="86"/>
      <c r="GJF71" s="86"/>
      <c r="GJG71" s="86"/>
      <c r="GJH71" s="86"/>
      <c r="GJI71" s="86"/>
      <c r="GJJ71" s="86"/>
      <c r="GJK71" s="86"/>
      <c r="GJL71" s="86"/>
      <c r="GJM71" s="86"/>
      <c r="GJN71" s="86"/>
      <c r="GJO71" s="86"/>
      <c r="GJP71" s="86"/>
      <c r="GJQ71" s="86"/>
      <c r="GJR71" s="86"/>
      <c r="GJS71" s="86"/>
      <c r="GJT71" s="86"/>
      <c r="GJU71" s="86"/>
      <c r="GJV71" s="86"/>
      <c r="GJW71" s="86"/>
      <c r="GJX71" s="86"/>
      <c r="GJY71" s="86"/>
      <c r="GJZ71" s="86"/>
      <c r="GKA71" s="86"/>
      <c r="GKB71" s="86"/>
      <c r="GKC71" s="86"/>
      <c r="GKD71" s="86"/>
      <c r="GKE71" s="86"/>
      <c r="GKF71" s="86"/>
      <c r="GKG71" s="86"/>
      <c r="GKH71" s="86"/>
      <c r="GKI71" s="86"/>
      <c r="GKJ71" s="86"/>
      <c r="GKK71" s="86"/>
      <c r="GKL71" s="86"/>
      <c r="GKM71" s="86"/>
      <c r="GKN71" s="86"/>
      <c r="GKO71" s="86"/>
      <c r="GKP71" s="86"/>
      <c r="GKQ71" s="86"/>
      <c r="GKR71" s="86"/>
      <c r="GKS71" s="86"/>
      <c r="GKT71" s="86"/>
      <c r="GKU71" s="86"/>
      <c r="GKV71" s="86"/>
      <c r="GKW71" s="86"/>
      <c r="GKX71" s="86"/>
      <c r="GKY71" s="86"/>
      <c r="GKZ71" s="86"/>
      <c r="GLA71" s="86"/>
      <c r="GLB71" s="86"/>
      <c r="GLC71" s="86"/>
      <c r="GLD71" s="86"/>
      <c r="GLE71" s="86"/>
      <c r="GLF71" s="86"/>
      <c r="GLG71" s="86"/>
      <c r="GLH71" s="86"/>
      <c r="GLI71" s="86"/>
      <c r="GLJ71" s="86"/>
      <c r="GLK71" s="86"/>
      <c r="GLL71" s="86"/>
      <c r="GLM71" s="86"/>
      <c r="GLN71" s="86"/>
      <c r="GLO71" s="86"/>
      <c r="GLP71" s="86"/>
      <c r="GLQ71" s="86"/>
      <c r="GLR71" s="86"/>
      <c r="GLS71" s="86"/>
      <c r="GLT71" s="86"/>
      <c r="GLU71" s="86"/>
      <c r="GLV71" s="86"/>
      <c r="GLW71" s="86"/>
      <c r="GLX71" s="86"/>
      <c r="GLY71" s="86"/>
      <c r="GLZ71" s="86"/>
      <c r="GMA71" s="86"/>
      <c r="GMB71" s="86"/>
      <c r="GMC71" s="86"/>
      <c r="GMD71" s="86"/>
      <c r="GME71" s="86"/>
      <c r="GMF71" s="86"/>
      <c r="GMG71" s="86"/>
      <c r="GMH71" s="86"/>
      <c r="GMI71" s="86"/>
      <c r="GMJ71" s="86"/>
      <c r="GMK71" s="86"/>
      <c r="GML71" s="86"/>
      <c r="GMM71" s="86"/>
      <c r="GMN71" s="86"/>
      <c r="GMO71" s="86"/>
      <c r="GMP71" s="86"/>
      <c r="GMQ71" s="86"/>
      <c r="GMR71" s="86"/>
      <c r="GMS71" s="86"/>
      <c r="GMT71" s="86"/>
      <c r="GMU71" s="86"/>
      <c r="GMV71" s="86"/>
      <c r="GMW71" s="86"/>
      <c r="GMX71" s="86"/>
      <c r="GMY71" s="86"/>
      <c r="GMZ71" s="86"/>
      <c r="GNA71" s="86"/>
      <c r="GNB71" s="86"/>
      <c r="GNC71" s="86"/>
      <c r="GND71" s="86"/>
      <c r="GNE71" s="86"/>
      <c r="GNF71" s="86"/>
      <c r="GNG71" s="86"/>
      <c r="GNH71" s="86"/>
      <c r="GNI71" s="86"/>
      <c r="GNJ71" s="86"/>
      <c r="GNK71" s="86"/>
      <c r="GNL71" s="86"/>
      <c r="GNM71" s="86"/>
      <c r="GNN71" s="86"/>
      <c r="GNO71" s="86"/>
      <c r="GNP71" s="86"/>
      <c r="GNQ71" s="86"/>
      <c r="GNR71" s="86"/>
      <c r="GNS71" s="86"/>
      <c r="GNT71" s="86"/>
      <c r="GNU71" s="86"/>
      <c r="GNV71" s="86"/>
      <c r="GNW71" s="86"/>
      <c r="GNX71" s="86"/>
      <c r="GNY71" s="86"/>
      <c r="GNZ71" s="86"/>
      <c r="GOA71" s="86"/>
      <c r="GOB71" s="86"/>
      <c r="GOC71" s="86"/>
      <c r="GOD71" s="86"/>
      <c r="GOE71" s="86"/>
      <c r="GOF71" s="86"/>
      <c r="GOG71" s="86"/>
      <c r="GOH71" s="86"/>
      <c r="GOI71" s="86"/>
      <c r="GOJ71" s="86"/>
      <c r="GOK71" s="86"/>
      <c r="GOL71" s="86"/>
      <c r="GOM71" s="86"/>
      <c r="GON71" s="86"/>
      <c r="GOO71" s="86"/>
      <c r="GOP71" s="86"/>
      <c r="GOQ71" s="86"/>
      <c r="GOR71" s="86"/>
      <c r="GOS71" s="86"/>
      <c r="GOT71" s="86"/>
      <c r="GOU71" s="86"/>
      <c r="GOV71" s="86"/>
      <c r="GOW71" s="86"/>
      <c r="GOX71" s="86"/>
      <c r="GOY71" s="86"/>
      <c r="GOZ71" s="86"/>
      <c r="GPA71" s="86"/>
      <c r="GPB71" s="86"/>
      <c r="GPC71" s="86"/>
      <c r="GPD71" s="86"/>
      <c r="GPE71" s="86"/>
      <c r="GPF71" s="86"/>
      <c r="GPG71" s="86"/>
      <c r="GPH71" s="86"/>
      <c r="GPI71" s="86"/>
      <c r="GPJ71" s="86"/>
      <c r="GPK71" s="86"/>
      <c r="GPL71" s="86"/>
      <c r="GPM71" s="86"/>
      <c r="GPN71" s="86"/>
      <c r="GPO71" s="86"/>
      <c r="GPP71" s="86"/>
      <c r="GPQ71" s="86"/>
      <c r="GPR71" s="86"/>
      <c r="GPS71" s="86"/>
      <c r="GPT71" s="86"/>
      <c r="GPU71" s="86"/>
      <c r="GPV71" s="86"/>
      <c r="GPW71" s="86"/>
      <c r="GPX71" s="86"/>
      <c r="GPY71" s="86"/>
      <c r="GPZ71" s="86"/>
      <c r="GQA71" s="86"/>
      <c r="GQB71" s="86"/>
      <c r="GQC71" s="86"/>
      <c r="GQD71" s="86"/>
      <c r="GQE71" s="86"/>
      <c r="GQF71" s="86"/>
      <c r="GQG71" s="86"/>
      <c r="GQH71" s="86"/>
      <c r="GQI71" s="86"/>
      <c r="GQJ71" s="86"/>
      <c r="GQK71" s="86"/>
      <c r="GQL71" s="86"/>
      <c r="GQM71" s="86"/>
      <c r="GQN71" s="86"/>
      <c r="GQO71" s="86"/>
      <c r="GQP71" s="86"/>
      <c r="GQQ71" s="86"/>
      <c r="GQR71" s="86"/>
      <c r="GQS71" s="86"/>
      <c r="GQT71" s="86"/>
      <c r="GQU71" s="86"/>
      <c r="GQV71" s="86"/>
      <c r="GQW71" s="86"/>
      <c r="GQX71" s="86"/>
      <c r="GQY71" s="86"/>
      <c r="GQZ71" s="86"/>
      <c r="GRA71" s="86"/>
      <c r="GRB71" s="86"/>
      <c r="GRC71" s="86"/>
      <c r="GRD71" s="86"/>
      <c r="GRE71" s="86"/>
      <c r="GRF71" s="86"/>
      <c r="GRG71" s="86"/>
      <c r="GRH71" s="86"/>
      <c r="GRI71" s="86"/>
      <c r="GRJ71" s="86"/>
      <c r="GRK71" s="86"/>
      <c r="GRL71" s="86"/>
      <c r="GRM71" s="86"/>
      <c r="GRN71" s="86"/>
      <c r="GRO71" s="86"/>
      <c r="GRP71" s="86"/>
      <c r="GRQ71" s="86"/>
      <c r="GRR71" s="86"/>
      <c r="GRS71" s="86"/>
      <c r="GRT71" s="86"/>
      <c r="GRU71" s="86"/>
      <c r="GRV71" s="86"/>
      <c r="GRW71" s="86"/>
      <c r="GRX71" s="86"/>
      <c r="GRY71" s="86"/>
      <c r="GRZ71" s="86"/>
      <c r="GSA71" s="86"/>
      <c r="GSB71" s="86"/>
      <c r="GSC71" s="86"/>
      <c r="GSD71" s="86"/>
      <c r="GSE71" s="86"/>
      <c r="GSF71" s="86"/>
      <c r="GSG71" s="86"/>
      <c r="GSH71" s="86"/>
      <c r="GSI71" s="86"/>
      <c r="GSJ71" s="86"/>
      <c r="GSK71" s="86"/>
      <c r="GSL71" s="86"/>
      <c r="GSM71" s="86"/>
      <c r="GSN71" s="86"/>
      <c r="GSO71" s="86"/>
      <c r="GSP71" s="86"/>
      <c r="GSQ71" s="86"/>
      <c r="GSR71" s="86"/>
      <c r="GSS71" s="86"/>
      <c r="GST71" s="86"/>
      <c r="GSU71" s="86"/>
      <c r="GSV71" s="86"/>
      <c r="GSW71" s="86"/>
      <c r="GSX71" s="86"/>
      <c r="GSY71" s="86"/>
      <c r="GSZ71" s="86"/>
      <c r="GTA71" s="86"/>
      <c r="GTB71" s="86"/>
      <c r="GTC71" s="86"/>
      <c r="GTD71" s="86"/>
      <c r="GTE71" s="86"/>
      <c r="GTF71" s="86"/>
      <c r="GTG71" s="86"/>
      <c r="GTH71" s="86"/>
      <c r="GTI71" s="86"/>
      <c r="GTJ71" s="86"/>
      <c r="GTK71" s="86"/>
      <c r="GTL71" s="86"/>
      <c r="GTM71" s="86"/>
      <c r="GTN71" s="86"/>
      <c r="GTO71" s="86"/>
      <c r="GTP71" s="86"/>
      <c r="GTQ71" s="86"/>
      <c r="GTR71" s="86"/>
      <c r="GTS71" s="86"/>
      <c r="GTT71" s="86"/>
      <c r="GTU71" s="86"/>
      <c r="GTV71" s="86"/>
      <c r="GTW71" s="86"/>
      <c r="GTX71" s="86"/>
      <c r="GTY71" s="86"/>
      <c r="GTZ71" s="86"/>
      <c r="GUA71" s="86"/>
      <c r="GUB71" s="86"/>
      <c r="GUC71" s="86"/>
      <c r="GUD71" s="86"/>
      <c r="GUE71" s="86"/>
      <c r="GUF71" s="86"/>
      <c r="GUG71" s="86"/>
      <c r="GUH71" s="86"/>
      <c r="GUI71" s="86"/>
      <c r="GUJ71" s="86"/>
      <c r="GUK71" s="86"/>
      <c r="GUL71" s="86"/>
      <c r="GUM71" s="86"/>
      <c r="GUN71" s="86"/>
      <c r="GUO71" s="86"/>
      <c r="GUP71" s="86"/>
      <c r="GUQ71" s="86"/>
      <c r="GUR71" s="86"/>
      <c r="GUS71" s="86"/>
      <c r="GUT71" s="86"/>
      <c r="GUU71" s="86"/>
      <c r="GUV71" s="86"/>
      <c r="GUW71" s="86"/>
      <c r="GUX71" s="86"/>
      <c r="GUY71" s="86"/>
      <c r="GUZ71" s="86"/>
      <c r="GVA71" s="86"/>
      <c r="GVB71" s="86"/>
      <c r="GVC71" s="86"/>
      <c r="GVD71" s="86"/>
      <c r="GVE71" s="86"/>
      <c r="GVF71" s="86"/>
      <c r="GVG71" s="86"/>
      <c r="GVH71" s="86"/>
      <c r="GVI71" s="86"/>
      <c r="GVJ71" s="86"/>
      <c r="GVK71" s="86"/>
      <c r="GVL71" s="86"/>
      <c r="GVM71" s="86"/>
      <c r="GVN71" s="86"/>
      <c r="GVO71" s="86"/>
      <c r="GVP71" s="86"/>
      <c r="GVQ71" s="86"/>
      <c r="GVR71" s="86"/>
      <c r="GVS71" s="86"/>
      <c r="GVT71" s="86"/>
      <c r="GVU71" s="86"/>
      <c r="GVV71" s="86"/>
      <c r="GVW71" s="86"/>
      <c r="GVX71" s="86"/>
      <c r="GVY71" s="86"/>
      <c r="GVZ71" s="86"/>
      <c r="GWA71" s="86"/>
      <c r="GWB71" s="86"/>
      <c r="GWC71" s="86"/>
      <c r="GWD71" s="86"/>
      <c r="GWE71" s="86"/>
      <c r="GWF71" s="86"/>
      <c r="GWG71" s="86"/>
      <c r="GWH71" s="86"/>
      <c r="GWI71" s="86"/>
      <c r="GWJ71" s="86"/>
      <c r="GWK71" s="86"/>
      <c r="GWL71" s="86"/>
      <c r="GWM71" s="86"/>
      <c r="GWN71" s="86"/>
      <c r="GWO71" s="86"/>
      <c r="GWP71" s="86"/>
      <c r="GWQ71" s="86"/>
      <c r="GWR71" s="86"/>
      <c r="GWS71" s="86"/>
      <c r="GWT71" s="86"/>
      <c r="GWU71" s="86"/>
      <c r="GWV71" s="86"/>
      <c r="GWW71" s="86"/>
      <c r="GWX71" s="86"/>
      <c r="GWY71" s="86"/>
      <c r="GWZ71" s="86"/>
      <c r="GXA71" s="86"/>
      <c r="GXB71" s="86"/>
      <c r="GXC71" s="86"/>
      <c r="GXD71" s="86"/>
      <c r="GXE71" s="86"/>
      <c r="GXF71" s="86"/>
      <c r="GXG71" s="86"/>
      <c r="GXH71" s="86"/>
      <c r="GXI71" s="86"/>
      <c r="GXJ71" s="86"/>
      <c r="GXK71" s="86"/>
      <c r="GXL71" s="86"/>
      <c r="GXM71" s="86"/>
      <c r="GXN71" s="86"/>
      <c r="GXO71" s="86"/>
      <c r="GXP71" s="86"/>
      <c r="GXQ71" s="86"/>
      <c r="GXR71" s="86"/>
      <c r="GXS71" s="86"/>
      <c r="GXT71" s="86"/>
      <c r="GXU71" s="86"/>
      <c r="GXV71" s="86"/>
      <c r="GXW71" s="86"/>
      <c r="GXX71" s="86"/>
      <c r="GXY71" s="86"/>
      <c r="GXZ71" s="86"/>
      <c r="GYA71" s="86"/>
      <c r="GYB71" s="86"/>
      <c r="GYC71" s="86"/>
      <c r="GYD71" s="86"/>
      <c r="GYE71" s="86"/>
      <c r="GYF71" s="86"/>
      <c r="GYG71" s="86"/>
      <c r="GYH71" s="86"/>
      <c r="GYI71" s="86"/>
      <c r="GYJ71" s="86"/>
      <c r="GYK71" s="86"/>
      <c r="GYL71" s="86"/>
      <c r="GYM71" s="86"/>
      <c r="GYN71" s="86"/>
      <c r="GYO71" s="86"/>
      <c r="GYP71" s="86"/>
      <c r="GYQ71" s="86"/>
      <c r="GYR71" s="86"/>
      <c r="GYS71" s="86"/>
      <c r="GYT71" s="86"/>
      <c r="GYU71" s="86"/>
      <c r="GYV71" s="86"/>
      <c r="GYW71" s="86"/>
      <c r="GYX71" s="86"/>
      <c r="GYY71" s="86"/>
      <c r="GYZ71" s="86"/>
      <c r="GZA71" s="86"/>
      <c r="GZB71" s="86"/>
      <c r="GZC71" s="86"/>
      <c r="GZD71" s="86"/>
      <c r="GZE71" s="86"/>
      <c r="GZF71" s="86"/>
      <c r="GZG71" s="86"/>
      <c r="GZH71" s="86"/>
      <c r="GZI71" s="86"/>
      <c r="GZJ71" s="86"/>
      <c r="GZK71" s="86"/>
      <c r="GZL71" s="86"/>
      <c r="GZM71" s="86"/>
      <c r="GZN71" s="86"/>
      <c r="GZO71" s="86"/>
      <c r="GZP71" s="86"/>
      <c r="GZQ71" s="86"/>
      <c r="GZR71" s="86"/>
      <c r="GZS71" s="86"/>
      <c r="GZT71" s="86"/>
      <c r="GZU71" s="86"/>
      <c r="GZV71" s="86"/>
      <c r="GZW71" s="86"/>
      <c r="GZX71" s="86"/>
      <c r="GZY71" s="86"/>
      <c r="GZZ71" s="86"/>
      <c r="HAA71" s="86"/>
      <c r="HAB71" s="86"/>
      <c r="HAC71" s="86"/>
      <c r="HAD71" s="86"/>
      <c r="HAE71" s="86"/>
      <c r="HAF71" s="86"/>
      <c r="HAG71" s="86"/>
      <c r="HAH71" s="86"/>
      <c r="HAI71" s="86"/>
      <c r="HAJ71" s="86"/>
      <c r="HAK71" s="86"/>
      <c r="HAL71" s="86"/>
      <c r="HAM71" s="86"/>
      <c r="HAN71" s="86"/>
      <c r="HAO71" s="86"/>
      <c r="HAP71" s="86"/>
      <c r="HAQ71" s="86"/>
      <c r="HAR71" s="86"/>
      <c r="HAS71" s="86"/>
      <c r="HAT71" s="86"/>
      <c r="HAU71" s="86"/>
      <c r="HAV71" s="86"/>
      <c r="HAW71" s="86"/>
      <c r="HAX71" s="86"/>
      <c r="HAY71" s="86"/>
      <c r="HAZ71" s="86"/>
      <c r="HBA71" s="86"/>
      <c r="HBB71" s="86"/>
      <c r="HBC71" s="86"/>
      <c r="HBD71" s="86"/>
      <c r="HBE71" s="86"/>
      <c r="HBF71" s="86"/>
      <c r="HBG71" s="86"/>
      <c r="HBH71" s="86"/>
      <c r="HBI71" s="86"/>
      <c r="HBJ71" s="86"/>
      <c r="HBK71" s="86"/>
      <c r="HBL71" s="86"/>
      <c r="HBM71" s="86"/>
      <c r="HBN71" s="86"/>
      <c r="HBO71" s="86"/>
      <c r="HBP71" s="86"/>
      <c r="HBQ71" s="86"/>
      <c r="HBR71" s="86"/>
      <c r="HBS71" s="86"/>
      <c r="HBT71" s="86"/>
      <c r="HBU71" s="86"/>
      <c r="HBV71" s="86"/>
      <c r="HBW71" s="86"/>
      <c r="HBX71" s="86"/>
      <c r="HBY71" s="86"/>
      <c r="HBZ71" s="86"/>
      <c r="HCA71" s="86"/>
      <c r="HCB71" s="86"/>
      <c r="HCC71" s="86"/>
      <c r="HCD71" s="86"/>
      <c r="HCE71" s="86"/>
      <c r="HCF71" s="86"/>
      <c r="HCG71" s="86"/>
      <c r="HCH71" s="86"/>
      <c r="HCI71" s="86"/>
      <c r="HCJ71" s="86"/>
      <c r="HCK71" s="86"/>
      <c r="HCL71" s="86"/>
      <c r="HCM71" s="86"/>
      <c r="HCN71" s="86"/>
      <c r="HCO71" s="86"/>
      <c r="HCP71" s="86"/>
      <c r="HCQ71" s="86"/>
      <c r="HCR71" s="86"/>
      <c r="HCS71" s="86"/>
      <c r="HCT71" s="86"/>
      <c r="HCU71" s="86"/>
      <c r="HCV71" s="86"/>
      <c r="HCW71" s="86"/>
      <c r="HCX71" s="86"/>
      <c r="HCY71" s="86"/>
      <c r="HCZ71" s="86"/>
      <c r="HDA71" s="86"/>
      <c r="HDB71" s="86"/>
      <c r="HDC71" s="86"/>
      <c r="HDD71" s="86"/>
      <c r="HDE71" s="86"/>
      <c r="HDF71" s="86"/>
      <c r="HDG71" s="86"/>
      <c r="HDH71" s="86"/>
      <c r="HDI71" s="86"/>
      <c r="HDJ71" s="86"/>
      <c r="HDK71" s="86"/>
      <c r="HDL71" s="86"/>
      <c r="HDM71" s="86"/>
      <c r="HDN71" s="86"/>
      <c r="HDO71" s="86"/>
      <c r="HDP71" s="86"/>
      <c r="HDQ71" s="86"/>
      <c r="HDR71" s="86"/>
      <c r="HDS71" s="86"/>
      <c r="HDT71" s="86"/>
      <c r="HDU71" s="86"/>
      <c r="HDV71" s="86"/>
      <c r="HDW71" s="86"/>
      <c r="HDX71" s="86"/>
      <c r="HDY71" s="86"/>
      <c r="HDZ71" s="86"/>
      <c r="HEA71" s="86"/>
      <c r="HEB71" s="86"/>
      <c r="HEC71" s="86"/>
      <c r="HED71" s="86"/>
      <c r="HEE71" s="86"/>
      <c r="HEF71" s="86"/>
      <c r="HEG71" s="86"/>
      <c r="HEH71" s="86"/>
      <c r="HEI71" s="86"/>
      <c r="HEJ71" s="86"/>
      <c r="HEK71" s="86"/>
      <c r="HEL71" s="86"/>
      <c r="HEM71" s="86"/>
      <c r="HEN71" s="86"/>
      <c r="HEO71" s="86"/>
      <c r="HEP71" s="86"/>
      <c r="HEQ71" s="86"/>
      <c r="HER71" s="86"/>
      <c r="HES71" s="86"/>
      <c r="HET71" s="86"/>
      <c r="HEU71" s="86"/>
      <c r="HEV71" s="86"/>
      <c r="HEW71" s="86"/>
      <c r="HEX71" s="86"/>
      <c r="HEY71" s="86"/>
      <c r="HEZ71" s="86"/>
      <c r="HFA71" s="86"/>
      <c r="HFB71" s="86"/>
      <c r="HFC71" s="86"/>
      <c r="HFD71" s="86"/>
      <c r="HFE71" s="86"/>
      <c r="HFF71" s="86"/>
      <c r="HFG71" s="86"/>
      <c r="HFH71" s="86"/>
      <c r="HFI71" s="86"/>
      <c r="HFJ71" s="86"/>
      <c r="HFK71" s="86"/>
      <c r="HFL71" s="86"/>
      <c r="HFM71" s="86"/>
      <c r="HFN71" s="86"/>
      <c r="HFO71" s="86"/>
      <c r="HFP71" s="86"/>
      <c r="HFQ71" s="86"/>
      <c r="HFR71" s="86"/>
      <c r="HFS71" s="86"/>
      <c r="HFT71" s="86"/>
      <c r="HFU71" s="86"/>
      <c r="HFV71" s="86"/>
      <c r="HFW71" s="86"/>
      <c r="HFX71" s="86"/>
      <c r="HFY71" s="86"/>
      <c r="HFZ71" s="86"/>
      <c r="HGA71" s="86"/>
      <c r="HGB71" s="86"/>
      <c r="HGC71" s="86"/>
      <c r="HGD71" s="86"/>
      <c r="HGE71" s="86"/>
      <c r="HGF71" s="86"/>
      <c r="HGG71" s="86"/>
      <c r="HGH71" s="86"/>
      <c r="HGI71" s="86"/>
      <c r="HGJ71" s="86"/>
      <c r="HGK71" s="86"/>
      <c r="HGL71" s="86"/>
      <c r="HGM71" s="86"/>
      <c r="HGN71" s="86"/>
      <c r="HGO71" s="86"/>
      <c r="HGP71" s="86"/>
      <c r="HGQ71" s="86"/>
      <c r="HGR71" s="86"/>
      <c r="HGS71" s="86"/>
      <c r="HGT71" s="86"/>
      <c r="HGU71" s="86"/>
      <c r="HGV71" s="86"/>
      <c r="HGW71" s="86"/>
      <c r="HGX71" s="86"/>
      <c r="HGY71" s="86"/>
      <c r="HGZ71" s="86"/>
      <c r="HHA71" s="86"/>
      <c r="HHB71" s="86"/>
      <c r="HHC71" s="86"/>
      <c r="HHD71" s="86"/>
      <c r="HHE71" s="86"/>
      <c r="HHF71" s="86"/>
      <c r="HHG71" s="86"/>
      <c r="HHH71" s="86"/>
      <c r="HHI71" s="86"/>
      <c r="HHJ71" s="86"/>
      <c r="HHK71" s="86"/>
      <c r="HHL71" s="86"/>
      <c r="HHM71" s="86"/>
      <c r="HHN71" s="86"/>
      <c r="HHO71" s="86"/>
      <c r="HHP71" s="86"/>
      <c r="HHQ71" s="86"/>
      <c r="HHR71" s="86"/>
      <c r="HHS71" s="86"/>
      <c r="HHT71" s="86"/>
      <c r="HHU71" s="86"/>
      <c r="HHV71" s="86"/>
      <c r="HHW71" s="86"/>
      <c r="HHX71" s="86"/>
      <c r="HHY71" s="86"/>
      <c r="HHZ71" s="86"/>
      <c r="HIA71" s="86"/>
      <c r="HIB71" s="86"/>
      <c r="HIC71" s="86"/>
      <c r="HID71" s="86"/>
      <c r="HIE71" s="86"/>
      <c r="HIF71" s="86"/>
      <c r="HIG71" s="86"/>
      <c r="HIH71" s="86"/>
      <c r="HII71" s="86"/>
      <c r="HIJ71" s="86"/>
      <c r="HIK71" s="86"/>
      <c r="HIL71" s="86"/>
      <c r="HIM71" s="86"/>
      <c r="HIN71" s="86"/>
      <c r="HIO71" s="86"/>
      <c r="HIP71" s="86"/>
      <c r="HIQ71" s="86"/>
      <c r="HIR71" s="86"/>
      <c r="HIS71" s="86"/>
      <c r="HIT71" s="86"/>
      <c r="HIU71" s="86"/>
      <c r="HIV71" s="86"/>
      <c r="HIW71" s="86"/>
      <c r="HIX71" s="86"/>
      <c r="HIY71" s="86"/>
      <c r="HIZ71" s="86"/>
      <c r="HJA71" s="86"/>
      <c r="HJB71" s="86"/>
      <c r="HJC71" s="86"/>
      <c r="HJD71" s="86"/>
      <c r="HJE71" s="86"/>
      <c r="HJF71" s="86"/>
      <c r="HJG71" s="86"/>
      <c r="HJH71" s="86"/>
      <c r="HJI71" s="86"/>
      <c r="HJJ71" s="86"/>
      <c r="HJK71" s="86"/>
      <c r="HJL71" s="86"/>
      <c r="HJM71" s="86"/>
      <c r="HJN71" s="86"/>
      <c r="HJO71" s="86"/>
      <c r="HJP71" s="86"/>
      <c r="HJQ71" s="86"/>
      <c r="HJR71" s="86"/>
      <c r="HJS71" s="86"/>
      <c r="HJT71" s="86"/>
      <c r="HJU71" s="86"/>
      <c r="HJV71" s="86"/>
      <c r="HJW71" s="86"/>
      <c r="HJX71" s="86"/>
      <c r="HJY71" s="86"/>
      <c r="HJZ71" s="86"/>
      <c r="HKA71" s="86"/>
      <c r="HKB71" s="86"/>
      <c r="HKC71" s="86"/>
      <c r="HKD71" s="86"/>
      <c r="HKE71" s="86"/>
      <c r="HKF71" s="86"/>
      <c r="HKG71" s="86"/>
      <c r="HKH71" s="86"/>
      <c r="HKI71" s="86"/>
      <c r="HKJ71" s="86"/>
      <c r="HKK71" s="86"/>
      <c r="HKL71" s="86"/>
      <c r="HKM71" s="86"/>
      <c r="HKN71" s="86"/>
      <c r="HKO71" s="86"/>
      <c r="HKP71" s="86"/>
      <c r="HKQ71" s="86"/>
      <c r="HKR71" s="86"/>
      <c r="HKS71" s="86"/>
      <c r="HKT71" s="86"/>
      <c r="HKU71" s="86"/>
      <c r="HKV71" s="86"/>
      <c r="HKW71" s="86"/>
      <c r="HKX71" s="86"/>
      <c r="HKY71" s="86"/>
      <c r="HKZ71" s="86"/>
      <c r="HLA71" s="86"/>
      <c r="HLB71" s="86"/>
      <c r="HLC71" s="86"/>
      <c r="HLD71" s="86"/>
      <c r="HLE71" s="86"/>
      <c r="HLF71" s="86"/>
      <c r="HLG71" s="86"/>
      <c r="HLH71" s="86"/>
      <c r="HLI71" s="86"/>
      <c r="HLJ71" s="86"/>
      <c r="HLK71" s="86"/>
      <c r="HLL71" s="86"/>
      <c r="HLM71" s="86"/>
      <c r="HLN71" s="86"/>
      <c r="HLO71" s="86"/>
      <c r="HLP71" s="86"/>
      <c r="HLQ71" s="86"/>
      <c r="HLR71" s="86"/>
      <c r="HLS71" s="86"/>
      <c r="HLT71" s="86"/>
      <c r="HLU71" s="86"/>
      <c r="HLV71" s="86"/>
      <c r="HLW71" s="86"/>
      <c r="HLX71" s="86"/>
      <c r="HLY71" s="86"/>
      <c r="HLZ71" s="86"/>
      <c r="HMA71" s="86"/>
      <c r="HMB71" s="86"/>
      <c r="HMC71" s="86"/>
      <c r="HMD71" s="86"/>
      <c r="HME71" s="86"/>
      <c r="HMF71" s="86"/>
      <c r="HMG71" s="86"/>
      <c r="HMH71" s="86"/>
      <c r="HMI71" s="86"/>
      <c r="HMJ71" s="86"/>
      <c r="HMK71" s="86"/>
      <c r="HML71" s="86"/>
      <c r="HMM71" s="86"/>
      <c r="HMN71" s="86"/>
      <c r="HMO71" s="86"/>
      <c r="HMP71" s="86"/>
      <c r="HMQ71" s="86"/>
      <c r="HMR71" s="86"/>
      <c r="HMS71" s="86"/>
      <c r="HMT71" s="86"/>
      <c r="HMU71" s="86"/>
      <c r="HMV71" s="86"/>
      <c r="HMW71" s="86"/>
      <c r="HMX71" s="86"/>
      <c r="HMY71" s="86"/>
      <c r="HMZ71" s="86"/>
      <c r="HNA71" s="86"/>
      <c r="HNB71" s="86"/>
      <c r="HNC71" s="86"/>
      <c r="HND71" s="86"/>
      <c r="HNE71" s="86"/>
      <c r="HNF71" s="86"/>
      <c r="HNG71" s="86"/>
      <c r="HNH71" s="86"/>
      <c r="HNI71" s="86"/>
      <c r="HNJ71" s="86"/>
      <c r="HNK71" s="86"/>
      <c r="HNL71" s="86"/>
      <c r="HNM71" s="86"/>
      <c r="HNN71" s="86"/>
      <c r="HNO71" s="86"/>
      <c r="HNP71" s="86"/>
      <c r="HNQ71" s="86"/>
      <c r="HNR71" s="86"/>
      <c r="HNS71" s="86"/>
      <c r="HNT71" s="86"/>
      <c r="HNU71" s="86"/>
      <c r="HNV71" s="86"/>
      <c r="HNW71" s="86"/>
      <c r="HNX71" s="86"/>
      <c r="HNY71" s="86"/>
      <c r="HNZ71" s="86"/>
      <c r="HOA71" s="86"/>
      <c r="HOB71" s="86"/>
      <c r="HOC71" s="86"/>
      <c r="HOD71" s="86"/>
      <c r="HOE71" s="86"/>
      <c r="HOF71" s="86"/>
      <c r="HOG71" s="86"/>
      <c r="HOH71" s="86"/>
      <c r="HOI71" s="86"/>
      <c r="HOJ71" s="86"/>
      <c r="HOK71" s="86"/>
      <c r="HOL71" s="86"/>
      <c r="HOM71" s="86"/>
      <c r="HON71" s="86"/>
      <c r="HOO71" s="86"/>
      <c r="HOP71" s="86"/>
      <c r="HOQ71" s="86"/>
      <c r="HOR71" s="86"/>
      <c r="HOS71" s="86"/>
      <c r="HOT71" s="86"/>
      <c r="HOU71" s="86"/>
      <c r="HOV71" s="86"/>
      <c r="HOW71" s="86"/>
      <c r="HOX71" s="86"/>
      <c r="HOY71" s="86"/>
      <c r="HOZ71" s="86"/>
      <c r="HPA71" s="86"/>
      <c r="HPB71" s="86"/>
      <c r="HPC71" s="86"/>
      <c r="HPD71" s="86"/>
      <c r="HPE71" s="86"/>
      <c r="HPF71" s="86"/>
      <c r="HPG71" s="86"/>
      <c r="HPH71" s="86"/>
      <c r="HPI71" s="86"/>
      <c r="HPJ71" s="86"/>
      <c r="HPK71" s="86"/>
      <c r="HPL71" s="86"/>
      <c r="HPM71" s="86"/>
      <c r="HPN71" s="86"/>
      <c r="HPO71" s="86"/>
      <c r="HPP71" s="86"/>
      <c r="HPQ71" s="86"/>
      <c r="HPR71" s="86"/>
      <c r="HPS71" s="86"/>
      <c r="HPT71" s="86"/>
      <c r="HPU71" s="86"/>
      <c r="HPV71" s="86"/>
      <c r="HPW71" s="86"/>
      <c r="HPX71" s="86"/>
      <c r="HPY71" s="86"/>
      <c r="HPZ71" s="86"/>
      <c r="HQA71" s="86"/>
      <c r="HQB71" s="86"/>
      <c r="HQC71" s="86"/>
      <c r="HQD71" s="86"/>
      <c r="HQE71" s="86"/>
      <c r="HQF71" s="86"/>
      <c r="HQG71" s="86"/>
      <c r="HQH71" s="86"/>
      <c r="HQI71" s="86"/>
      <c r="HQJ71" s="86"/>
      <c r="HQK71" s="86"/>
      <c r="HQL71" s="86"/>
      <c r="HQM71" s="86"/>
      <c r="HQN71" s="86"/>
      <c r="HQO71" s="86"/>
      <c r="HQP71" s="86"/>
      <c r="HQQ71" s="86"/>
      <c r="HQR71" s="86"/>
      <c r="HQS71" s="86"/>
      <c r="HQT71" s="86"/>
      <c r="HQU71" s="86"/>
      <c r="HQV71" s="86"/>
      <c r="HQW71" s="86"/>
      <c r="HQX71" s="86"/>
      <c r="HQY71" s="86"/>
      <c r="HQZ71" s="86"/>
      <c r="HRA71" s="86"/>
      <c r="HRB71" s="86"/>
      <c r="HRC71" s="86"/>
      <c r="HRD71" s="86"/>
      <c r="HRE71" s="86"/>
      <c r="HRF71" s="86"/>
      <c r="HRG71" s="86"/>
      <c r="HRH71" s="86"/>
      <c r="HRI71" s="86"/>
      <c r="HRJ71" s="86"/>
      <c r="HRK71" s="86"/>
      <c r="HRL71" s="86"/>
      <c r="HRM71" s="86"/>
      <c r="HRN71" s="86"/>
      <c r="HRO71" s="86"/>
      <c r="HRP71" s="86"/>
      <c r="HRQ71" s="86"/>
      <c r="HRR71" s="86"/>
      <c r="HRS71" s="86"/>
      <c r="HRT71" s="86"/>
      <c r="HRU71" s="86"/>
      <c r="HRV71" s="86"/>
      <c r="HRW71" s="86"/>
      <c r="HRX71" s="86"/>
      <c r="HRY71" s="86"/>
      <c r="HRZ71" s="86"/>
      <c r="HSA71" s="86"/>
      <c r="HSB71" s="86"/>
      <c r="HSC71" s="86"/>
      <c r="HSD71" s="86"/>
      <c r="HSE71" s="86"/>
      <c r="HSF71" s="86"/>
      <c r="HSG71" s="86"/>
      <c r="HSH71" s="86"/>
      <c r="HSI71" s="86"/>
      <c r="HSJ71" s="86"/>
      <c r="HSK71" s="86"/>
      <c r="HSL71" s="86"/>
      <c r="HSM71" s="86"/>
      <c r="HSN71" s="86"/>
      <c r="HSO71" s="86"/>
      <c r="HSP71" s="86"/>
      <c r="HSQ71" s="86"/>
      <c r="HSR71" s="86"/>
      <c r="HSS71" s="86"/>
      <c r="HST71" s="86"/>
      <c r="HSU71" s="86"/>
      <c r="HSV71" s="86"/>
      <c r="HSW71" s="86"/>
      <c r="HSX71" s="86"/>
      <c r="HSY71" s="86"/>
      <c r="HSZ71" s="86"/>
      <c r="HTA71" s="86"/>
      <c r="HTB71" s="86"/>
      <c r="HTC71" s="86"/>
      <c r="HTD71" s="86"/>
      <c r="HTE71" s="86"/>
      <c r="HTF71" s="86"/>
      <c r="HTG71" s="86"/>
      <c r="HTH71" s="86"/>
      <c r="HTI71" s="86"/>
      <c r="HTJ71" s="86"/>
      <c r="HTK71" s="86"/>
      <c r="HTL71" s="86"/>
      <c r="HTM71" s="86"/>
      <c r="HTN71" s="86"/>
      <c r="HTO71" s="86"/>
      <c r="HTP71" s="86"/>
      <c r="HTQ71" s="86"/>
      <c r="HTR71" s="86"/>
      <c r="HTS71" s="86"/>
      <c r="HTT71" s="86"/>
      <c r="HTU71" s="86"/>
      <c r="HTV71" s="86"/>
      <c r="HTW71" s="86"/>
      <c r="HTX71" s="86"/>
      <c r="HTY71" s="86"/>
      <c r="HTZ71" s="86"/>
      <c r="HUA71" s="86"/>
      <c r="HUB71" s="86"/>
      <c r="HUC71" s="86"/>
      <c r="HUD71" s="86"/>
      <c r="HUE71" s="86"/>
      <c r="HUF71" s="86"/>
      <c r="HUG71" s="86"/>
      <c r="HUH71" s="86"/>
      <c r="HUI71" s="86"/>
      <c r="HUJ71" s="86"/>
      <c r="HUK71" s="86"/>
      <c r="HUL71" s="86"/>
      <c r="HUM71" s="86"/>
      <c r="HUN71" s="86"/>
      <c r="HUO71" s="86"/>
      <c r="HUP71" s="86"/>
      <c r="HUQ71" s="86"/>
      <c r="HUR71" s="86"/>
      <c r="HUS71" s="86"/>
      <c r="HUT71" s="86"/>
      <c r="HUU71" s="86"/>
      <c r="HUV71" s="86"/>
      <c r="HUW71" s="86"/>
      <c r="HUX71" s="86"/>
      <c r="HUY71" s="86"/>
      <c r="HUZ71" s="86"/>
      <c r="HVA71" s="86"/>
      <c r="HVB71" s="86"/>
      <c r="HVC71" s="86"/>
      <c r="HVD71" s="86"/>
      <c r="HVE71" s="86"/>
      <c r="HVF71" s="86"/>
      <c r="HVG71" s="86"/>
      <c r="HVH71" s="86"/>
      <c r="HVI71" s="86"/>
      <c r="HVJ71" s="86"/>
      <c r="HVK71" s="86"/>
      <c r="HVL71" s="86"/>
      <c r="HVM71" s="86"/>
      <c r="HVN71" s="86"/>
      <c r="HVO71" s="86"/>
      <c r="HVP71" s="86"/>
      <c r="HVQ71" s="86"/>
      <c r="HVR71" s="86"/>
      <c r="HVS71" s="86"/>
      <c r="HVT71" s="86"/>
      <c r="HVU71" s="86"/>
      <c r="HVV71" s="86"/>
      <c r="HVW71" s="86"/>
      <c r="HVX71" s="86"/>
      <c r="HVY71" s="86"/>
      <c r="HVZ71" s="86"/>
      <c r="HWA71" s="86"/>
      <c r="HWB71" s="86"/>
      <c r="HWC71" s="86"/>
      <c r="HWD71" s="86"/>
      <c r="HWE71" s="86"/>
      <c r="HWF71" s="86"/>
      <c r="HWG71" s="86"/>
      <c r="HWH71" s="86"/>
      <c r="HWI71" s="86"/>
      <c r="HWJ71" s="86"/>
      <c r="HWK71" s="86"/>
      <c r="HWL71" s="86"/>
      <c r="HWM71" s="86"/>
      <c r="HWN71" s="86"/>
      <c r="HWO71" s="86"/>
      <c r="HWP71" s="86"/>
      <c r="HWQ71" s="86"/>
      <c r="HWR71" s="86"/>
      <c r="HWS71" s="86"/>
      <c r="HWT71" s="86"/>
      <c r="HWU71" s="86"/>
      <c r="HWV71" s="86"/>
      <c r="HWW71" s="86"/>
      <c r="HWX71" s="86"/>
      <c r="HWY71" s="86"/>
      <c r="HWZ71" s="86"/>
      <c r="HXA71" s="86"/>
      <c r="HXB71" s="86"/>
      <c r="HXC71" s="86"/>
      <c r="HXD71" s="86"/>
      <c r="HXE71" s="86"/>
      <c r="HXF71" s="86"/>
      <c r="HXG71" s="86"/>
      <c r="HXH71" s="86"/>
      <c r="HXI71" s="86"/>
      <c r="HXJ71" s="86"/>
      <c r="HXK71" s="86"/>
      <c r="HXL71" s="86"/>
      <c r="HXM71" s="86"/>
      <c r="HXN71" s="86"/>
      <c r="HXO71" s="86"/>
      <c r="HXP71" s="86"/>
      <c r="HXQ71" s="86"/>
      <c r="HXR71" s="86"/>
      <c r="HXS71" s="86"/>
      <c r="HXT71" s="86"/>
      <c r="HXU71" s="86"/>
      <c r="HXV71" s="86"/>
      <c r="HXW71" s="86"/>
      <c r="HXX71" s="86"/>
      <c r="HXY71" s="86"/>
      <c r="HXZ71" s="86"/>
      <c r="HYA71" s="86"/>
      <c r="HYB71" s="86"/>
      <c r="HYC71" s="86"/>
      <c r="HYD71" s="86"/>
      <c r="HYE71" s="86"/>
      <c r="HYF71" s="86"/>
      <c r="HYG71" s="86"/>
      <c r="HYH71" s="86"/>
      <c r="HYI71" s="86"/>
      <c r="HYJ71" s="86"/>
      <c r="HYK71" s="86"/>
      <c r="HYL71" s="86"/>
      <c r="HYM71" s="86"/>
      <c r="HYN71" s="86"/>
      <c r="HYO71" s="86"/>
      <c r="HYP71" s="86"/>
      <c r="HYQ71" s="86"/>
      <c r="HYR71" s="86"/>
      <c r="HYS71" s="86"/>
      <c r="HYT71" s="86"/>
      <c r="HYU71" s="86"/>
      <c r="HYV71" s="86"/>
      <c r="HYW71" s="86"/>
      <c r="HYX71" s="86"/>
      <c r="HYY71" s="86"/>
      <c r="HYZ71" s="86"/>
      <c r="HZA71" s="86"/>
      <c r="HZB71" s="86"/>
      <c r="HZC71" s="86"/>
      <c r="HZD71" s="86"/>
      <c r="HZE71" s="86"/>
      <c r="HZF71" s="86"/>
      <c r="HZG71" s="86"/>
      <c r="HZH71" s="86"/>
      <c r="HZI71" s="86"/>
      <c r="HZJ71" s="86"/>
      <c r="HZK71" s="86"/>
      <c r="HZL71" s="86"/>
      <c r="HZM71" s="86"/>
      <c r="HZN71" s="86"/>
      <c r="HZO71" s="86"/>
      <c r="HZP71" s="86"/>
      <c r="HZQ71" s="86"/>
      <c r="HZR71" s="86"/>
      <c r="HZS71" s="86"/>
      <c r="HZT71" s="86"/>
      <c r="HZU71" s="86"/>
      <c r="HZV71" s="86"/>
      <c r="HZW71" s="86"/>
      <c r="HZX71" s="86"/>
      <c r="HZY71" s="86"/>
      <c r="HZZ71" s="86"/>
      <c r="IAA71" s="86"/>
      <c r="IAB71" s="86"/>
      <c r="IAC71" s="86"/>
      <c r="IAD71" s="86"/>
      <c r="IAE71" s="86"/>
      <c r="IAF71" s="86"/>
      <c r="IAG71" s="86"/>
      <c r="IAH71" s="86"/>
      <c r="IAI71" s="86"/>
      <c r="IAJ71" s="86"/>
      <c r="IAK71" s="86"/>
      <c r="IAL71" s="86"/>
      <c r="IAM71" s="86"/>
      <c r="IAN71" s="86"/>
      <c r="IAO71" s="86"/>
      <c r="IAP71" s="86"/>
      <c r="IAQ71" s="86"/>
      <c r="IAR71" s="86"/>
      <c r="IAS71" s="86"/>
      <c r="IAT71" s="86"/>
      <c r="IAU71" s="86"/>
      <c r="IAV71" s="86"/>
      <c r="IAW71" s="86"/>
      <c r="IAX71" s="86"/>
      <c r="IAY71" s="86"/>
      <c r="IAZ71" s="86"/>
      <c r="IBA71" s="86"/>
      <c r="IBB71" s="86"/>
      <c r="IBC71" s="86"/>
      <c r="IBD71" s="86"/>
      <c r="IBE71" s="86"/>
      <c r="IBF71" s="86"/>
      <c r="IBG71" s="86"/>
      <c r="IBH71" s="86"/>
      <c r="IBI71" s="86"/>
      <c r="IBJ71" s="86"/>
      <c r="IBK71" s="86"/>
      <c r="IBL71" s="86"/>
      <c r="IBM71" s="86"/>
      <c r="IBN71" s="86"/>
      <c r="IBO71" s="86"/>
      <c r="IBP71" s="86"/>
      <c r="IBQ71" s="86"/>
      <c r="IBR71" s="86"/>
      <c r="IBS71" s="86"/>
      <c r="IBT71" s="86"/>
      <c r="IBU71" s="86"/>
      <c r="IBV71" s="86"/>
      <c r="IBW71" s="86"/>
      <c r="IBX71" s="86"/>
      <c r="IBY71" s="86"/>
      <c r="IBZ71" s="86"/>
      <c r="ICA71" s="86"/>
      <c r="ICB71" s="86"/>
      <c r="ICC71" s="86"/>
      <c r="ICD71" s="86"/>
      <c r="ICE71" s="86"/>
      <c r="ICF71" s="86"/>
      <c r="ICG71" s="86"/>
      <c r="ICH71" s="86"/>
      <c r="ICI71" s="86"/>
      <c r="ICJ71" s="86"/>
      <c r="ICK71" s="86"/>
      <c r="ICL71" s="86"/>
      <c r="ICM71" s="86"/>
      <c r="ICN71" s="86"/>
      <c r="ICO71" s="86"/>
      <c r="ICP71" s="86"/>
      <c r="ICQ71" s="86"/>
      <c r="ICR71" s="86"/>
      <c r="ICS71" s="86"/>
      <c r="ICT71" s="86"/>
      <c r="ICU71" s="86"/>
      <c r="ICV71" s="86"/>
      <c r="ICW71" s="86"/>
      <c r="ICX71" s="86"/>
      <c r="ICY71" s="86"/>
      <c r="ICZ71" s="86"/>
      <c r="IDA71" s="86"/>
      <c r="IDB71" s="86"/>
      <c r="IDC71" s="86"/>
      <c r="IDD71" s="86"/>
      <c r="IDE71" s="86"/>
      <c r="IDF71" s="86"/>
      <c r="IDG71" s="86"/>
      <c r="IDH71" s="86"/>
      <c r="IDI71" s="86"/>
      <c r="IDJ71" s="86"/>
      <c r="IDK71" s="86"/>
      <c r="IDL71" s="86"/>
      <c r="IDM71" s="86"/>
      <c r="IDN71" s="86"/>
      <c r="IDO71" s="86"/>
      <c r="IDP71" s="86"/>
      <c r="IDQ71" s="86"/>
      <c r="IDR71" s="86"/>
      <c r="IDS71" s="86"/>
      <c r="IDT71" s="86"/>
      <c r="IDU71" s="86"/>
      <c r="IDV71" s="86"/>
      <c r="IDW71" s="86"/>
      <c r="IDX71" s="86"/>
      <c r="IDY71" s="86"/>
      <c r="IDZ71" s="86"/>
      <c r="IEA71" s="86"/>
      <c r="IEB71" s="86"/>
      <c r="IEC71" s="86"/>
      <c r="IED71" s="86"/>
      <c r="IEE71" s="86"/>
      <c r="IEF71" s="86"/>
      <c r="IEG71" s="86"/>
      <c r="IEH71" s="86"/>
      <c r="IEI71" s="86"/>
      <c r="IEJ71" s="86"/>
      <c r="IEK71" s="86"/>
      <c r="IEL71" s="86"/>
      <c r="IEM71" s="86"/>
      <c r="IEN71" s="86"/>
      <c r="IEO71" s="86"/>
      <c r="IEP71" s="86"/>
      <c r="IEQ71" s="86"/>
      <c r="IER71" s="86"/>
      <c r="IES71" s="86"/>
      <c r="IET71" s="86"/>
      <c r="IEU71" s="86"/>
      <c r="IEV71" s="86"/>
      <c r="IEW71" s="86"/>
      <c r="IEX71" s="86"/>
      <c r="IEY71" s="86"/>
      <c r="IEZ71" s="86"/>
      <c r="IFA71" s="86"/>
      <c r="IFB71" s="86"/>
      <c r="IFC71" s="86"/>
      <c r="IFD71" s="86"/>
      <c r="IFE71" s="86"/>
      <c r="IFF71" s="86"/>
      <c r="IFG71" s="86"/>
      <c r="IFH71" s="86"/>
      <c r="IFI71" s="86"/>
      <c r="IFJ71" s="86"/>
      <c r="IFK71" s="86"/>
      <c r="IFL71" s="86"/>
      <c r="IFM71" s="86"/>
      <c r="IFN71" s="86"/>
      <c r="IFO71" s="86"/>
      <c r="IFP71" s="86"/>
      <c r="IFQ71" s="86"/>
      <c r="IFR71" s="86"/>
      <c r="IFS71" s="86"/>
      <c r="IFT71" s="86"/>
      <c r="IFU71" s="86"/>
      <c r="IFV71" s="86"/>
      <c r="IFW71" s="86"/>
      <c r="IFX71" s="86"/>
      <c r="IFY71" s="86"/>
      <c r="IFZ71" s="86"/>
      <c r="IGA71" s="86"/>
      <c r="IGB71" s="86"/>
      <c r="IGC71" s="86"/>
      <c r="IGD71" s="86"/>
      <c r="IGE71" s="86"/>
      <c r="IGF71" s="86"/>
      <c r="IGG71" s="86"/>
      <c r="IGH71" s="86"/>
      <c r="IGI71" s="86"/>
      <c r="IGJ71" s="86"/>
      <c r="IGK71" s="86"/>
      <c r="IGL71" s="86"/>
      <c r="IGM71" s="86"/>
      <c r="IGN71" s="86"/>
      <c r="IGO71" s="86"/>
      <c r="IGP71" s="86"/>
      <c r="IGQ71" s="86"/>
      <c r="IGR71" s="86"/>
      <c r="IGS71" s="86"/>
      <c r="IGT71" s="86"/>
      <c r="IGU71" s="86"/>
      <c r="IGV71" s="86"/>
      <c r="IGW71" s="86"/>
      <c r="IGX71" s="86"/>
      <c r="IGY71" s="86"/>
      <c r="IGZ71" s="86"/>
      <c r="IHA71" s="86"/>
      <c r="IHB71" s="86"/>
      <c r="IHC71" s="86"/>
      <c r="IHD71" s="86"/>
      <c r="IHE71" s="86"/>
      <c r="IHF71" s="86"/>
      <c r="IHG71" s="86"/>
      <c r="IHH71" s="86"/>
      <c r="IHI71" s="86"/>
      <c r="IHJ71" s="86"/>
      <c r="IHK71" s="86"/>
      <c r="IHL71" s="86"/>
      <c r="IHM71" s="86"/>
      <c r="IHN71" s="86"/>
      <c r="IHO71" s="86"/>
      <c r="IHP71" s="86"/>
      <c r="IHQ71" s="86"/>
      <c r="IHR71" s="86"/>
      <c r="IHS71" s="86"/>
      <c r="IHT71" s="86"/>
      <c r="IHU71" s="86"/>
      <c r="IHV71" s="86"/>
      <c r="IHW71" s="86"/>
      <c r="IHX71" s="86"/>
      <c r="IHY71" s="86"/>
      <c r="IHZ71" s="86"/>
      <c r="IIA71" s="86"/>
      <c r="IIB71" s="86"/>
      <c r="IIC71" s="86"/>
      <c r="IID71" s="86"/>
      <c r="IIE71" s="86"/>
      <c r="IIF71" s="86"/>
      <c r="IIG71" s="86"/>
      <c r="IIH71" s="86"/>
      <c r="III71" s="86"/>
      <c r="IIJ71" s="86"/>
      <c r="IIK71" s="86"/>
      <c r="IIL71" s="86"/>
      <c r="IIM71" s="86"/>
      <c r="IIN71" s="86"/>
      <c r="IIO71" s="86"/>
      <c r="IIP71" s="86"/>
      <c r="IIQ71" s="86"/>
      <c r="IIR71" s="86"/>
      <c r="IIS71" s="86"/>
      <c r="IIT71" s="86"/>
      <c r="IIU71" s="86"/>
      <c r="IIV71" s="86"/>
      <c r="IIW71" s="86"/>
      <c r="IIX71" s="86"/>
      <c r="IIY71" s="86"/>
      <c r="IIZ71" s="86"/>
      <c r="IJA71" s="86"/>
      <c r="IJB71" s="86"/>
      <c r="IJC71" s="86"/>
      <c r="IJD71" s="86"/>
      <c r="IJE71" s="86"/>
      <c r="IJF71" s="86"/>
      <c r="IJG71" s="86"/>
      <c r="IJH71" s="86"/>
      <c r="IJI71" s="86"/>
      <c r="IJJ71" s="86"/>
      <c r="IJK71" s="86"/>
      <c r="IJL71" s="86"/>
      <c r="IJM71" s="86"/>
      <c r="IJN71" s="86"/>
      <c r="IJO71" s="86"/>
      <c r="IJP71" s="86"/>
      <c r="IJQ71" s="86"/>
      <c r="IJR71" s="86"/>
      <c r="IJS71" s="86"/>
      <c r="IJT71" s="86"/>
      <c r="IJU71" s="86"/>
      <c r="IJV71" s="86"/>
      <c r="IJW71" s="86"/>
      <c r="IJX71" s="86"/>
      <c r="IJY71" s="86"/>
      <c r="IJZ71" s="86"/>
      <c r="IKA71" s="86"/>
      <c r="IKB71" s="86"/>
      <c r="IKC71" s="86"/>
      <c r="IKD71" s="86"/>
      <c r="IKE71" s="86"/>
      <c r="IKF71" s="86"/>
      <c r="IKG71" s="86"/>
      <c r="IKH71" s="86"/>
      <c r="IKI71" s="86"/>
      <c r="IKJ71" s="86"/>
      <c r="IKK71" s="86"/>
      <c r="IKL71" s="86"/>
      <c r="IKM71" s="86"/>
      <c r="IKN71" s="86"/>
      <c r="IKO71" s="86"/>
      <c r="IKP71" s="86"/>
      <c r="IKQ71" s="86"/>
      <c r="IKR71" s="86"/>
      <c r="IKS71" s="86"/>
      <c r="IKT71" s="86"/>
      <c r="IKU71" s="86"/>
      <c r="IKV71" s="86"/>
      <c r="IKW71" s="86"/>
      <c r="IKX71" s="86"/>
      <c r="IKY71" s="86"/>
      <c r="IKZ71" s="86"/>
      <c r="ILA71" s="86"/>
      <c r="ILB71" s="86"/>
      <c r="ILC71" s="86"/>
      <c r="ILD71" s="86"/>
      <c r="ILE71" s="86"/>
      <c r="ILF71" s="86"/>
      <c r="ILG71" s="86"/>
      <c r="ILH71" s="86"/>
      <c r="ILI71" s="86"/>
      <c r="ILJ71" s="86"/>
      <c r="ILK71" s="86"/>
      <c r="ILL71" s="86"/>
      <c r="ILM71" s="86"/>
      <c r="ILN71" s="86"/>
      <c r="ILO71" s="86"/>
      <c r="ILP71" s="86"/>
      <c r="ILQ71" s="86"/>
      <c r="ILR71" s="86"/>
      <c r="ILS71" s="86"/>
      <c r="ILT71" s="86"/>
      <c r="ILU71" s="86"/>
      <c r="ILV71" s="86"/>
      <c r="ILW71" s="86"/>
      <c r="ILX71" s="86"/>
      <c r="ILY71" s="86"/>
      <c r="ILZ71" s="86"/>
      <c r="IMA71" s="86"/>
      <c r="IMB71" s="86"/>
      <c r="IMC71" s="86"/>
      <c r="IMD71" s="86"/>
      <c r="IME71" s="86"/>
      <c r="IMF71" s="86"/>
      <c r="IMG71" s="86"/>
      <c r="IMH71" s="86"/>
      <c r="IMI71" s="86"/>
      <c r="IMJ71" s="86"/>
      <c r="IMK71" s="86"/>
      <c r="IML71" s="86"/>
      <c r="IMM71" s="86"/>
      <c r="IMN71" s="86"/>
      <c r="IMO71" s="86"/>
      <c r="IMP71" s="86"/>
      <c r="IMQ71" s="86"/>
      <c r="IMR71" s="86"/>
      <c r="IMS71" s="86"/>
      <c r="IMT71" s="86"/>
      <c r="IMU71" s="86"/>
      <c r="IMV71" s="86"/>
      <c r="IMW71" s="86"/>
      <c r="IMX71" s="86"/>
      <c r="IMY71" s="86"/>
      <c r="IMZ71" s="86"/>
      <c r="INA71" s="86"/>
      <c r="INB71" s="86"/>
      <c r="INC71" s="86"/>
      <c r="IND71" s="86"/>
      <c r="INE71" s="86"/>
      <c r="INF71" s="86"/>
      <c r="ING71" s="86"/>
      <c r="INH71" s="86"/>
      <c r="INI71" s="86"/>
      <c r="INJ71" s="86"/>
      <c r="INK71" s="86"/>
      <c r="INL71" s="86"/>
      <c r="INM71" s="86"/>
      <c r="INN71" s="86"/>
      <c r="INO71" s="86"/>
      <c r="INP71" s="86"/>
      <c r="INQ71" s="86"/>
      <c r="INR71" s="86"/>
      <c r="INS71" s="86"/>
      <c r="INT71" s="86"/>
      <c r="INU71" s="86"/>
      <c r="INV71" s="86"/>
      <c r="INW71" s="86"/>
      <c r="INX71" s="86"/>
      <c r="INY71" s="86"/>
      <c r="INZ71" s="86"/>
      <c r="IOA71" s="86"/>
      <c r="IOB71" s="86"/>
      <c r="IOC71" s="86"/>
      <c r="IOD71" s="86"/>
      <c r="IOE71" s="86"/>
      <c r="IOF71" s="86"/>
      <c r="IOG71" s="86"/>
      <c r="IOH71" s="86"/>
      <c r="IOI71" s="86"/>
      <c r="IOJ71" s="86"/>
      <c r="IOK71" s="86"/>
      <c r="IOL71" s="86"/>
      <c r="IOM71" s="86"/>
      <c r="ION71" s="86"/>
      <c r="IOO71" s="86"/>
      <c r="IOP71" s="86"/>
      <c r="IOQ71" s="86"/>
      <c r="IOR71" s="86"/>
      <c r="IOS71" s="86"/>
      <c r="IOT71" s="86"/>
      <c r="IOU71" s="86"/>
      <c r="IOV71" s="86"/>
      <c r="IOW71" s="86"/>
      <c r="IOX71" s="86"/>
      <c r="IOY71" s="86"/>
      <c r="IOZ71" s="86"/>
      <c r="IPA71" s="86"/>
      <c r="IPB71" s="86"/>
      <c r="IPC71" s="86"/>
      <c r="IPD71" s="86"/>
      <c r="IPE71" s="86"/>
      <c r="IPF71" s="86"/>
      <c r="IPG71" s="86"/>
      <c r="IPH71" s="86"/>
      <c r="IPI71" s="86"/>
      <c r="IPJ71" s="86"/>
      <c r="IPK71" s="86"/>
      <c r="IPL71" s="86"/>
      <c r="IPM71" s="86"/>
      <c r="IPN71" s="86"/>
      <c r="IPO71" s="86"/>
      <c r="IPP71" s="86"/>
      <c r="IPQ71" s="86"/>
      <c r="IPR71" s="86"/>
      <c r="IPS71" s="86"/>
      <c r="IPT71" s="86"/>
      <c r="IPU71" s="86"/>
      <c r="IPV71" s="86"/>
      <c r="IPW71" s="86"/>
      <c r="IPX71" s="86"/>
      <c r="IPY71" s="86"/>
      <c r="IPZ71" s="86"/>
      <c r="IQA71" s="86"/>
      <c r="IQB71" s="86"/>
      <c r="IQC71" s="86"/>
      <c r="IQD71" s="86"/>
      <c r="IQE71" s="86"/>
      <c r="IQF71" s="86"/>
      <c r="IQG71" s="86"/>
      <c r="IQH71" s="86"/>
      <c r="IQI71" s="86"/>
      <c r="IQJ71" s="86"/>
      <c r="IQK71" s="86"/>
      <c r="IQL71" s="86"/>
      <c r="IQM71" s="86"/>
      <c r="IQN71" s="86"/>
      <c r="IQO71" s="86"/>
      <c r="IQP71" s="86"/>
      <c r="IQQ71" s="86"/>
      <c r="IQR71" s="86"/>
      <c r="IQS71" s="86"/>
      <c r="IQT71" s="86"/>
      <c r="IQU71" s="86"/>
      <c r="IQV71" s="86"/>
      <c r="IQW71" s="86"/>
      <c r="IQX71" s="86"/>
      <c r="IQY71" s="86"/>
      <c r="IQZ71" s="86"/>
      <c r="IRA71" s="86"/>
      <c r="IRB71" s="86"/>
      <c r="IRC71" s="86"/>
      <c r="IRD71" s="86"/>
      <c r="IRE71" s="86"/>
      <c r="IRF71" s="86"/>
      <c r="IRG71" s="86"/>
      <c r="IRH71" s="86"/>
      <c r="IRI71" s="86"/>
      <c r="IRJ71" s="86"/>
      <c r="IRK71" s="86"/>
      <c r="IRL71" s="86"/>
      <c r="IRM71" s="86"/>
      <c r="IRN71" s="86"/>
      <c r="IRO71" s="86"/>
      <c r="IRP71" s="86"/>
      <c r="IRQ71" s="86"/>
      <c r="IRR71" s="86"/>
      <c r="IRS71" s="86"/>
      <c r="IRT71" s="86"/>
      <c r="IRU71" s="86"/>
      <c r="IRV71" s="86"/>
      <c r="IRW71" s="86"/>
      <c r="IRX71" s="86"/>
      <c r="IRY71" s="86"/>
      <c r="IRZ71" s="86"/>
      <c r="ISA71" s="86"/>
      <c r="ISB71" s="86"/>
      <c r="ISC71" s="86"/>
      <c r="ISD71" s="86"/>
      <c r="ISE71" s="86"/>
      <c r="ISF71" s="86"/>
      <c r="ISG71" s="86"/>
      <c r="ISH71" s="86"/>
      <c r="ISI71" s="86"/>
      <c r="ISJ71" s="86"/>
      <c r="ISK71" s="86"/>
      <c r="ISL71" s="86"/>
      <c r="ISM71" s="86"/>
      <c r="ISN71" s="86"/>
      <c r="ISO71" s="86"/>
      <c r="ISP71" s="86"/>
      <c r="ISQ71" s="86"/>
      <c r="ISR71" s="86"/>
      <c r="ISS71" s="86"/>
      <c r="IST71" s="86"/>
      <c r="ISU71" s="86"/>
      <c r="ISV71" s="86"/>
      <c r="ISW71" s="86"/>
      <c r="ISX71" s="86"/>
      <c r="ISY71" s="86"/>
      <c r="ISZ71" s="86"/>
      <c r="ITA71" s="86"/>
      <c r="ITB71" s="86"/>
      <c r="ITC71" s="86"/>
      <c r="ITD71" s="86"/>
      <c r="ITE71" s="86"/>
      <c r="ITF71" s="86"/>
      <c r="ITG71" s="86"/>
      <c r="ITH71" s="86"/>
      <c r="ITI71" s="86"/>
      <c r="ITJ71" s="86"/>
      <c r="ITK71" s="86"/>
      <c r="ITL71" s="86"/>
      <c r="ITM71" s="86"/>
      <c r="ITN71" s="86"/>
      <c r="ITO71" s="86"/>
      <c r="ITP71" s="86"/>
      <c r="ITQ71" s="86"/>
      <c r="ITR71" s="86"/>
      <c r="ITS71" s="86"/>
      <c r="ITT71" s="86"/>
      <c r="ITU71" s="86"/>
      <c r="ITV71" s="86"/>
      <c r="ITW71" s="86"/>
      <c r="ITX71" s="86"/>
      <c r="ITY71" s="86"/>
      <c r="ITZ71" s="86"/>
      <c r="IUA71" s="86"/>
      <c r="IUB71" s="86"/>
      <c r="IUC71" s="86"/>
      <c r="IUD71" s="86"/>
      <c r="IUE71" s="86"/>
      <c r="IUF71" s="86"/>
      <c r="IUG71" s="86"/>
      <c r="IUH71" s="86"/>
      <c r="IUI71" s="86"/>
      <c r="IUJ71" s="86"/>
      <c r="IUK71" s="86"/>
      <c r="IUL71" s="86"/>
      <c r="IUM71" s="86"/>
      <c r="IUN71" s="86"/>
      <c r="IUO71" s="86"/>
      <c r="IUP71" s="86"/>
      <c r="IUQ71" s="86"/>
      <c r="IUR71" s="86"/>
      <c r="IUS71" s="86"/>
      <c r="IUT71" s="86"/>
      <c r="IUU71" s="86"/>
      <c r="IUV71" s="86"/>
      <c r="IUW71" s="86"/>
      <c r="IUX71" s="86"/>
      <c r="IUY71" s="86"/>
      <c r="IUZ71" s="86"/>
      <c r="IVA71" s="86"/>
      <c r="IVB71" s="86"/>
      <c r="IVC71" s="86"/>
      <c r="IVD71" s="86"/>
      <c r="IVE71" s="86"/>
      <c r="IVF71" s="86"/>
      <c r="IVG71" s="86"/>
      <c r="IVH71" s="86"/>
      <c r="IVI71" s="86"/>
      <c r="IVJ71" s="86"/>
      <c r="IVK71" s="86"/>
      <c r="IVL71" s="86"/>
      <c r="IVM71" s="86"/>
      <c r="IVN71" s="86"/>
      <c r="IVO71" s="86"/>
      <c r="IVP71" s="86"/>
      <c r="IVQ71" s="86"/>
      <c r="IVR71" s="86"/>
      <c r="IVS71" s="86"/>
      <c r="IVT71" s="86"/>
      <c r="IVU71" s="86"/>
      <c r="IVV71" s="86"/>
      <c r="IVW71" s="86"/>
      <c r="IVX71" s="86"/>
      <c r="IVY71" s="86"/>
      <c r="IVZ71" s="86"/>
      <c r="IWA71" s="86"/>
      <c r="IWB71" s="86"/>
      <c r="IWC71" s="86"/>
      <c r="IWD71" s="86"/>
      <c r="IWE71" s="86"/>
      <c r="IWF71" s="86"/>
      <c r="IWG71" s="86"/>
      <c r="IWH71" s="86"/>
      <c r="IWI71" s="86"/>
      <c r="IWJ71" s="86"/>
      <c r="IWK71" s="86"/>
      <c r="IWL71" s="86"/>
      <c r="IWM71" s="86"/>
      <c r="IWN71" s="86"/>
      <c r="IWO71" s="86"/>
      <c r="IWP71" s="86"/>
      <c r="IWQ71" s="86"/>
      <c r="IWR71" s="86"/>
      <c r="IWS71" s="86"/>
      <c r="IWT71" s="86"/>
      <c r="IWU71" s="86"/>
      <c r="IWV71" s="86"/>
      <c r="IWW71" s="86"/>
      <c r="IWX71" s="86"/>
      <c r="IWY71" s="86"/>
      <c r="IWZ71" s="86"/>
      <c r="IXA71" s="86"/>
      <c r="IXB71" s="86"/>
      <c r="IXC71" s="86"/>
      <c r="IXD71" s="86"/>
      <c r="IXE71" s="86"/>
      <c r="IXF71" s="86"/>
      <c r="IXG71" s="86"/>
      <c r="IXH71" s="86"/>
      <c r="IXI71" s="86"/>
      <c r="IXJ71" s="86"/>
      <c r="IXK71" s="86"/>
      <c r="IXL71" s="86"/>
      <c r="IXM71" s="86"/>
      <c r="IXN71" s="86"/>
      <c r="IXO71" s="86"/>
      <c r="IXP71" s="86"/>
      <c r="IXQ71" s="86"/>
      <c r="IXR71" s="86"/>
      <c r="IXS71" s="86"/>
      <c r="IXT71" s="86"/>
      <c r="IXU71" s="86"/>
      <c r="IXV71" s="86"/>
      <c r="IXW71" s="86"/>
      <c r="IXX71" s="86"/>
      <c r="IXY71" s="86"/>
      <c r="IXZ71" s="86"/>
      <c r="IYA71" s="86"/>
      <c r="IYB71" s="86"/>
      <c r="IYC71" s="86"/>
      <c r="IYD71" s="86"/>
      <c r="IYE71" s="86"/>
      <c r="IYF71" s="86"/>
      <c r="IYG71" s="86"/>
      <c r="IYH71" s="86"/>
      <c r="IYI71" s="86"/>
      <c r="IYJ71" s="86"/>
      <c r="IYK71" s="86"/>
      <c r="IYL71" s="86"/>
      <c r="IYM71" s="86"/>
      <c r="IYN71" s="86"/>
      <c r="IYO71" s="86"/>
      <c r="IYP71" s="86"/>
      <c r="IYQ71" s="86"/>
      <c r="IYR71" s="86"/>
      <c r="IYS71" s="86"/>
      <c r="IYT71" s="86"/>
      <c r="IYU71" s="86"/>
      <c r="IYV71" s="86"/>
      <c r="IYW71" s="86"/>
      <c r="IYX71" s="86"/>
      <c r="IYY71" s="86"/>
      <c r="IYZ71" s="86"/>
      <c r="IZA71" s="86"/>
      <c r="IZB71" s="86"/>
      <c r="IZC71" s="86"/>
      <c r="IZD71" s="86"/>
      <c r="IZE71" s="86"/>
      <c r="IZF71" s="86"/>
      <c r="IZG71" s="86"/>
      <c r="IZH71" s="86"/>
      <c r="IZI71" s="86"/>
      <c r="IZJ71" s="86"/>
      <c r="IZK71" s="86"/>
      <c r="IZL71" s="86"/>
      <c r="IZM71" s="86"/>
      <c r="IZN71" s="86"/>
      <c r="IZO71" s="86"/>
      <c r="IZP71" s="86"/>
      <c r="IZQ71" s="86"/>
      <c r="IZR71" s="86"/>
      <c r="IZS71" s="86"/>
      <c r="IZT71" s="86"/>
      <c r="IZU71" s="86"/>
      <c r="IZV71" s="86"/>
      <c r="IZW71" s="86"/>
      <c r="IZX71" s="86"/>
      <c r="IZY71" s="86"/>
      <c r="IZZ71" s="86"/>
      <c r="JAA71" s="86"/>
      <c r="JAB71" s="86"/>
      <c r="JAC71" s="86"/>
      <c r="JAD71" s="86"/>
      <c r="JAE71" s="86"/>
      <c r="JAF71" s="86"/>
      <c r="JAG71" s="86"/>
      <c r="JAH71" s="86"/>
      <c r="JAI71" s="86"/>
      <c r="JAJ71" s="86"/>
      <c r="JAK71" s="86"/>
      <c r="JAL71" s="86"/>
      <c r="JAM71" s="86"/>
      <c r="JAN71" s="86"/>
      <c r="JAO71" s="86"/>
      <c r="JAP71" s="86"/>
      <c r="JAQ71" s="86"/>
      <c r="JAR71" s="86"/>
      <c r="JAS71" s="86"/>
      <c r="JAT71" s="86"/>
      <c r="JAU71" s="86"/>
      <c r="JAV71" s="86"/>
      <c r="JAW71" s="86"/>
      <c r="JAX71" s="86"/>
      <c r="JAY71" s="86"/>
      <c r="JAZ71" s="86"/>
      <c r="JBA71" s="86"/>
      <c r="JBB71" s="86"/>
      <c r="JBC71" s="86"/>
      <c r="JBD71" s="86"/>
      <c r="JBE71" s="86"/>
      <c r="JBF71" s="86"/>
      <c r="JBG71" s="86"/>
      <c r="JBH71" s="86"/>
      <c r="JBI71" s="86"/>
      <c r="JBJ71" s="86"/>
      <c r="JBK71" s="86"/>
      <c r="JBL71" s="86"/>
      <c r="JBM71" s="86"/>
      <c r="JBN71" s="86"/>
      <c r="JBO71" s="86"/>
      <c r="JBP71" s="86"/>
      <c r="JBQ71" s="86"/>
      <c r="JBR71" s="86"/>
      <c r="JBS71" s="86"/>
      <c r="JBT71" s="86"/>
      <c r="JBU71" s="86"/>
      <c r="JBV71" s="86"/>
      <c r="JBW71" s="86"/>
      <c r="JBX71" s="86"/>
      <c r="JBY71" s="86"/>
      <c r="JBZ71" s="86"/>
      <c r="JCA71" s="86"/>
      <c r="JCB71" s="86"/>
      <c r="JCC71" s="86"/>
      <c r="JCD71" s="86"/>
      <c r="JCE71" s="86"/>
      <c r="JCF71" s="86"/>
      <c r="JCG71" s="86"/>
      <c r="JCH71" s="86"/>
      <c r="JCI71" s="86"/>
      <c r="JCJ71" s="86"/>
      <c r="JCK71" s="86"/>
      <c r="JCL71" s="86"/>
      <c r="JCM71" s="86"/>
      <c r="JCN71" s="86"/>
      <c r="JCO71" s="86"/>
      <c r="JCP71" s="86"/>
      <c r="JCQ71" s="86"/>
      <c r="JCR71" s="86"/>
      <c r="JCS71" s="86"/>
      <c r="JCT71" s="86"/>
      <c r="JCU71" s="86"/>
      <c r="JCV71" s="86"/>
      <c r="JCW71" s="86"/>
      <c r="JCX71" s="86"/>
      <c r="JCY71" s="86"/>
      <c r="JCZ71" s="86"/>
      <c r="JDA71" s="86"/>
      <c r="JDB71" s="86"/>
      <c r="JDC71" s="86"/>
      <c r="JDD71" s="86"/>
      <c r="JDE71" s="86"/>
      <c r="JDF71" s="86"/>
      <c r="JDG71" s="86"/>
      <c r="JDH71" s="86"/>
      <c r="JDI71" s="86"/>
      <c r="JDJ71" s="86"/>
      <c r="JDK71" s="86"/>
      <c r="JDL71" s="86"/>
      <c r="JDM71" s="86"/>
      <c r="JDN71" s="86"/>
      <c r="JDO71" s="86"/>
      <c r="JDP71" s="86"/>
      <c r="JDQ71" s="86"/>
      <c r="JDR71" s="86"/>
      <c r="JDS71" s="86"/>
      <c r="JDT71" s="86"/>
      <c r="JDU71" s="86"/>
      <c r="JDV71" s="86"/>
      <c r="JDW71" s="86"/>
      <c r="JDX71" s="86"/>
      <c r="JDY71" s="86"/>
      <c r="JDZ71" s="86"/>
      <c r="JEA71" s="86"/>
      <c r="JEB71" s="86"/>
      <c r="JEC71" s="86"/>
      <c r="JED71" s="86"/>
      <c r="JEE71" s="86"/>
      <c r="JEF71" s="86"/>
      <c r="JEG71" s="86"/>
      <c r="JEH71" s="86"/>
      <c r="JEI71" s="86"/>
      <c r="JEJ71" s="86"/>
      <c r="JEK71" s="86"/>
      <c r="JEL71" s="86"/>
      <c r="JEM71" s="86"/>
      <c r="JEN71" s="86"/>
      <c r="JEO71" s="86"/>
      <c r="JEP71" s="86"/>
      <c r="JEQ71" s="86"/>
      <c r="JER71" s="86"/>
      <c r="JES71" s="86"/>
      <c r="JET71" s="86"/>
      <c r="JEU71" s="86"/>
      <c r="JEV71" s="86"/>
      <c r="JEW71" s="86"/>
      <c r="JEX71" s="86"/>
      <c r="JEY71" s="86"/>
      <c r="JEZ71" s="86"/>
      <c r="JFA71" s="86"/>
      <c r="JFB71" s="86"/>
      <c r="JFC71" s="86"/>
      <c r="JFD71" s="86"/>
      <c r="JFE71" s="86"/>
      <c r="JFF71" s="86"/>
      <c r="JFG71" s="86"/>
      <c r="JFH71" s="86"/>
      <c r="JFI71" s="86"/>
      <c r="JFJ71" s="86"/>
      <c r="JFK71" s="86"/>
      <c r="JFL71" s="86"/>
      <c r="JFM71" s="86"/>
      <c r="JFN71" s="86"/>
      <c r="JFO71" s="86"/>
      <c r="JFP71" s="86"/>
      <c r="JFQ71" s="86"/>
      <c r="JFR71" s="86"/>
      <c r="JFS71" s="86"/>
      <c r="JFT71" s="86"/>
      <c r="JFU71" s="86"/>
      <c r="JFV71" s="86"/>
      <c r="JFW71" s="86"/>
      <c r="JFX71" s="86"/>
      <c r="JFY71" s="86"/>
      <c r="JFZ71" s="86"/>
      <c r="JGA71" s="86"/>
      <c r="JGB71" s="86"/>
      <c r="JGC71" s="86"/>
      <c r="JGD71" s="86"/>
      <c r="JGE71" s="86"/>
      <c r="JGF71" s="86"/>
      <c r="JGG71" s="86"/>
      <c r="JGH71" s="86"/>
      <c r="JGI71" s="86"/>
      <c r="JGJ71" s="86"/>
      <c r="JGK71" s="86"/>
      <c r="JGL71" s="86"/>
      <c r="JGM71" s="86"/>
      <c r="JGN71" s="86"/>
      <c r="JGO71" s="86"/>
      <c r="JGP71" s="86"/>
      <c r="JGQ71" s="86"/>
      <c r="JGR71" s="86"/>
      <c r="JGS71" s="86"/>
      <c r="JGT71" s="86"/>
      <c r="JGU71" s="86"/>
      <c r="JGV71" s="86"/>
      <c r="JGW71" s="86"/>
      <c r="JGX71" s="86"/>
      <c r="JGY71" s="86"/>
      <c r="JGZ71" s="86"/>
      <c r="JHA71" s="86"/>
      <c r="JHB71" s="86"/>
      <c r="JHC71" s="86"/>
      <c r="JHD71" s="86"/>
      <c r="JHE71" s="86"/>
      <c r="JHF71" s="86"/>
      <c r="JHG71" s="86"/>
      <c r="JHH71" s="86"/>
      <c r="JHI71" s="86"/>
      <c r="JHJ71" s="86"/>
      <c r="JHK71" s="86"/>
      <c r="JHL71" s="86"/>
      <c r="JHM71" s="86"/>
      <c r="JHN71" s="86"/>
      <c r="JHO71" s="86"/>
      <c r="JHP71" s="86"/>
      <c r="JHQ71" s="86"/>
      <c r="JHR71" s="86"/>
      <c r="JHS71" s="86"/>
      <c r="JHT71" s="86"/>
      <c r="JHU71" s="86"/>
      <c r="JHV71" s="86"/>
      <c r="JHW71" s="86"/>
      <c r="JHX71" s="86"/>
      <c r="JHY71" s="86"/>
      <c r="JHZ71" s="86"/>
      <c r="JIA71" s="86"/>
      <c r="JIB71" s="86"/>
      <c r="JIC71" s="86"/>
      <c r="JID71" s="86"/>
      <c r="JIE71" s="86"/>
      <c r="JIF71" s="86"/>
      <c r="JIG71" s="86"/>
      <c r="JIH71" s="86"/>
      <c r="JII71" s="86"/>
      <c r="JIJ71" s="86"/>
      <c r="JIK71" s="86"/>
      <c r="JIL71" s="86"/>
      <c r="JIM71" s="86"/>
      <c r="JIN71" s="86"/>
      <c r="JIO71" s="86"/>
      <c r="JIP71" s="86"/>
      <c r="JIQ71" s="86"/>
      <c r="JIR71" s="86"/>
      <c r="JIS71" s="86"/>
      <c r="JIT71" s="86"/>
      <c r="JIU71" s="86"/>
      <c r="JIV71" s="86"/>
      <c r="JIW71" s="86"/>
      <c r="JIX71" s="86"/>
      <c r="JIY71" s="86"/>
      <c r="JIZ71" s="86"/>
      <c r="JJA71" s="86"/>
      <c r="JJB71" s="86"/>
      <c r="JJC71" s="86"/>
      <c r="JJD71" s="86"/>
      <c r="JJE71" s="86"/>
      <c r="JJF71" s="86"/>
      <c r="JJG71" s="86"/>
      <c r="JJH71" s="86"/>
      <c r="JJI71" s="86"/>
      <c r="JJJ71" s="86"/>
      <c r="JJK71" s="86"/>
      <c r="JJL71" s="86"/>
      <c r="JJM71" s="86"/>
      <c r="JJN71" s="86"/>
      <c r="JJO71" s="86"/>
      <c r="JJP71" s="86"/>
      <c r="JJQ71" s="86"/>
      <c r="JJR71" s="86"/>
      <c r="JJS71" s="86"/>
      <c r="JJT71" s="86"/>
      <c r="JJU71" s="86"/>
      <c r="JJV71" s="86"/>
      <c r="JJW71" s="86"/>
      <c r="JJX71" s="86"/>
      <c r="JJY71" s="86"/>
      <c r="JJZ71" s="86"/>
      <c r="JKA71" s="86"/>
      <c r="JKB71" s="86"/>
      <c r="JKC71" s="86"/>
      <c r="JKD71" s="86"/>
      <c r="JKE71" s="86"/>
      <c r="JKF71" s="86"/>
      <c r="JKG71" s="86"/>
      <c r="JKH71" s="86"/>
      <c r="JKI71" s="86"/>
      <c r="JKJ71" s="86"/>
      <c r="JKK71" s="86"/>
      <c r="JKL71" s="86"/>
      <c r="JKM71" s="86"/>
      <c r="JKN71" s="86"/>
      <c r="JKO71" s="86"/>
      <c r="JKP71" s="86"/>
      <c r="JKQ71" s="86"/>
      <c r="JKR71" s="86"/>
      <c r="JKS71" s="86"/>
      <c r="JKT71" s="86"/>
      <c r="JKU71" s="86"/>
      <c r="JKV71" s="86"/>
      <c r="JKW71" s="86"/>
      <c r="JKX71" s="86"/>
      <c r="JKY71" s="86"/>
      <c r="JKZ71" s="86"/>
      <c r="JLA71" s="86"/>
      <c r="JLB71" s="86"/>
      <c r="JLC71" s="86"/>
      <c r="JLD71" s="86"/>
      <c r="JLE71" s="86"/>
      <c r="JLF71" s="86"/>
      <c r="JLG71" s="86"/>
      <c r="JLH71" s="86"/>
      <c r="JLI71" s="86"/>
      <c r="JLJ71" s="86"/>
      <c r="JLK71" s="86"/>
      <c r="JLL71" s="86"/>
      <c r="JLM71" s="86"/>
      <c r="JLN71" s="86"/>
      <c r="JLO71" s="86"/>
      <c r="JLP71" s="86"/>
      <c r="JLQ71" s="86"/>
      <c r="JLR71" s="86"/>
      <c r="JLS71" s="86"/>
      <c r="JLT71" s="86"/>
      <c r="JLU71" s="86"/>
      <c r="JLV71" s="86"/>
      <c r="JLW71" s="86"/>
      <c r="JLX71" s="86"/>
      <c r="JLY71" s="86"/>
      <c r="JLZ71" s="86"/>
      <c r="JMA71" s="86"/>
      <c r="JMB71" s="86"/>
      <c r="JMC71" s="86"/>
      <c r="JMD71" s="86"/>
      <c r="JME71" s="86"/>
      <c r="JMF71" s="86"/>
      <c r="JMG71" s="86"/>
      <c r="JMH71" s="86"/>
      <c r="JMI71" s="86"/>
      <c r="JMJ71" s="86"/>
      <c r="JMK71" s="86"/>
      <c r="JML71" s="86"/>
      <c r="JMM71" s="86"/>
      <c r="JMN71" s="86"/>
      <c r="JMO71" s="86"/>
      <c r="JMP71" s="86"/>
      <c r="JMQ71" s="86"/>
      <c r="JMR71" s="86"/>
      <c r="JMS71" s="86"/>
      <c r="JMT71" s="86"/>
      <c r="JMU71" s="86"/>
      <c r="JMV71" s="86"/>
      <c r="JMW71" s="86"/>
      <c r="JMX71" s="86"/>
      <c r="JMY71" s="86"/>
      <c r="JMZ71" s="86"/>
      <c r="JNA71" s="86"/>
      <c r="JNB71" s="86"/>
      <c r="JNC71" s="86"/>
      <c r="JND71" s="86"/>
      <c r="JNE71" s="86"/>
      <c r="JNF71" s="86"/>
      <c r="JNG71" s="86"/>
      <c r="JNH71" s="86"/>
      <c r="JNI71" s="86"/>
      <c r="JNJ71" s="86"/>
      <c r="JNK71" s="86"/>
      <c r="JNL71" s="86"/>
      <c r="JNM71" s="86"/>
      <c r="JNN71" s="86"/>
      <c r="JNO71" s="86"/>
      <c r="JNP71" s="86"/>
      <c r="JNQ71" s="86"/>
      <c r="JNR71" s="86"/>
      <c r="JNS71" s="86"/>
      <c r="JNT71" s="86"/>
      <c r="JNU71" s="86"/>
      <c r="JNV71" s="86"/>
      <c r="JNW71" s="86"/>
      <c r="JNX71" s="86"/>
      <c r="JNY71" s="86"/>
      <c r="JNZ71" s="86"/>
      <c r="JOA71" s="86"/>
      <c r="JOB71" s="86"/>
      <c r="JOC71" s="86"/>
      <c r="JOD71" s="86"/>
      <c r="JOE71" s="86"/>
      <c r="JOF71" s="86"/>
      <c r="JOG71" s="86"/>
      <c r="JOH71" s="86"/>
      <c r="JOI71" s="86"/>
      <c r="JOJ71" s="86"/>
      <c r="JOK71" s="86"/>
      <c r="JOL71" s="86"/>
      <c r="JOM71" s="86"/>
      <c r="JON71" s="86"/>
      <c r="JOO71" s="86"/>
      <c r="JOP71" s="86"/>
      <c r="JOQ71" s="86"/>
      <c r="JOR71" s="86"/>
      <c r="JOS71" s="86"/>
      <c r="JOT71" s="86"/>
      <c r="JOU71" s="86"/>
      <c r="JOV71" s="86"/>
      <c r="JOW71" s="86"/>
      <c r="JOX71" s="86"/>
      <c r="JOY71" s="86"/>
      <c r="JOZ71" s="86"/>
      <c r="JPA71" s="86"/>
      <c r="JPB71" s="86"/>
      <c r="JPC71" s="86"/>
      <c r="JPD71" s="86"/>
      <c r="JPE71" s="86"/>
      <c r="JPF71" s="86"/>
      <c r="JPG71" s="86"/>
      <c r="JPH71" s="86"/>
      <c r="JPI71" s="86"/>
      <c r="JPJ71" s="86"/>
      <c r="JPK71" s="86"/>
      <c r="JPL71" s="86"/>
      <c r="JPM71" s="86"/>
      <c r="JPN71" s="86"/>
      <c r="JPO71" s="86"/>
      <c r="JPP71" s="86"/>
      <c r="JPQ71" s="86"/>
      <c r="JPR71" s="86"/>
      <c r="JPS71" s="86"/>
      <c r="JPT71" s="86"/>
      <c r="JPU71" s="86"/>
      <c r="JPV71" s="86"/>
      <c r="JPW71" s="86"/>
      <c r="JPX71" s="86"/>
      <c r="JPY71" s="86"/>
      <c r="JPZ71" s="86"/>
      <c r="JQA71" s="86"/>
      <c r="JQB71" s="86"/>
      <c r="JQC71" s="86"/>
      <c r="JQD71" s="86"/>
      <c r="JQE71" s="86"/>
      <c r="JQF71" s="86"/>
      <c r="JQG71" s="86"/>
      <c r="JQH71" s="86"/>
      <c r="JQI71" s="86"/>
      <c r="JQJ71" s="86"/>
      <c r="JQK71" s="86"/>
      <c r="JQL71" s="86"/>
      <c r="JQM71" s="86"/>
      <c r="JQN71" s="86"/>
      <c r="JQO71" s="86"/>
      <c r="JQP71" s="86"/>
      <c r="JQQ71" s="86"/>
      <c r="JQR71" s="86"/>
      <c r="JQS71" s="86"/>
      <c r="JQT71" s="86"/>
      <c r="JQU71" s="86"/>
      <c r="JQV71" s="86"/>
      <c r="JQW71" s="86"/>
      <c r="JQX71" s="86"/>
      <c r="JQY71" s="86"/>
      <c r="JQZ71" s="86"/>
      <c r="JRA71" s="86"/>
      <c r="JRB71" s="86"/>
      <c r="JRC71" s="86"/>
      <c r="JRD71" s="86"/>
      <c r="JRE71" s="86"/>
      <c r="JRF71" s="86"/>
      <c r="JRG71" s="86"/>
      <c r="JRH71" s="86"/>
      <c r="JRI71" s="86"/>
      <c r="JRJ71" s="86"/>
      <c r="JRK71" s="86"/>
      <c r="JRL71" s="86"/>
      <c r="JRM71" s="86"/>
      <c r="JRN71" s="86"/>
      <c r="JRO71" s="86"/>
      <c r="JRP71" s="86"/>
      <c r="JRQ71" s="86"/>
      <c r="JRR71" s="86"/>
      <c r="JRS71" s="86"/>
      <c r="JRT71" s="86"/>
      <c r="JRU71" s="86"/>
      <c r="JRV71" s="86"/>
      <c r="JRW71" s="86"/>
      <c r="JRX71" s="86"/>
      <c r="JRY71" s="86"/>
      <c r="JRZ71" s="86"/>
      <c r="JSA71" s="86"/>
      <c r="JSB71" s="86"/>
      <c r="JSC71" s="86"/>
      <c r="JSD71" s="86"/>
      <c r="JSE71" s="86"/>
      <c r="JSF71" s="86"/>
      <c r="JSG71" s="86"/>
      <c r="JSH71" s="86"/>
      <c r="JSI71" s="86"/>
      <c r="JSJ71" s="86"/>
      <c r="JSK71" s="86"/>
      <c r="JSL71" s="86"/>
      <c r="JSM71" s="86"/>
      <c r="JSN71" s="86"/>
      <c r="JSO71" s="86"/>
      <c r="JSP71" s="86"/>
      <c r="JSQ71" s="86"/>
      <c r="JSR71" s="86"/>
      <c r="JSS71" s="86"/>
      <c r="JST71" s="86"/>
      <c r="JSU71" s="86"/>
      <c r="JSV71" s="86"/>
      <c r="JSW71" s="86"/>
      <c r="JSX71" s="86"/>
      <c r="JSY71" s="86"/>
      <c r="JSZ71" s="86"/>
      <c r="JTA71" s="86"/>
      <c r="JTB71" s="86"/>
      <c r="JTC71" s="86"/>
      <c r="JTD71" s="86"/>
      <c r="JTE71" s="86"/>
      <c r="JTF71" s="86"/>
      <c r="JTG71" s="86"/>
      <c r="JTH71" s="86"/>
      <c r="JTI71" s="86"/>
      <c r="JTJ71" s="86"/>
      <c r="JTK71" s="86"/>
      <c r="JTL71" s="86"/>
      <c r="JTM71" s="86"/>
      <c r="JTN71" s="86"/>
      <c r="JTO71" s="86"/>
      <c r="JTP71" s="86"/>
      <c r="JTQ71" s="86"/>
      <c r="JTR71" s="86"/>
      <c r="JTS71" s="86"/>
      <c r="JTT71" s="86"/>
      <c r="JTU71" s="86"/>
      <c r="JTV71" s="86"/>
      <c r="JTW71" s="86"/>
      <c r="JTX71" s="86"/>
      <c r="JTY71" s="86"/>
      <c r="JTZ71" s="86"/>
      <c r="JUA71" s="86"/>
      <c r="JUB71" s="86"/>
      <c r="JUC71" s="86"/>
      <c r="JUD71" s="86"/>
      <c r="JUE71" s="86"/>
      <c r="JUF71" s="86"/>
      <c r="JUG71" s="86"/>
      <c r="JUH71" s="86"/>
      <c r="JUI71" s="86"/>
      <c r="JUJ71" s="86"/>
      <c r="JUK71" s="86"/>
      <c r="JUL71" s="86"/>
      <c r="JUM71" s="86"/>
      <c r="JUN71" s="86"/>
      <c r="JUO71" s="86"/>
      <c r="JUP71" s="86"/>
      <c r="JUQ71" s="86"/>
      <c r="JUR71" s="86"/>
      <c r="JUS71" s="86"/>
      <c r="JUT71" s="86"/>
      <c r="JUU71" s="86"/>
      <c r="JUV71" s="86"/>
      <c r="JUW71" s="86"/>
      <c r="JUX71" s="86"/>
      <c r="JUY71" s="86"/>
      <c r="JUZ71" s="86"/>
      <c r="JVA71" s="86"/>
      <c r="JVB71" s="86"/>
      <c r="JVC71" s="86"/>
      <c r="JVD71" s="86"/>
      <c r="JVE71" s="86"/>
      <c r="JVF71" s="86"/>
      <c r="JVG71" s="86"/>
      <c r="JVH71" s="86"/>
      <c r="JVI71" s="86"/>
      <c r="JVJ71" s="86"/>
      <c r="JVK71" s="86"/>
      <c r="JVL71" s="86"/>
      <c r="JVM71" s="86"/>
      <c r="JVN71" s="86"/>
      <c r="JVO71" s="86"/>
      <c r="JVP71" s="86"/>
      <c r="JVQ71" s="86"/>
      <c r="JVR71" s="86"/>
      <c r="JVS71" s="86"/>
      <c r="JVT71" s="86"/>
      <c r="JVU71" s="86"/>
      <c r="JVV71" s="86"/>
      <c r="JVW71" s="86"/>
      <c r="JVX71" s="86"/>
      <c r="JVY71" s="86"/>
      <c r="JVZ71" s="86"/>
      <c r="JWA71" s="86"/>
      <c r="JWB71" s="86"/>
      <c r="JWC71" s="86"/>
      <c r="JWD71" s="86"/>
      <c r="JWE71" s="86"/>
      <c r="JWF71" s="86"/>
      <c r="JWG71" s="86"/>
      <c r="JWH71" s="86"/>
      <c r="JWI71" s="86"/>
      <c r="JWJ71" s="86"/>
      <c r="JWK71" s="86"/>
      <c r="JWL71" s="86"/>
      <c r="JWM71" s="86"/>
      <c r="JWN71" s="86"/>
      <c r="JWO71" s="86"/>
      <c r="JWP71" s="86"/>
      <c r="JWQ71" s="86"/>
      <c r="JWR71" s="86"/>
      <c r="JWS71" s="86"/>
      <c r="JWT71" s="86"/>
      <c r="JWU71" s="86"/>
      <c r="JWV71" s="86"/>
      <c r="JWW71" s="86"/>
      <c r="JWX71" s="86"/>
      <c r="JWY71" s="86"/>
      <c r="JWZ71" s="86"/>
      <c r="JXA71" s="86"/>
      <c r="JXB71" s="86"/>
      <c r="JXC71" s="86"/>
      <c r="JXD71" s="86"/>
      <c r="JXE71" s="86"/>
      <c r="JXF71" s="86"/>
      <c r="JXG71" s="86"/>
      <c r="JXH71" s="86"/>
      <c r="JXI71" s="86"/>
      <c r="JXJ71" s="86"/>
      <c r="JXK71" s="86"/>
      <c r="JXL71" s="86"/>
      <c r="JXM71" s="86"/>
      <c r="JXN71" s="86"/>
      <c r="JXO71" s="86"/>
      <c r="JXP71" s="86"/>
      <c r="JXQ71" s="86"/>
      <c r="JXR71" s="86"/>
      <c r="JXS71" s="86"/>
      <c r="JXT71" s="86"/>
      <c r="JXU71" s="86"/>
      <c r="JXV71" s="86"/>
      <c r="JXW71" s="86"/>
      <c r="JXX71" s="86"/>
      <c r="JXY71" s="86"/>
      <c r="JXZ71" s="86"/>
      <c r="JYA71" s="86"/>
      <c r="JYB71" s="86"/>
      <c r="JYC71" s="86"/>
      <c r="JYD71" s="86"/>
      <c r="JYE71" s="86"/>
      <c r="JYF71" s="86"/>
      <c r="JYG71" s="86"/>
      <c r="JYH71" s="86"/>
      <c r="JYI71" s="86"/>
      <c r="JYJ71" s="86"/>
      <c r="JYK71" s="86"/>
      <c r="JYL71" s="86"/>
      <c r="JYM71" s="86"/>
      <c r="JYN71" s="86"/>
      <c r="JYO71" s="86"/>
      <c r="JYP71" s="86"/>
      <c r="JYQ71" s="86"/>
      <c r="JYR71" s="86"/>
      <c r="JYS71" s="86"/>
      <c r="JYT71" s="86"/>
      <c r="JYU71" s="86"/>
      <c r="JYV71" s="86"/>
      <c r="JYW71" s="86"/>
      <c r="JYX71" s="86"/>
      <c r="JYY71" s="86"/>
      <c r="JYZ71" s="86"/>
      <c r="JZA71" s="86"/>
      <c r="JZB71" s="86"/>
      <c r="JZC71" s="86"/>
      <c r="JZD71" s="86"/>
      <c r="JZE71" s="86"/>
      <c r="JZF71" s="86"/>
      <c r="JZG71" s="86"/>
      <c r="JZH71" s="86"/>
      <c r="JZI71" s="86"/>
      <c r="JZJ71" s="86"/>
      <c r="JZK71" s="86"/>
      <c r="JZL71" s="86"/>
      <c r="JZM71" s="86"/>
      <c r="JZN71" s="86"/>
      <c r="JZO71" s="86"/>
      <c r="JZP71" s="86"/>
      <c r="JZQ71" s="86"/>
      <c r="JZR71" s="86"/>
      <c r="JZS71" s="86"/>
      <c r="JZT71" s="86"/>
      <c r="JZU71" s="86"/>
      <c r="JZV71" s="86"/>
      <c r="JZW71" s="86"/>
      <c r="JZX71" s="86"/>
      <c r="JZY71" s="86"/>
      <c r="JZZ71" s="86"/>
      <c r="KAA71" s="86"/>
      <c r="KAB71" s="86"/>
      <c r="KAC71" s="86"/>
      <c r="KAD71" s="86"/>
      <c r="KAE71" s="86"/>
      <c r="KAF71" s="86"/>
      <c r="KAG71" s="86"/>
      <c r="KAH71" s="86"/>
      <c r="KAI71" s="86"/>
      <c r="KAJ71" s="86"/>
      <c r="KAK71" s="86"/>
      <c r="KAL71" s="86"/>
      <c r="KAM71" s="86"/>
      <c r="KAN71" s="86"/>
      <c r="KAO71" s="86"/>
      <c r="KAP71" s="86"/>
      <c r="KAQ71" s="86"/>
      <c r="KAR71" s="86"/>
      <c r="KAS71" s="86"/>
      <c r="KAT71" s="86"/>
      <c r="KAU71" s="86"/>
      <c r="KAV71" s="86"/>
      <c r="KAW71" s="86"/>
      <c r="KAX71" s="86"/>
      <c r="KAY71" s="86"/>
      <c r="KAZ71" s="86"/>
      <c r="KBA71" s="86"/>
      <c r="KBB71" s="86"/>
      <c r="KBC71" s="86"/>
      <c r="KBD71" s="86"/>
      <c r="KBE71" s="86"/>
      <c r="KBF71" s="86"/>
      <c r="KBG71" s="86"/>
      <c r="KBH71" s="86"/>
      <c r="KBI71" s="86"/>
      <c r="KBJ71" s="86"/>
      <c r="KBK71" s="86"/>
      <c r="KBL71" s="86"/>
      <c r="KBM71" s="86"/>
      <c r="KBN71" s="86"/>
      <c r="KBO71" s="86"/>
      <c r="KBP71" s="86"/>
      <c r="KBQ71" s="86"/>
      <c r="KBR71" s="86"/>
      <c r="KBS71" s="86"/>
      <c r="KBT71" s="86"/>
      <c r="KBU71" s="86"/>
      <c r="KBV71" s="86"/>
      <c r="KBW71" s="86"/>
      <c r="KBX71" s="86"/>
      <c r="KBY71" s="86"/>
      <c r="KBZ71" s="86"/>
      <c r="KCA71" s="86"/>
      <c r="KCB71" s="86"/>
      <c r="KCC71" s="86"/>
      <c r="KCD71" s="86"/>
      <c r="KCE71" s="86"/>
      <c r="KCF71" s="86"/>
      <c r="KCG71" s="86"/>
      <c r="KCH71" s="86"/>
      <c r="KCI71" s="86"/>
      <c r="KCJ71" s="86"/>
      <c r="KCK71" s="86"/>
      <c r="KCL71" s="86"/>
      <c r="KCM71" s="86"/>
      <c r="KCN71" s="86"/>
      <c r="KCO71" s="86"/>
      <c r="KCP71" s="86"/>
      <c r="KCQ71" s="86"/>
      <c r="KCR71" s="86"/>
      <c r="KCS71" s="86"/>
      <c r="KCT71" s="86"/>
      <c r="KCU71" s="86"/>
      <c r="KCV71" s="86"/>
      <c r="KCW71" s="86"/>
      <c r="KCX71" s="86"/>
      <c r="KCY71" s="86"/>
      <c r="KCZ71" s="86"/>
      <c r="KDA71" s="86"/>
      <c r="KDB71" s="86"/>
      <c r="KDC71" s="86"/>
      <c r="KDD71" s="86"/>
      <c r="KDE71" s="86"/>
      <c r="KDF71" s="86"/>
      <c r="KDG71" s="86"/>
      <c r="KDH71" s="86"/>
      <c r="KDI71" s="86"/>
      <c r="KDJ71" s="86"/>
      <c r="KDK71" s="86"/>
      <c r="KDL71" s="86"/>
      <c r="KDM71" s="86"/>
      <c r="KDN71" s="86"/>
      <c r="KDO71" s="86"/>
      <c r="KDP71" s="86"/>
      <c r="KDQ71" s="86"/>
      <c r="KDR71" s="86"/>
      <c r="KDS71" s="86"/>
      <c r="KDT71" s="86"/>
      <c r="KDU71" s="86"/>
      <c r="KDV71" s="86"/>
      <c r="KDW71" s="86"/>
      <c r="KDX71" s="86"/>
      <c r="KDY71" s="86"/>
      <c r="KDZ71" s="86"/>
      <c r="KEA71" s="86"/>
      <c r="KEB71" s="86"/>
      <c r="KEC71" s="86"/>
      <c r="KED71" s="86"/>
      <c r="KEE71" s="86"/>
      <c r="KEF71" s="86"/>
      <c r="KEG71" s="86"/>
      <c r="KEH71" s="86"/>
      <c r="KEI71" s="86"/>
      <c r="KEJ71" s="86"/>
      <c r="KEK71" s="86"/>
      <c r="KEL71" s="86"/>
      <c r="KEM71" s="86"/>
      <c r="KEN71" s="86"/>
      <c r="KEO71" s="86"/>
      <c r="KEP71" s="86"/>
      <c r="KEQ71" s="86"/>
      <c r="KER71" s="86"/>
      <c r="KES71" s="86"/>
      <c r="KET71" s="86"/>
      <c r="KEU71" s="86"/>
      <c r="KEV71" s="86"/>
      <c r="KEW71" s="86"/>
      <c r="KEX71" s="86"/>
      <c r="KEY71" s="86"/>
      <c r="KEZ71" s="86"/>
      <c r="KFA71" s="86"/>
      <c r="KFB71" s="86"/>
      <c r="KFC71" s="86"/>
      <c r="KFD71" s="86"/>
      <c r="KFE71" s="86"/>
      <c r="KFF71" s="86"/>
      <c r="KFG71" s="86"/>
      <c r="KFH71" s="86"/>
      <c r="KFI71" s="86"/>
      <c r="KFJ71" s="86"/>
      <c r="KFK71" s="86"/>
      <c r="KFL71" s="86"/>
      <c r="KFM71" s="86"/>
      <c r="KFN71" s="86"/>
      <c r="KFO71" s="86"/>
      <c r="KFP71" s="86"/>
      <c r="KFQ71" s="86"/>
      <c r="KFR71" s="86"/>
      <c r="KFS71" s="86"/>
      <c r="KFT71" s="86"/>
      <c r="KFU71" s="86"/>
      <c r="KFV71" s="86"/>
      <c r="KFW71" s="86"/>
      <c r="KFX71" s="86"/>
      <c r="KFY71" s="86"/>
      <c r="KFZ71" s="86"/>
      <c r="KGA71" s="86"/>
      <c r="KGB71" s="86"/>
      <c r="KGC71" s="86"/>
      <c r="KGD71" s="86"/>
      <c r="KGE71" s="86"/>
      <c r="KGF71" s="86"/>
      <c r="KGG71" s="86"/>
      <c r="KGH71" s="86"/>
      <c r="KGI71" s="86"/>
      <c r="KGJ71" s="86"/>
      <c r="KGK71" s="86"/>
      <c r="KGL71" s="86"/>
      <c r="KGM71" s="86"/>
      <c r="KGN71" s="86"/>
      <c r="KGO71" s="86"/>
      <c r="KGP71" s="86"/>
      <c r="KGQ71" s="86"/>
      <c r="KGR71" s="86"/>
      <c r="KGS71" s="86"/>
      <c r="KGT71" s="86"/>
      <c r="KGU71" s="86"/>
      <c r="KGV71" s="86"/>
      <c r="KGW71" s="86"/>
      <c r="KGX71" s="86"/>
      <c r="KGY71" s="86"/>
      <c r="KGZ71" s="86"/>
      <c r="KHA71" s="86"/>
      <c r="KHB71" s="86"/>
      <c r="KHC71" s="86"/>
      <c r="KHD71" s="86"/>
      <c r="KHE71" s="86"/>
      <c r="KHF71" s="86"/>
      <c r="KHG71" s="86"/>
      <c r="KHH71" s="86"/>
      <c r="KHI71" s="86"/>
      <c r="KHJ71" s="86"/>
      <c r="KHK71" s="86"/>
      <c r="KHL71" s="86"/>
      <c r="KHM71" s="86"/>
      <c r="KHN71" s="86"/>
      <c r="KHO71" s="86"/>
      <c r="KHP71" s="86"/>
      <c r="KHQ71" s="86"/>
      <c r="KHR71" s="86"/>
      <c r="KHS71" s="86"/>
      <c r="KHT71" s="86"/>
      <c r="KHU71" s="86"/>
      <c r="KHV71" s="86"/>
      <c r="KHW71" s="86"/>
      <c r="KHX71" s="86"/>
      <c r="KHY71" s="86"/>
      <c r="KHZ71" s="86"/>
      <c r="KIA71" s="86"/>
      <c r="KIB71" s="86"/>
      <c r="KIC71" s="86"/>
      <c r="KID71" s="86"/>
      <c r="KIE71" s="86"/>
      <c r="KIF71" s="86"/>
      <c r="KIG71" s="86"/>
      <c r="KIH71" s="86"/>
      <c r="KII71" s="86"/>
      <c r="KIJ71" s="86"/>
      <c r="KIK71" s="86"/>
      <c r="KIL71" s="86"/>
      <c r="KIM71" s="86"/>
      <c r="KIN71" s="86"/>
      <c r="KIO71" s="86"/>
      <c r="KIP71" s="86"/>
      <c r="KIQ71" s="86"/>
      <c r="KIR71" s="86"/>
      <c r="KIS71" s="86"/>
      <c r="KIT71" s="86"/>
      <c r="KIU71" s="86"/>
      <c r="KIV71" s="86"/>
      <c r="KIW71" s="86"/>
      <c r="KIX71" s="86"/>
      <c r="KIY71" s="86"/>
      <c r="KIZ71" s="86"/>
      <c r="KJA71" s="86"/>
      <c r="KJB71" s="86"/>
      <c r="KJC71" s="86"/>
      <c r="KJD71" s="86"/>
      <c r="KJE71" s="86"/>
      <c r="KJF71" s="86"/>
      <c r="KJG71" s="86"/>
      <c r="KJH71" s="86"/>
      <c r="KJI71" s="86"/>
      <c r="KJJ71" s="86"/>
      <c r="KJK71" s="86"/>
      <c r="KJL71" s="86"/>
      <c r="KJM71" s="86"/>
      <c r="KJN71" s="86"/>
      <c r="KJO71" s="86"/>
      <c r="KJP71" s="86"/>
      <c r="KJQ71" s="86"/>
      <c r="KJR71" s="86"/>
      <c r="KJS71" s="86"/>
      <c r="KJT71" s="86"/>
      <c r="KJU71" s="86"/>
      <c r="KJV71" s="86"/>
      <c r="KJW71" s="86"/>
      <c r="KJX71" s="86"/>
      <c r="KJY71" s="86"/>
      <c r="KJZ71" s="86"/>
      <c r="KKA71" s="86"/>
      <c r="KKB71" s="86"/>
      <c r="KKC71" s="86"/>
      <c r="KKD71" s="86"/>
      <c r="KKE71" s="86"/>
      <c r="KKF71" s="86"/>
      <c r="KKG71" s="86"/>
      <c r="KKH71" s="86"/>
      <c r="KKI71" s="86"/>
      <c r="KKJ71" s="86"/>
      <c r="KKK71" s="86"/>
      <c r="KKL71" s="86"/>
      <c r="KKM71" s="86"/>
      <c r="KKN71" s="86"/>
      <c r="KKO71" s="86"/>
      <c r="KKP71" s="86"/>
      <c r="KKQ71" s="86"/>
      <c r="KKR71" s="86"/>
      <c r="KKS71" s="86"/>
      <c r="KKT71" s="86"/>
      <c r="KKU71" s="86"/>
      <c r="KKV71" s="86"/>
      <c r="KKW71" s="86"/>
      <c r="KKX71" s="86"/>
      <c r="KKY71" s="86"/>
      <c r="KKZ71" s="86"/>
      <c r="KLA71" s="86"/>
      <c r="KLB71" s="86"/>
      <c r="KLC71" s="86"/>
      <c r="KLD71" s="86"/>
      <c r="KLE71" s="86"/>
      <c r="KLF71" s="86"/>
      <c r="KLG71" s="86"/>
      <c r="KLH71" s="86"/>
      <c r="KLI71" s="86"/>
      <c r="KLJ71" s="86"/>
      <c r="KLK71" s="86"/>
      <c r="KLL71" s="86"/>
      <c r="KLM71" s="86"/>
      <c r="KLN71" s="86"/>
      <c r="KLO71" s="86"/>
      <c r="KLP71" s="86"/>
      <c r="KLQ71" s="86"/>
      <c r="KLR71" s="86"/>
      <c r="KLS71" s="86"/>
      <c r="KLT71" s="86"/>
      <c r="KLU71" s="86"/>
      <c r="KLV71" s="86"/>
      <c r="KLW71" s="86"/>
      <c r="KLX71" s="86"/>
      <c r="KLY71" s="86"/>
      <c r="KLZ71" s="86"/>
      <c r="KMA71" s="86"/>
      <c r="KMB71" s="86"/>
      <c r="KMC71" s="86"/>
      <c r="KMD71" s="86"/>
      <c r="KME71" s="86"/>
      <c r="KMF71" s="86"/>
      <c r="KMG71" s="86"/>
      <c r="KMH71" s="86"/>
      <c r="KMI71" s="86"/>
      <c r="KMJ71" s="86"/>
      <c r="KMK71" s="86"/>
      <c r="KML71" s="86"/>
      <c r="KMM71" s="86"/>
      <c r="KMN71" s="86"/>
      <c r="KMO71" s="86"/>
      <c r="KMP71" s="86"/>
      <c r="KMQ71" s="86"/>
      <c r="KMR71" s="86"/>
      <c r="KMS71" s="86"/>
      <c r="KMT71" s="86"/>
      <c r="KMU71" s="86"/>
      <c r="KMV71" s="86"/>
      <c r="KMW71" s="86"/>
      <c r="KMX71" s="86"/>
      <c r="KMY71" s="86"/>
      <c r="KMZ71" s="86"/>
      <c r="KNA71" s="86"/>
      <c r="KNB71" s="86"/>
      <c r="KNC71" s="86"/>
      <c r="KND71" s="86"/>
      <c r="KNE71" s="86"/>
      <c r="KNF71" s="86"/>
      <c r="KNG71" s="86"/>
      <c r="KNH71" s="86"/>
      <c r="KNI71" s="86"/>
      <c r="KNJ71" s="86"/>
      <c r="KNK71" s="86"/>
      <c r="KNL71" s="86"/>
      <c r="KNM71" s="86"/>
      <c r="KNN71" s="86"/>
      <c r="KNO71" s="86"/>
      <c r="KNP71" s="86"/>
      <c r="KNQ71" s="86"/>
      <c r="KNR71" s="86"/>
      <c r="KNS71" s="86"/>
      <c r="KNT71" s="86"/>
      <c r="KNU71" s="86"/>
      <c r="KNV71" s="86"/>
      <c r="KNW71" s="86"/>
      <c r="KNX71" s="86"/>
      <c r="KNY71" s="86"/>
      <c r="KNZ71" s="86"/>
      <c r="KOA71" s="86"/>
      <c r="KOB71" s="86"/>
      <c r="KOC71" s="86"/>
      <c r="KOD71" s="86"/>
      <c r="KOE71" s="86"/>
      <c r="KOF71" s="86"/>
      <c r="KOG71" s="86"/>
      <c r="KOH71" s="86"/>
      <c r="KOI71" s="86"/>
      <c r="KOJ71" s="86"/>
      <c r="KOK71" s="86"/>
      <c r="KOL71" s="86"/>
      <c r="KOM71" s="86"/>
      <c r="KON71" s="86"/>
      <c r="KOO71" s="86"/>
      <c r="KOP71" s="86"/>
      <c r="KOQ71" s="86"/>
      <c r="KOR71" s="86"/>
      <c r="KOS71" s="86"/>
      <c r="KOT71" s="86"/>
      <c r="KOU71" s="86"/>
      <c r="KOV71" s="86"/>
      <c r="KOW71" s="86"/>
      <c r="KOX71" s="86"/>
      <c r="KOY71" s="86"/>
      <c r="KOZ71" s="86"/>
      <c r="KPA71" s="86"/>
      <c r="KPB71" s="86"/>
      <c r="KPC71" s="86"/>
      <c r="KPD71" s="86"/>
      <c r="KPE71" s="86"/>
      <c r="KPF71" s="86"/>
      <c r="KPG71" s="86"/>
      <c r="KPH71" s="86"/>
      <c r="KPI71" s="86"/>
      <c r="KPJ71" s="86"/>
      <c r="KPK71" s="86"/>
      <c r="KPL71" s="86"/>
      <c r="KPM71" s="86"/>
      <c r="KPN71" s="86"/>
      <c r="KPO71" s="86"/>
      <c r="KPP71" s="86"/>
      <c r="KPQ71" s="86"/>
      <c r="KPR71" s="86"/>
      <c r="KPS71" s="86"/>
      <c r="KPT71" s="86"/>
      <c r="KPU71" s="86"/>
      <c r="KPV71" s="86"/>
      <c r="KPW71" s="86"/>
      <c r="KPX71" s="86"/>
      <c r="KPY71" s="86"/>
      <c r="KPZ71" s="86"/>
      <c r="KQA71" s="86"/>
      <c r="KQB71" s="86"/>
      <c r="KQC71" s="86"/>
      <c r="KQD71" s="86"/>
      <c r="KQE71" s="86"/>
      <c r="KQF71" s="86"/>
      <c r="KQG71" s="86"/>
      <c r="KQH71" s="86"/>
      <c r="KQI71" s="86"/>
      <c r="KQJ71" s="86"/>
      <c r="KQK71" s="86"/>
      <c r="KQL71" s="86"/>
      <c r="KQM71" s="86"/>
      <c r="KQN71" s="86"/>
      <c r="KQO71" s="86"/>
      <c r="KQP71" s="86"/>
      <c r="KQQ71" s="86"/>
      <c r="KQR71" s="86"/>
      <c r="KQS71" s="86"/>
      <c r="KQT71" s="86"/>
      <c r="KQU71" s="86"/>
      <c r="KQV71" s="86"/>
      <c r="KQW71" s="86"/>
      <c r="KQX71" s="86"/>
      <c r="KQY71" s="86"/>
      <c r="KQZ71" s="86"/>
      <c r="KRA71" s="86"/>
      <c r="KRB71" s="86"/>
      <c r="KRC71" s="86"/>
      <c r="KRD71" s="86"/>
      <c r="KRE71" s="86"/>
      <c r="KRF71" s="86"/>
      <c r="KRG71" s="86"/>
      <c r="KRH71" s="86"/>
      <c r="KRI71" s="86"/>
      <c r="KRJ71" s="86"/>
      <c r="KRK71" s="86"/>
      <c r="KRL71" s="86"/>
      <c r="KRM71" s="86"/>
      <c r="KRN71" s="86"/>
      <c r="KRO71" s="86"/>
      <c r="KRP71" s="86"/>
      <c r="KRQ71" s="86"/>
      <c r="KRR71" s="86"/>
      <c r="KRS71" s="86"/>
      <c r="KRT71" s="86"/>
      <c r="KRU71" s="86"/>
      <c r="KRV71" s="86"/>
      <c r="KRW71" s="86"/>
      <c r="KRX71" s="86"/>
      <c r="KRY71" s="86"/>
      <c r="KRZ71" s="86"/>
      <c r="KSA71" s="86"/>
      <c r="KSB71" s="86"/>
      <c r="KSC71" s="86"/>
      <c r="KSD71" s="86"/>
      <c r="KSE71" s="86"/>
      <c r="KSF71" s="86"/>
      <c r="KSG71" s="86"/>
      <c r="KSH71" s="86"/>
      <c r="KSI71" s="86"/>
      <c r="KSJ71" s="86"/>
      <c r="KSK71" s="86"/>
      <c r="KSL71" s="86"/>
      <c r="KSM71" s="86"/>
      <c r="KSN71" s="86"/>
      <c r="KSO71" s="86"/>
      <c r="KSP71" s="86"/>
      <c r="KSQ71" s="86"/>
      <c r="KSR71" s="86"/>
      <c r="KSS71" s="86"/>
      <c r="KST71" s="86"/>
      <c r="KSU71" s="86"/>
      <c r="KSV71" s="86"/>
      <c r="KSW71" s="86"/>
      <c r="KSX71" s="86"/>
      <c r="KSY71" s="86"/>
      <c r="KSZ71" s="86"/>
      <c r="KTA71" s="86"/>
      <c r="KTB71" s="86"/>
      <c r="KTC71" s="86"/>
      <c r="KTD71" s="86"/>
      <c r="KTE71" s="86"/>
      <c r="KTF71" s="86"/>
      <c r="KTG71" s="86"/>
      <c r="KTH71" s="86"/>
      <c r="KTI71" s="86"/>
      <c r="KTJ71" s="86"/>
      <c r="KTK71" s="86"/>
      <c r="KTL71" s="86"/>
      <c r="KTM71" s="86"/>
      <c r="KTN71" s="86"/>
      <c r="KTO71" s="86"/>
      <c r="KTP71" s="86"/>
      <c r="KTQ71" s="86"/>
      <c r="KTR71" s="86"/>
      <c r="KTS71" s="86"/>
      <c r="KTT71" s="86"/>
      <c r="KTU71" s="86"/>
      <c r="KTV71" s="86"/>
      <c r="KTW71" s="86"/>
      <c r="KTX71" s="86"/>
      <c r="KTY71" s="86"/>
      <c r="KTZ71" s="86"/>
      <c r="KUA71" s="86"/>
      <c r="KUB71" s="86"/>
      <c r="KUC71" s="86"/>
      <c r="KUD71" s="86"/>
      <c r="KUE71" s="86"/>
      <c r="KUF71" s="86"/>
      <c r="KUG71" s="86"/>
      <c r="KUH71" s="86"/>
      <c r="KUI71" s="86"/>
      <c r="KUJ71" s="86"/>
      <c r="KUK71" s="86"/>
      <c r="KUL71" s="86"/>
      <c r="KUM71" s="86"/>
      <c r="KUN71" s="86"/>
      <c r="KUO71" s="86"/>
      <c r="KUP71" s="86"/>
      <c r="KUQ71" s="86"/>
      <c r="KUR71" s="86"/>
      <c r="KUS71" s="86"/>
      <c r="KUT71" s="86"/>
      <c r="KUU71" s="86"/>
      <c r="KUV71" s="86"/>
      <c r="KUW71" s="86"/>
      <c r="KUX71" s="86"/>
      <c r="KUY71" s="86"/>
      <c r="KUZ71" s="86"/>
      <c r="KVA71" s="86"/>
      <c r="KVB71" s="86"/>
      <c r="KVC71" s="86"/>
      <c r="KVD71" s="86"/>
      <c r="KVE71" s="86"/>
      <c r="KVF71" s="86"/>
      <c r="KVG71" s="86"/>
      <c r="KVH71" s="86"/>
      <c r="KVI71" s="86"/>
      <c r="KVJ71" s="86"/>
      <c r="KVK71" s="86"/>
      <c r="KVL71" s="86"/>
      <c r="KVM71" s="86"/>
      <c r="KVN71" s="86"/>
      <c r="KVO71" s="86"/>
      <c r="KVP71" s="86"/>
      <c r="KVQ71" s="86"/>
      <c r="KVR71" s="86"/>
      <c r="KVS71" s="86"/>
      <c r="KVT71" s="86"/>
      <c r="KVU71" s="86"/>
      <c r="KVV71" s="86"/>
      <c r="KVW71" s="86"/>
      <c r="KVX71" s="86"/>
      <c r="KVY71" s="86"/>
      <c r="KVZ71" s="86"/>
      <c r="KWA71" s="86"/>
      <c r="KWB71" s="86"/>
      <c r="KWC71" s="86"/>
      <c r="KWD71" s="86"/>
      <c r="KWE71" s="86"/>
      <c r="KWF71" s="86"/>
      <c r="KWG71" s="86"/>
      <c r="KWH71" s="86"/>
      <c r="KWI71" s="86"/>
      <c r="KWJ71" s="86"/>
      <c r="KWK71" s="86"/>
      <c r="KWL71" s="86"/>
      <c r="KWM71" s="86"/>
      <c r="KWN71" s="86"/>
      <c r="KWO71" s="86"/>
      <c r="KWP71" s="86"/>
      <c r="KWQ71" s="86"/>
      <c r="KWR71" s="86"/>
      <c r="KWS71" s="86"/>
      <c r="KWT71" s="86"/>
      <c r="KWU71" s="86"/>
      <c r="KWV71" s="86"/>
      <c r="KWW71" s="86"/>
      <c r="KWX71" s="86"/>
      <c r="KWY71" s="86"/>
      <c r="KWZ71" s="86"/>
      <c r="KXA71" s="86"/>
      <c r="KXB71" s="86"/>
      <c r="KXC71" s="86"/>
      <c r="KXD71" s="86"/>
      <c r="KXE71" s="86"/>
      <c r="KXF71" s="86"/>
      <c r="KXG71" s="86"/>
      <c r="KXH71" s="86"/>
      <c r="KXI71" s="86"/>
      <c r="KXJ71" s="86"/>
      <c r="KXK71" s="86"/>
      <c r="KXL71" s="86"/>
      <c r="KXM71" s="86"/>
      <c r="KXN71" s="86"/>
      <c r="KXO71" s="86"/>
      <c r="KXP71" s="86"/>
      <c r="KXQ71" s="86"/>
      <c r="KXR71" s="86"/>
      <c r="KXS71" s="86"/>
      <c r="KXT71" s="86"/>
      <c r="KXU71" s="86"/>
      <c r="KXV71" s="86"/>
      <c r="KXW71" s="86"/>
      <c r="KXX71" s="86"/>
      <c r="KXY71" s="86"/>
      <c r="KXZ71" s="86"/>
      <c r="KYA71" s="86"/>
      <c r="KYB71" s="86"/>
      <c r="KYC71" s="86"/>
      <c r="KYD71" s="86"/>
      <c r="KYE71" s="86"/>
      <c r="KYF71" s="86"/>
      <c r="KYG71" s="86"/>
      <c r="KYH71" s="86"/>
      <c r="KYI71" s="86"/>
      <c r="KYJ71" s="86"/>
      <c r="KYK71" s="86"/>
      <c r="KYL71" s="86"/>
      <c r="KYM71" s="86"/>
      <c r="KYN71" s="86"/>
      <c r="KYO71" s="86"/>
      <c r="KYP71" s="86"/>
      <c r="KYQ71" s="86"/>
      <c r="KYR71" s="86"/>
      <c r="KYS71" s="86"/>
      <c r="KYT71" s="86"/>
      <c r="KYU71" s="86"/>
      <c r="KYV71" s="86"/>
      <c r="KYW71" s="86"/>
      <c r="KYX71" s="86"/>
      <c r="KYY71" s="86"/>
      <c r="KYZ71" s="86"/>
      <c r="KZA71" s="86"/>
      <c r="KZB71" s="86"/>
      <c r="KZC71" s="86"/>
      <c r="KZD71" s="86"/>
      <c r="KZE71" s="86"/>
      <c r="KZF71" s="86"/>
      <c r="KZG71" s="86"/>
      <c r="KZH71" s="86"/>
      <c r="KZI71" s="86"/>
      <c r="KZJ71" s="86"/>
      <c r="KZK71" s="86"/>
      <c r="KZL71" s="86"/>
      <c r="KZM71" s="86"/>
      <c r="KZN71" s="86"/>
      <c r="KZO71" s="86"/>
      <c r="KZP71" s="86"/>
      <c r="KZQ71" s="86"/>
      <c r="KZR71" s="86"/>
      <c r="KZS71" s="86"/>
      <c r="KZT71" s="86"/>
      <c r="KZU71" s="86"/>
      <c r="KZV71" s="86"/>
      <c r="KZW71" s="86"/>
      <c r="KZX71" s="86"/>
      <c r="KZY71" s="86"/>
      <c r="KZZ71" s="86"/>
      <c r="LAA71" s="86"/>
      <c r="LAB71" s="86"/>
      <c r="LAC71" s="86"/>
      <c r="LAD71" s="86"/>
      <c r="LAE71" s="86"/>
      <c r="LAF71" s="86"/>
      <c r="LAG71" s="86"/>
      <c r="LAH71" s="86"/>
      <c r="LAI71" s="86"/>
      <c r="LAJ71" s="86"/>
      <c r="LAK71" s="86"/>
      <c r="LAL71" s="86"/>
      <c r="LAM71" s="86"/>
      <c r="LAN71" s="86"/>
      <c r="LAO71" s="86"/>
      <c r="LAP71" s="86"/>
      <c r="LAQ71" s="86"/>
      <c r="LAR71" s="86"/>
      <c r="LAS71" s="86"/>
      <c r="LAT71" s="86"/>
      <c r="LAU71" s="86"/>
      <c r="LAV71" s="86"/>
      <c r="LAW71" s="86"/>
      <c r="LAX71" s="86"/>
      <c r="LAY71" s="86"/>
      <c r="LAZ71" s="86"/>
      <c r="LBA71" s="86"/>
      <c r="LBB71" s="86"/>
      <c r="LBC71" s="86"/>
      <c r="LBD71" s="86"/>
      <c r="LBE71" s="86"/>
      <c r="LBF71" s="86"/>
      <c r="LBG71" s="86"/>
      <c r="LBH71" s="86"/>
      <c r="LBI71" s="86"/>
      <c r="LBJ71" s="86"/>
      <c r="LBK71" s="86"/>
      <c r="LBL71" s="86"/>
      <c r="LBM71" s="86"/>
      <c r="LBN71" s="86"/>
      <c r="LBO71" s="86"/>
      <c r="LBP71" s="86"/>
      <c r="LBQ71" s="86"/>
      <c r="LBR71" s="86"/>
      <c r="LBS71" s="86"/>
      <c r="LBT71" s="86"/>
      <c r="LBU71" s="86"/>
      <c r="LBV71" s="86"/>
      <c r="LBW71" s="86"/>
      <c r="LBX71" s="86"/>
      <c r="LBY71" s="86"/>
      <c r="LBZ71" s="86"/>
      <c r="LCA71" s="86"/>
      <c r="LCB71" s="86"/>
      <c r="LCC71" s="86"/>
      <c r="LCD71" s="86"/>
      <c r="LCE71" s="86"/>
      <c r="LCF71" s="86"/>
      <c r="LCG71" s="86"/>
      <c r="LCH71" s="86"/>
      <c r="LCI71" s="86"/>
      <c r="LCJ71" s="86"/>
      <c r="LCK71" s="86"/>
      <c r="LCL71" s="86"/>
      <c r="LCM71" s="86"/>
      <c r="LCN71" s="86"/>
      <c r="LCO71" s="86"/>
      <c r="LCP71" s="86"/>
      <c r="LCQ71" s="86"/>
      <c r="LCR71" s="86"/>
      <c r="LCS71" s="86"/>
      <c r="LCT71" s="86"/>
      <c r="LCU71" s="86"/>
      <c r="LCV71" s="86"/>
      <c r="LCW71" s="86"/>
      <c r="LCX71" s="86"/>
      <c r="LCY71" s="86"/>
      <c r="LCZ71" s="86"/>
      <c r="LDA71" s="86"/>
      <c r="LDB71" s="86"/>
      <c r="LDC71" s="86"/>
      <c r="LDD71" s="86"/>
      <c r="LDE71" s="86"/>
      <c r="LDF71" s="86"/>
      <c r="LDG71" s="86"/>
      <c r="LDH71" s="86"/>
      <c r="LDI71" s="86"/>
      <c r="LDJ71" s="86"/>
      <c r="LDK71" s="86"/>
      <c r="LDL71" s="86"/>
      <c r="LDM71" s="86"/>
      <c r="LDN71" s="86"/>
      <c r="LDO71" s="86"/>
      <c r="LDP71" s="86"/>
      <c r="LDQ71" s="86"/>
      <c r="LDR71" s="86"/>
      <c r="LDS71" s="86"/>
      <c r="LDT71" s="86"/>
      <c r="LDU71" s="86"/>
      <c r="LDV71" s="86"/>
      <c r="LDW71" s="86"/>
      <c r="LDX71" s="86"/>
      <c r="LDY71" s="86"/>
      <c r="LDZ71" s="86"/>
      <c r="LEA71" s="86"/>
      <c r="LEB71" s="86"/>
      <c r="LEC71" s="86"/>
      <c r="LED71" s="86"/>
      <c r="LEE71" s="86"/>
      <c r="LEF71" s="86"/>
      <c r="LEG71" s="86"/>
      <c r="LEH71" s="86"/>
      <c r="LEI71" s="86"/>
      <c r="LEJ71" s="86"/>
      <c r="LEK71" s="86"/>
      <c r="LEL71" s="86"/>
      <c r="LEM71" s="86"/>
      <c r="LEN71" s="86"/>
      <c r="LEO71" s="86"/>
      <c r="LEP71" s="86"/>
      <c r="LEQ71" s="86"/>
      <c r="LER71" s="86"/>
      <c r="LES71" s="86"/>
      <c r="LET71" s="86"/>
      <c r="LEU71" s="86"/>
      <c r="LEV71" s="86"/>
      <c r="LEW71" s="86"/>
      <c r="LEX71" s="86"/>
      <c r="LEY71" s="86"/>
      <c r="LEZ71" s="86"/>
      <c r="LFA71" s="86"/>
      <c r="LFB71" s="86"/>
      <c r="LFC71" s="86"/>
      <c r="LFD71" s="86"/>
      <c r="LFE71" s="86"/>
      <c r="LFF71" s="86"/>
      <c r="LFG71" s="86"/>
      <c r="LFH71" s="86"/>
      <c r="LFI71" s="86"/>
      <c r="LFJ71" s="86"/>
      <c r="LFK71" s="86"/>
      <c r="LFL71" s="86"/>
      <c r="LFM71" s="86"/>
      <c r="LFN71" s="86"/>
      <c r="LFO71" s="86"/>
      <c r="LFP71" s="86"/>
      <c r="LFQ71" s="86"/>
      <c r="LFR71" s="86"/>
      <c r="LFS71" s="86"/>
      <c r="LFT71" s="86"/>
      <c r="LFU71" s="86"/>
      <c r="LFV71" s="86"/>
      <c r="LFW71" s="86"/>
      <c r="LFX71" s="86"/>
      <c r="LFY71" s="86"/>
      <c r="LFZ71" s="86"/>
      <c r="LGA71" s="86"/>
      <c r="LGB71" s="86"/>
      <c r="LGC71" s="86"/>
      <c r="LGD71" s="86"/>
      <c r="LGE71" s="86"/>
      <c r="LGF71" s="86"/>
      <c r="LGG71" s="86"/>
      <c r="LGH71" s="86"/>
      <c r="LGI71" s="86"/>
      <c r="LGJ71" s="86"/>
      <c r="LGK71" s="86"/>
      <c r="LGL71" s="86"/>
      <c r="LGM71" s="86"/>
      <c r="LGN71" s="86"/>
      <c r="LGO71" s="86"/>
      <c r="LGP71" s="86"/>
      <c r="LGQ71" s="86"/>
      <c r="LGR71" s="86"/>
      <c r="LGS71" s="86"/>
      <c r="LGT71" s="86"/>
      <c r="LGU71" s="86"/>
      <c r="LGV71" s="86"/>
      <c r="LGW71" s="86"/>
      <c r="LGX71" s="86"/>
      <c r="LGY71" s="86"/>
      <c r="LGZ71" s="86"/>
      <c r="LHA71" s="86"/>
      <c r="LHB71" s="86"/>
      <c r="LHC71" s="86"/>
      <c r="LHD71" s="86"/>
      <c r="LHE71" s="86"/>
      <c r="LHF71" s="86"/>
      <c r="LHG71" s="86"/>
      <c r="LHH71" s="86"/>
      <c r="LHI71" s="86"/>
      <c r="LHJ71" s="86"/>
      <c r="LHK71" s="86"/>
      <c r="LHL71" s="86"/>
      <c r="LHM71" s="86"/>
      <c r="LHN71" s="86"/>
      <c r="LHO71" s="86"/>
      <c r="LHP71" s="86"/>
      <c r="LHQ71" s="86"/>
      <c r="LHR71" s="86"/>
      <c r="LHS71" s="86"/>
      <c r="LHT71" s="86"/>
      <c r="LHU71" s="86"/>
      <c r="LHV71" s="86"/>
      <c r="LHW71" s="86"/>
      <c r="LHX71" s="86"/>
      <c r="LHY71" s="86"/>
      <c r="LHZ71" s="86"/>
      <c r="LIA71" s="86"/>
      <c r="LIB71" s="86"/>
      <c r="LIC71" s="86"/>
      <c r="LID71" s="86"/>
      <c r="LIE71" s="86"/>
      <c r="LIF71" s="86"/>
      <c r="LIG71" s="86"/>
      <c r="LIH71" s="86"/>
      <c r="LII71" s="86"/>
      <c r="LIJ71" s="86"/>
      <c r="LIK71" s="86"/>
      <c r="LIL71" s="86"/>
      <c r="LIM71" s="86"/>
      <c r="LIN71" s="86"/>
      <c r="LIO71" s="86"/>
      <c r="LIP71" s="86"/>
      <c r="LIQ71" s="86"/>
      <c r="LIR71" s="86"/>
      <c r="LIS71" s="86"/>
      <c r="LIT71" s="86"/>
      <c r="LIU71" s="86"/>
      <c r="LIV71" s="86"/>
      <c r="LIW71" s="86"/>
      <c r="LIX71" s="86"/>
      <c r="LIY71" s="86"/>
      <c r="LIZ71" s="86"/>
      <c r="LJA71" s="86"/>
      <c r="LJB71" s="86"/>
      <c r="LJC71" s="86"/>
      <c r="LJD71" s="86"/>
      <c r="LJE71" s="86"/>
      <c r="LJF71" s="86"/>
      <c r="LJG71" s="86"/>
      <c r="LJH71" s="86"/>
      <c r="LJI71" s="86"/>
      <c r="LJJ71" s="86"/>
      <c r="LJK71" s="86"/>
      <c r="LJL71" s="86"/>
      <c r="LJM71" s="86"/>
      <c r="LJN71" s="86"/>
      <c r="LJO71" s="86"/>
      <c r="LJP71" s="86"/>
      <c r="LJQ71" s="86"/>
      <c r="LJR71" s="86"/>
      <c r="LJS71" s="86"/>
      <c r="LJT71" s="86"/>
      <c r="LJU71" s="86"/>
      <c r="LJV71" s="86"/>
      <c r="LJW71" s="86"/>
      <c r="LJX71" s="86"/>
      <c r="LJY71" s="86"/>
      <c r="LJZ71" s="86"/>
      <c r="LKA71" s="86"/>
      <c r="LKB71" s="86"/>
      <c r="LKC71" s="86"/>
      <c r="LKD71" s="86"/>
      <c r="LKE71" s="86"/>
      <c r="LKF71" s="86"/>
      <c r="LKG71" s="86"/>
      <c r="LKH71" s="86"/>
      <c r="LKI71" s="86"/>
      <c r="LKJ71" s="86"/>
      <c r="LKK71" s="86"/>
      <c r="LKL71" s="86"/>
      <c r="LKM71" s="86"/>
      <c r="LKN71" s="86"/>
      <c r="LKO71" s="86"/>
      <c r="LKP71" s="86"/>
      <c r="LKQ71" s="86"/>
      <c r="LKR71" s="86"/>
      <c r="LKS71" s="86"/>
      <c r="LKT71" s="86"/>
      <c r="LKU71" s="86"/>
      <c r="LKV71" s="86"/>
      <c r="LKW71" s="86"/>
      <c r="LKX71" s="86"/>
      <c r="LKY71" s="86"/>
      <c r="LKZ71" s="86"/>
      <c r="LLA71" s="86"/>
      <c r="LLB71" s="86"/>
      <c r="LLC71" s="86"/>
      <c r="LLD71" s="86"/>
      <c r="LLE71" s="86"/>
      <c r="LLF71" s="86"/>
      <c r="LLG71" s="86"/>
      <c r="LLH71" s="86"/>
      <c r="LLI71" s="86"/>
      <c r="LLJ71" s="86"/>
      <c r="LLK71" s="86"/>
      <c r="LLL71" s="86"/>
      <c r="LLM71" s="86"/>
      <c r="LLN71" s="86"/>
      <c r="LLO71" s="86"/>
      <c r="LLP71" s="86"/>
      <c r="LLQ71" s="86"/>
      <c r="LLR71" s="86"/>
      <c r="LLS71" s="86"/>
      <c r="LLT71" s="86"/>
      <c r="LLU71" s="86"/>
      <c r="LLV71" s="86"/>
      <c r="LLW71" s="86"/>
      <c r="LLX71" s="86"/>
      <c r="LLY71" s="86"/>
      <c r="LLZ71" s="86"/>
      <c r="LMA71" s="86"/>
      <c r="LMB71" s="86"/>
      <c r="LMC71" s="86"/>
      <c r="LMD71" s="86"/>
      <c r="LME71" s="86"/>
      <c r="LMF71" s="86"/>
      <c r="LMG71" s="86"/>
      <c r="LMH71" s="86"/>
      <c r="LMI71" s="86"/>
      <c r="LMJ71" s="86"/>
      <c r="LMK71" s="86"/>
      <c r="LML71" s="86"/>
      <c r="LMM71" s="86"/>
      <c r="LMN71" s="86"/>
      <c r="LMO71" s="86"/>
      <c r="LMP71" s="86"/>
      <c r="LMQ71" s="86"/>
      <c r="LMR71" s="86"/>
      <c r="LMS71" s="86"/>
      <c r="LMT71" s="86"/>
      <c r="LMU71" s="86"/>
      <c r="LMV71" s="86"/>
      <c r="LMW71" s="86"/>
      <c r="LMX71" s="86"/>
      <c r="LMY71" s="86"/>
      <c r="LMZ71" s="86"/>
      <c r="LNA71" s="86"/>
      <c r="LNB71" s="86"/>
      <c r="LNC71" s="86"/>
      <c r="LND71" s="86"/>
      <c r="LNE71" s="86"/>
      <c r="LNF71" s="86"/>
      <c r="LNG71" s="86"/>
      <c r="LNH71" s="86"/>
      <c r="LNI71" s="86"/>
      <c r="LNJ71" s="86"/>
      <c r="LNK71" s="86"/>
      <c r="LNL71" s="86"/>
      <c r="LNM71" s="86"/>
      <c r="LNN71" s="86"/>
      <c r="LNO71" s="86"/>
      <c r="LNP71" s="86"/>
      <c r="LNQ71" s="86"/>
      <c r="LNR71" s="86"/>
      <c r="LNS71" s="86"/>
      <c r="LNT71" s="86"/>
      <c r="LNU71" s="86"/>
      <c r="LNV71" s="86"/>
      <c r="LNW71" s="86"/>
      <c r="LNX71" s="86"/>
      <c r="LNY71" s="86"/>
      <c r="LNZ71" s="86"/>
      <c r="LOA71" s="86"/>
      <c r="LOB71" s="86"/>
      <c r="LOC71" s="86"/>
      <c r="LOD71" s="86"/>
      <c r="LOE71" s="86"/>
      <c r="LOF71" s="86"/>
      <c r="LOG71" s="86"/>
      <c r="LOH71" s="86"/>
      <c r="LOI71" s="86"/>
      <c r="LOJ71" s="86"/>
      <c r="LOK71" s="86"/>
      <c r="LOL71" s="86"/>
      <c r="LOM71" s="86"/>
      <c r="LON71" s="86"/>
      <c r="LOO71" s="86"/>
      <c r="LOP71" s="86"/>
      <c r="LOQ71" s="86"/>
      <c r="LOR71" s="86"/>
      <c r="LOS71" s="86"/>
      <c r="LOT71" s="86"/>
      <c r="LOU71" s="86"/>
      <c r="LOV71" s="86"/>
      <c r="LOW71" s="86"/>
      <c r="LOX71" s="86"/>
      <c r="LOY71" s="86"/>
      <c r="LOZ71" s="86"/>
      <c r="LPA71" s="86"/>
      <c r="LPB71" s="86"/>
      <c r="LPC71" s="86"/>
      <c r="LPD71" s="86"/>
      <c r="LPE71" s="86"/>
      <c r="LPF71" s="86"/>
      <c r="LPG71" s="86"/>
      <c r="LPH71" s="86"/>
      <c r="LPI71" s="86"/>
      <c r="LPJ71" s="86"/>
      <c r="LPK71" s="86"/>
      <c r="LPL71" s="86"/>
      <c r="LPM71" s="86"/>
      <c r="LPN71" s="86"/>
      <c r="LPO71" s="86"/>
      <c r="LPP71" s="86"/>
      <c r="LPQ71" s="86"/>
      <c r="LPR71" s="86"/>
      <c r="LPS71" s="86"/>
      <c r="LPT71" s="86"/>
      <c r="LPU71" s="86"/>
      <c r="LPV71" s="86"/>
      <c r="LPW71" s="86"/>
      <c r="LPX71" s="86"/>
      <c r="LPY71" s="86"/>
      <c r="LPZ71" s="86"/>
      <c r="LQA71" s="86"/>
      <c r="LQB71" s="86"/>
      <c r="LQC71" s="86"/>
      <c r="LQD71" s="86"/>
      <c r="LQE71" s="86"/>
      <c r="LQF71" s="86"/>
      <c r="LQG71" s="86"/>
      <c r="LQH71" s="86"/>
      <c r="LQI71" s="86"/>
      <c r="LQJ71" s="86"/>
      <c r="LQK71" s="86"/>
      <c r="LQL71" s="86"/>
      <c r="LQM71" s="86"/>
      <c r="LQN71" s="86"/>
      <c r="LQO71" s="86"/>
      <c r="LQP71" s="86"/>
      <c r="LQQ71" s="86"/>
      <c r="LQR71" s="86"/>
      <c r="LQS71" s="86"/>
      <c r="LQT71" s="86"/>
      <c r="LQU71" s="86"/>
      <c r="LQV71" s="86"/>
      <c r="LQW71" s="86"/>
      <c r="LQX71" s="86"/>
      <c r="LQY71" s="86"/>
      <c r="LQZ71" s="86"/>
      <c r="LRA71" s="86"/>
      <c r="LRB71" s="86"/>
      <c r="LRC71" s="86"/>
      <c r="LRD71" s="86"/>
      <c r="LRE71" s="86"/>
      <c r="LRF71" s="86"/>
      <c r="LRG71" s="86"/>
      <c r="LRH71" s="86"/>
      <c r="LRI71" s="86"/>
      <c r="LRJ71" s="86"/>
      <c r="LRK71" s="86"/>
      <c r="LRL71" s="86"/>
      <c r="LRM71" s="86"/>
      <c r="LRN71" s="86"/>
      <c r="LRO71" s="86"/>
      <c r="LRP71" s="86"/>
      <c r="LRQ71" s="86"/>
      <c r="LRR71" s="86"/>
      <c r="LRS71" s="86"/>
      <c r="LRT71" s="86"/>
      <c r="LRU71" s="86"/>
      <c r="LRV71" s="86"/>
      <c r="LRW71" s="86"/>
      <c r="LRX71" s="86"/>
      <c r="LRY71" s="86"/>
      <c r="LRZ71" s="86"/>
      <c r="LSA71" s="86"/>
      <c r="LSB71" s="86"/>
      <c r="LSC71" s="86"/>
      <c r="LSD71" s="86"/>
      <c r="LSE71" s="86"/>
      <c r="LSF71" s="86"/>
      <c r="LSG71" s="86"/>
      <c r="LSH71" s="86"/>
      <c r="LSI71" s="86"/>
      <c r="LSJ71" s="86"/>
      <c r="LSK71" s="86"/>
      <c r="LSL71" s="86"/>
      <c r="LSM71" s="86"/>
      <c r="LSN71" s="86"/>
      <c r="LSO71" s="86"/>
      <c r="LSP71" s="86"/>
      <c r="LSQ71" s="86"/>
      <c r="LSR71" s="86"/>
      <c r="LSS71" s="86"/>
      <c r="LST71" s="86"/>
      <c r="LSU71" s="86"/>
      <c r="LSV71" s="86"/>
      <c r="LSW71" s="86"/>
      <c r="LSX71" s="86"/>
      <c r="LSY71" s="86"/>
      <c r="LSZ71" s="86"/>
      <c r="LTA71" s="86"/>
      <c r="LTB71" s="86"/>
      <c r="LTC71" s="86"/>
      <c r="LTD71" s="86"/>
      <c r="LTE71" s="86"/>
      <c r="LTF71" s="86"/>
      <c r="LTG71" s="86"/>
      <c r="LTH71" s="86"/>
      <c r="LTI71" s="86"/>
      <c r="LTJ71" s="86"/>
      <c r="LTK71" s="86"/>
      <c r="LTL71" s="86"/>
      <c r="LTM71" s="86"/>
      <c r="LTN71" s="86"/>
      <c r="LTO71" s="86"/>
      <c r="LTP71" s="86"/>
      <c r="LTQ71" s="86"/>
      <c r="LTR71" s="86"/>
      <c r="LTS71" s="86"/>
      <c r="LTT71" s="86"/>
      <c r="LTU71" s="86"/>
      <c r="LTV71" s="86"/>
      <c r="LTW71" s="86"/>
      <c r="LTX71" s="86"/>
      <c r="LTY71" s="86"/>
      <c r="LTZ71" s="86"/>
      <c r="LUA71" s="86"/>
      <c r="LUB71" s="86"/>
      <c r="LUC71" s="86"/>
      <c r="LUD71" s="86"/>
      <c r="LUE71" s="86"/>
      <c r="LUF71" s="86"/>
      <c r="LUG71" s="86"/>
      <c r="LUH71" s="86"/>
      <c r="LUI71" s="86"/>
      <c r="LUJ71" s="86"/>
      <c r="LUK71" s="86"/>
      <c r="LUL71" s="86"/>
      <c r="LUM71" s="86"/>
      <c r="LUN71" s="86"/>
      <c r="LUO71" s="86"/>
      <c r="LUP71" s="86"/>
      <c r="LUQ71" s="86"/>
      <c r="LUR71" s="86"/>
      <c r="LUS71" s="86"/>
      <c r="LUT71" s="86"/>
      <c r="LUU71" s="86"/>
      <c r="LUV71" s="86"/>
      <c r="LUW71" s="86"/>
      <c r="LUX71" s="86"/>
      <c r="LUY71" s="86"/>
      <c r="LUZ71" s="86"/>
      <c r="LVA71" s="86"/>
      <c r="LVB71" s="86"/>
      <c r="LVC71" s="86"/>
      <c r="LVD71" s="86"/>
      <c r="LVE71" s="86"/>
      <c r="LVF71" s="86"/>
      <c r="LVG71" s="86"/>
      <c r="LVH71" s="86"/>
      <c r="LVI71" s="86"/>
      <c r="LVJ71" s="86"/>
      <c r="LVK71" s="86"/>
      <c r="LVL71" s="86"/>
      <c r="LVM71" s="86"/>
      <c r="LVN71" s="86"/>
      <c r="LVO71" s="86"/>
      <c r="LVP71" s="86"/>
      <c r="LVQ71" s="86"/>
      <c r="LVR71" s="86"/>
      <c r="LVS71" s="86"/>
      <c r="LVT71" s="86"/>
      <c r="LVU71" s="86"/>
      <c r="LVV71" s="86"/>
      <c r="LVW71" s="86"/>
      <c r="LVX71" s="86"/>
      <c r="LVY71" s="86"/>
      <c r="LVZ71" s="86"/>
      <c r="LWA71" s="86"/>
      <c r="LWB71" s="86"/>
      <c r="LWC71" s="86"/>
      <c r="LWD71" s="86"/>
      <c r="LWE71" s="86"/>
      <c r="LWF71" s="86"/>
      <c r="LWG71" s="86"/>
      <c r="LWH71" s="86"/>
      <c r="LWI71" s="86"/>
      <c r="LWJ71" s="86"/>
      <c r="LWK71" s="86"/>
      <c r="LWL71" s="86"/>
      <c r="LWM71" s="86"/>
      <c r="LWN71" s="86"/>
      <c r="LWO71" s="86"/>
      <c r="LWP71" s="86"/>
      <c r="LWQ71" s="86"/>
      <c r="LWR71" s="86"/>
      <c r="LWS71" s="86"/>
      <c r="LWT71" s="86"/>
      <c r="LWU71" s="86"/>
      <c r="LWV71" s="86"/>
      <c r="LWW71" s="86"/>
      <c r="LWX71" s="86"/>
      <c r="LWY71" s="86"/>
      <c r="LWZ71" s="86"/>
      <c r="LXA71" s="86"/>
      <c r="LXB71" s="86"/>
      <c r="LXC71" s="86"/>
      <c r="LXD71" s="86"/>
      <c r="LXE71" s="86"/>
      <c r="LXF71" s="86"/>
      <c r="LXG71" s="86"/>
      <c r="LXH71" s="86"/>
      <c r="LXI71" s="86"/>
      <c r="LXJ71" s="86"/>
      <c r="LXK71" s="86"/>
      <c r="LXL71" s="86"/>
      <c r="LXM71" s="86"/>
      <c r="LXN71" s="86"/>
      <c r="LXO71" s="86"/>
      <c r="LXP71" s="86"/>
      <c r="LXQ71" s="86"/>
      <c r="LXR71" s="86"/>
      <c r="LXS71" s="86"/>
      <c r="LXT71" s="86"/>
      <c r="LXU71" s="86"/>
      <c r="LXV71" s="86"/>
      <c r="LXW71" s="86"/>
      <c r="LXX71" s="86"/>
      <c r="LXY71" s="86"/>
      <c r="LXZ71" s="86"/>
      <c r="LYA71" s="86"/>
      <c r="LYB71" s="86"/>
      <c r="LYC71" s="86"/>
      <c r="LYD71" s="86"/>
      <c r="LYE71" s="86"/>
      <c r="LYF71" s="86"/>
      <c r="LYG71" s="86"/>
      <c r="LYH71" s="86"/>
      <c r="LYI71" s="86"/>
      <c r="LYJ71" s="86"/>
      <c r="LYK71" s="86"/>
      <c r="LYL71" s="86"/>
      <c r="LYM71" s="86"/>
      <c r="LYN71" s="86"/>
      <c r="LYO71" s="86"/>
      <c r="LYP71" s="86"/>
      <c r="LYQ71" s="86"/>
      <c r="LYR71" s="86"/>
      <c r="LYS71" s="86"/>
      <c r="LYT71" s="86"/>
      <c r="LYU71" s="86"/>
      <c r="LYV71" s="86"/>
      <c r="LYW71" s="86"/>
      <c r="LYX71" s="86"/>
      <c r="LYY71" s="86"/>
      <c r="LYZ71" s="86"/>
      <c r="LZA71" s="86"/>
      <c r="LZB71" s="86"/>
      <c r="LZC71" s="86"/>
      <c r="LZD71" s="86"/>
      <c r="LZE71" s="86"/>
      <c r="LZF71" s="86"/>
      <c r="LZG71" s="86"/>
      <c r="LZH71" s="86"/>
      <c r="LZI71" s="86"/>
      <c r="LZJ71" s="86"/>
      <c r="LZK71" s="86"/>
      <c r="LZL71" s="86"/>
      <c r="LZM71" s="86"/>
      <c r="LZN71" s="86"/>
      <c r="LZO71" s="86"/>
      <c r="LZP71" s="86"/>
      <c r="LZQ71" s="86"/>
      <c r="LZR71" s="86"/>
      <c r="LZS71" s="86"/>
      <c r="LZT71" s="86"/>
      <c r="LZU71" s="86"/>
      <c r="LZV71" s="86"/>
      <c r="LZW71" s="86"/>
      <c r="LZX71" s="86"/>
      <c r="LZY71" s="86"/>
      <c r="LZZ71" s="86"/>
      <c r="MAA71" s="86"/>
      <c r="MAB71" s="86"/>
      <c r="MAC71" s="86"/>
      <c r="MAD71" s="86"/>
      <c r="MAE71" s="86"/>
      <c r="MAF71" s="86"/>
      <c r="MAG71" s="86"/>
      <c r="MAH71" s="86"/>
      <c r="MAI71" s="86"/>
      <c r="MAJ71" s="86"/>
      <c r="MAK71" s="86"/>
      <c r="MAL71" s="86"/>
      <c r="MAM71" s="86"/>
      <c r="MAN71" s="86"/>
      <c r="MAO71" s="86"/>
      <c r="MAP71" s="86"/>
      <c r="MAQ71" s="86"/>
      <c r="MAR71" s="86"/>
      <c r="MAS71" s="86"/>
      <c r="MAT71" s="86"/>
      <c r="MAU71" s="86"/>
      <c r="MAV71" s="86"/>
      <c r="MAW71" s="86"/>
      <c r="MAX71" s="86"/>
      <c r="MAY71" s="86"/>
      <c r="MAZ71" s="86"/>
      <c r="MBA71" s="86"/>
      <c r="MBB71" s="86"/>
      <c r="MBC71" s="86"/>
      <c r="MBD71" s="86"/>
      <c r="MBE71" s="86"/>
      <c r="MBF71" s="86"/>
      <c r="MBG71" s="86"/>
      <c r="MBH71" s="86"/>
      <c r="MBI71" s="86"/>
      <c r="MBJ71" s="86"/>
      <c r="MBK71" s="86"/>
      <c r="MBL71" s="86"/>
      <c r="MBM71" s="86"/>
      <c r="MBN71" s="86"/>
      <c r="MBO71" s="86"/>
      <c r="MBP71" s="86"/>
      <c r="MBQ71" s="86"/>
      <c r="MBR71" s="86"/>
      <c r="MBS71" s="86"/>
      <c r="MBT71" s="86"/>
      <c r="MBU71" s="86"/>
      <c r="MBV71" s="86"/>
      <c r="MBW71" s="86"/>
      <c r="MBX71" s="86"/>
      <c r="MBY71" s="86"/>
      <c r="MBZ71" s="86"/>
      <c r="MCA71" s="86"/>
      <c r="MCB71" s="86"/>
      <c r="MCC71" s="86"/>
      <c r="MCD71" s="86"/>
      <c r="MCE71" s="86"/>
      <c r="MCF71" s="86"/>
      <c r="MCG71" s="86"/>
      <c r="MCH71" s="86"/>
      <c r="MCI71" s="86"/>
      <c r="MCJ71" s="86"/>
      <c r="MCK71" s="86"/>
      <c r="MCL71" s="86"/>
      <c r="MCM71" s="86"/>
      <c r="MCN71" s="86"/>
      <c r="MCO71" s="86"/>
      <c r="MCP71" s="86"/>
      <c r="MCQ71" s="86"/>
      <c r="MCR71" s="86"/>
      <c r="MCS71" s="86"/>
      <c r="MCT71" s="86"/>
      <c r="MCU71" s="86"/>
      <c r="MCV71" s="86"/>
      <c r="MCW71" s="86"/>
      <c r="MCX71" s="86"/>
      <c r="MCY71" s="86"/>
      <c r="MCZ71" s="86"/>
      <c r="MDA71" s="86"/>
      <c r="MDB71" s="86"/>
      <c r="MDC71" s="86"/>
      <c r="MDD71" s="86"/>
      <c r="MDE71" s="86"/>
      <c r="MDF71" s="86"/>
      <c r="MDG71" s="86"/>
      <c r="MDH71" s="86"/>
      <c r="MDI71" s="86"/>
      <c r="MDJ71" s="86"/>
      <c r="MDK71" s="86"/>
      <c r="MDL71" s="86"/>
      <c r="MDM71" s="86"/>
      <c r="MDN71" s="86"/>
      <c r="MDO71" s="86"/>
      <c r="MDP71" s="86"/>
      <c r="MDQ71" s="86"/>
      <c r="MDR71" s="86"/>
      <c r="MDS71" s="86"/>
      <c r="MDT71" s="86"/>
      <c r="MDU71" s="86"/>
      <c r="MDV71" s="86"/>
      <c r="MDW71" s="86"/>
      <c r="MDX71" s="86"/>
      <c r="MDY71" s="86"/>
      <c r="MDZ71" s="86"/>
      <c r="MEA71" s="86"/>
      <c r="MEB71" s="86"/>
      <c r="MEC71" s="86"/>
      <c r="MED71" s="86"/>
      <c r="MEE71" s="86"/>
      <c r="MEF71" s="86"/>
      <c r="MEG71" s="86"/>
      <c r="MEH71" s="86"/>
      <c r="MEI71" s="86"/>
      <c r="MEJ71" s="86"/>
      <c r="MEK71" s="86"/>
      <c r="MEL71" s="86"/>
      <c r="MEM71" s="86"/>
      <c r="MEN71" s="86"/>
      <c r="MEO71" s="86"/>
      <c r="MEP71" s="86"/>
      <c r="MEQ71" s="86"/>
      <c r="MER71" s="86"/>
      <c r="MES71" s="86"/>
      <c r="MET71" s="86"/>
      <c r="MEU71" s="86"/>
      <c r="MEV71" s="86"/>
      <c r="MEW71" s="86"/>
      <c r="MEX71" s="86"/>
      <c r="MEY71" s="86"/>
      <c r="MEZ71" s="86"/>
      <c r="MFA71" s="86"/>
      <c r="MFB71" s="86"/>
      <c r="MFC71" s="86"/>
      <c r="MFD71" s="86"/>
      <c r="MFE71" s="86"/>
      <c r="MFF71" s="86"/>
      <c r="MFG71" s="86"/>
      <c r="MFH71" s="86"/>
      <c r="MFI71" s="86"/>
      <c r="MFJ71" s="86"/>
      <c r="MFK71" s="86"/>
      <c r="MFL71" s="86"/>
      <c r="MFM71" s="86"/>
      <c r="MFN71" s="86"/>
      <c r="MFO71" s="86"/>
      <c r="MFP71" s="86"/>
      <c r="MFQ71" s="86"/>
      <c r="MFR71" s="86"/>
      <c r="MFS71" s="86"/>
      <c r="MFT71" s="86"/>
      <c r="MFU71" s="86"/>
      <c r="MFV71" s="86"/>
      <c r="MFW71" s="86"/>
      <c r="MFX71" s="86"/>
      <c r="MFY71" s="86"/>
      <c r="MFZ71" s="86"/>
      <c r="MGA71" s="86"/>
      <c r="MGB71" s="86"/>
      <c r="MGC71" s="86"/>
      <c r="MGD71" s="86"/>
      <c r="MGE71" s="86"/>
      <c r="MGF71" s="86"/>
      <c r="MGG71" s="86"/>
      <c r="MGH71" s="86"/>
      <c r="MGI71" s="86"/>
      <c r="MGJ71" s="86"/>
      <c r="MGK71" s="86"/>
      <c r="MGL71" s="86"/>
      <c r="MGM71" s="86"/>
      <c r="MGN71" s="86"/>
      <c r="MGO71" s="86"/>
      <c r="MGP71" s="86"/>
      <c r="MGQ71" s="86"/>
      <c r="MGR71" s="86"/>
      <c r="MGS71" s="86"/>
      <c r="MGT71" s="86"/>
      <c r="MGU71" s="86"/>
      <c r="MGV71" s="86"/>
      <c r="MGW71" s="86"/>
      <c r="MGX71" s="86"/>
      <c r="MGY71" s="86"/>
      <c r="MGZ71" s="86"/>
      <c r="MHA71" s="86"/>
      <c r="MHB71" s="86"/>
      <c r="MHC71" s="86"/>
      <c r="MHD71" s="86"/>
      <c r="MHE71" s="86"/>
      <c r="MHF71" s="86"/>
      <c r="MHG71" s="86"/>
      <c r="MHH71" s="86"/>
      <c r="MHI71" s="86"/>
      <c r="MHJ71" s="86"/>
      <c r="MHK71" s="86"/>
      <c r="MHL71" s="86"/>
      <c r="MHM71" s="86"/>
      <c r="MHN71" s="86"/>
      <c r="MHO71" s="86"/>
      <c r="MHP71" s="86"/>
      <c r="MHQ71" s="86"/>
      <c r="MHR71" s="86"/>
      <c r="MHS71" s="86"/>
      <c r="MHT71" s="86"/>
      <c r="MHU71" s="86"/>
      <c r="MHV71" s="86"/>
      <c r="MHW71" s="86"/>
      <c r="MHX71" s="86"/>
      <c r="MHY71" s="86"/>
      <c r="MHZ71" s="86"/>
      <c r="MIA71" s="86"/>
      <c r="MIB71" s="86"/>
      <c r="MIC71" s="86"/>
      <c r="MID71" s="86"/>
      <c r="MIE71" s="86"/>
      <c r="MIF71" s="86"/>
      <c r="MIG71" s="86"/>
      <c r="MIH71" s="86"/>
      <c r="MII71" s="86"/>
      <c r="MIJ71" s="86"/>
      <c r="MIK71" s="86"/>
      <c r="MIL71" s="86"/>
      <c r="MIM71" s="86"/>
      <c r="MIN71" s="86"/>
      <c r="MIO71" s="86"/>
      <c r="MIP71" s="86"/>
      <c r="MIQ71" s="86"/>
      <c r="MIR71" s="86"/>
      <c r="MIS71" s="86"/>
      <c r="MIT71" s="86"/>
      <c r="MIU71" s="86"/>
      <c r="MIV71" s="86"/>
      <c r="MIW71" s="86"/>
      <c r="MIX71" s="86"/>
      <c r="MIY71" s="86"/>
      <c r="MIZ71" s="86"/>
      <c r="MJA71" s="86"/>
      <c r="MJB71" s="86"/>
      <c r="MJC71" s="86"/>
      <c r="MJD71" s="86"/>
      <c r="MJE71" s="86"/>
      <c r="MJF71" s="86"/>
      <c r="MJG71" s="86"/>
      <c r="MJH71" s="86"/>
      <c r="MJI71" s="86"/>
      <c r="MJJ71" s="86"/>
      <c r="MJK71" s="86"/>
      <c r="MJL71" s="86"/>
      <c r="MJM71" s="86"/>
      <c r="MJN71" s="86"/>
      <c r="MJO71" s="86"/>
      <c r="MJP71" s="86"/>
      <c r="MJQ71" s="86"/>
      <c r="MJR71" s="86"/>
      <c r="MJS71" s="86"/>
      <c r="MJT71" s="86"/>
      <c r="MJU71" s="86"/>
      <c r="MJV71" s="86"/>
      <c r="MJW71" s="86"/>
      <c r="MJX71" s="86"/>
      <c r="MJY71" s="86"/>
      <c r="MJZ71" s="86"/>
      <c r="MKA71" s="86"/>
      <c r="MKB71" s="86"/>
      <c r="MKC71" s="86"/>
      <c r="MKD71" s="86"/>
      <c r="MKE71" s="86"/>
      <c r="MKF71" s="86"/>
      <c r="MKG71" s="86"/>
      <c r="MKH71" s="86"/>
      <c r="MKI71" s="86"/>
      <c r="MKJ71" s="86"/>
      <c r="MKK71" s="86"/>
      <c r="MKL71" s="86"/>
      <c r="MKM71" s="86"/>
      <c r="MKN71" s="86"/>
      <c r="MKO71" s="86"/>
      <c r="MKP71" s="86"/>
      <c r="MKQ71" s="86"/>
      <c r="MKR71" s="86"/>
      <c r="MKS71" s="86"/>
      <c r="MKT71" s="86"/>
      <c r="MKU71" s="86"/>
      <c r="MKV71" s="86"/>
      <c r="MKW71" s="86"/>
      <c r="MKX71" s="86"/>
      <c r="MKY71" s="86"/>
      <c r="MKZ71" s="86"/>
      <c r="MLA71" s="86"/>
      <c r="MLB71" s="86"/>
      <c r="MLC71" s="86"/>
      <c r="MLD71" s="86"/>
      <c r="MLE71" s="86"/>
      <c r="MLF71" s="86"/>
      <c r="MLG71" s="86"/>
      <c r="MLH71" s="86"/>
      <c r="MLI71" s="86"/>
      <c r="MLJ71" s="86"/>
      <c r="MLK71" s="86"/>
      <c r="MLL71" s="86"/>
      <c r="MLM71" s="86"/>
      <c r="MLN71" s="86"/>
      <c r="MLO71" s="86"/>
      <c r="MLP71" s="86"/>
      <c r="MLQ71" s="86"/>
      <c r="MLR71" s="86"/>
      <c r="MLS71" s="86"/>
      <c r="MLT71" s="86"/>
      <c r="MLU71" s="86"/>
      <c r="MLV71" s="86"/>
      <c r="MLW71" s="86"/>
      <c r="MLX71" s="86"/>
      <c r="MLY71" s="86"/>
      <c r="MLZ71" s="86"/>
      <c r="MMA71" s="86"/>
      <c r="MMB71" s="86"/>
      <c r="MMC71" s="86"/>
      <c r="MMD71" s="86"/>
      <c r="MME71" s="86"/>
      <c r="MMF71" s="86"/>
      <c r="MMG71" s="86"/>
      <c r="MMH71" s="86"/>
      <c r="MMI71" s="86"/>
      <c r="MMJ71" s="86"/>
      <c r="MMK71" s="86"/>
      <c r="MML71" s="86"/>
      <c r="MMM71" s="86"/>
      <c r="MMN71" s="86"/>
      <c r="MMO71" s="86"/>
      <c r="MMP71" s="86"/>
      <c r="MMQ71" s="86"/>
      <c r="MMR71" s="86"/>
      <c r="MMS71" s="86"/>
      <c r="MMT71" s="86"/>
      <c r="MMU71" s="86"/>
      <c r="MMV71" s="86"/>
      <c r="MMW71" s="86"/>
      <c r="MMX71" s="86"/>
      <c r="MMY71" s="86"/>
      <c r="MMZ71" s="86"/>
      <c r="MNA71" s="86"/>
      <c r="MNB71" s="86"/>
      <c r="MNC71" s="86"/>
      <c r="MND71" s="86"/>
      <c r="MNE71" s="86"/>
      <c r="MNF71" s="86"/>
      <c r="MNG71" s="86"/>
      <c r="MNH71" s="86"/>
      <c r="MNI71" s="86"/>
      <c r="MNJ71" s="86"/>
      <c r="MNK71" s="86"/>
      <c r="MNL71" s="86"/>
      <c r="MNM71" s="86"/>
      <c r="MNN71" s="86"/>
      <c r="MNO71" s="86"/>
      <c r="MNP71" s="86"/>
      <c r="MNQ71" s="86"/>
      <c r="MNR71" s="86"/>
      <c r="MNS71" s="86"/>
      <c r="MNT71" s="86"/>
      <c r="MNU71" s="86"/>
      <c r="MNV71" s="86"/>
      <c r="MNW71" s="86"/>
      <c r="MNX71" s="86"/>
      <c r="MNY71" s="86"/>
      <c r="MNZ71" s="86"/>
      <c r="MOA71" s="86"/>
      <c r="MOB71" s="86"/>
      <c r="MOC71" s="86"/>
      <c r="MOD71" s="86"/>
      <c r="MOE71" s="86"/>
      <c r="MOF71" s="86"/>
      <c r="MOG71" s="86"/>
      <c r="MOH71" s="86"/>
      <c r="MOI71" s="86"/>
      <c r="MOJ71" s="86"/>
      <c r="MOK71" s="86"/>
      <c r="MOL71" s="86"/>
      <c r="MOM71" s="86"/>
      <c r="MON71" s="86"/>
      <c r="MOO71" s="86"/>
      <c r="MOP71" s="86"/>
      <c r="MOQ71" s="86"/>
      <c r="MOR71" s="86"/>
      <c r="MOS71" s="86"/>
      <c r="MOT71" s="86"/>
      <c r="MOU71" s="86"/>
      <c r="MOV71" s="86"/>
      <c r="MOW71" s="86"/>
      <c r="MOX71" s="86"/>
      <c r="MOY71" s="86"/>
      <c r="MOZ71" s="86"/>
      <c r="MPA71" s="86"/>
      <c r="MPB71" s="86"/>
      <c r="MPC71" s="86"/>
      <c r="MPD71" s="86"/>
      <c r="MPE71" s="86"/>
      <c r="MPF71" s="86"/>
      <c r="MPG71" s="86"/>
      <c r="MPH71" s="86"/>
      <c r="MPI71" s="86"/>
      <c r="MPJ71" s="86"/>
      <c r="MPK71" s="86"/>
      <c r="MPL71" s="86"/>
      <c r="MPM71" s="86"/>
      <c r="MPN71" s="86"/>
      <c r="MPO71" s="86"/>
      <c r="MPP71" s="86"/>
      <c r="MPQ71" s="86"/>
      <c r="MPR71" s="86"/>
      <c r="MPS71" s="86"/>
      <c r="MPT71" s="86"/>
      <c r="MPU71" s="86"/>
      <c r="MPV71" s="86"/>
      <c r="MPW71" s="86"/>
      <c r="MPX71" s="86"/>
      <c r="MPY71" s="86"/>
      <c r="MPZ71" s="86"/>
      <c r="MQA71" s="86"/>
      <c r="MQB71" s="86"/>
      <c r="MQC71" s="86"/>
      <c r="MQD71" s="86"/>
      <c r="MQE71" s="86"/>
      <c r="MQF71" s="86"/>
      <c r="MQG71" s="86"/>
      <c r="MQH71" s="86"/>
      <c r="MQI71" s="86"/>
      <c r="MQJ71" s="86"/>
      <c r="MQK71" s="86"/>
      <c r="MQL71" s="86"/>
      <c r="MQM71" s="86"/>
      <c r="MQN71" s="86"/>
      <c r="MQO71" s="86"/>
      <c r="MQP71" s="86"/>
      <c r="MQQ71" s="86"/>
      <c r="MQR71" s="86"/>
      <c r="MQS71" s="86"/>
      <c r="MQT71" s="86"/>
      <c r="MQU71" s="86"/>
      <c r="MQV71" s="86"/>
      <c r="MQW71" s="86"/>
      <c r="MQX71" s="86"/>
      <c r="MQY71" s="86"/>
      <c r="MQZ71" s="86"/>
      <c r="MRA71" s="86"/>
      <c r="MRB71" s="86"/>
      <c r="MRC71" s="86"/>
      <c r="MRD71" s="86"/>
      <c r="MRE71" s="86"/>
      <c r="MRF71" s="86"/>
      <c r="MRG71" s="86"/>
      <c r="MRH71" s="86"/>
      <c r="MRI71" s="86"/>
      <c r="MRJ71" s="86"/>
      <c r="MRK71" s="86"/>
      <c r="MRL71" s="86"/>
      <c r="MRM71" s="86"/>
      <c r="MRN71" s="86"/>
      <c r="MRO71" s="86"/>
      <c r="MRP71" s="86"/>
      <c r="MRQ71" s="86"/>
      <c r="MRR71" s="86"/>
      <c r="MRS71" s="86"/>
      <c r="MRT71" s="86"/>
      <c r="MRU71" s="86"/>
      <c r="MRV71" s="86"/>
      <c r="MRW71" s="86"/>
      <c r="MRX71" s="86"/>
      <c r="MRY71" s="86"/>
      <c r="MRZ71" s="86"/>
      <c r="MSA71" s="86"/>
      <c r="MSB71" s="86"/>
      <c r="MSC71" s="86"/>
      <c r="MSD71" s="86"/>
      <c r="MSE71" s="86"/>
      <c r="MSF71" s="86"/>
      <c r="MSG71" s="86"/>
      <c r="MSH71" s="86"/>
      <c r="MSI71" s="86"/>
      <c r="MSJ71" s="86"/>
      <c r="MSK71" s="86"/>
      <c r="MSL71" s="86"/>
      <c r="MSM71" s="86"/>
      <c r="MSN71" s="86"/>
      <c r="MSO71" s="86"/>
      <c r="MSP71" s="86"/>
      <c r="MSQ71" s="86"/>
      <c r="MSR71" s="86"/>
      <c r="MSS71" s="86"/>
      <c r="MST71" s="86"/>
      <c r="MSU71" s="86"/>
      <c r="MSV71" s="86"/>
      <c r="MSW71" s="86"/>
      <c r="MSX71" s="86"/>
      <c r="MSY71" s="86"/>
      <c r="MSZ71" s="86"/>
      <c r="MTA71" s="86"/>
      <c r="MTB71" s="86"/>
      <c r="MTC71" s="86"/>
      <c r="MTD71" s="86"/>
      <c r="MTE71" s="86"/>
      <c r="MTF71" s="86"/>
      <c r="MTG71" s="86"/>
      <c r="MTH71" s="86"/>
      <c r="MTI71" s="86"/>
      <c r="MTJ71" s="86"/>
      <c r="MTK71" s="86"/>
      <c r="MTL71" s="86"/>
      <c r="MTM71" s="86"/>
      <c r="MTN71" s="86"/>
      <c r="MTO71" s="86"/>
      <c r="MTP71" s="86"/>
      <c r="MTQ71" s="86"/>
      <c r="MTR71" s="86"/>
      <c r="MTS71" s="86"/>
      <c r="MTT71" s="86"/>
      <c r="MTU71" s="86"/>
      <c r="MTV71" s="86"/>
      <c r="MTW71" s="86"/>
      <c r="MTX71" s="86"/>
      <c r="MTY71" s="86"/>
      <c r="MTZ71" s="86"/>
      <c r="MUA71" s="86"/>
      <c r="MUB71" s="86"/>
      <c r="MUC71" s="86"/>
      <c r="MUD71" s="86"/>
      <c r="MUE71" s="86"/>
      <c r="MUF71" s="86"/>
      <c r="MUG71" s="86"/>
      <c r="MUH71" s="86"/>
      <c r="MUI71" s="86"/>
      <c r="MUJ71" s="86"/>
      <c r="MUK71" s="86"/>
      <c r="MUL71" s="86"/>
      <c r="MUM71" s="86"/>
      <c r="MUN71" s="86"/>
      <c r="MUO71" s="86"/>
      <c r="MUP71" s="86"/>
      <c r="MUQ71" s="86"/>
      <c r="MUR71" s="86"/>
      <c r="MUS71" s="86"/>
      <c r="MUT71" s="86"/>
      <c r="MUU71" s="86"/>
      <c r="MUV71" s="86"/>
      <c r="MUW71" s="86"/>
      <c r="MUX71" s="86"/>
      <c r="MUY71" s="86"/>
      <c r="MUZ71" s="86"/>
      <c r="MVA71" s="86"/>
      <c r="MVB71" s="86"/>
      <c r="MVC71" s="86"/>
      <c r="MVD71" s="86"/>
      <c r="MVE71" s="86"/>
      <c r="MVF71" s="86"/>
      <c r="MVG71" s="86"/>
      <c r="MVH71" s="86"/>
      <c r="MVI71" s="86"/>
      <c r="MVJ71" s="86"/>
      <c r="MVK71" s="86"/>
      <c r="MVL71" s="86"/>
      <c r="MVM71" s="86"/>
      <c r="MVN71" s="86"/>
      <c r="MVO71" s="86"/>
      <c r="MVP71" s="86"/>
      <c r="MVQ71" s="86"/>
      <c r="MVR71" s="86"/>
      <c r="MVS71" s="86"/>
      <c r="MVT71" s="86"/>
      <c r="MVU71" s="86"/>
      <c r="MVV71" s="86"/>
      <c r="MVW71" s="86"/>
      <c r="MVX71" s="86"/>
      <c r="MVY71" s="86"/>
      <c r="MVZ71" s="86"/>
      <c r="MWA71" s="86"/>
      <c r="MWB71" s="86"/>
      <c r="MWC71" s="86"/>
      <c r="MWD71" s="86"/>
      <c r="MWE71" s="86"/>
      <c r="MWF71" s="86"/>
      <c r="MWG71" s="86"/>
      <c r="MWH71" s="86"/>
      <c r="MWI71" s="86"/>
      <c r="MWJ71" s="86"/>
      <c r="MWK71" s="86"/>
      <c r="MWL71" s="86"/>
      <c r="MWM71" s="86"/>
      <c r="MWN71" s="86"/>
      <c r="MWO71" s="86"/>
      <c r="MWP71" s="86"/>
      <c r="MWQ71" s="86"/>
      <c r="MWR71" s="86"/>
      <c r="MWS71" s="86"/>
      <c r="MWT71" s="86"/>
      <c r="MWU71" s="86"/>
      <c r="MWV71" s="86"/>
      <c r="MWW71" s="86"/>
      <c r="MWX71" s="86"/>
      <c r="MWY71" s="86"/>
      <c r="MWZ71" s="86"/>
      <c r="MXA71" s="86"/>
      <c r="MXB71" s="86"/>
      <c r="MXC71" s="86"/>
      <c r="MXD71" s="86"/>
      <c r="MXE71" s="86"/>
      <c r="MXF71" s="86"/>
      <c r="MXG71" s="86"/>
      <c r="MXH71" s="86"/>
      <c r="MXI71" s="86"/>
      <c r="MXJ71" s="86"/>
      <c r="MXK71" s="86"/>
      <c r="MXL71" s="86"/>
      <c r="MXM71" s="86"/>
      <c r="MXN71" s="86"/>
      <c r="MXO71" s="86"/>
      <c r="MXP71" s="86"/>
      <c r="MXQ71" s="86"/>
      <c r="MXR71" s="86"/>
      <c r="MXS71" s="86"/>
      <c r="MXT71" s="86"/>
      <c r="MXU71" s="86"/>
      <c r="MXV71" s="86"/>
      <c r="MXW71" s="86"/>
      <c r="MXX71" s="86"/>
      <c r="MXY71" s="86"/>
      <c r="MXZ71" s="86"/>
      <c r="MYA71" s="86"/>
      <c r="MYB71" s="86"/>
      <c r="MYC71" s="86"/>
      <c r="MYD71" s="86"/>
      <c r="MYE71" s="86"/>
      <c r="MYF71" s="86"/>
      <c r="MYG71" s="86"/>
      <c r="MYH71" s="86"/>
      <c r="MYI71" s="86"/>
      <c r="MYJ71" s="86"/>
      <c r="MYK71" s="86"/>
      <c r="MYL71" s="86"/>
      <c r="MYM71" s="86"/>
      <c r="MYN71" s="86"/>
      <c r="MYO71" s="86"/>
      <c r="MYP71" s="86"/>
      <c r="MYQ71" s="86"/>
      <c r="MYR71" s="86"/>
      <c r="MYS71" s="86"/>
      <c r="MYT71" s="86"/>
      <c r="MYU71" s="86"/>
      <c r="MYV71" s="86"/>
      <c r="MYW71" s="86"/>
      <c r="MYX71" s="86"/>
      <c r="MYY71" s="86"/>
      <c r="MYZ71" s="86"/>
      <c r="MZA71" s="86"/>
      <c r="MZB71" s="86"/>
      <c r="MZC71" s="86"/>
      <c r="MZD71" s="86"/>
      <c r="MZE71" s="86"/>
      <c r="MZF71" s="86"/>
      <c r="MZG71" s="86"/>
      <c r="MZH71" s="86"/>
      <c r="MZI71" s="86"/>
      <c r="MZJ71" s="86"/>
      <c r="MZK71" s="86"/>
      <c r="MZL71" s="86"/>
      <c r="MZM71" s="86"/>
      <c r="MZN71" s="86"/>
      <c r="MZO71" s="86"/>
      <c r="MZP71" s="86"/>
      <c r="MZQ71" s="86"/>
      <c r="MZR71" s="86"/>
      <c r="MZS71" s="86"/>
      <c r="MZT71" s="86"/>
      <c r="MZU71" s="86"/>
      <c r="MZV71" s="86"/>
      <c r="MZW71" s="86"/>
      <c r="MZX71" s="86"/>
      <c r="MZY71" s="86"/>
      <c r="MZZ71" s="86"/>
      <c r="NAA71" s="86"/>
      <c r="NAB71" s="86"/>
      <c r="NAC71" s="86"/>
      <c r="NAD71" s="86"/>
      <c r="NAE71" s="86"/>
      <c r="NAF71" s="86"/>
      <c r="NAG71" s="86"/>
      <c r="NAH71" s="86"/>
      <c r="NAI71" s="86"/>
      <c r="NAJ71" s="86"/>
      <c r="NAK71" s="86"/>
      <c r="NAL71" s="86"/>
      <c r="NAM71" s="86"/>
      <c r="NAN71" s="86"/>
      <c r="NAO71" s="86"/>
      <c r="NAP71" s="86"/>
      <c r="NAQ71" s="86"/>
      <c r="NAR71" s="86"/>
      <c r="NAS71" s="86"/>
      <c r="NAT71" s="86"/>
      <c r="NAU71" s="86"/>
      <c r="NAV71" s="86"/>
      <c r="NAW71" s="86"/>
      <c r="NAX71" s="86"/>
      <c r="NAY71" s="86"/>
      <c r="NAZ71" s="86"/>
      <c r="NBA71" s="86"/>
      <c r="NBB71" s="86"/>
      <c r="NBC71" s="86"/>
      <c r="NBD71" s="86"/>
      <c r="NBE71" s="86"/>
      <c r="NBF71" s="86"/>
      <c r="NBG71" s="86"/>
      <c r="NBH71" s="86"/>
      <c r="NBI71" s="86"/>
      <c r="NBJ71" s="86"/>
      <c r="NBK71" s="86"/>
      <c r="NBL71" s="86"/>
      <c r="NBM71" s="86"/>
      <c r="NBN71" s="86"/>
      <c r="NBO71" s="86"/>
      <c r="NBP71" s="86"/>
      <c r="NBQ71" s="86"/>
      <c r="NBR71" s="86"/>
      <c r="NBS71" s="86"/>
      <c r="NBT71" s="86"/>
      <c r="NBU71" s="86"/>
      <c r="NBV71" s="86"/>
      <c r="NBW71" s="86"/>
      <c r="NBX71" s="86"/>
      <c r="NBY71" s="86"/>
      <c r="NBZ71" s="86"/>
      <c r="NCA71" s="86"/>
      <c r="NCB71" s="86"/>
      <c r="NCC71" s="86"/>
      <c r="NCD71" s="86"/>
      <c r="NCE71" s="86"/>
      <c r="NCF71" s="86"/>
      <c r="NCG71" s="86"/>
      <c r="NCH71" s="86"/>
      <c r="NCI71" s="86"/>
      <c r="NCJ71" s="86"/>
      <c r="NCK71" s="86"/>
      <c r="NCL71" s="86"/>
      <c r="NCM71" s="86"/>
      <c r="NCN71" s="86"/>
      <c r="NCO71" s="86"/>
      <c r="NCP71" s="86"/>
      <c r="NCQ71" s="86"/>
      <c r="NCR71" s="86"/>
      <c r="NCS71" s="86"/>
      <c r="NCT71" s="86"/>
      <c r="NCU71" s="86"/>
      <c r="NCV71" s="86"/>
      <c r="NCW71" s="86"/>
      <c r="NCX71" s="86"/>
      <c r="NCY71" s="86"/>
      <c r="NCZ71" s="86"/>
      <c r="NDA71" s="86"/>
      <c r="NDB71" s="86"/>
      <c r="NDC71" s="86"/>
      <c r="NDD71" s="86"/>
      <c r="NDE71" s="86"/>
      <c r="NDF71" s="86"/>
      <c r="NDG71" s="86"/>
      <c r="NDH71" s="86"/>
      <c r="NDI71" s="86"/>
      <c r="NDJ71" s="86"/>
      <c r="NDK71" s="86"/>
      <c r="NDL71" s="86"/>
      <c r="NDM71" s="86"/>
      <c r="NDN71" s="86"/>
      <c r="NDO71" s="86"/>
      <c r="NDP71" s="86"/>
      <c r="NDQ71" s="86"/>
      <c r="NDR71" s="86"/>
      <c r="NDS71" s="86"/>
      <c r="NDT71" s="86"/>
      <c r="NDU71" s="86"/>
      <c r="NDV71" s="86"/>
      <c r="NDW71" s="86"/>
      <c r="NDX71" s="86"/>
      <c r="NDY71" s="86"/>
      <c r="NDZ71" s="86"/>
      <c r="NEA71" s="86"/>
      <c r="NEB71" s="86"/>
      <c r="NEC71" s="86"/>
      <c r="NED71" s="86"/>
      <c r="NEE71" s="86"/>
      <c r="NEF71" s="86"/>
      <c r="NEG71" s="86"/>
      <c r="NEH71" s="86"/>
      <c r="NEI71" s="86"/>
      <c r="NEJ71" s="86"/>
      <c r="NEK71" s="86"/>
      <c r="NEL71" s="86"/>
      <c r="NEM71" s="86"/>
      <c r="NEN71" s="86"/>
      <c r="NEO71" s="86"/>
      <c r="NEP71" s="86"/>
      <c r="NEQ71" s="86"/>
      <c r="NER71" s="86"/>
      <c r="NES71" s="86"/>
      <c r="NET71" s="86"/>
      <c r="NEU71" s="86"/>
      <c r="NEV71" s="86"/>
      <c r="NEW71" s="86"/>
      <c r="NEX71" s="86"/>
      <c r="NEY71" s="86"/>
      <c r="NEZ71" s="86"/>
      <c r="NFA71" s="86"/>
      <c r="NFB71" s="86"/>
      <c r="NFC71" s="86"/>
      <c r="NFD71" s="86"/>
      <c r="NFE71" s="86"/>
      <c r="NFF71" s="86"/>
      <c r="NFG71" s="86"/>
      <c r="NFH71" s="86"/>
      <c r="NFI71" s="86"/>
      <c r="NFJ71" s="86"/>
      <c r="NFK71" s="86"/>
      <c r="NFL71" s="86"/>
      <c r="NFM71" s="86"/>
      <c r="NFN71" s="86"/>
      <c r="NFO71" s="86"/>
      <c r="NFP71" s="86"/>
      <c r="NFQ71" s="86"/>
      <c r="NFR71" s="86"/>
      <c r="NFS71" s="86"/>
      <c r="NFT71" s="86"/>
      <c r="NFU71" s="86"/>
      <c r="NFV71" s="86"/>
      <c r="NFW71" s="86"/>
      <c r="NFX71" s="86"/>
      <c r="NFY71" s="86"/>
      <c r="NFZ71" s="86"/>
      <c r="NGA71" s="86"/>
      <c r="NGB71" s="86"/>
      <c r="NGC71" s="86"/>
      <c r="NGD71" s="86"/>
      <c r="NGE71" s="86"/>
      <c r="NGF71" s="86"/>
      <c r="NGG71" s="86"/>
      <c r="NGH71" s="86"/>
      <c r="NGI71" s="86"/>
      <c r="NGJ71" s="86"/>
      <c r="NGK71" s="86"/>
      <c r="NGL71" s="86"/>
      <c r="NGM71" s="86"/>
      <c r="NGN71" s="86"/>
      <c r="NGO71" s="86"/>
      <c r="NGP71" s="86"/>
      <c r="NGQ71" s="86"/>
      <c r="NGR71" s="86"/>
      <c r="NGS71" s="86"/>
      <c r="NGT71" s="86"/>
      <c r="NGU71" s="86"/>
      <c r="NGV71" s="86"/>
      <c r="NGW71" s="86"/>
      <c r="NGX71" s="86"/>
      <c r="NGY71" s="86"/>
      <c r="NGZ71" s="86"/>
      <c r="NHA71" s="86"/>
      <c r="NHB71" s="86"/>
      <c r="NHC71" s="86"/>
      <c r="NHD71" s="86"/>
      <c r="NHE71" s="86"/>
      <c r="NHF71" s="86"/>
      <c r="NHG71" s="86"/>
      <c r="NHH71" s="86"/>
      <c r="NHI71" s="86"/>
      <c r="NHJ71" s="86"/>
      <c r="NHK71" s="86"/>
      <c r="NHL71" s="86"/>
      <c r="NHM71" s="86"/>
      <c r="NHN71" s="86"/>
      <c r="NHO71" s="86"/>
      <c r="NHP71" s="86"/>
      <c r="NHQ71" s="86"/>
      <c r="NHR71" s="86"/>
      <c r="NHS71" s="86"/>
      <c r="NHT71" s="86"/>
      <c r="NHU71" s="86"/>
      <c r="NHV71" s="86"/>
      <c r="NHW71" s="86"/>
      <c r="NHX71" s="86"/>
      <c r="NHY71" s="86"/>
      <c r="NHZ71" s="86"/>
      <c r="NIA71" s="86"/>
      <c r="NIB71" s="86"/>
      <c r="NIC71" s="86"/>
      <c r="NID71" s="86"/>
      <c r="NIE71" s="86"/>
      <c r="NIF71" s="86"/>
      <c r="NIG71" s="86"/>
      <c r="NIH71" s="86"/>
      <c r="NII71" s="86"/>
      <c r="NIJ71" s="86"/>
      <c r="NIK71" s="86"/>
      <c r="NIL71" s="86"/>
      <c r="NIM71" s="86"/>
      <c r="NIN71" s="86"/>
      <c r="NIO71" s="86"/>
      <c r="NIP71" s="86"/>
      <c r="NIQ71" s="86"/>
      <c r="NIR71" s="86"/>
      <c r="NIS71" s="86"/>
      <c r="NIT71" s="86"/>
      <c r="NIU71" s="86"/>
      <c r="NIV71" s="86"/>
      <c r="NIW71" s="86"/>
      <c r="NIX71" s="86"/>
      <c r="NIY71" s="86"/>
      <c r="NIZ71" s="86"/>
      <c r="NJA71" s="86"/>
      <c r="NJB71" s="86"/>
      <c r="NJC71" s="86"/>
      <c r="NJD71" s="86"/>
      <c r="NJE71" s="86"/>
      <c r="NJF71" s="86"/>
      <c r="NJG71" s="86"/>
      <c r="NJH71" s="86"/>
      <c r="NJI71" s="86"/>
      <c r="NJJ71" s="86"/>
      <c r="NJK71" s="86"/>
      <c r="NJL71" s="86"/>
      <c r="NJM71" s="86"/>
      <c r="NJN71" s="86"/>
      <c r="NJO71" s="86"/>
      <c r="NJP71" s="86"/>
      <c r="NJQ71" s="86"/>
      <c r="NJR71" s="86"/>
      <c r="NJS71" s="86"/>
      <c r="NJT71" s="86"/>
      <c r="NJU71" s="86"/>
      <c r="NJV71" s="86"/>
      <c r="NJW71" s="86"/>
      <c r="NJX71" s="86"/>
      <c r="NJY71" s="86"/>
      <c r="NJZ71" s="86"/>
      <c r="NKA71" s="86"/>
      <c r="NKB71" s="86"/>
      <c r="NKC71" s="86"/>
      <c r="NKD71" s="86"/>
      <c r="NKE71" s="86"/>
      <c r="NKF71" s="86"/>
      <c r="NKG71" s="86"/>
      <c r="NKH71" s="86"/>
      <c r="NKI71" s="86"/>
      <c r="NKJ71" s="86"/>
      <c r="NKK71" s="86"/>
      <c r="NKL71" s="86"/>
      <c r="NKM71" s="86"/>
      <c r="NKN71" s="86"/>
      <c r="NKO71" s="86"/>
      <c r="NKP71" s="86"/>
      <c r="NKQ71" s="86"/>
      <c r="NKR71" s="86"/>
      <c r="NKS71" s="86"/>
      <c r="NKT71" s="86"/>
      <c r="NKU71" s="86"/>
      <c r="NKV71" s="86"/>
      <c r="NKW71" s="86"/>
      <c r="NKX71" s="86"/>
      <c r="NKY71" s="86"/>
      <c r="NKZ71" s="86"/>
      <c r="NLA71" s="86"/>
      <c r="NLB71" s="86"/>
      <c r="NLC71" s="86"/>
      <c r="NLD71" s="86"/>
      <c r="NLE71" s="86"/>
      <c r="NLF71" s="86"/>
      <c r="NLG71" s="86"/>
      <c r="NLH71" s="86"/>
      <c r="NLI71" s="86"/>
      <c r="NLJ71" s="86"/>
      <c r="NLK71" s="86"/>
      <c r="NLL71" s="86"/>
      <c r="NLM71" s="86"/>
      <c r="NLN71" s="86"/>
      <c r="NLO71" s="86"/>
      <c r="NLP71" s="86"/>
      <c r="NLQ71" s="86"/>
      <c r="NLR71" s="86"/>
      <c r="NLS71" s="86"/>
      <c r="NLT71" s="86"/>
      <c r="NLU71" s="86"/>
      <c r="NLV71" s="86"/>
      <c r="NLW71" s="86"/>
      <c r="NLX71" s="86"/>
      <c r="NLY71" s="86"/>
      <c r="NLZ71" s="86"/>
      <c r="NMA71" s="86"/>
      <c r="NMB71" s="86"/>
      <c r="NMC71" s="86"/>
      <c r="NMD71" s="86"/>
      <c r="NME71" s="86"/>
      <c r="NMF71" s="86"/>
      <c r="NMG71" s="86"/>
      <c r="NMH71" s="86"/>
      <c r="NMI71" s="86"/>
      <c r="NMJ71" s="86"/>
      <c r="NMK71" s="86"/>
      <c r="NML71" s="86"/>
      <c r="NMM71" s="86"/>
      <c r="NMN71" s="86"/>
      <c r="NMO71" s="86"/>
      <c r="NMP71" s="86"/>
      <c r="NMQ71" s="86"/>
      <c r="NMR71" s="86"/>
      <c r="NMS71" s="86"/>
      <c r="NMT71" s="86"/>
      <c r="NMU71" s="86"/>
      <c r="NMV71" s="86"/>
      <c r="NMW71" s="86"/>
      <c r="NMX71" s="86"/>
      <c r="NMY71" s="86"/>
      <c r="NMZ71" s="86"/>
      <c r="NNA71" s="86"/>
      <c r="NNB71" s="86"/>
      <c r="NNC71" s="86"/>
      <c r="NND71" s="86"/>
      <c r="NNE71" s="86"/>
      <c r="NNF71" s="86"/>
      <c r="NNG71" s="86"/>
      <c r="NNH71" s="86"/>
      <c r="NNI71" s="86"/>
      <c r="NNJ71" s="86"/>
      <c r="NNK71" s="86"/>
      <c r="NNL71" s="86"/>
      <c r="NNM71" s="86"/>
      <c r="NNN71" s="86"/>
      <c r="NNO71" s="86"/>
      <c r="NNP71" s="86"/>
      <c r="NNQ71" s="86"/>
      <c r="NNR71" s="86"/>
      <c r="NNS71" s="86"/>
      <c r="NNT71" s="86"/>
      <c r="NNU71" s="86"/>
      <c r="NNV71" s="86"/>
      <c r="NNW71" s="86"/>
      <c r="NNX71" s="86"/>
      <c r="NNY71" s="86"/>
      <c r="NNZ71" s="86"/>
      <c r="NOA71" s="86"/>
      <c r="NOB71" s="86"/>
      <c r="NOC71" s="86"/>
      <c r="NOD71" s="86"/>
      <c r="NOE71" s="86"/>
      <c r="NOF71" s="86"/>
      <c r="NOG71" s="86"/>
      <c r="NOH71" s="86"/>
      <c r="NOI71" s="86"/>
      <c r="NOJ71" s="86"/>
      <c r="NOK71" s="86"/>
      <c r="NOL71" s="86"/>
      <c r="NOM71" s="86"/>
      <c r="NON71" s="86"/>
      <c r="NOO71" s="86"/>
      <c r="NOP71" s="86"/>
      <c r="NOQ71" s="86"/>
      <c r="NOR71" s="86"/>
      <c r="NOS71" s="86"/>
      <c r="NOT71" s="86"/>
      <c r="NOU71" s="86"/>
      <c r="NOV71" s="86"/>
      <c r="NOW71" s="86"/>
      <c r="NOX71" s="86"/>
      <c r="NOY71" s="86"/>
      <c r="NOZ71" s="86"/>
      <c r="NPA71" s="86"/>
      <c r="NPB71" s="86"/>
      <c r="NPC71" s="86"/>
      <c r="NPD71" s="86"/>
      <c r="NPE71" s="86"/>
      <c r="NPF71" s="86"/>
      <c r="NPG71" s="86"/>
      <c r="NPH71" s="86"/>
      <c r="NPI71" s="86"/>
      <c r="NPJ71" s="86"/>
      <c r="NPK71" s="86"/>
      <c r="NPL71" s="86"/>
      <c r="NPM71" s="86"/>
      <c r="NPN71" s="86"/>
      <c r="NPO71" s="86"/>
      <c r="NPP71" s="86"/>
      <c r="NPQ71" s="86"/>
      <c r="NPR71" s="86"/>
      <c r="NPS71" s="86"/>
      <c r="NPT71" s="86"/>
      <c r="NPU71" s="86"/>
      <c r="NPV71" s="86"/>
      <c r="NPW71" s="86"/>
      <c r="NPX71" s="86"/>
      <c r="NPY71" s="86"/>
      <c r="NPZ71" s="86"/>
      <c r="NQA71" s="86"/>
      <c r="NQB71" s="86"/>
      <c r="NQC71" s="86"/>
      <c r="NQD71" s="86"/>
      <c r="NQE71" s="86"/>
      <c r="NQF71" s="86"/>
      <c r="NQG71" s="86"/>
      <c r="NQH71" s="86"/>
      <c r="NQI71" s="86"/>
      <c r="NQJ71" s="86"/>
      <c r="NQK71" s="86"/>
      <c r="NQL71" s="86"/>
      <c r="NQM71" s="86"/>
      <c r="NQN71" s="86"/>
      <c r="NQO71" s="86"/>
      <c r="NQP71" s="86"/>
      <c r="NQQ71" s="86"/>
      <c r="NQR71" s="86"/>
      <c r="NQS71" s="86"/>
      <c r="NQT71" s="86"/>
      <c r="NQU71" s="86"/>
      <c r="NQV71" s="86"/>
      <c r="NQW71" s="86"/>
      <c r="NQX71" s="86"/>
      <c r="NQY71" s="86"/>
      <c r="NQZ71" s="86"/>
      <c r="NRA71" s="86"/>
      <c r="NRB71" s="86"/>
      <c r="NRC71" s="86"/>
      <c r="NRD71" s="86"/>
      <c r="NRE71" s="86"/>
      <c r="NRF71" s="86"/>
      <c r="NRG71" s="86"/>
      <c r="NRH71" s="86"/>
      <c r="NRI71" s="86"/>
      <c r="NRJ71" s="86"/>
      <c r="NRK71" s="86"/>
      <c r="NRL71" s="86"/>
      <c r="NRM71" s="86"/>
      <c r="NRN71" s="86"/>
      <c r="NRO71" s="86"/>
      <c r="NRP71" s="86"/>
      <c r="NRQ71" s="86"/>
      <c r="NRR71" s="86"/>
      <c r="NRS71" s="86"/>
      <c r="NRT71" s="86"/>
      <c r="NRU71" s="86"/>
      <c r="NRV71" s="86"/>
      <c r="NRW71" s="86"/>
      <c r="NRX71" s="86"/>
      <c r="NRY71" s="86"/>
      <c r="NRZ71" s="86"/>
      <c r="NSA71" s="86"/>
      <c r="NSB71" s="86"/>
      <c r="NSC71" s="86"/>
      <c r="NSD71" s="86"/>
      <c r="NSE71" s="86"/>
      <c r="NSF71" s="86"/>
      <c r="NSG71" s="86"/>
      <c r="NSH71" s="86"/>
      <c r="NSI71" s="86"/>
      <c r="NSJ71" s="86"/>
      <c r="NSK71" s="86"/>
      <c r="NSL71" s="86"/>
      <c r="NSM71" s="86"/>
      <c r="NSN71" s="86"/>
      <c r="NSO71" s="86"/>
      <c r="NSP71" s="86"/>
      <c r="NSQ71" s="86"/>
      <c r="NSR71" s="86"/>
      <c r="NSS71" s="86"/>
      <c r="NST71" s="86"/>
      <c r="NSU71" s="86"/>
      <c r="NSV71" s="86"/>
      <c r="NSW71" s="86"/>
      <c r="NSX71" s="86"/>
      <c r="NSY71" s="86"/>
      <c r="NSZ71" s="86"/>
      <c r="NTA71" s="86"/>
      <c r="NTB71" s="86"/>
      <c r="NTC71" s="86"/>
      <c r="NTD71" s="86"/>
      <c r="NTE71" s="86"/>
      <c r="NTF71" s="86"/>
      <c r="NTG71" s="86"/>
      <c r="NTH71" s="86"/>
      <c r="NTI71" s="86"/>
      <c r="NTJ71" s="86"/>
      <c r="NTK71" s="86"/>
      <c r="NTL71" s="86"/>
      <c r="NTM71" s="86"/>
      <c r="NTN71" s="86"/>
      <c r="NTO71" s="86"/>
      <c r="NTP71" s="86"/>
      <c r="NTQ71" s="86"/>
      <c r="NTR71" s="86"/>
      <c r="NTS71" s="86"/>
      <c r="NTT71" s="86"/>
      <c r="NTU71" s="86"/>
      <c r="NTV71" s="86"/>
      <c r="NTW71" s="86"/>
      <c r="NTX71" s="86"/>
      <c r="NTY71" s="86"/>
      <c r="NTZ71" s="86"/>
      <c r="NUA71" s="86"/>
      <c r="NUB71" s="86"/>
      <c r="NUC71" s="86"/>
      <c r="NUD71" s="86"/>
      <c r="NUE71" s="86"/>
      <c r="NUF71" s="86"/>
      <c r="NUG71" s="86"/>
      <c r="NUH71" s="86"/>
      <c r="NUI71" s="86"/>
      <c r="NUJ71" s="86"/>
      <c r="NUK71" s="86"/>
      <c r="NUL71" s="86"/>
      <c r="NUM71" s="86"/>
      <c r="NUN71" s="86"/>
      <c r="NUO71" s="86"/>
      <c r="NUP71" s="86"/>
      <c r="NUQ71" s="86"/>
      <c r="NUR71" s="86"/>
      <c r="NUS71" s="86"/>
      <c r="NUT71" s="86"/>
      <c r="NUU71" s="86"/>
      <c r="NUV71" s="86"/>
      <c r="NUW71" s="86"/>
      <c r="NUX71" s="86"/>
      <c r="NUY71" s="86"/>
      <c r="NUZ71" s="86"/>
      <c r="NVA71" s="86"/>
      <c r="NVB71" s="86"/>
      <c r="NVC71" s="86"/>
      <c r="NVD71" s="86"/>
      <c r="NVE71" s="86"/>
      <c r="NVF71" s="86"/>
      <c r="NVG71" s="86"/>
      <c r="NVH71" s="86"/>
      <c r="NVI71" s="86"/>
      <c r="NVJ71" s="86"/>
      <c r="NVK71" s="86"/>
      <c r="NVL71" s="86"/>
      <c r="NVM71" s="86"/>
      <c r="NVN71" s="86"/>
      <c r="NVO71" s="86"/>
      <c r="NVP71" s="86"/>
      <c r="NVQ71" s="86"/>
      <c r="NVR71" s="86"/>
      <c r="NVS71" s="86"/>
      <c r="NVT71" s="86"/>
      <c r="NVU71" s="86"/>
      <c r="NVV71" s="86"/>
      <c r="NVW71" s="86"/>
      <c r="NVX71" s="86"/>
      <c r="NVY71" s="86"/>
      <c r="NVZ71" s="86"/>
      <c r="NWA71" s="86"/>
      <c r="NWB71" s="86"/>
      <c r="NWC71" s="86"/>
      <c r="NWD71" s="86"/>
      <c r="NWE71" s="86"/>
      <c r="NWF71" s="86"/>
      <c r="NWG71" s="86"/>
      <c r="NWH71" s="86"/>
      <c r="NWI71" s="86"/>
      <c r="NWJ71" s="86"/>
      <c r="NWK71" s="86"/>
      <c r="NWL71" s="86"/>
      <c r="NWM71" s="86"/>
      <c r="NWN71" s="86"/>
      <c r="NWO71" s="86"/>
      <c r="NWP71" s="86"/>
      <c r="NWQ71" s="86"/>
      <c r="NWR71" s="86"/>
      <c r="NWS71" s="86"/>
      <c r="NWT71" s="86"/>
      <c r="NWU71" s="86"/>
      <c r="NWV71" s="86"/>
      <c r="NWW71" s="86"/>
      <c r="NWX71" s="86"/>
      <c r="NWY71" s="86"/>
      <c r="NWZ71" s="86"/>
      <c r="NXA71" s="86"/>
      <c r="NXB71" s="86"/>
      <c r="NXC71" s="86"/>
      <c r="NXD71" s="86"/>
      <c r="NXE71" s="86"/>
      <c r="NXF71" s="86"/>
      <c r="NXG71" s="86"/>
      <c r="NXH71" s="86"/>
      <c r="NXI71" s="86"/>
      <c r="NXJ71" s="86"/>
      <c r="NXK71" s="86"/>
      <c r="NXL71" s="86"/>
      <c r="NXM71" s="86"/>
      <c r="NXN71" s="86"/>
      <c r="NXO71" s="86"/>
      <c r="NXP71" s="86"/>
      <c r="NXQ71" s="86"/>
      <c r="NXR71" s="86"/>
      <c r="NXS71" s="86"/>
      <c r="NXT71" s="86"/>
      <c r="NXU71" s="86"/>
      <c r="NXV71" s="86"/>
      <c r="NXW71" s="86"/>
      <c r="NXX71" s="86"/>
      <c r="NXY71" s="86"/>
      <c r="NXZ71" s="86"/>
      <c r="NYA71" s="86"/>
      <c r="NYB71" s="86"/>
      <c r="NYC71" s="86"/>
      <c r="NYD71" s="86"/>
      <c r="NYE71" s="86"/>
      <c r="NYF71" s="86"/>
      <c r="NYG71" s="86"/>
      <c r="NYH71" s="86"/>
      <c r="NYI71" s="86"/>
      <c r="NYJ71" s="86"/>
      <c r="NYK71" s="86"/>
      <c r="NYL71" s="86"/>
      <c r="NYM71" s="86"/>
      <c r="NYN71" s="86"/>
      <c r="NYO71" s="86"/>
      <c r="NYP71" s="86"/>
      <c r="NYQ71" s="86"/>
      <c r="NYR71" s="86"/>
      <c r="NYS71" s="86"/>
      <c r="NYT71" s="86"/>
      <c r="NYU71" s="86"/>
      <c r="NYV71" s="86"/>
      <c r="NYW71" s="86"/>
      <c r="NYX71" s="86"/>
      <c r="NYY71" s="86"/>
      <c r="NYZ71" s="86"/>
      <c r="NZA71" s="86"/>
      <c r="NZB71" s="86"/>
      <c r="NZC71" s="86"/>
      <c r="NZD71" s="86"/>
      <c r="NZE71" s="86"/>
      <c r="NZF71" s="86"/>
      <c r="NZG71" s="86"/>
      <c r="NZH71" s="86"/>
      <c r="NZI71" s="86"/>
      <c r="NZJ71" s="86"/>
      <c r="NZK71" s="86"/>
      <c r="NZL71" s="86"/>
      <c r="NZM71" s="86"/>
      <c r="NZN71" s="86"/>
      <c r="NZO71" s="86"/>
      <c r="NZP71" s="86"/>
      <c r="NZQ71" s="86"/>
      <c r="NZR71" s="86"/>
      <c r="NZS71" s="86"/>
      <c r="NZT71" s="86"/>
      <c r="NZU71" s="86"/>
      <c r="NZV71" s="86"/>
      <c r="NZW71" s="86"/>
      <c r="NZX71" s="86"/>
      <c r="NZY71" s="86"/>
      <c r="NZZ71" s="86"/>
      <c r="OAA71" s="86"/>
      <c r="OAB71" s="86"/>
      <c r="OAC71" s="86"/>
      <c r="OAD71" s="86"/>
      <c r="OAE71" s="86"/>
      <c r="OAF71" s="86"/>
      <c r="OAG71" s="86"/>
      <c r="OAH71" s="86"/>
      <c r="OAI71" s="86"/>
      <c r="OAJ71" s="86"/>
      <c r="OAK71" s="86"/>
      <c r="OAL71" s="86"/>
      <c r="OAM71" s="86"/>
      <c r="OAN71" s="86"/>
      <c r="OAO71" s="86"/>
      <c r="OAP71" s="86"/>
      <c r="OAQ71" s="86"/>
      <c r="OAR71" s="86"/>
      <c r="OAS71" s="86"/>
      <c r="OAT71" s="86"/>
      <c r="OAU71" s="86"/>
      <c r="OAV71" s="86"/>
      <c r="OAW71" s="86"/>
      <c r="OAX71" s="86"/>
      <c r="OAY71" s="86"/>
      <c r="OAZ71" s="86"/>
      <c r="OBA71" s="86"/>
      <c r="OBB71" s="86"/>
      <c r="OBC71" s="86"/>
      <c r="OBD71" s="86"/>
      <c r="OBE71" s="86"/>
      <c r="OBF71" s="86"/>
      <c r="OBG71" s="86"/>
      <c r="OBH71" s="86"/>
      <c r="OBI71" s="86"/>
      <c r="OBJ71" s="86"/>
      <c r="OBK71" s="86"/>
      <c r="OBL71" s="86"/>
      <c r="OBM71" s="86"/>
      <c r="OBN71" s="86"/>
      <c r="OBO71" s="86"/>
      <c r="OBP71" s="86"/>
      <c r="OBQ71" s="86"/>
      <c r="OBR71" s="86"/>
      <c r="OBS71" s="86"/>
      <c r="OBT71" s="86"/>
      <c r="OBU71" s="86"/>
      <c r="OBV71" s="86"/>
      <c r="OBW71" s="86"/>
      <c r="OBX71" s="86"/>
      <c r="OBY71" s="86"/>
      <c r="OBZ71" s="86"/>
      <c r="OCA71" s="86"/>
      <c r="OCB71" s="86"/>
      <c r="OCC71" s="86"/>
      <c r="OCD71" s="86"/>
      <c r="OCE71" s="86"/>
      <c r="OCF71" s="86"/>
      <c r="OCG71" s="86"/>
      <c r="OCH71" s="86"/>
      <c r="OCI71" s="86"/>
      <c r="OCJ71" s="86"/>
      <c r="OCK71" s="86"/>
      <c r="OCL71" s="86"/>
      <c r="OCM71" s="86"/>
      <c r="OCN71" s="86"/>
      <c r="OCO71" s="86"/>
      <c r="OCP71" s="86"/>
      <c r="OCQ71" s="86"/>
      <c r="OCR71" s="86"/>
      <c r="OCS71" s="86"/>
      <c r="OCT71" s="86"/>
      <c r="OCU71" s="86"/>
      <c r="OCV71" s="86"/>
      <c r="OCW71" s="86"/>
      <c r="OCX71" s="86"/>
      <c r="OCY71" s="86"/>
      <c r="OCZ71" s="86"/>
      <c r="ODA71" s="86"/>
      <c r="ODB71" s="86"/>
      <c r="ODC71" s="86"/>
      <c r="ODD71" s="86"/>
      <c r="ODE71" s="86"/>
      <c r="ODF71" s="86"/>
      <c r="ODG71" s="86"/>
      <c r="ODH71" s="86"/>
      <c r="ODI71" s="86"/>
      <c r="ODJ71" s="86"/>
      <c r="ODK71" s="86"/>
      <c r="ODL71" s="86"/>
      <c r="ODM71" s="86"/>
      <c r="ODN71" s="86"/>
      <c r="ODO71" s="86"/>
      <c r="ODP71" s="86"/>
      <c r="ODQ71" s="86"/>
      <c r="ODR71" s="86"/>
      <c r="ODS71" s="86"/>
      <c r="ODT71" s="86"/>
      <c r="ODU71" s="86"/>
      <c r="ODV71" s="86"/>
      <c r="ODW71" s="86"/>
      <c r="ODX71" s="86"/>
      <c r="ODY71" s="86"/>
      <c r="ODZ71" s="86"/>
      <c r="OEA71" s="86"/>
      <c r="OEB71" s="86"/>
      <c r="OEC71" s="86"/>
      <c r="OED71" s="86"/>
      <c r="OEE71" s="86"/>
      <c r="OEF71" s="86"/>
      <c r="OEG71" s="86"/>
      <c r="OEH71" s="86"/>
      <c r="OEI71" s="86"/>
      <c r="OEJ71" s="86"/>
      <c r="OEK71" s="86"/>
      <c r="OEL71" s="86"/>
      <c r="OEM71" s="86"/>
      <c r="OEN71" s="86"/>
      <c r="OEO71" s="86"/>
      <c r="OEP71" s="86"/>
      <c r="OEQ71" s="86"/>
      <c r="OER71" s="86"/>
      <c r="OES71" s="86"/>
      <c r="OET71" s="86"/>
      <c r="OEU71" s="86"/>
      <c r="OEV71" s="86"/>
      <c r="OEW71" s="86"/>
      <c r="OEX71" s="86"/>
      <c r="OEY71" s="86"/>
      <c r="OEZ71" s="86"/>
      <c r="OFA71" s="86"/>
      <c r="OFB71" s="86"/>
      <c r="OFC71" s="86"/>
      <c r="OFD71" s="86"/>
      <c r="OFE71" s="86"/>
      <c r="OFF71" s="86"/>
      <c r="OFG71" s="86"/>
      <c r="OFH71" s="86"/>
      <c r="OFI71" s="86"/>
      <c r="OFJ71" s="86"/>
      <c r="OFK71" s="86"/>
      <c r="OFL71" s="86"/>
      <c r="OFM71" s="86"/>
      <c r="OFN71" s="86"/>
      <c r="OFO71" s="86"/>
      <c r="OFP71" s="86"/>
      <c r="OFQ71" s="86"/>
      <c r="OFR71" s="86"/>
      <c r="OFS71" s="86"/>
      <c r="OFT71" s="86"/>
      <c r="OFU71" s="86"/>
      <c r="OFV71" s="86"/>
      <c r="OFW71" s="86"/>
      <c r="OFX71" s="86"/>
      <c r="OFY71" s="86"/>
      <c r="OFZ71" s="86"/>
      <c r="OGA71" s="86"/>
      <c r="OGB71" s="86"/>
      <c r="OGC71" s="86"/>
      <c r="OGD71" s="86"/>
      <c r="OGE71" s="86"/>
      <c r="OGF71" s="86"/>
      <c r="OGG71" s="86"/>
      <c r="OGH71" s="86"/>
      <c r="OGI71" s="86"/>
      <c r="OGJ71" s="86"/>
      <c r="OGK71" s="86"/>
      <c r="OGL71" s="86"/>
      <c r="OGM71" s="86"/>
      <c r="OGN71" s="86"/>
      <c r="OGO71" s="86"/>
      <c r="OGP71" s="86"/>
      <c r="OGQ71" s="86"/>
      <c r="OGR71" s="86"/>
      <c r="OGS71" s="86"/>
      <c r="OGT71" s="86"/>
      <c r="OGU71" s="86"/>
      <c r="OGV71" s="86"/>
      <c r="OGW71" s="86"/>
      <c r="OGX71" s="86"/>
      <c r="OGY71" s="86"/>
      <c r="OGZ71" s="86"/>
      <c r="OHA71" s="86"/>
      <c r="OHB71" s="86"/>
      <c r="OHC71" s="86"/>
      <c r="OHD71" s="86"/>
      <c r="OHE71" s="86"/>
      <c r="OHF71" s="86"/>
      <c r="OHG71" s="86"/>
      <c r="OHH71" s="86"/>
      <c r="OHI71" s="86"/>
      <c r="OHJ71" s="86"/>
      <c r="OHK71" s="86"/>
      <c r="OHL71" s="86"/>
      <c r="OHM71" s="86"/>
      <c r="OHN71" s="86"/>
      <c r="OHO71" s="86"/>
      <c r="OHP71" s="86"/>
      <c r="OHQ71" s="86"/>
      <c r="OHR71" s="86"/>
      <c r="OHS71" s="86"/>
      <c r="OHT71" s="86"/>
      <c r="OHU71" s="86"/>
      <c r="OHV71" s="86"/>
      <c r="OHW71" s="86"/>
      <c r="OHX71" s="86"/>
      <c r="OHY71" s="86"/>
      <c r="OHZ71" s="86"/>
      <c r="OIA71" s="86"/>
      <c r="OIB71" s="86"/>
      <c r="OIC71" s="86"/>
      <c r="OID71" s="86"/>
      <c r="OIE71" s="86"/>
      <c r="OIF71" s="86"/>
      <c r="OIG71" s="86"/>
      <c r="OIH71" s="86"/>
      <c r="OII71" s="86"/>
      <c r="OIJ71" s="86"/>
      <c r="OIK71" s="86"/>
      <c r="OIL71" s="86"/>
      <c r="OIM71" s="86"/>
      <c r="OIN71" s="86"/>
      <c r="OIO71" s="86"/>
      <c r="OIP71" s="86"/>
      <c r="OIQ71" s="86"/>
      <c r="OIR71" s="86"/>
      <c r="OIS71" s="86"/>
      <c r="OIT71" s="86"/>
      <c r="OIU71" s="86"/>
      <c r="OIV71" s="86"/>
      <c r="OIW71" s="86"/>
      <c r="OIX71" s="86"/>
      <c r="OIY71" s="86"/>
      <c r="OIZ71" s="86"/>
      <c r="OJA71" s="86"/>
      <c r="OJB71" s="86"/>
      <c r="OJC71" s="86"/>
      <c r="OJD71" s="86"/>
      <c r="OJE71" s="86"/>
      <c r="OJF71" s="86"/>
      <c r="OJG71" s="86"/>
      <c r="OJH71" s="86"/>
      <c r="OJI71" s="86"/>
      <c r="OJJ71" s="86"/>
      <c r="OJK71" s="86"/>
      <c r="OJL71" s="86"/>
      <c r="OJM71" s="86"/>
      <c r="OJN71" s="86"/>
      <c r="OJO71" s="86"/>
      <c r="OJP71" s="86"/>
      <c r="OJQ71" s="86"/>
      <c r="OJR71" s="86"/>
      <c r="OJS71" s="86"/>
      <c r="OJT71" s="86"/>
      <c r="OJU71" s="86"/>
      <c r="OJV71" s="86"/>
      <c r="OJW71" s="86"/>
      <c r="OJX71" s="86"/>
      <c r="OJY71" s="86"/>
      <c r="OJZ71" s="86"/>
      <c r="OKA71" s="86"/>
      <c r="OKB71" s="86"/>
      <c r="OKC71" s="86"/>
      <c r="OKD71" s="86"/>
      <c r="OKE71" s="86"/>
      <c r="OKF71" s="86"/>
      <c r="OKG71" s="86"/>
      <c r="OKH71" s="86"/>
      <c r="OKI71" s="86"/>
      <c r="OKJ71" s="86"/>
      <c r="OKK71" s="86"/>
      <c r="OKL71" s="86"/>
      <c r="OKM71" s="86"/>
      <c r="OKN71" s="86"/>
      <c r="OKO71" s="86"/>
      <c r="OKP71" s="86"/>
      <c r="OKQ71" s="86"/>
      <c r="OKR71" s="86"/>
      <c r="OKS71" s="86"/>
      <c r="OKT71" s="86"/>
      <c r="OKU71" s="86"/>
      <c r="OKV71" s="86"/>
      <c r="OKW71" s="86"/>
      <c r="OKX71" s="86"/>
      <c r="OKY71" s="86"/>
      <c r="OKZ71" s="86"/>
      <c r="OLA71" s="86"/>
      <c r="OLB71" s="86"/>
      <c r="OLC71" s="86"/>
      <c r="OLD71" s="86"/>
      <c r="OLE71" s="86"/>
      <c r="OLF71" s="86"/>
      <c r="OLG71" s="86"/>
      <c r="OLH71" s="86"/>
      <c r="OLI71" s="86"/>
      <c r="OLJ71" s="86"/>
      <c r="OLK71" s="86"/>
      <c r="OLL71" s="86"/>
      <c r="OLM71" s="86"/>
      <c r="OLN71" s="86"/>
      <c r="OLO71" s="86"/>
      <c r="OLP71" s="86"/>
      <c r="OLQ71" s="86"/>
      <c r="OLR71" s="86"/>
      <c r="OLS71" s="86"/>
      <c r="OLT71" s="86"/>
      <c r="OLU71" s="86"/>
      <c r="OLV71" s="86"/>
      <c r="OLW71" s="86"/>
      <c r="OLX71" s="86"/>
      <c r="OLY71" s="86"/>
      <c r="OLZ71" s="86"/>
      <c r="OMA71" s="86"/>
      <c r="OMB71" s="86"/>
      <c r="OMC71" s="86"/>
      <c r="OMD71" s="86"/>
      <c r="OME71" s="86"/>
      <c r="OMF71" s="86"/>
      <c r="OMG71" s="86"/>
      <c r="OMH71" s="86"/>
      <c r="OMI71" s="86"/>
      <c r="OMJ71" s="86"/>
      <c r="OMK71" s="86"/>
      <c r="OML71" s="86"/>
      <c r="OMM71" s="86"/>
      <c r="OMN71" s="86"/>
      <c r="OMO71" s="86"/>
      <c r="OMP71" s="86"/>
      <c r="OMQ71" s="86"/>
      <c r="OMR71" s="86"/>
      <c r="OMS71" s="86"/>
      <c r="OMT71" s="86"/>
      <c r="OMU71" s="86"/>
      <c r="OMV71" s="86"/>
      <c r="OMW71" s="86"/>
      <c r="OMX71" s="86"/>
      <c r="OMY71" s="86"/>
      <c r="OMZ71" s="86"/>
      <c r="ONA71" s="86"/>
      <c r="ONB71" s="86"/>
      <c r="ONC71" s="86"/>
      <c r="OND71" s="86"/>
      <c r="ONE71" s="86"/>
      <c r="ONF71" s="86"/>
      <c r="ONG71" s="86"/>
      <c r="ONH71" s="86"/>
      <c r="ONI71" s="86"/>
      <c r="ONJ71" s="86"/>
      <c r="ONK71" s="86"/>
      <c r="ONL71" s="86"/>
      <c r="ONM71" s="86"/>
      <c r="ONN71" s="86"/>
      <c r="ONO71" s="86"/>
      <c r="ONP71" s="86"/>
      <c r="ONQ71" s="86"/>
      <c r="ONR71" s="86"/>
      <c r="ONS71" s="86"/>
      <c r="ONT71" s="86"/>
      <c r="ONU71" s="86"/>
      <c r="ONV71" s="86"/>
      <c r="ONW71" s="86"/>
      <c r="ONX71" s="86"/>
      <c r="ONY71" s="86"/>
      <c r="ONZ71" s="86"/>
      <c r="OOA71" s="86"/>
      <c r="OOB71" s="86"/>
      <c r="OOC71" s="86"/>
      <c r="OOD71" s="86"/>
      <c r="OOE71" s="86"/>
      <c r="OOF71" s="86"/>
      <c r="OOG71" s="86"/>
      <c r="OOH71" s="86"/>
      <c r="OOI71" s="86"/>
      <c r="OOJ71" s="86"/>
      <c r="OOK71" s="86"/>
      <c r="OOL71" s="86"/>
      <c r="OOM71" s="86"/>
      <c r="OON71" s="86"/>
      <c r="OOO71" s="86"/>
      <c r="OOP71" s="86"/>
      <c r="OOQ71" s="86"/>
      <c r="OOR71" s="86"/>
      <c r="OOS71" s="86"/>
      <c r="OOT71" s="86"/>
      <c r="OOU71" s="86"/>
      <c r="OOV71" s="86"/>
      <c r="OOW71" s="86"/>
      <c r="OOX71" s="86"/>
      <c r="OOY71" s="86"/>
      <c r="OOZ71" s="86"/>
      <c r="OPA71" s="86"/>
      <c r="OPB71" s="86"/>
      <c r="OPC71" s="86"/>
      <c r="OPD71" s="86"/>
      <c r="OPE71" s="86"/>
      <c r="OPF71" s="86"/>
      <c r="OPG71" s="86"/>
      <c r="OPH71" s="86"/>
      <c r="OPI71" s="86"/>
      <c r="OPJ71" s="86"/>
      <c r="OPK71" s="86"/>
      <c r="OPL71" s="86"/>
      <c r="OPM71" s="86"/>
      <c r="OPN71" s="86"/>
      <c r="OPO71" s="86"/>
      <c r="OPP71" s="86"/>
      <c r="OPQ71" s="86"/>
      <c r="OPR71" s="86"/>
      <c r="OPS71" s="86"/>
      <c r="OPT71" s="86"/>
      <c r="OPU71" s="86"/>
      <c r="OPV71" s="86"/>
      <c r="OPW71" s="86"/>
      <c r="OPX71" s="86"/>
      <c r="OPY71" s="86"/>
      <c r="OPZ71" s="86"/>
      <c r="OQA71" s="86"/>
      <c r="OQB71" s="86"/>
      <c r="OQC71" s="86"/>
      <c r="OQD71" s="86"/>
      <c r="OQE71" s="86"/>
      <c r="OQF71" s="86"/>
      <c r="OQG71" s="86"/>
      <c r="OQH71" s="86"/>
      <c r="OQI71" s="86"/>
      <c r="OQJ71" s="86"/>
      <c r="OQK71" s="86"/>
      <c r="OQL71" s="86"/>
      <c r="OQM71" s="86"/>
      <c r="OQN71" s="86"/>
      <c r="OQO71" s="86"/>
      <c r="OQP71" s="86"/>
      <c r="OQQ71" s="86"/>
      <c r="OQR71" s="86"/>
      <c r="OQS71" s="86"/>
      <c r="OQT71" s="86"/>
      <c r="OQU71" s="86"/>
      <c r="OQV71" s="86"/>
      <c r="OQW71" s="86"/>
      <c r="OQX71" s="86"/>
      <c r="OQY71" s="86"/>
      <c r="OQZ71" s="86"/>
      <c r="ORA71" s="86"/>
      <c r="ORB71" s="86"/>
      <c r="ORC71" s="86"/>
      <c r="ORD71" s="86"/>
      <c r="ORE71" s="86"/>
      <c r="ORF71" s="86"/>
      <c r="ORG71" s="86"/>
      <c r="ORH71" s="86"/>
      <c r="ORI71" s="86"/>
      <c r="ORJ71" s="86"/>
      <c r="ORK71" s="86"/>
      <c r="ORL71" s="86"/>
      <c r="ORM71" s="86"/>
      <c r="ORN71" s="86"/>
      <c r="ORO71" s="86"/>
      <c r="ORP71" s="86"/>
      <c r="ORQ71" s="86"/>
      <c r="ORR71" s="86"/>
      <c r="ORS71" s="86"/>
      <c r="ORT71" s="86"/>
      <c r="ORU71" s="86"/>
      <c r="ORV71" s="86"/>
      <c r="ORW71" s="86"/>
      <c r="ORX71" s="86"/>
      <c r="ORY71" s="86"/>
      <c r="ORZ71" s="86"/>
      <c r="OSA71" s="86"/>
      <c r="OSB71" s="86"/>
      <c r="OSC71" s="86"/>
      <c r="OSD71" s="86"/>
      <c r="OSE71" s="86"/>
      <c r="OSF71" s="86"/>
      <c r="OSG71" s="86"/>
      <c r="OSH71" s="86"/>
      <c r="OSI71" s="86"/>
      <c r="OSJ71" s="86"/>
      <c r="OSK71" s="86"/>
      <c r="OSL71" s="86"/>
      <c r="OSM71" s="86"/>
      <c r="OSN71" s="86"/>
      <c r="OSO71" s="86"/>
      <c r="OSP71" s="86"/>
      <c r="OSQ71" s="86"/>
      <c r="OSR71" s="86"/>
      <c r="OSS71" s="86"/>
      <c r="OST71" s="86"/>
      <c r="OSU71" s="86"/>
      <c r="OSV71" s="86"/>
      <c r="OSW71" s="86"/>
      <c r="OSX71" s="86"/>
      <c r="OSY71" s="86"/>
      <c r="OSZ71" s="86"/>
      <c r="OTA71" s="86"/>
      <c r="OTB71" s="86"/>
      <c r="OTC71" s="86"/>
      <c r="OTD71" s="86"/>
      <c r="OTE71" s="86"/>
      <c r="OTF71" s="86"/>
      <c r="OTG71" s="86"/>
      <c r="OTH71" s="86"/>
      <c r="OTI71" s="86"/>
      <c r="OTJ71" s="86"/>
      <c r="OTK71" s="86"/>
      <c r="OTL71" s="86"/>
      <c r="OTM71" s="86"/>
      <c r="OTN71" s="86"/>
      <c r="OTO71" s="86"/>
      <c r="OTP71" s="86"/>
      <c r="OTQ71" s="86"/>
      <c r="OTR71" s="86"/>
      <c r="OTS71" s="86"/>
      <c r="OTT71" s="86"/>
      <c r="OTU71" s="86"/>
      <c r="OTV71" s="86"/>
      <c r="OTW71" s="86"/>
      <c r="OTX71" s="86"/>
      <c r="OTY71" s="86"/>
      <c r="OTZ71" s="86"/>
      <c r="OUA71" s="86"/>
      <c r="OUB71" s="86"/>
      <c r="OUC71" s="86"/>
      <c r="OUD71" s="86"/>
      <c r="OUE71" s="86"/>
      <c r="OUF71" s="86"/>
      <c r="OUG71" s="86"/>
      <c r="OUH71" s="86"/>
      <c r="OUI71" s="86"/>
      <c r="OUJ71" s="86"/>
      <c r="OUK71" s="86"/>
      <c r="OUL71" s="86"/>
      <c r="OUM71" s="86"/>
      <c r="OUN71" s="86"/>
      <c r="OUO71" s="86"/>
      <c r="OUP71" s="86"/>
      <c r="OUQ71" s="86"/>
      <c r="OUR71" s="86"/>
      <c r="OUS71" s="86"/>
      <c r="OUT71" s="86"/>
      <c r="OUU71" s="86"/>
      <c r="OUV71" s="86"/>
      <c r="OUW71" s="86"/>
      <c r="OUX71" s="86"/>
      <c r="OUY71" s="86"/>
      <c r="OUZ71" s="86"/>
      <c r="OVA71" s="86"/>
      <c r="OVB71" s="86"/>
      <c r="OVC71" s="86"/>
      <c r="OVD71" s="86"/>
      <c r="OVE71" s="86"/>
      <c r="OVF71" s="86"/>
      <c r="OVG71" s="86"/>
      <c r="OVH71" s="86"/>
      <c r="OVI71" s="86"/>
      <c r="OVJ71" s="86"/>
      <c r="OVK71" s="86"/>
      <c r="OVL71" s="86"/>
      <c r="OVM71" s="86"/>
      <c r="OVN71" s="86"/>
      <c r="OVO71" s="86"/>
      <c r="OVP71" s="86"/>
      <c r="OVQ71" s="86"/>
      <c r="OVR71" s="86"/>
      <c r="OVS71" s="86"/>
      <c r="OVT71" s="86"/>
      <c r="OVU71" s="86"/>
      <c r="OVV71" s="86"/>
      <c r="OVW71" s="86"/>
      <c r="OVX71" s="86"/>
      <c r="OVY71" s="86"/>
      <c r="OVZ71" s="86"/>
      <c r="OWA71" s="86"/>
      <c r="OWB71" s="86"/>
      <c r="OWC71" s="86"/>
      <c r="OWD71" s="86"/>
      <c r="OWE71" s="86"/>
      <c r="OWF71" s="86"/>
      <c r="OWG71" s="86"/>
      <c r="OWH71" s="86"/>
      <c r="OWI71" s="86"/>
      <c r="OWJ71" s="86"/>
      <c r="OWK71" s="86"/>
      <c r="OWL71" s="86"/>
      <c r="OWM71" s="86"/>
      <c r="OWN71" s="86"/>
      <c r="OWO71" s="86"/>
      <c r="OWP71" s="86"/>
      <c r="OWQ71" s="86"/>
      <c r="OWR71" s="86"/>
      <c r="OWS71" s="86"/>
      <c r="OWT71" s="86"/>
      <c r="OWU71" s="86"/>
      <c r="OWV71" s="86"/>
      <c r="OWW71" s="86"/>
      <c r="OWX71" s="86"/>
      <c r="OWY71" s="86"/>
      <c r="OWZ71" s="86"/>
      <c r="OXA71" s="86"/>
      <c r="OXB71" s="86"/>
      <c r="OXC71" s="86"/>
      <c r="OXD71" s="86"/>
      <c r="OXE71" s="86"/>
      <c r="OXF71" s="86"/>
      <c r="OXG71" s="86"/>
      <c r="OXH71" s="86"/>
      <c r="OXI71" s="86"/>
      <c r="OXJ71" s="86"/>
      <c r="OXK71" s="86"/>
      <c r="OXL71" s="86"/>
      <c r="OXM71" s="86"/>
      <c r="OXN71" s="86"/>
      <c r="OXO71" s="86"/>
      <c r="OXP71" s="86"/>
      <c r="OXQ71" s="86"/>
      <c r="OXR71" s="86"/>
      <c r="OXS71" s="86"/>
      <c r="OXT71" s="86"/>
      <c r="OXU71" s="86"/>
      <c r="OXV71" s="86"/>
      <c r="OXW71" s="86"/>
      <c r="OXX71" s="86"/>
      <c r="OXY71" s="86"/>
      <c r="OXZ71" s="86"/>
      <c r="OYA71" s="86"/>
      <c r="OYB71" s="86"/>
      <c r="OYC71" s="86"/>
      <c r="OYD71" s="86"/>
      <c r="OYE71" s="86"/>
      <c r="OYF71" s="86"/>
      <c r="OYG71" s="86"/>
      <c r="OYH71" s="86"/>
      <c r="OYI71" s="86"/>
      <c r="OYJ71" s="86"/>
      <c r="OYK71" s="86"/>
      <c r="OYL71" s="86"/>
      <c r="OYM71" s="86"/>
      <c r="OYN71" s="86"/>
      <c r="OYO71" s="86"/>
      <c r="OYP71" s="86"/>
      <c r="OYQ71" s="86"/>
      <c r="OYR71" s="86"/>
      <c r="OYS71" s="86"/>
      <c r="OYT71" s="86"/>
      <c r="OYU71" s="86"/>
      <c r="OYV71" s="86"/>
      <c r="OYW71" s="86"/>
      <c r="OYX71" s="86"/>
      <c r="OYY71" s="86"/>
      <c r="OYZ71" s="86"/>
      <c r="OZA71" s="86"/>
      <c r="OZB71" s="86"/>
      <c r="OZC71" s="86"/>
      <c r="OZD71" s="86"/>
      <c r="OZE71" s="86"/>
      <c r="OZF71" s="86"/>
      <c r="OZG71" s="86"/>
      <c r="OZH71" s="86"/>
      <c r="OZI71" s="86"/>
      <c r="OZJ71" s="86"/>
      <c r="OZK71" s="86"/>
      <c r="OZL71" s="86"/>
      <c r="OZM71" s="86"/>
      <c r="OZN71" s="86"/>
      <c r="OZO71" s="86"/>
      <c r="OZP71" s="86"/>
      <c r="OZQ71" s="86"/>
      <c r="OZR71" s="86"/>
      <c r="OZS71" s="86"/>
      <c r="OZT71" s="86"/>
      <c r="OZU71" s="86"/>
      <c r="OZV71" s="86"/>
      <c r="OZW71" s="86"/>
      <c r="OZX71" s="86"/>
      <c r="OZY71" s="86"/>
      <c r="OZZ71" s="86"/>
      <c r="PAA71" s="86"/>
      <c r="PAB71" s="86"/>
      <c r="PAC71" s="86"/>
      <c r="PAD71" s="86"/>
      <c r="PAE71" s="86"/>
      <c r="PAF71" s="86"/>
      <c r="PAG71" s="86"/>
      <c r="PAH71" s="86"/>
      <c r="PAI71" s="86"/>
      <c r="PAJ71" s="86"/>
      <c r="PAK71" s="86"/>
      <c r="PAL71" s="86"/>
      <c r="PAM71" s="86"/>
      <c r="PAN71" s="86"/>
      <c r="PAO71" s="86"/>
      <c r="PAP71" s="86"/>
      <c r="PAQ71" s="86"/>
      <c r="PAR71" s="86"/>
      <c r="PAS71" s="86"/>
      <c r="PAT71" s="86"/>
      <c r="PAU71" s="86"/>
      <c r="PAV71" s="86"/>
      <c r="PAW71" s="86"/>
      <c r="PAX71" s="86"/>
      <c r="PAY71" s="86"/>
      <c r="PAZ71" s="86"/>
      <c r="PBA71" s="86"/>
      <c r="PBB71" s="86"/>
      <c r="PBC71" s="86"/>
      <c r="PBD71" s="86"/>
      <c r="PBE71" s="86"/>
      <c r="PBF71" s="86"/>
      <c r="PBG71" s="86"/>
      <c r="PBH71" s="86"/>
      <c r="PBI71" s="86"/>
      <c r="PBJ71" s="86"/>
      <c r="PBK71" s="86"/>
      <c r="PBL71" s="86"/>
      <c r="PBM71" s="86"/>
      <c r="PBN71" s="86"/>
      <c r="PBO71" s="86"/>
      <c r="PBP71" s="86"/>
      <c r="PBQ71" s="86"/>
      <c r="PBR71" s="86"/>
      <c r="PBS71" s="86"/>
      <c r="PBT71" s="86"/>
      <c r="PBU71" s="86"/>
      <c r="PBV71" s="86"/>
      <c r="PBW71" s="86"/>
      <c r="PBX71" s="86"/>
      <c r="PBY71" s="86"/>
      <c r="PBZ71" s="86"/>
      <c r="PCA71" s="86"/>
      <c r="PCB71" s="86"/>
      <c r="PCC71" s="86"/>
      <c r="PCD71" s="86"/>
      <c r="PCE71" s="86"/>
      <c r="PCF71" s="86"/>
      <c r="PCG71" s="86"/>
      <c r="PCH71" s="86"/>
      <c r="PCI71" s="86"/>
      <c r="PCJ71" s="86"/>
      <c r="PCK71" s="86"/>
      <c r="PCL71" s="86"/>
      <c r="PCM71" s="86"/>
      <c r="PCN71" s="86"/>
      <c r="PCO71" s="86"/>
      <c r="PCP71" s="86"/>
      <c r="PCQ71" s="86"/>
      <c r="PCR71" s="86"/>
      <c r="PCS71" s="86"/>
      <c r="PCT71" s="86"/>
      <c r="PCU71" s="86"/>
      <c r="PCV71" s="86"/>
      <c r="PCW71" s="86"/>
      <c r="PCX71" s="86"/>
      <c r="PCY71" s="86"/>
      <c r="PCZ71" s="86"/>
      <c r="PDA71" s="86"/>
      <c r="PDB71" s="86"/>
      <c r="PDC71" s="86"/>
      <c r="PDD71" s="86"/>
      <c r="PDE71" s="86"/>
      <c r="PDF71" s="86"/>
      <c r="PDG71" s="86"/>
      <c r="PDH71" s="86"/>
      <c r="PDI71" s="86"/>
      <c r="PDJ71" s="86"/>
      <c r="PDK71" s="86"/>
      <c r="PDL71" s="86"/>
      <c r="PDM71" s="86"/>
      <c r="PDN71" s="86"/>
      <c r="PDO71" s="86"/>
      <c r="PDP71" s="86"/>
      <c r="PDQ71" s="86"/>
      <c r="PDR71" s="86"/>
      <c r="PDS71" s="86"/>
      <c r="PDT71" s="86"/>
      <c r="PDU71" s="86"/>
      <c r="PDV71" s="86"/>
      <c r="PDW71" s="86"/>
      <c r="PDX71" s="86"/>
      <c r="PDY71" s="86"/>
      <c r="PDZ71" s="86"/>
      <c r="PEA71" s="86"/>
      <c r="PEB71" s="86"/>
      <c r="PEC71" s="86"/>
      <c r="PED71" s="86"/>
      <c r="PEE71" s="86"/>
      <c r="PEF71" s="86"/>
      <c r="PEG71" s="86"/>
      <c r="PEH71" s="86"/>
      <c r="PEI71" s="86"/>
      <c r="PEJ71" s="86"/>
      <c r="PEK71" s="86"/>
      <c r="PEL71" s="86"/>
      <c r="PEM71" s="86"/>
      <c r="PEN71" s="86"/>
      <c r="PEO71" s="86"/>
      <c r="PEP71" s="86"/>
      <c r="PEQ71" s="86"/>
      <c r="PER71" s="86"/>
      <c r="PES71" s="86"/>
      <c r="PET71" s="86"/>
      <c r="PEU71" s="86"/>
      <c r="PEV71" s="86"/>
      <c r="PEW71" s="86"/>
      <c r="PEX71" s="86"/>
      <c r="PEY71" s="86"/>
      <c r="PEZ71" s="86"/>
      <c r="PFA71" s="86"/>
      <c r="PFB71" s="86"/>
      <c r="PFC71" s="86"/>
      <c r="PFD71" s="86"/>
      <c r="PFE71" s="86"/>
      <c r="PFF71" s="86"/>
      <c r="PFG71" s="86"/>
      <c r="PFH71" s="86"/>
      <c r="PFI71" s="86"/>
      <c r="PFJ71" s="86"/>
      <c r="PFK71" s="86"/>
      <c r="PFL71" s="86"/>
      <c r="PFM71" s="86"/>
      <c r="PFN71" s="86"/>
      <c r="PFO71" s="86"/>
      <c r="PFP71" s="86"/>
      <c r="PFQ71" s="86"/>
      <c r="PFR71" s="86"/>
      <c r="PFS71" s="86"/>
      <c r="PFT71" s="86"/>
      <c r="PFU71" s="86"/>
      <c r="PFV71" s="86"/>
      <c r="PFW71" s="86"/>
      <c r="PFX71" s="86"/>
      <c r="PFY71" s="86"/>
      <c r="PFZ71" s="86"/>
      <c r="PGA71" s="86"/>
      <c r="PGB71" s="86"/>
      <c r="PGC71" s="86"/>
      <c r="PGD71" s="86"/>
      <c r="PGE71" s="86"/>
      <c r="PGF71" s="86"/>
      <c r="PGG71" s="86"/>
      <c r="PGH71" s="86"/>
      <c r="PGI71" s="86"/>
      <c r="PGJ71" s="86"/>
      <c r="PGK71" s="86"/>
      <c r="PGL71" s="86"/>
      <c r="PGM71" s="86"/>
      <c r="PGN71" s="86"/>
      <c r="PGO71" s="86"/>
      <c r="PGP71" s="86"/>
      <c r="PGQ71" s="86"/>
      <c r="PGR71" s="86"/>
      <c r="PGS71" s="86"/>
      <c r="PGT71" s="86"/>
      <c r="PGU71" s="86"/>
      <c r="PGV71" s="86"/>
      <c r="PGW71" s="86"/>
      <c r="PGX71" s="86"/>
      <c r="PGY71" s="86"/>
      <c r="PGZ71" s="86"/>
      <c r="PHA71" s="86"/>
      <c r="PHB71" s="86"/>
      <c r="PHC71" s="86"/>
      <c r="PHD71" s="86"/>
      <c r="PHE71" s="86"/>
      <c r="PHF71" s="86"/>
      <c r="PHG71" s="86"/>
      <c r="PHH71" s="86"/>
      <c r="PHI71" s="86"/>
      <c r="PHJ71" s="86"/>
      <c r="PHK71" s="86"/>
      <c r="PHL71" s="86"/>
      <c r="PHM71" s="86"/>
      <c r="PHN71" s="86"/>
      <c r="PHO71" s="86"/>
      <c r="PHP71" s="86"/>
      <c r="PHQ71" s="86"/>
      <c r="PHR71" s="86"/>
      <c r="PHS71" s="86"/>
      <c r="PHT71" s="86"/>
      <c r="PHU71" s="86"/>
      <c r="PHV71" s="86"/>
      <c r="PHW71" s="86"/>
      <c r="PHX71" s="86"/>
      <c r="PHY71" s="86"/>
      <c r="PHZ71" s="86"/>
      <c r="PIA71" s="86"/>
      <c r="PIB71" s="86"/>
      <c r="PIC71" s="86"/>
      <c r="PID71" s="86"/>
      <c r="PIE71" s="86"/>
      <c r="PIF71" s="86"/>
      <c r="PIG71" s="86"/>
      <c r="PIH71" s="86"/>
      <c r="PII71" s="86"/>
      <c r="PIJ71" s="86"/>
      <c r="PIK71" s="86"/>
      <c r="PIL71" s="86"/>
      <c r="PIM71" s="86"/>
      <c r="PIN71" s="86"/>
      <c r="PIO71" s="86"/>
      <c r="PIP71" s="86"/>
      <c r="PIQ71" s="86"/>
      <c r="PIR71" s="86"/>
      <c r="PIS71" s="86"/>
      <c r="PIT71" s="86"/>
      <c r="PIU71" s="86"/>
      <c r="PIV71" s="86"/>
      <c r="PIW71" s="86"/>
      <c r="PIX71" s="86"/>
      <c r="PIY71" s="86"/>
      <c r="PIZ71" s="86"/>
      <c r="PJA71" s="86"/>
      <c r="PJB71" s="86"/>
      <c r="PJC71" s="86"/>
      <c r="PJD71" s="86"/>
      <c r="PJE71" s="86"/>
      <c r="PJF71" s="86"/>
      <c r="PJG71" s="86"/>
      <c r="PJH71" s="86"/>
      <c r="PJI71" s="86"/>
      <c r="PJJ71" s="86"/>
      <c r="PJK71" s="86"/>
      <c r="PJL71" s="86"/>
      <c r="PJM71" s="86"/>
      <c r="PJN71" s="86"/>
      <c r="PJO71" s="86"/>
      <c r="PJP71" s="86"/>
      <c r="PJQ71" s="86"/>
      <c r="PJR71" s="86"/>
      <c r="PJS71" s="86"/>
      <c r="PJT71" s="86"/>
      <c r="PJU71" s="86"/>
      <c r="PJV71" s="86"/>
      <c r="PJW71" s="86"/>
      <c r="PJX71" s="86"/>
      <c r="PJY71" s="86"/>
      <c r="PJZ71" s="86"/>
      <c r="PKA71" s="86"/>
      <c r="PKB71" s="86"/>
      <c r="PKC71" s="86"/>
      <c r="PKD71" s="86"/>
      <c r="PKE71" s="86"/>
      <c r="PKF71" s="86"/>
      <c r="PKG71" s="86"/>
      <c r="PKH71" s="86"/>
      <c r="PKI71" s="86"/>
      <c r="PKJ71" s="86"/>
      <c r="PKK71" s="86"/>
      <c r="PKL71" s="86"/>
      <c r="PKM71" s="86"/>
      <c r="PKN71" s="86"/>
      <c r="PKO71" s="86"/>
      <c r="PKP71" s="86"/>
      <c r="PKQ71" s="86"/>
      <c r="PKR71" s="86"/>
      <c r="PKS71" s="86"/>
      <c r="PKT71" s="86"/>
      <c r="PKU71" s="86"/>
      <c r="PKV71" s="86"/>
      <c r="PKW71" s="86"/>
      <c r="PKX71" s="86"/>
      <c r="PKY71" s="86"/>
      <c r="PKZ71" s="86"/>
      <c r="PLA71" s="86"/>
      <c r="PLB71" s="86"/>
      <c r="PLC71" s="86"/>
      <c r="PLD71" s="86"/>
      <c r="PLE71" s="86"/>
      <c r="PLF71" s="86"/>
      <c r="PLG71" s="86"/>
      <c r="PLH71" s="86"/>
      <c r="PLI71" s="86"/>
      <c r="PLJ71" s="86"/>
      <c r="PLK71" s="86"/>
      <c r="PLL71" s="86"/>
      <c r="PLM71" s="86"/>
      <c r="PLN71" s="86"/>
      <c r="PLO71" s="86"/>
      <c r="PLP71" s="86"/>
      <c r="PLQ71" s="86"/>
      <c r="PLR71" s="86"/>
      <c r="PLS71" s="86"/>
      <c r="PLT71" s="86"/>
      <c r="PLU71" s="86"/>
      <c r="PLV71" s="86"/>
      <c r="PLW71" s="86"/>
      <c r="PLX71" s="86"/>
      <c r="PLY71" s="86"/>
      <c r="PLZ71" s="86"/>
      <c r="PMA71" s="86"/>
      <c r="PMB71" s="86"/>
      <c r="PMC71" s="86"/>
      <c r="PMD71" s="86"/>
      <c r="PME71" s="86"/>
      <c r="PMF71" s="86"/>
      <c r="PMG71" s="86"/>
      <c r="PMH71" s="86"/>
      <c r="PMI71" s="86"/>
      <c r="PMJ71" s="86"/>
      <c r="PMK71" s="86"/>
      <c r="PML71" s="86"/>
      <c r="PMM71" s="86"/>
      <c r="PMN71" s="86"/>
      <c r="PMO71" s="86"/>
      <c r="PMP71" s="86"/>
      <c r="PMQ71" s="86"/>
      <c r="PMR71" s="86"/>
      <c r="PMS71" s="86"/>
      <c r="PMT71" s="86"/>
      <c r="PMU71" s="86"/>
      <c r="PMV71" s="86"/>
      <c r="PMW71" s="86"/>
      <c r="PMX71" s="86"/>
      <c r="PMY71" s="86"/>
      <c r="PMZ71" s="86"/>
      <c r="PNA71" s="86"/>
      <c r="PNB71" s="86"/>
      <c r="PNC71" s="86"/>
      <c r="PND71" s="86"/>
      <c r="PNE71" s="86"/>
      <c r="PNF71" s="86"/>
      <c r="PNG71" s="86"/>
      <c r="PNH71" s="86"/>
      <c r="PNI71" s="86"/>
      <c r="PNJ71" s="86"/>
      <c r="PNK71" s="86"/>
      <c r="PNL71" s="86"/>
      <c r="PNM71" s="86"/>
      <c r="PNN71" s="86"/>
      <c r="PNO71" s="86"/>
      <c r="PNP71" s="86"/>
      <c r="PNQ71" s="86"/>
      <c r="PNR71" s="86"/>
      <c r="PNS71" s="86"/>
      <c r="PNT71" s="86"/>
      <c r="PNU71" s="86"/>
      <c r="PNV71" s="86"/>
      <c r="PNW71" s="86"/>
      <c r="PNX71" s="86"/>
      <c r="PNY71" s="86"/>
      <c r="PNZ71" s="86"/>
      <c r="POA71" s="86"/>
      <c r="POB71" s="86"/>
      <c r="POC71" s="86"/>
      <c r="POD71" s="86"/>
      <c r="POE71" s="86"/>
      <c r="POF71" s="86"/>
      <c r="POG71" s="86"/>
      <c r="POH71" s="86"/>
      <c r="POI71" s="86"/>
      <c r="POJ71" s="86"/>
      <c r="POK71" s="86"/>
      <c r="POL71" s="86"/>
      <c r="POM71" s="86"/>
      <c r="PON71" s="86"/>
      <c r="POO71" s="86"/>
      <c r="POP71" s="86"/>
      <c r="POQ71" s="86"/>
      <c r="POR71" s="86"/>
      <c r="POS71" s="86"/>
      <c r="POT71" s="86"/>
      <c r="POU71" s="86"/>
      <c r="POV71" s="86"/>
      <c r="POW71" s="86"/>
      <c r="POX71" s="86"/>
      <c r="POY71" s="86"/>
      <c r="POZ71" s="86"/>
      <c r="PPA71" s="86"/>
      <c r="PPB71" s="86"/>
      <c r="PPC71" s="86"/>
      <c r="PPD71" s="86"/>
      <c r="PPE71" s="86"/>
      <c r="PPF71" s="86"/>
      <c r="PPG71" s="86"/>
      <c r="PPH71" s="86"/>
      <c r="PPI71" s="86"/>
      <c r="PPJ71" s="86"/>
      <c r="PPK71" s="86"/>
      <c r="PPL71" s="86"/>
      <c r="PPM71" s="86"/>
      <c r="PPN71" s="86"/>
      <c r="PPO71" s="86"/>
      <c r="PPP71" s="86"/>
      <c r="PPQ71" s="86"/>
      <c r="PPR71" s="86"/>
      <c r="PPS71" s="86"/>
      <c r="PPT71" s="86"/>
      <c r="PPU71" s="86"/>
      <c r="PPV71" s="86"/>
      <c r="PPW71" s="86"/>
      <c r="PPX71" s="86"/>
      <c r="PPY71" s="86"/>
      <c r="PPZ71" s="86"/>
      <c r="PQA71" s="86"/>
      <c r="PQB71" s="86"/>
      <c r="PQC71" s="86"/>
      <c r="PQD71" s="86"/>
      <c r="PQE71" s="86"/>
      <c r="PQF71" s="86"/>
      <c r="PQG71" s="86"/>
      <c r="PQH71" s="86"/>
      <c r="PQI71" s="86"/>
      <c r="PQJ71" s="86"/>
      <c r="PQK71" s="86"/>
      <c r="PQL71" s="86"/>
      <c r="PQM71" s="86"/>
      <c r="PQN71" s="86"/>
      <c r="PQO71" s="86"/>
      <c r="PQP71" s="86"/>
      <c r="PQQ71" s="86"/>
      <c r="PQR71" s="86"/>
      <c r="PQS71" s="86"/>
      <c r="PQT71" s="86"/>
      <c r="PQU71" s="86"/>
      <c r="PQV71" s="86"/>
      <c r="PQW71" s="86"/>
      <c r="PQX71" s="86"/>
      <c r="PQY71" s="86"/>
      <c r="PQZ71" s="86"/>
      <c r="PRA71" s="86"/>
      <c r="PRB71" s="86"/>
      <c r="PRC71" s="86"/>
      <c r="PRD71" s="86"/>
      <c r="PRE71" s="86"/>
      <c r="PRF71" s="86"/>
      <c r="PRG71" s="86"/>
      <c r="PRH71" s="86"/>
      <c r="PRI71" s="86"/>
      <c r="PRJ71" s="86"/>
      <c r="PRK71" s="86"/>
      <c r="PRL71" s="86"/>
      <c r="PRM71" s="86"/>
      <c r="PRN71" s="86"/>
      <c r="PRO71" s="86"/>
      <c r="PRP71" s="86"/>
      <c r="PRQ71" s="86"/>
      <c r="PRR71" s="86"/>
      <c r="PRS71" s="86"/>
      <c r="PRT71" s="86"/>
      <c r="PRU71" s="86"/>
      <c r="PRV71" s="86"/>
      <c r="PRW71" s="86"/>
      <c r="PRX71" s="86"/>
      <c r="PRY71" s="86"/>
      <c r="PRZ71" s="86"/>
      <c r="PSA71" s="86"/>
      <c r="PSB71" s="86"/>
      <c r="PSC71" s="86"/>
      <c r="PSD71" s="86"/>
      <c r="PSE71" s="86"/>
      <c r="PSF71" s="86"/>
      <c r="PSG71" s="86"/>
      <c r="PSH71" s="86"/>
      <c r="PSI71" s="86"/>
      <c r="PSJ71" s="86"/>
      <c r="PSK71" s="86"/>
      <c r="PSL71" s="86"/>
      <c r="PSM71" s="86"/>
      <c r="PSN71" s="86"/>
      <c r="PSO71" s="86"/>
      <c r="PSP71" s="86"/>
      <c r="PSQ71" s="86"/>
      <c r="PSR71" s="86"/>
      <c r="PSS71" s="86"/>
      <c r="PST71" s="86"/>
      <c r="PSU71" s="86"/>
      <c r="PSV71" s="86"/>
      <c r="PSW71" s="86"/>
      <c r="PSX71" s="86"/>
      <c r="PSY71" s="86"/>
      <c r="PSZ71" s="86"/>
      <c r="PTA71" s="86"/>
      <c r="PTB71" s="86"/>
      <c r="PTC71" s="86"/>
      <c r="PTD71" s="86"/>
      <c r="PTE71" s="86"/>
      <c r="PTF71" s="86"/>
      <c r="PTG71" s="86"/>
      <c r="PTH71" s="86"/>
      <c r="PTI71" s="86"/>
      <c r="PTJ71" s="86"/>
      <c r="PTK71" s="86"/>
      <c r="PTL71" s="86"/>
      <c r="PTM71" s="86"/>
      <c r="PTN71" s="86"/>
      <c r="PTO71" s="86"/>
      <c r="PTP71" s="86"/>
      <c r="PTQ71" s="86"/>
      <c r="PTR71" s="86"/>
      <c r="PTS71" s="86"/>
      <c r="PTT71" s="86"/>
      <c r="PTU71" s="86"/>
      <c r="PTV71" s="86"/>
      <c r="PTW71" s="86"/>
      <c r="PTX71" s="86"/>
      <c r="PTY71" s="86"/>
      <c r="PTZ71" s="86"/>
      <c r="PUA71" s="86"/>
      <c r="PUB71" s="86"/>
      <c r="PUC71" s="86"/>
      <c r="PUD71" s="86"/>
      <c r="PUE71" s="86"/>
      <c r="PUF71" s="86"/>
      <c r="PUG71" s="86"/>
      <c r="PUH71" s="86"/>
      <c r="PUI71" s="86"/>
      <c r="PUJ71" s="86"/>
      <c r="PUK71" s="86"/>
      <c r="PUL71" s="86"/>
      <c r="PUM71" s="86"/>
      <c r="PUN71" s="86"/>
      <c r="PUO71" s="86"/>
      <c r="PUP71" s="86"/>
      <c r="PUQ71" s="86"/>
      <c r="PUR71" s="86"/>
      <c r="PUS71" s="86"/>
      <c r="PUT71" s="86"/>
      <c r="PUU71" s="86"/>
      <c r="PUV71" s="86"/>
      <c r="PUW71" s="86"/>
      <c r="PUX71" s="86"/>
      <c r="PUY71" s="86"/>
      <c r="PUZ71" s="86"/>
      <c r="PVA71" s="86"/>
      <c r="PVB71" s="86"/>
      <c r="PVC71" s="86"/>
      <c r="PVD71" s="86"/>
      <c r="PVE71" s="86"/>
      <c r="PVF71" s="86"/>
      <c r="PVG71" s="86"/>
      <c r="PVH71" s="86"/>
      <c r="PVI71" s="86"/>
      <c r="PVJ71" s="86"/>
      <c r="PVK71" s="86"/>
      <c r="PVL71" s="86"/>
      <c r="PVM71" s="86"/>
      <c r="PVN71" s="86"/>
      <c r="PVO71" s="86"/>
      <c r="PVP71" s="86"/>
      <c r="PVQ71" s="86"/>
      <c r="PVR71" s="86"/>
      <c r="PVS71" s="86"/>
      <c r="PVT71" s="86"/>
      <c r="PVU71" s="86"/>
      <c r="PVV71" s="86"/>
      <c r="PVW71" s="86"/>
      <c r="PVX71" s="86"/>
      <c r="PVY71" s="86"/>
      <c r="PVZ71" s="86"/>
      <c r="PWA71" s="86"/>
      <c r="PWB71" s="86"/>
      <c r="PWC71" s="86"/>
      <c r="PWD71" s="86"/>
      <c r="PWE71" s="86"/>
      <c r="PWF71" s="86"/>
      <c r="PWG71" s="86"/>
      <c r="PWH71" s="86"/>
      <c r="PWI71" s="86"/>
      <c r="PWJ71" s="86"/>
      <c r="PWK71" s="86"/>
      <c r="PWL71" s="86"/>
      <c r="PWM71" s="86"/>
      <c r="PWN71" s="86"/>
      <c r="PWO71" s="86"/>
      <c r="PWP71" s="86"/>
      <c r="PWQ71" s="86"/>
      <c r="PWR71" s="86"/>
      <c r="PWS71" s="86"/>
      <c r="PWT71" s="86"/>
      <c r="PWU71" s="86"/>
      <c r="PWV71" s="86"/>
      <c r="PWW71" s="86"/>
      <c r="PWX71" s="86"/>
      <c r="PWY71" s="86"/>
      <c r="PWZ71" s="86"/>
      <c r="PXA71" s="86"/>
      <c r="PXB71" s="86"/>
      <c r="PXC71" s="86"/>
      <c r="PXD71" s="86"/>
      <c r="PXE71" s="86"/>
      <c r="PXF71" s="86"/>
      <c r="PXG71" s="86"/>
      <c r="PXH71" s="86"/>
      <c r="PXI71" s="86"/>
      <c r="PXJ71" s="86"/>
      <c r="PXK71" s="86"/>
      <c r="PXL71" s="86"/>
      <c r="PXM71" s="86"/>
      <c r="PXN71" s="86"/>
      <c r="PXO71" s="86"/>
      <c r="PXP71" s="86"/>
      <c r="PXQ71" s="86"/>
      <c r="PXR71" s="86"/>
      <c r="PXS71" s="86"/>
      <c r="PXT71" s="86"/>
      <c r="PXU71" s="86"/>
      <c r="PXV71" s="86"/>
      <c r="PXW71" s="86"/>
      <c r="PXX71" s="86"/>
      <c r="PXY71" s="86"/>
      <c r="PXZ71" s="86"/>
      <c r="PYA71" s="86"/>
      <c r="PYB71" s="86"/>
      <c r="PYC71" s="86"/>
      <c r="PYD71" s="86"/>
      <c r="PYE71" s="86"/>
      <c r="PYF71" s="86"/>
      <c r="PYG71" s="86"/>
      <c r="PYH71" s="86"/>
      <c r="PYI71" s="86"/>
      <c r="PYJ71" s="86"/>
      <c r="PYK71" s="86"/>
      <c r="PYL71" s="86"/>
      <c r="PYM71" s="86"/>
      <c r="PYN71" s="86"/>
      <c r="PYO71" s="86"/>
      <c r="PYP71" s="86"/>
      <c r="PYQ71" s="86"/>
      <c r="PYR71" s="86"/>
      <c r="PYS71" s="86"/>
      <c r="PYT71" s="86"/>
      <c r="PYU71" s="86"/>
      <c r="PYV71" s="86"/>
      <c r="PYW71" s="86"/>
      <c r="PYX71" s="86"/>
      <c r="PYY71" s="86"/>
      <c r="PYZ71" s="86"/>
      <c r="PZA71" s="86"/>
      <c r="PZB71" s="86"/>
      <c r="PZC71" s="86"/>
      <c r="PZD71" s="86"/>
      <c r="PZE71" s="86"/>
      <c r="PZF71" s="86"/>
      <c r="PZG71" s="86"/>
      <c r="PZH71" s="86"/>
      <c r="PZI71" s="86"/>
      <c r="PZJ71" s="86"/>
      <c r="PZK71" s="86"/>
      <c r="PZL71" s="86"/>
      <c r="PZM71" s="86"/>
      <c r="PZN71" s="86"/>
      <c r="PZO71" s="86"/>
      <c r="PZP71" s="86"/>
      <c r="PZQ71" s="86"/>
      <c r="PZR71" s="86"/>
      <c r="PZS71" s="86"/>
      <c r="PZT71" s="86"/>
      <c r="PZU71" s="86"/>
      <c r="PZV71" s="86"/>
      <c r="PZW71" s="86"/>
      <c r="PZX71" s="86"/>
      <c r="PZY71" s="86"/>
      <c r="PZZ71" s="86"/>
      <c r="QAA71" s="86"/>
      <c r="QAB71" s="86"/>
      <c r="QAC71" s="86"/>
      <c r="QAD71" s="86"/>
      <c r="QAE71" s="86"/>
      <c r="QAF71" s="86"/>
      <c r="QAG71" s="86"/>
      <c r="QAH71" s="86"/>
      <c r="QAI71" s="86"/>
      <c r="QAJ71" s="86"/>
      <c r="QAK71" s="86"/>
      <c r="QAL71" s="86"/>
      <c r="QAM71" s="86"/>
      <c r="QAN71" s="86"/>
      <c r="QAO71" s="86"/>
      <c r="QAP71" s="86"/>
      <c r="QAQ71" s="86"/>
      <c r="QAR71" s="86"/>
      <c r="QAS71" s="86"/>
      <c r="QAT71" s="86"/>
      <c r="QAU71" s="86"/>
      <c r="QAV71" s="86"/>
      <c r="QAW71" s="86"/>
      <c r="QAX71" s="86"/>
      <c r="QAY71" s="86"/>
      <c r="QAZ71" s="86"/>
      <c r="QBA71" s="86"/>
      <c r="QBB71" s="86"/>
      <c r="QBC71" s="86"/>
      <c r="QBD71" s="86"/>
      <c r="QBE71" s="86"/>
      <c r="QBF71" s="86"/>
      <c r="QBG71" s="86"/>
      <c r="QBH71" s="86"/>
      <c r="QBI71" s="86"/>
      <c r="QBJ71" s="86"/>
      <c r="QBK71" s="86"/>
      <c r="QBL71" s="86"/>
      <c r="QBM71" s="86"/>
      <c r="QBN71" s="86"/>
      <c r="QBO71" s="86"/>
      <c r="QBP71" s="86"/>
      <c r="QBQ71" s="86"/>
      <c r="QBR71" s="86"/>
      <c r="QBS71" s="86"/>
      <c r="QBT71" s="86"/>
      <c r="QBU71" s="86"/>
      <c r="QBV71" s="86"/>
      <c r="QBW71" s="86"/>
      <c r="QBX71" s="86"/>
      <c r="QBY71" s="86"/>
      <c r="QBZ71" s="86"/>
      <c r="QCA71" s="86"/>
      <c r="QCB71" s="86"/>
      <c r="QCC71" s="86"/>
      <c r="QCD71" s="86"/>
      <c r="QCE71" s="86"/>
      <c r="QCF71" s="86"/>
      <c r="QCG71" s="86"/>
      <c r="QCH71" s="86"/>
      <c r="QCI71" s="86"/>
      <c r="QCJ71" s="86"/>
      <c r="QCK71" s="86"/>
      <c r="QCL71" s="86"/>
      <c r="QCM71" s="86"/>
      <c r="QCN71" s="86"/>
      <c r="QCO71" s="86"/>
      <c r="QCP71" s="86"/>
      <c r="QCQ71" s="86"/>
      <c r="QCR71" s="86"/>
      <c r="QCS71" s="86"/>
      <c r="QCT71" s="86"/>
      <c r="QCU71" s="86"/>
      <c r="QCV71" s="86"/>
      <c r="QCW71" s="86"/>
      <c r="QCX71" s="86"/>
      <c r="QCY71" s="86"/>
      <c r="QCZ71" s="86"/>
      <c r="QDA71" s="86"/>
      <c r="QDB71" s="86"/>
      <c r="QDC71" s="86"/>
      <c r="QDD71" s="86"/>
      <c r="QDE71" s="86"/>
      <c r="QDF71" s="86"/>
      <c r="QDG71" s="86"/>
      <c r="QDH71" s="86"/>
      <c r="QDI71" s="86"/>
      <c r="QDJ71" s="86"/>
      <c r="QDK71" s="86"/>
      <c r="QDL71" s="86"/>
      <c r="QDM71" s="86"/>
      <c r="QDN71" s="86"/>
      <c r="QDO71" s="86"/>
      <c r="QDP71" s="86"/>
      <c r="QDQ71" s="86"/>
      <c r="QDR71" s="86"/>
      <c r="QDS71" s="86"/>
      <c r="QDT71" s="86"/>
      <c r="QDU71" s="86"/>
      <c r="QDV71" s="86"/>
      <c r="QDW71" s="86"/>
      <c r="QDX71" s="86"/>
      <c r="QDY71" s="86"/>
      <c r="QDZ71" s="86"/>
      <c r="QEA71" s="86"/>
      <c r="QEB71" s="86"/>
      <c r="QEC71" s="86"/>
      <c r="QED71" s="86"/>
      <c r="QEE71" s="86"/>
      <c r="QEF71" s="86"/>
      <c r="QEG71" s="86"/>
      <c r="QEH71" s="86"/>
      <c r="QEI71" s="86"/>
      <c r="QEJ71" s="86"/>
      <c r="QEK71" s="86"/>
      <c r="QEL71" s="86"/>
      <c r="QEM71" s="86"/>
      <c r="QEN71" s="86"/>
      <c r="QEO71" s="86"/>
      <c r="QEP71" s="86"/>
      <c r="QEQ71" s="86"/>
      <c r="QER71" s="86"/>
      <c r="QES71" s="86"/>
      <c r="QET71" s="86"/>
      <c r="QEU71" s="86"/>
      <c r="QEV71" s="86"/>
      <c r="QEW71" s="86"/>
      <c r="QEX71" s="86"/>
      <c r="QEY71" s="86"/>
      <c r="QEZ71" s="86"/>
      <c r="QFA71" s="86"/>
      <c r="QFB71" s="86"/>
      <c r="QFC71" s="86"/>
      <c r="QFD71" s="86"/>
      <c r="QFE71" s="86"/>
      <c r="QFF71" s="86"/>
      <c r="QFG71" s="86"/>
      <c r="QFH71" s="86"/>
      <c r="QFI71" s="86"/>
      <c r="QFJ71" s="86"/>
      <c r="QFK71" s="86"/>
      <c r="QFL71" s="86"/>
      <c r="QFM71" s="86"/>
      <c r="QFN71" s="86"/>
      <c r="QFO71" s="86"/>
      <c r="QFP71" s="86"/>
      <c r="QFQ71" s="86"/>
      <c r="QFR71" s="86"/>
      <c r="QFS71" s="86"/>
      <c r="QFT71" s="86"/>
      <c r="QFU71" s="86"/>
      <c r="QFV71" s="86"/>
      <c r="QFW71" s="86"/>
      <c r="QFX71" s="86"/>
      <c r="QFY71" s="86"/>
      <c r="QFZ71" s="86"/>
      <c r="QGA71" s="86"/>
      <c r="QGB71" s="86"/>
      <c r="QGC71" s="86"/>
      <c r="QGD71" s="86"/>
      <c r="QGE71" s="86"/>
      <c r="QGF71" s="86"/>
      <c r="QGG71" s="86"/>
      <c r="QGH71" s="86"/>
      <c r="QGI71" s="86"/>
      <c r="QGJ71" s="86"/>
      <c r="QGK71" s="86"/>
      <c r="QGL71" s="86"/>
      <c r="QGM71" s="86"/>
      <c r="QGN71" s="86"/>
      <c r="QGO71" s="86"/>
      <c r="QGP71" s="86"/>
      <c r="QGQ71" s="86"/>
      <c r="QGR71" s="86"/>
      <c r="QGS71" s="86"/>
      <c r="QGT71" s="86"/>
      <c r="QGU71" s="86"/>
      <c r="QGV71" s="86"/>
      <c r="QGW71" s="86"/>
      <c r="QGX71" s="86"/>
      <c r="QGY71" s="86"/>
      <c r="QGZ71" s="86"/>
      <c r="QHA71" s="86"/>
      <c r="QHB71" s="86"/>
      <c r="QHC71" s="86"/>
      <c r="QHD71" s="86"/>
      <c r="QHE71" s="86"/>
      <c r="QHF71" s="86"/>
      <c r="QHG71" s="86"/>
      <c r="QHH71" s="86"/>
      <c r="QHI71" s="86"/>
      <c r="QHJ71" s="86"/>
      <c r="QHK71" s="86"/>
      <c r="QHL71" s="86"/>
      <c r="QHM71" s="86"/>
      <c r="QHN71" s="86"/>
      <c r="QHO71" s="86"/>
      <c r="QHP71" s="86"/>
      <c r="QHQ71" s="86"/>
      <c r="QHR71" s="86"/>
      <c r="QHS71" s="86"/>
      <c r="QHT71" s="86"/>
      <c r="QHU71" s="86"/>
      <c r="QHV71" s="86"/>
      <c r="QHW71" s="86"/>
      <c r="QHX71" s="86"/>
      <c r="QHY71" s="86"/>
      <c r="QHZ71" s="86"/>
      <c r="QIA71" s="86"/>
      <c r="QIB71" s="86"/>
      <c r="QIC71" s="86"/>
      <c r="QID71" s="86"/>
      <c r="QIE71" s="86"/>
      <c r="QIF71" s="86"/>
      <c r="QIG71" s="86"/>
      <c r="QIH71" s="86"/>
      <c r="QII71" s="86"/>
      <c r="QIJ71" s="86"/>
      <c r="QIK71" s="86"/>
      <c r="QIL71" s="86"/>
      <c r="QIM71" s="86"/>
      <c r="QIN71" s="86"/>
      <c r="QIO71" s="86"/>
      <c r="QIP71" s="86"/>
      <c r="QIQ71" s="86"/>
      <c r="QIR71" s="86"/>
      <c r="QIS71" s="86"/>
      <c r="QIT71" s="86"/>
      <c r="QIU71" s="86"/>
      <c r="QIV71" s="86"/>
      <c r="QIW71" s="86"/>
      <c r="QIX71" s="86"/>
      <c r="QIY71" s="86"/>
      <c r="QIZ71" s="86"/>
      <c r="QJA71" s="86"/>
      <c r="QJB71" s="86"/>
      <c r="QJC71" s="86"/>
      <c r="QJD71" s="86"/>
      <c r="QJE71" s="86"/>
      <c r="QJF71" s="86"/>
      <c r="QJG71" s="86"/>
      <c r="QJH71" s="86"/>
      <c r="QJI71" s="86"/>
      <c r="QJJ71" s="86"/>
      <c r="QJK71" s="86"/>
      <c r="QJL71" s="86"/>
      <c r="QJM71" s="86"/>
      <c r="QJN71" s="86"/>
      <c r="QJO71" s="86"/>
      <c r="QJP71" s="86"/>
      <c r="QJQ71" s="86"/>
      <c r="QJR71" s="86"/>
      <c r="QJS71" s="86"/>
      <c r="QJT71" s="86"/>
      <c r="QJU71" s="86"/>
      <c r="QJV71" s="86"/>
      <c r="QJW71" s="86"/>
      <c r="QJX71" s="86"/>
      <c r="QJY71" s="86"/>
      <c r="QJZ71" s="86"/>
      <c r="QKA71" s="86"/>
      <c r="QKB71" s="86"/>
      <c r="QKC71" s="86"/>
      <c r="QKD71" s="86"/>
      <c r="QKE71" s="86"/>
      <c r="QKF71" s="86"/>
      <c r="QKG71" s="86"/>
      <c r="QKH71" s="86"/>
      <c r="QKI71" s="86"/>
      <c r="QKJ71" s="86"/>
      <c r="QKK71" s="86"/>
      <c r="QKL71" s="86"/>
      <c r="QKM71" s="86"/>
      <c r="QKN71" s="86"/>
      <c r="QKO71" s="86"/>
      <c r="QKP71" s="86"/>
      <c r="QKQ71" s="86"/>
      <c r="QKR71" s="86"/>
      <c r="QKS71" s="86"/>
      <c r="QKT71" s="86"/>
      <c r="QKU71" s="86"/>
      <c r="QKV71" s="86"/>
      <c r="QKW71" s="86"/>
      <c r="QKX71" s="86"/>
      <c r="QKY71" s="86"/>
      <c r="QKZ71" s="86"/>
      <c r="QLA71" s="86"/>
      <c r="QLB71" s="86"/>
      <c r="QLC71" s="86"/>
      <c r="QLD71" s="86"/>
      <c r="QLE71" s="86"/>
      <c r="QLF71" s="86"/>
      <c r="QLG71" s="86"/>
      <c r="QLH71" s="86"/>
      <c r="QLI71" s="86"/>
      <c r="QLJ71" s="86"/>
      <c r="QLK71" s="86"/>
      <c r="QLL71" s="86"/>
      <c r="QLM71" s="86"/>
      <c r="QLN71" s="86"/>
      <c r="QLO71" s="86"/>
      <c r="QLP71" s="86"/>
      <c r="QLQ71" s="86"/>
      <c r="QLR71" s="86"/>
      <c r="QLS71" s="86"/>
      <c r="QLT71" s="86"/>
      <c r="QLU71" s="86"/>
      <c r="QLV71" s="86"/>
      <c r="QLW71" s="86"/>
      <c r="QLX71" s="86"/>
      <c r="QLY71" s="86"/>
      <c r="QLZ71" s="86"/>
      <c r="QMA71" s="86"/>
      <c r="QMB71" s="86"/>
      <c r="QMC71" s="86"/>
      <c r="QMD71" s="86"/>
      <c r="QME71" s="86"/>
      <c r="QMF71" s="86"/>
      <c r="QMG71" s="86"/>
      <c r="QMH71" s="86"/>
      <c r="QMI71" s="86"/>
      <c r="QMJ71" s="86"/>
      <c r="QMK71" s="86"/>
      <c r="QML71" s="86"/>
      <c r="QMM71" s="86"/>
      <c r="QMN71" s="86"/>
      <c r="QMO71" s="86"/>
      <c r="QMP71" s="86"/>
      <c r="QMQ71" s="86"/>
      <c r="QMR71" s="86"/>
      <c r="QMS71" s="86"/>
      <c r="QMT71" s="86"/>
      <c r="QMU71" s="86"/>
      <c r="QMV71" s="86"/>
      <c r="QMW71" s="86"/>
      <c r="QMX71" s="86"/>
      <c r="QMY71" s="86"/>
      <c r="QMZ71" s="86"/>
      <c r="QNA71" s="86"/>
      <c r="QNB71" s="86"/>
      <c r="QNC71" s="86"/>
      <c r="QND71" s="86"/>
      <c r="QNE71" s="86"/>
      <c r="QNF71" s="86"/>
      <c r="QNG71" s="86"/>
      <c r="QNH71" s="86"/>
      <c r="QNI71" s="86"/>
      <c r="QNJ71" s="86"/>
      <c r="QNK71" s="86"/>
      <c r="QNL71" s="86"/>
      <c r="QNM71" s="86"/>
      <c r="QNN71" s="86"/>
      <c r="QNO71" s="86"/>
      <c r="QNP71" s="86"/>
      <c r="QNQ71" s="86"/>
      <c r="QNR71" s="86"/>
      <c r="QNS71" s="86"/>
      <c r="QNT71" s="86"/>
      <c r="QNU71" s="86"/>
      <c r="QNV71" s="86"/>
      <c r="QNW71" s="86"/>
      <c r="QNX71" s="86"/>
      <c r="QNY71" s="86"/>
      <c r="QNZ71" s="86"/>
      <c r="QOA71" s="86"/>
      <c r="QOB71" s="86"/>
      <c r="QOC71" s="86"/>
      <c r="QOD71" s="86"/>
      <c r="QOE71" s="86"/>
      <c r="QOF71" s="86"/>
      <c r="QOG71" s="86"/>
      <c r="QOH71" s="86"/>
      <c r="QOI71" s="86"/>
      <c r="QOJ71" s="86"/>
      <c r="QOK71" s="86"/>
      <c r="QOL71" s="86"/>
      <c r="QOM71" s="86"/>
      <c r="QON71" s="86"/>
      <c r="QOO71" s="86"/>
      <c r="QOP71" s="86"/>
      <c r="QOQ71" s="86"/>
      <c r="QOR71" s="86"/>
      <c r="QOS71" s="86"/>
      <c r="QOT71" s="86"/>
      <c r="QOU71" s="86"/>
      <c r="QOV71" s="86"/>
      <c r="QOW71" s="86"/>
      <c r="QOX71" s="86"/>
      <c r="QOY71" s="86"/>
      <c r="QOZ71" s="86"/>
      <c r="QPA71" s="86"/>
      <c r="QPB71" s="86"/>
      <c r="QPC71" s="86"/>
      <c r="QPD71" s="86"/>
      <c r="QPE71" s="86"/>
      <c r="QPF71" s="86"/>
      <c r="QPG71" s="86"/>
      <c r="QPH71" s="86"/>
      <c r="QPI71" s="86"/>
      <c r="QPJ71" s="86"/>
      <c r="QPK71" s="86"/>
      <c r="QPL71" s="86"/>
      <c r="QPM71" s="86"/>
      <c r="QPN71" s="86"/>
      <c r="QPO71" s="86"/>
      <c r="QPP71" s="86"/>
      <c r="QPQ71" s="86"/>
      <c r="QPR71" s="86"/>
      <c r="QPS71" s="86"/>
      <c r="QPT71" s="86"/>
      <c r="QPU71" s="86"/>
      <c r="QPV71" s="86"/>
      <c r="QPW71" s="86"/>
      <c r="QPX71" s="86"/>
      <c r="QPY71" s="86"/>
      <c r="QPZ71" s="86"/>
      <c r="QQA71" s="86"/>
      <c r="QQB71" s="86"/>
      <c r="QQC71" s="86"/>
      <c r="QQD71" s="86"/>
      <c r="QQE71" s="86"/>
      <c r="QQF71" s="86"/>
      <c r="QQG71" s="86"/>
      <c r="QQH71" s="86"/>
      <c r="QQI71" s="86"/>
      <c r="QQJ71" s="86"/>
      <c r="QQK71" s="86"/>
      <c r="QQL71" s="86"/>
      <c r="QQM71" s="86"/>
      <c r="QQN71" s="86"/>
      <c r="QQO71" s="86"/>
      <c r="QQP71" s="86"/>
      <c r="QQQ71" s="86"/>
      <c r="QQR71" s="86"/>
      <c r="QQS71" s="86"/>
      <c r="QQT71" s="86"/>
      <c r="QQU71" s="86"/>
      <c r="QQV71" s="86"/>
      <c r="QQW71" s="86"/>
      <c r="QQX71" s="86"/>
      <c r="QQY71" s="86"/>
      <c r="QQZ71" s="86"/>
      <c r="QRA71" s="86"/>
      <c r="QRB71" s="86"/>
      <c r="QRC71" s="86"/>
      <c r="QRD71" s="86"/>
      <c r="QRE71" s="86"/>
      <c r="QRF71" s="86"/>
      <c r="QRG71" s="86"/>
      <c r="QRH71" s="86"/>
      <c r="QRI71" s="86"/>
      <c r="QRJ71" s="86"/>
      <c r="QRK71" s="86"/>
      <c r="QRL71" s="86"/>
      <c r="QRM71" s="86"/>
      <c r="QRN71" s="86"/>
      <c r="QRO71" s="86"/>
      <c r="QRP71" s="86"/>
      <c r="QRQ71" s="86"/>
      <c r="QRR71" s="86"/>
      <c r="QRS71" s="86"/>
      <c r="QRT71" s="86"/>
      <c r="QRU71" s="86"/>
      <c r="QRV71" s="86"/>
      <c r="QRW71" s="86"/>
      <c r="QRX71" s="86"/>
      <c r="QRY71" s="86"/>
      <c r="QRZ71" s="86"/>
      <c r="QSA71" s="86"/>
      <c r="QSB71" s="86"/>
      <c r="QSC71" s="86"/>
      <c r="QSD71" s="86"/>
      <c r="QSE71" s="86"/>
      <c r="QSF71" s="86"/>
      <c r="QSG71" s="86"/>
      <c r="QSH71" s="86"/>
      <c r="QSI71" s="86"/>
      <c r="QSJ71" s="86"/>
      <c r="QSK71" s="86"/>
      <c r="QSL71" s="86"/>
      <c r="QSM71" s="86"/>
      <c r="QSN71" s="86"/>
      <c r="QSO71" s="86"/>
      <c r="QSP71" s="86"/>
      <c r="QSQ71" s="86"/>
      <c r="QSR71" s="86"/>
      <c r="QSS71" s="86"/>
      <c r="QST71" s="86"/>
      <c r="QSU71" s="86"/>
      <c r="QSV71" s="86"/>
      <c r="QSW71" s="86"/>
      <c r="QSX71" s="86"/>
      <c r="QSY71" s="86"/>
      <c r="QSZ71" s="86"/>
      <c r="QTA71" s="86"/>
      <c r="QTB71" s="86"/>
      <c r="QTC71" s="86"/>
      <c r="QTD71" s="86"/>
      <c r="QTE71" s="86"/>
      <c r="QTF71" s="86"/>
      <c r="QTG71" s="86"/>
      <c r="QTH71" s="86"/>
      <c r="QTI71" s="86"/>
      <c r="QTJ71" s="86"/>
      <c r="QTK71" s="86"/>
      <c r="QTL71" s="86"/>
      <c r="QTM71" s="86"/>
      <c r="QTN71" s="86"/>
      <c r="QTO71" s="86"/>
      <c r="QTP71" s="86"/>
      <c r="QTQ71" s="86"/>
      <c r="QTR71" s="86"/>
      <c r="QTS71" s="86"/>
      <c r="QTT71" s="86"/>
      <c r="QTU71" s="86"/>
      <c r="QTV71" s="86"/>
      <c r="QTW71" s="86"/>
      <c r="QTX71" s="86"/>
      <c r="QTY71" s="86"/>
      <c r="QTZ71" s="86"/>
      <c r="QUA71" s="86"/>
      <c r="QUB71" s="86"/>
      <c r="QUC71" s="86"/>
      <c r="QUD71" s="86"/>
      <c r="QUE71" s="86"/>
      <c r="QUF71" s="86"/>
      <c r="QUG71" s="86"/>
      <c r="QUH71" s="86"/>
      <c r="QUI71" s="86"/>
      <c r="QUJ71" s="86"/>
      <c r="QUK71" s="86"/>
      <c r="QUL71" s="86"/>
      <c r="QUM71" s="86"/>
      <c r="QUN71" s="86"/>
      <c r="QUO71" s="86"/>
      <c r="QUP71" s="86"/>
      <c r="QUQ71" s="86"/>
      <c r="QUR71" s="86"/>
      <c r="QUS71" s="86"/>
      <c r="QUT71" s="86"/>
      <c r="QUU71" s="86"/>
      <c r="QUV71" s="86"/>
      <c r="QUW71" s="86"/>
      <c r="QUX71" s="86"/>
      <c r="QUY71" s="86"/>
      <c r="QUZ71" s="86"/>
      <c r="QVA71" s="86"/>
      <c r="QVB71" s="86"/>
      <c r="QVC71" s="86"/>
      <c r="QVD71" s="86"/>
      <c r="QVE71" s="86"/>
      <c r="QVF71" s="86"/>
      <c r="QVG71" s="86"/>
      <c r="QVH71" s="86"/>
      <c r="QVI71" s="86"/>
      <c r="QVJ71" s="86"/>
      <c r="QVK71" s="86"/>
      <c r="QVL71" s="86"/>
      <c r="QVM71" s="86"/>
      <c r="QVN71" s="86"/>
      <c r="QVO71" s="86"/>
      <c r="QVP71" s="86"/>
      <c r="QVQ71" s="86"/>
      <c r="QVR71" s="86"/>
      <c r="QVS71" s="86"/>
      <c r="QVT71" s="86"/>
      <c r="QVU71" s="86"/>
      <c r="QVV71" s="86"/>
      <c r="QVW71" s="86"/>
      <c r="QVX71" s="86"/>
      <c r="QVY71" s="86"/>
      <c r="QVZ71" s="86"/>
      <c r="QWA71" s="86"/>
      <c r="QWB71" s="86"/>
      <c r="QWC71" s="86"/>
      <c r="QWD71" s="86"/>
      <c r="QWE71" s="86"/>
      <c r="QWF71" s="86"/>
      <c r="QWG71" s="86"/>
      <c r="QWH71" s="86"/>
      <c r="QWI71" s="86"/>
      <c r="QWJ71" s="86"/>
      <c r="QWK71" s="86"/>
      <c r="QWL71" s="86"/>
      <c r="QWM71" s="86"/>
      <c r="QWN71" s="86"/>
      <c r="QWO71" s="86"/>
      <c r="QWP71" s="86"/>
      <c r="QWQ71" s="86"/>
      <c r="QWR71" s="86"/>
      <c r="QWS71" s="86"/>
      <c r="QWT71" s="86"/>
      <c r="QWU71" s="86"/>
      <c r="QWV71" s="86"/>
      <c r="QWW71" s="86"/>
      <c r="QWX71" s="86"/>
      <c r="QWY71" s="86"/>
      <c r="QWZ71" s="86"/>
      <c r="QXA71" s="86"/>
      <c r="QXB71" s="86"/>
      <c r="QXC71" s="86"/>
      <c r="QXD71" s="86"/>
      <c r="QXE71" s="86"/>
      <c r="QXF71" s="86"/>
      <c r="QXG71" s="86"/>
      <c r="QXH71" s="86"/>
      <c r="QXI71" s="86"/>
      <c r="QXJ71" s="86"/>
      <c r="QXK71" s="86"/>
      <c r="QXL71" s="86"/>
      <c r="QXM71" s="86"/>
      <c r="QXN71" s="86"/>
      <c r="QXO71" s="86"/>
      <c r="QXP71" s="86"/>
      <c r="QXQ71" s="86"/>
      <c r="QXR71" s="86"/>
      <c r="QXS71" s="86"/>
      <c r="QXT71" s="86"/>
      <c r="QXU71" s="86"/>
      <c r="QXV71" s="86"/>
      <c r="QXW71" s="86"/>
      <c r="QXX71" s="86"/>
      <c r="QXY71" s="86"/>
      <c r="QXZ71" s="86"/>
      <c r="QYA71" s="86"/>
      <c r="QYB71" s="86"/>
      <c r="QYC71" s="86"/>
      <c r="QYD71" s="86"/>
      <c r="QYE71" s="86"/>
      <c r="QYF71" s="86"/>
      <c r="QYG71" s="86"/>
      <c r="QYH71" s="86"/>
      <c r="QYI71" s="86"/>
      <c r="QYJ71" s="86"/>
      <c r="QYK71" s="86"/>
      <c r="QYL71" s="86"/>
      <c r="QYM71" s="86"/>
      <c r="QYN71" s="86"/>
      <c r="QYO71" s="86"/>
      <c r="QYP71" s="86"/>
      <c r="QYQ71" s="86"/>
      <c r="QYR71" s="86"/>
      <c r="QYS71" s="86"/>
      <c r="QYT71" s="86"/>
      <c r="QYU71" s="86"/>
      <c r="QYV71" s="86"/>
      <c r="QYW71" s="86"/>
      <c r="QYX71" s="86"/>
      <c r="QYY71" s="86"/>
      <c r="QYZ71" s="86"/>
      <c r="QZA71" s="86"/>
      <c r="QZB71" s="86"/>
      <c r="QZC71" s="86"/>
      <c r="QZD71" s="86"/>
      <c r="QZE71" s="86"/>
      <c r="QZF71" s="86"/>
      <c r="QZG71" s="86"/>
      <c r="QZH71" s="86"/>
      <c r="QZI71" s="86"/>
      <c r="QZJ71" s="86"/>
      <c r="QZK71" s="86"/>
      <c r="QZL71" s="86"/>
      <c r="QZM71" s="86"/>
      <c r="QZN71" s="86"/>
      <c r="QZO71" s="86"/>
      <c r="QZP71" s="86"/>
      <c r="QZQ71" s="86"/>
      <c r="QZR71" s="86"/>
      <c r="QZS71" s="86"/>
      <c r="QZT71" s="86"/>
      <c r="QZU71" s="86"/>
      <c r="QZV71" s="86"/>
      <c r="QZW71" s="86"/>
      <c r="QZX71" s="86"/>
      <c r="QZY71" s="86"/>
      <c r="QZZ71" s="86"/>
      <c r="RAA71" s="86"/>
      <c r="RAB71" s="86"/>
      <c r="RAC71" s="86"/>
      <c r="RAD71" s="86"/>
      <c r="RAE71" s="86"/>
      <c r="RAF71" s="86"/>
      <c r="RAG71" s="86"/>
      <c r="RAH71" s="86"/>
      <c r="RAI71" s="86"/>
      <c r="RAJ71" s="86"/>
      <c r="RAK71" s="86"/>
      <c r="RAL71" s="86"/>
      <c r="RAM71" s="86"/>
      <c r="RAN71" s="86"/>
      <c r="RAO71" s="86"/>
      <c r="RAP71" s="86"/>
      <c r="RAQ71" s="86"/>
      <c r="RAR71" s="86"/>
      <c r="RAS71" s="86"/>
      <c r="RAT71" s="86"/>
      <c r="RAU71" s="86"/>
      <c r="RAV71" s="86"/>
      <c r="RAW71" s="86"/>
      <c r="RAX71" s="86"/>
      <c r="RAY71" s="86"/>
      <c r="RAZ71" s="86"/>
      <c r="RBA71" s="86"/>
      <c r="RBB71" s="86"/>
      <c r="RBC71" s="86"/>
      <c r="RBD71" s="86"/>
      <c r="RBE71" s="86"/>
      <c r="RBF71" s="86"/>
      <c r="RBG71" s="86"/>
      <c r="RBH71" s="86"/>
      <c r="RBI71" s="86"/>
      <c r="RBJ71" s="86"/>
      <c r="RBK71" s="86"/>
      <c r="RBL71" s="86"/>
      <c r="RBM71" s="86"/>
      <c r="RBN71" s="86"/>
      <c r="RBO71" s="86"/>
      <c r="RBP71" s="86"/>
      <c r="RBQ71" s="86"/>
      <c r="RBR71" s="86"/>
      <c r="RBS71" s="86"/>
      <c r="RBT71" s="86"/>
      <c r="RBU71" s="86"/>
      <c r="RBV71" s="86"/>
      <c r="RBW71" s="86"/>
      <c r="RBX71" s="86"/>
      <c r="RBY71" s="86"/>
      <c r="RBZ71" s="86"/>
      <c r="RCA71" s="86"/>
      <c r="RCB71" s="86"/>
      <c r="RCC71" s="86"/>
      <c r="RCD71" s="86"/>
      <c r="RCE71" s="86"/>
      <c r="RCF71" s="86"/>
      <c r="RCG71" s="86"/>
      <c r="RCH71" s="86"/>
      <c r="RCI71" s="86"/>
      <c r="RCJ71" s="86"/>
      <c r="RCK71" s="86"/>
      <c r="RCL71" s="86"/>
      <c r="RCM71" s="86"/>
      <c r="RCN71" s="86"/>
      <c r="RCO71" s="86"/>
      <c r="RCP71" s="86"/>
      <c r="RCQ71" s="86"/>
      <c r="RCR71" s="86"/>
      <c r="RCS71" s="86"/>
      <c r="RCT71" s="86"/>
      <c r="RCU71" s="86"/>
      <c r="RCV71" s="86"/>
      <c r="RCW71" s="86"/>
      <c r="RCX71" s="86"/>
      <c r="RCY71" s="86"/>
      <c r="RCZ71" s="86"/>
      <c r="RDA71" s="86"/>
      <c r="RDB71" s="86"/>
      <c r="RDC71" s="86"/>
      <c r="RDD71" s="86"/>
      <c r="RDE71" s="86"/>
      <c r="RDF71" s="86"/>
      <c r="RDG71" s="86"/>
      <c r="RDH71" s="86"/>
      <c r="RDI71" s="86"/>
      <c r="RDJ71" s="86"/>
      <c r="RDK71" s="86"/>
      <c r="RDL71" s="86"/>
      <c r="RDM71" s="86"/>
      <c r="RDN71" s="86"/>
      <c r="RDO71" s="86"/>
      <c r="RDP71" s="86"/>
      <c r="RDQ71" s="86"/>
      <c r="RDR71" s="86"/>
      <c r="RDS71" s="86"/>
      <c r="RDT71" s="86"/>
      <c r="RDU71" s="86"/>
      <c r="RDV71" s="86"/>
      <c r="RDW71" s="86"/>
      <c r="RDX71" s="86"/>
      <c r="RDY71" s="86"/>
      <c r="RDZ71" s="86"/>
      <c r="REA71" s="86"/>
      <c r="REB71" s="86"/>
      <c r="REC71" s="86"/>
      <c r="RED71" s="86"/>
      <c r="REE71" s="86"/>
      <c r="REF71" s="86"/>
      <c r="REG71" s="86"/>
      <c r="REH71" s="86"/>
      <c r="REI71" s="86"/>
      <c r="REJ71" s="86"/>
      <c r="REK71" s="86"/>
      <c r="REL71" s="86"/>
      <c r="REM71" s="86"/>
      <c r="REN71" s="86"/>
      <c r="REO71" s="86"/>
      <c r="REP71" s="86"/>
      <c r="REQ71" s="86"/>
      <c r="RER71" s="86"/>
      <c r="RES71" s="86"/>
      <c r="RET71" s="86"/>
      <c r="REU71" s="86"/>
      <c r="REV71" s="86"/>
      <c r="REW71" s="86"/>
      <c r="REX71" s="86"/>
      <c r="REY71" s="86"/>
      <c r="REZ71" s="86"/>
      <c r="RFA71" s="86"/>
      <c r="RFB71" s="86"/>
      <c r="RFC71" s="86"/>
      <c r="RFD71" s="86"/>
      <c r="RFE71" s="86"/>
      <c r="RFF71" s="86"/>
      <c r="RFG71" s="86"/>
      <c r="RFH71" s="86"/>
      <c r="RFI71" s="86"/>
      <c r="RFJ71" s="86"/>
      <c r="RFK71" s="86"/>
      <c r="RFL71" s="86"/>
      <c r="RFM71" s="86"/>
      <c r="RFN71" s="86"/>
      <c r="RFO71" s="86"/>
      <c r="RFP71" s="86"/>
      <c r="RFQ71" s="86"/>
      <c r="RFR71" s="86"/>
      <c r="RFS71" s="86"/>
      <c r="RFT71" s="86"/>
      <c r="RFU71" s="86"/>
      <c r="RFV71" s="86"/>
      <c r="RFW71" s="86"/>
      <c r="RFX71" s="86"/>
      <c r="RFY71" s="86"/>
      <c r="RFZ71" s="86"/>
      <c r="RGA71" s="86"/>
      <c r="RGB71" s="86"/>
      <c r="RGC71" s="86"/>
      <c r="RGD71" s="86"/>
      <c r="RGE71" s="86"/>
      <c r="RGF71" s="86"/>
      <c r="RGG71" s="86"/>
      <c r="RGH71" s="86"/>
      <c r="RGI71" s="86"/>
      <c r="RGJ71" s="86"/>
      <c r="RGK71" s="86"/>
      <c r="RGL71" s="86"/>
      <c r="RGM71" s="86"/>
      <c r="RGN71" s="86"/>
      <c r="RGO71" s="86"/>
      <c r="RGP71" s="86"/>
      <c r="RGQ71" s="86"/>
      <c r="RGR71" s="86"/>
      <c r="RGS71" s="86"/>
      <c r="RGT71" s="86"/>
      <c r="RGU71" s="86"/>
      <c r="RGV71" s="86"/>
      <c r="RGW71" s="86"/>
      <c r="RGX71" s="86"/>
      <c r="RGY71" s="86"/>
      <c r="RGZ71" s="86"/>
      <c r="RHA71" s="86"/>
      <c r="RHB71" s="86"/>
      <c r="RHC71" s="86"/>
      <c r="RHD71" s="86"/>
      <c r="RHE71" s="86"/>
      <c r="RHF71" s="86"/>
      <c r="RHG71" s="86"/>
      <c r="RHH71" s="86"/>
      <c r="RHI71" s="86"/>
      <c r="RHJ71" s="86"/>
      <c r="RHK71" s="86"/>
      <c r="RHL71" s="86"/>
      <c r="RHM71" s="86"/>
      <c r="RHN71" s="86"/>
      <c r="RHO71" s="86"/>
      <c r="RHP71" s="86"/>
      <c r="RHQ71" s="86"/>
      <c r="RHR71" s="86"/>
      <c r="RHS71" s="86"/>
      <c r="RHT71" s="86"/>
      <c r="RHU71" s="86"/>
      <c r="RHV71" s="86"/>
      <c r="RHW71" s="86"/>
      <c r="RHX71" s="86"/>
      <c r="RHY71" s="86"/>
      <c r="RHZ71" s="86"/>
      <c r="RIA71" s="86"/>
      <c r="RIB71" s="86"/>
      <c r="RIC71" s="86"/>
      <c r="RID71" s="86"/>
      <c r="RIE71" s="86"/>
      <c r="RIF71" s="86"/>
      <c r="RIG71" s="86"/>
      <c r="RIH71" s="86"/>
      <c r="RII71" s="86"/>
      <c r="RIJ71" s="86"/>
      <c r="RIK71" s="86"/>
      <c r="RIL71" s="86"/>
      <c r="RIM71" s="86"/>
      <c r="RIN71" s="86"/>
      <c r="RIO71" s="86"/>
      <c r="RIP71" s="86"/>
      <c r="RIQ71" s="86"/>
      <c r="RIR71" s="86"/>
      <c r="RIS71" s="86"/>
      <c r="RIT71" s="86"/>
      <c r="RIU71" s="86"/>
      <c r="RIV71" s="86"/>
      <c r="RIW71" s="86"/>
      <c r="RIX71" s="86"/>
      <c r="RIY71" s="86"/>
      <c r="RIZ71" s="86"/>
      <c r="RJA71" s="86"/>
      <c r="RJB71" s="86"/>
      <c r="RJC71" s="86"/>
      <c r="RJD71" s="86"/>
      <c r="RJE71" s="86"/>
      <c r="RJF71" s="86"/>
      <c r="RJG71" s="86"/>
      <c r="RJH71" s="86"/>
      <c r="RJI71" s="86"/>
      <c r="RJJ71" s="86"/>
      <c r="RJK71" s="86"/>
      <c r="RJL71" s="86"/>
      <c r="RJM71" s="86"/>
      <c r="RJN71" s="86"/>
      <c r="RJO71" s="86"/>
      <c r="RJP71" s="86"/>
      <c r="RJQ71" s="86"/>
      <c r="RJR71" s="86"/>
      <c r="RJS71" s="86"/>
      <c r="RJT71" s="86"/>
      <c r="RJU71" s="86"/>
      <c r="RJV71" s="86"/>
      <c r="RJW71" s="86"/>
      <c r="RJX71" s="86"/>
      <c r="RJY71" s="86"/>
      <c r="RJZ71" s="86"/>
      <c r="RKA71" s="86"/>
      <c r="RKB71" s="86"/>
      <c r="RKC71" s="86"/>
      <c r="RKD71" s="86"/>
      <c r="RKE71" s="86"/>
      <c r="RKF71" s="86"/>
      <c r="RKG71" s="86"/>
      <c r="RKH71" s="86"/>
      <c r="RKI71" s="86"/>
      <c r="RKJ71" s="86"/>
      <c r="RKK71" s="86"/>
      <c r="RKL71" s="86"/>
      <c r="RKM71" s="86"/>
      <c r="RKN71" s="86"/>
      <c r="RKO71" s="86"/>
      <c r="RKP71" s="86"/>
      <c r="RKQ71" s="86"/>
      <c r="RKR71" s="86"/>
      <c r="RKS71" s="86"/>
      <c r="RKT71" s="86"/>
      <c r="RKU71" s="86"/>
      <c r="RKV71" s="86"/>
      <c r="RKW71" s="86"/>
      <c r="RKX71" s="86"/>
      <c r="RKY71" s="86"/>
      <c r="RKZ71" s="86"/>
      <c r="RLA71" s="86"/>
      <c r="RLB71" s="86"/>
      <c r="RLC71" s="86"/>
      <c r="RLD71" s="86"/>
      <c r="RLE71" s="86"/>
      <c r="RLF71" s="86"/>
      <c r="RLG71" s="86"/>
      <c r="RLH71" s="86"/>
      <c r="RLI71" s="86"/>
      <c r="RLJ71" s="86"/>
      <c r="RLK71" s="86"/>
      <c r="RLL71" s="86"/>
      <c r="RLM71" s="86"/>
      <c r="RLN71" s="86"/>
      <c r="RLO71" s="86"/>
      <c r="RLP71" s="86"/>
      <c r="RLQ71" s="86"/>
      <c r="RLR71" s="86"/>
      <c r="RLS71" s="86"/>
      <c r="RLT71" s="86"/>
      <c r="RLU71" s="86"/>
      <c r="RLV71" s="86"/>
      <c r="RLW71" s="86"/>
      <c r="RLX71" s="86"/>
      <c r="RLY71" s="86"/>
      <c r="RLZ71" s="86"/>
      <c r="RMA71" s="86"/>
      <c r="RMB71" s="86"/>
      <c r="RMC71" s="86"/>
      <c r="RMD71" s="86"/>
      <c r="RME71" s="86"/>
      <c r="RMF71" s="86"/>
      <c r="RMG71" s="86"/>
      <c r="RMH71" s="86"/>
      <c r="RMI71" s="86"/>
      <c r="RMJ71" s="86"/>
      <c r="RMK71" s="86"/>
      <c r="RML71" s="86"/>
      <c r="RMM71" s="86"/>
      <c r="RMN71" s="86"/>
      <c r="RMO71" s="86"/>
      <c r="RMP71" s="86"/>
      <c r="RMQ71" s="86"/>
      <c r="RMR71" s="86"/>
      <c r="RMS71" s="86"/>
      <c r="RMT71" s="86"/>
      <c r="RMU71" s="86"/>
      <c r="RMV71" s="86"/>
      <c r="RMW71" s="86"/>
      <c r="RMX71" s="86"/>
      <c r="RMY71" s="86"/>
      <c r="RMZ71" s="86"/>
      <c r="RNA71" s="86"/>
      <c r="RNB71" s="86"/>
      <c r="RNC71" s="86"/>
      <c r="RND71" s="86"/>
      <c r="RNE71" s="86"/>
      <c r="RNF71" s="86"/>
      <c r="RNG71" s="86"/>
      <c r="RNH71" s="86"/>
      <c r="RNI71" s="86"/>
      <c r="RNJ71" s="86"/>
      <c r="RNK71" s="86"/>
      <c r="RNL71" s="86"/>
      <c r="RNM71" s="86"/>
      <c r="RNN71" s="86"/>
      <c r="RNO71" s="86"/>
      <c r="RNP71" s="86"/>
      <c r="RNQ71" s="86"/>
      <c r="RNR71" s="86"/>
      <c r="RNS71" s="86"/>
      <c r="RNT71" s="86"/>
      <c r="RNU71" s="86"/>
      <c r="RNV71" s="86"/>
      <c r="RNW71" s="86"/>
      <c r="RNX71" s="86"/>
      <c r="RNY71" s="86"/>
      <c r="RNZ71" s="86"/>
      <c r="ROA71" s="86"/>
      <c r="ROB71" s="86"/>
      <c r="ROC71" s="86"/>
      <c r="ROD71" s="86"/>
      <c r="ROE71" s="86"/>
      <c r="ROF71" s="86"/>
      <c r="ROG71" s="86"/>
      <c r="ROH71" s="86"/>
      <c r="ROI71" s="86"/>
      <c r="ROJ71" s="86"/>
      <c r="ROK71" s="86"/>
      <c r="ROL71" s="86"/>
      <c r="ROM71" s="86"/>
      <c r="RON71" s="86"/>
      <c r="ROO71" s="86"/>
      <c r="ROP71" s="86"/>
      <c r="ROQ71" s="86"/>
      <c r="ROR71" s="86"/>
      <c r="ROS71" s="86"/>
      <c r="ROT71" s="86"/>
      <c r="ROU71" s="86"/>
      <c r="ROV71" s="86"/>
      <c r="ROW71" s="86"/>
      <c r="ROX71" s="86"/>
      <c r="ROY71" s="86"/>
      <c r="ROZ71" s="86"/>
      <c r="RPA71" s="86"/>
      <c r="RPB71" s="86"/>
      <c r="RPC71" s="86"/>
      <c r="RPD71" s="86"/>
      <c r="RPE71" s="86"/>
      <c r="RPF71" s="86"/>
      <c r="RPG71" s="86"/>
      <c r="RPH71" s="86"/>
      <c r="RPI71" s="86"/>
      <c r="RPJ71" s="86"/>
      <c r="RPK71" s="86"/>
      <c r="RPL71" s="86"/>
      <c r="RPM71" s="86"/>
      <c r="RPN71" s="86"/>
      <c r="RPO71" s="86"/>
      <c r="RPP71" s="86"/>
      <c r="RPQ71" s="86"/>
      <c r="RPR71" s="86"/>
      <c r="RPS71" s="86"/>
      <c r="RPT71" s="86"/>
      <c r="RPU71" s="86"/>
      <c r="RPV71" s="86"/>
      <c r="RPW71" s="86"/>
      <c r="RPX71" s="86"/>
      <c r="RPY71" s="86"/>
      <c r="RPZ71" s="86"/>
      <c r="RQA71" s="86"/>
      <c r="RQB71" s="86"/>
      <c r="RQC71" s="86"/>
      <c r="RQD71" s="86"/>
      <c r="RQE71" s="86"/>
      <c r="RQF71" s="86"/>
      <c r="RQG71" s="86"/>
      <c r="RQH71" s="86"/>
      <c r="RQI71" s="86"/>
      <c r="RQJ71" s="86"/>
      <c r="RQK71" s="86"/>
      <c r="RQL71" s="86"/>
      <c r="RQM71" s="86"/>
      <c r="RQN71" s="86"/>
      <c r="RQO71" s="86"/>
      <c r="RQP71" s="86"/>
      <c r="RQQ71" s="86"/>
      <c r="RQR71" s="86"/>
      <c r="RQS71" s="86"/>
      <c r="RQT71" s="86"/>
      <c r="RQU71" s="86"/>
      <c r="RQV71" s="86"/>
      <c r="RQW71" s="86"/>
      <c r="RQX71" s="86"/>
      <c r="RQY71" s="86"/>
      <c r="RQZ71" s="86"/>
      <c r="RRA71" s="86"/>
      <c r="RRB71" s="86"/>
      <c r="RRC71" s="86"/>
      <c r="RRD71" s="86"/>
      <c r="RRE71" s="86"/>
      <c r="RRF71" s="86"/>
      <c r="RRG71" s="86"/>
      <c r="RRH71" s="86"/>
      <c r="RRI71" s="86"/>
      <c r="RRJ71" s="86"/>
      <c r="RRK71" s="86"/>
      <c r="RRL71" s="86"/>
      <c r="RRM71" s="86"/>
      <c r="RRN71" s="86"/>
      <c r="RRO71" s="86"/>
      <c r="RRP71" s="86"/>
      <c r="RRQ71" s="86"/>
      <c r="RRR71" s="86"/>
      <c r="RRS71" s="86"/>
      <c r="RRT71" s="86"/>
      <c r="RRU71" s="86"/>
      <c r="RRV71" s="86"/>
      <c r="RRW71" s="86"/>
      <c r="RRX71" s="86"/>
      <c r="RRY71" s="86"/>
      <c r="RRZ71" s="86"/>
      <c r="RSA71" s="86"/>
      <c r="RSB71" s="86"/>
      <c r="RSC71" s="86"/>
      <c r="RSD71" s="86"/>
      <c r="RSE71" s="86"/>
      <c r="RSF71" s="86"/>
      <c r="RSG71" s="86"/>
      <c r="RSH71" s="86"/>
      <c r="RSI71" s="86"/>
      <c r="RSJ71" s="86"/>
      <c r="RSK71" s="86"/>
      <c r="RSL71" s="86"/>
      <c r="RSM71" s="86"/>
      <c r="RSN71" s="86"/>
      <c r="RSO71" s="86"/>
      <c r="RSP71" s="86"/>
      <c r="RSQ71" s="86"/>
      <c r="RSR71" s="86"/>
      <c r="RSS71" s="86"/>
      <c r="RST71" s="86"/>
      <c r="RSU71" s="86"/>
      <c r="RSV71" s="86"/>
      <c r="RSW71" s="86"/>
      <c r="RSX71" s="86"/>
      <c r="RSY71" s="86"/>
      <c r="RSZ71" s="86"/>
      <c r="RTA71" s="86"/>
      <c r="RTB71" s="86"/>
      <c r="RTC71" s="86"/>
      <c r="RTD71" s="86"/>
      <c r="RTE71" s="86"/>
      <c r="RTF71" s="86"/>
      <c r="RTG71" s="86"/>
      <c r="RTH71" s="86"/>
      <c r="RTI71" s="86"/>
      <c r="RTJ71" s="86"/>
      <c r="RTK71" s="86"/>
      <c r="RTL71" s="86"/>
      <c r="RTM71" s="86"/>
      <c r="RTN71" s="86"/>
      <c r="RTO71" s="86"/>
      <c r="RTP71" s="86"/>
      <c r="RTQ71" s="86"/>
      <c r="RTR71" s="86"/>
      <c r="RTS71" s="86"/>
      <c r="RTT71" s="86"/>
      <c r="RTU71" s="86"/>
      <c r="RTV71" s="86"/>
      <c r="RTW71" s="86"/>
      <c r="RTX71" s="86"/>
      <c r="RTY71" s="86"/>
      <c r="RTZ71" s="86"/>
      <c r="RUA71" s="86"/>
      <c r="RUB71" s="86"/>
      <c r="RUC71" s="86"/>
      <c r="RUD71" s="86"/>
      <c r="RUE71" s="86"/>
      <c r="RUF71" s="86"/>
      <c r="RUG71" s="86"/>
      <c r="RUH71" s="86"/>
      <c r="RUI71" s="86"/>
      <c r="RUJ71" s="86"/>
      <c r="RUK71" s="86"/>
      <c r="RUL71" s="86"/>
      <c r="RUM71" s="86"/>
      <c r="RUN71" s="86"/>
      <c r="RUO71" s="86"/>
      <c r="RUP71" s="86"/>
      <c r="RUQ71" s="86"/>
      <c r="RUR71" s="86"/>
      <c r="RUS71" s="86"/>
      <c r="RUT71" s="86"/>
      <c r="RUU71" s="86"/>
      <c r="RUV71" s="86"/>
      <c r="RUW71" s="86"/>
      <c r="RUX71" s="86"/>
      <c r="RUY71" s="86"/>
      <c r="RUZ71" s="86"/>
      <c r="RVA71" s="86"/>
      <c r="RVB71" s="86"/>
      <c r="RVC71" s="86"/>
      <c r="RVD71" s="86"/>
      <c r="RVE71" s="86"/>
      <c r="RVF71" s="86"/>
      <c r="RVG71" s="86"/>
      <c r="RVH71" s="86"/>
      <c r="RVI71" s="86"/>
      <c r="RVJ71" s="86"/>
      <c r="RVK71" s="86"/>
      <c r="RVL71" s="86"/>
      <c r="RVM71" s="86"/>
      <c r="RVN71" s="86"/>
      <c r="RVO71" s="86"/>
      <c r="RVP71" s="86"/>
      <c r="RVQ71" s="86"/>
      <c r="RVR71" s="86"/>
      <c r="RVS71" s="86"/>
      <c r="RVT71" s="86"/>
      <c r="RVU71" s="86"/>
      <c r="RVV71" s="86"/>
      <c r="RVW71" s="86"/>
      <c r="RVX71" s="86"/>
      <c r="RVY71" s="86"/>
      <c r="RVZ71" s="86"/>
      <c r="RWA71" s="86"/>
      <c r="RWB71" s="86"/>
      <c r="RWC71" s="86"/>
      <c r="RWD71" s="86"/>
      <c r="RWE71" s="86"/>
      <c r="RWF71" s="86"/>
      <c r="RWG71" s="86"/>
      <c r="RWH71" s="86"/>
      <c r="RWI71" s="86"/>
      <c r="RWJ71" s="86"/>
      <c r="RWK71" s="86"/>
      <c r="RWL71" s="86"/>
      <c r="RWM71" s="86"/>
      <c r="RWN71" s="86"/>
      <c r="RWO71" s="86"/>
      <c r="RWP71" s="86"/>
      <c r="RWQ71" s="86"/>
      <c r="RWR71" s="86"/>
      <c r="RWS71" s="86"/>
      <c r="RWT71" s="86"/>
      <c r="RWU71" s="86"/>
      <c r="RWV71" s="86"/>
      <c r="RWW71" s="86"/>
      <c r="RWX71" s="86"/>
      <c r="RWY71" s="86"/>
      <c r="RWZ71" s="86"/>
      <c r="RXA71" s="86"/>
      <c r="RXB71" s="86"/>
      <c r="RXC71" s="86"/>
      <c r="RXD71" s="86"/>
      <c r="RXE71" s="86"/>
      <c r="RXF71" s="86"/>
      <c r="RXG71" s="86"/>
      <c r="RXH71" s="86"/>
      <c r="RXI71" s="86"/>
      <c r="RXJ71" s="86"/>
      <c r="RXK71" s="86"/>
      <c r="RXL71" s="86"/>
      <c r="RXM71" s="86"/>
      <c r="RXN71" s="86"/>
      <c r="RXO71" s="86"/>
      <c r="RXP71" s="86"/>
      <c r="RXQ71" s="86"/>
      <c r="RXR71" s="86"/>
      <c r="RXS71" s="86"/>
      <c r="RXT71" s="86"/>
      <c r="RXU71" s="86"/>
      <c r="RXV71" s="86"/>
      <c r="RXW71" s="86"/>
      <c r="RXX71" s="86"/>
      <c r="RXY71" s="86"/>
      <c r="RXZ71" s="86"/>
      <c r="RYA71" s="86"/>
      <c r="RYB71" s="86"/>
      <c r="RYC71" s="86"/>
      <c r="RYD71" s="86"/>
      <c r="RYE71" s="86"/>
      <c r="RYF71" s="86"/>
      <c r="RYG71" s="86"/>
      <c r="RYH71" s="86"/>
      <c r="RYI71" s="86"/>
      <c r="RYJ71" s="86"/>
      <c r="RYK71" s="86"/>
      <c r="RYL71" s="86"/>
      <c r="RYM71" s="86"/>
      <c r="RYN71" s="86"/>
      <c r="RYO71" s="86"/>
      <c r="RYP71" s="86"/>
      <c r="RYQ71" s="86"/>
      <c r="RYR71" s="86"/>
      <c r="RYS71" s="86"/>
      <c r="RYT71" s="86"/>
      <c r="RYU71" s="86"/>
      <c r="RYV71" s="86"/>
      <c r="RYW71" s="86"/>
      <c r="RYX71" s="86"/>
      <c r="RYY71" s="86"/>
      <c r="RYZ71" s="86"/>
      <c r="RZA71" s="86"/>
      <c r="RZB71" s="86"/>
      <c r="RZC71" s="86"/>
      <c r="RZD71" s="86"/>
      <c r="RZE71" s="86"/>
      <c r="RZF71" s="86"/>
      <c r="RZG71" s="86"/>
      <c r="RZH71" s="86"/>
      <c r="RZI71" s="86"/>
      <c r="RZJ71" s="86"/>
      <c r="RZK71" s="86"/>
      <c r="RZL71" s="86"/>
      <c r="RZM71" s="86"/>
      <c r="RZN71" s="86"/>
      <c r="RZO71" s="86"/>
      <c r="RZP71" s="86"/>
      <c r="RZQ71" s="86"/>
      <c r="RZR71" s="86"/>
      <c r="RZS71" s="86"/>
      <c r="RZT71" s="86"/>
      <c r="RZU71" s="86"/>
      <c r="RZV71" s="86"/>
      <c r="RZW71" s="86"/>
      <c r="RZX71" s="86"/>
      <c r="RZY71" s="86"/>
      <c r="RZZ71" s="86"/>
      <c r="SAA71" s="86"/>
      <c r="SAB71" s="86"/>
      <c r="SAC71" s="86"/>
      <c r="SAD71" s="86"/>
      <c r="SAE71" s="86"/>
      <c r="SAF71" s="86"/>
      <c r="SAG71" s="86"/>
      <c r="SAH71" s="86"/>
      <c r="SAI71" s="86"/>
      <c r="SAJ71" s="86"/>
      <c r="SAK71" s="86"/>
      <c r="SAL71" s="86"/>
      <c r="SAM71" s="86"/>
      <c r="SAN71" s="86"/>
      <c r="SAO71" s="86"/>
      <c r="SAP71" s="86"/>
      <c r="SAQ71" s="86"/>
      <c r="SAR71" s="86"/>
      <c r="SAS71" s="86"/>
      <c r="SAT71" s="86"/>
      <c r="SAU71" s="86"/>
      <c r="SAV71" s="86"/>
      <c r="SAW71" s="86"/>
      <c r="SAX71" s="86"/>
      <c r="SAY71" s="86"/>
      <c r="SAZ71" s="86"/>
      <c r="SBA71" s="86"/>
      <c r="SBB71" s="86"/>
      <c r="SBC71" s="86"/>
      <c r="SBD71" s="86"/>
      <c r="SBE71" s="86"/>
      <c r="SBF71" s="86"/>
      <c r="SBG71" s="86"/>
      <c r="SBH71" s="86"/>
      <c r="SBI71" s="86"/>
      <c r="SBJ71" s="86"/>
      <c r="SBK71" s="86"/>
      <c r="SBL71" s="86"/>
      <c r="SBM71" s="86"/>
      <c r="SBN71" s="86"/>
      <c r="SBO71" s="86"/>
      <c r="SBP71" s="86"/>
      <c r="SBQ71" s="86"/>
      <c r="SBR71" s="86"/>
      <c r="SBS71" s="86"/>
      <c r="SBT71" s="86"/>
      <c r="SBU71" s="86"/>
      <c r="SBV71" s="86"/>
      <c r="SBW71" s="86"/>
      <c r="SBX71" s="86"/>
      <c r="SBY71" s="86"/>
      <c r="SBZ71" s="86"/>
      <c r="SCA71" s="86"/>
      <c r="SCB71" s="86"/>
      <c r="SCC71" s="86"/>
      <c r="SCD71" s="86"/>
      <c r="SCE71" s="86"/>
      <c r="SCF71" s="86"/>
      <c r="SCG71" s="86"/>
      <c r="SCH71" s="86"/>
      <c r="SCI71" s="86"/>
      <c r="SCJ71" s="86"/>
      <c r="SCK71" s="86"/>
      <c r="SCL71" s="86"/>
      <c r="SCM71" s="86"/>
      <c r="SCN71" s="86"/>
      <c r="SCO71" s="86"/>
      <c r="SCP71" s="86"/>
      <c r="SCQ71" s="86"/>
      <c r="SCR71" s="86"/>
      <c r="SCS71" s="86"/>
      <c r="SCT71" s="86"/>
      <c r="SCU71" s="86"/>
      <c r="SCV71" s="86"/>
      <c r="SCW71" s="86"/>
      <c r="SCX71" s="86"/>
      <c r="SCY71" s="86"/>
      <c r="SCZ71" s="86"/>
      <c r="SDA71" s="86"/>
      <c r="SDB71" s="86"/>
      <c r="SDC71" s="86"/>
      <c r="SDD71" s="86"/>
      <c r="SDE71" s="86"/>
      <c r="SDF71" s="86"/>
      <c r="SDG71" s="86"/>
      <c r="SDH71" s="86"/>
      <c r="SDI71" s="86"/>
      <c r="SDJ71" s="86"/>
      <c r="SDK71" s="86"/>
      <c r="SDL71" s="86"/>
      <c r="SDM71" s="86"/>
      <c r="SDN71" s="86"/>
      <c r="SDO71" s="86"/>
      <c r="SDP71" s="86"/>
      <c r="SDQ71" s="86"/>
      <c r="SDR71" s="86"/>
      <c r="SDS71" s="86"/>
      <c r="SDT71" s="86"/>
      <c r="SDU71" s="86"/>
      <c r="SDV71" s="86"/>
      <c r="SDW71" s="86"/>
      <c r="SDX71" s="86"/>
      <c r="SDY71" s="86"/>
      <c r="SDZ71" s="86"/>
      <c r="SEA71" s="86"/>
      <c r="SEB71" s="86"/>
      <c r="SEC71" s="86"/>
      <c r="SED71" s="86"/>
      <c r="SEE71" s="86"/>
      <c r="SEF71" s="86"/>
      <c r="SEG71" s="86"/>
      <c r="SEH71" s="86"/>
      <c r="SEI71" s="86"/>
      <c r="SEJ71" s="86"/>
      <c r="SEK71" s="86"/>
      <c r="SEL71" s="86"/>
      <c r="SEM71" s="86"/>
      <c r="SEN71" s="86"/>
      <c r="SEO71" s="86"/>
      <c r="SEP71" s="86"/>
      <c r="SEQ71" s="86"/>
      <c r="SER71" s="86"/>
      <c r="SES71" s="86"/>
      <c r="SET71" s="86"/>
      <c r="SEU71" s="86"/>
      <c r="SEV71" s="86"/>
      <c r="SEW71" s="86"/>
      <c r="SEX71" s="86"/>
      <c r="SEY71" s="86"/>
      <c r="SEZ71" s="86"/>
      <c r="SFA71" s="86"/>
      <c r="SFB71" s="86"/>
      <c r="SFC71" s="86"/>
      <c r="SFD71" s="86"/>
      <c r="SFE71" s="86"/>
      <c r="SFF71" s="86"/>
      <c r="SFG71" s="86"/>
      <c r="SFH71" s="86"/>
      <c r="SFI71" s="86"/>
      <c r="SFJ71" s="86"/>
      <c r="SFK71" s="86"/>
      <c r="SFL71" s="86"/>
      <c r="SFM71" s="86"/>
      <c r="SFN71" s="86"/>
      <c r="SFO71" s="86"/>
      <c r="SFP71" s="86"/>
      <c r="SFQ71" s="86"/>
      <c r="SFR71" s="86"/>
      <c r="SFS71" s="86"/>
      <c r="SFT71" s="86"/>
      <c r="SFU71" s="86"/>
      <c r="SFV71" s="86"/>
      <c r="SFW71" s="86"/>
      <c r="SFX71" s="86"/>
      <c r="SFY71" s="86"/>
      <c r="SFZ71" s="86"/>
      <c r="SGA71" s="86"/>
      <c r="SGB71" s="86"/>
      <c r="SGC71" s="86"/>
      <c r="SGD71" s="86"/>
      <c r="SGE71" s="86"/>
      <c r="SGF71" s="86"/>
      <c r="SGG71" s="86"/>
      <c r="SGH71" s="86"/>
      <c r="SGI71" s="86"/>
      <c r="SGJ71" s="86"/>
      <c r="SGK71" s="86"/>
      <c r="SGL71" s="86"/>
      <c r="SGM71" s="86"/>
      <c r="SGN71" s="86"/>
      <c r="SGO71" s="86"/>
      <c r="SGP71" s="86"/>
      <c r="SGQ71" s="86"/>
      <c r="SGR71" s="86"/>
      <c r="SGS71" s="86"/>
      <c r="SGT71" s="86"/>
      <c r="SGU71" s="86"/>
      <c r="SGV71" s="86"/>
      <c r="SGW71" s="86"/>
      <c r="SGX71" s="86"/>
      <c r="SGY71" s="86"/>
      <c r="SGZ71" s="86"/>
      <c r="SHA71" s="86"/>
      <c r="SHB71" s="86"/>
      <c r="SHC71" s="86"/>
      <c r="SHD71" s="86"/>
      <c r="SHE71" s="86"/>
      <c r="SHF71" s="86"/>
      <c r="SHG71" s="86"/>
      <c r="SHH71" s="86"/>
      <c r="SHI71" s="86"/>
      <c r="SHJ71" s="86"/>
      <c r="SHK71" s="86"/>
      <c r="SHL71" s="86"/>
      <c r="SHM71" s="86"/>
      <c r="SHN71" s="86"/>
      <c r="SHO71" s="86"/>
      <c r="SHP71" s="86"/>
      <c r="SHQ71" s="86"/>
      <c r="SHR71" s="86"/>
      <c r="SHS71" s="86"/>
      <c r="SHT71" s="86"/>
      <c r="SHU71" s="86"/>
      <c r="SHV71" s="86"/>
      <c r="SHW71" s="86"/>
      <c r="SHX71" s="86"/>
      <c r="SHY71" s="86"/>
      <c r="SHZ71" s="86"/>
      <c r="SIA71" s="86"/>
      <c r="SIB71" s="86"/>
      <c r="SIC71" s="86"/>
      <c r="SID71" s="86"/>
      <c r="SIE71" s="86"/>
      <c r="SIF71" s="86"/>
      <c r="SIG71" s="86"/>
      <c r="SIH71" s="86"/>
      <c r="SII71" s="86"/>
      <c r="SIJ71" s="86"/>
      <c r="SIK71" s="86"/>
      <c r="SIL71" s="86"/>
      <c r="SIM71" s="86"/>
      <c r="SIN71" s="86"/>
      <c r="SIO71" s="86"/>
      <c r="SIP71" s="86"/>
      <c r="SIQ71" s="86"/>
      <c r="SIR71" s="86"/>
      <c r="SIS71" s="86"/>
      <c r="SIT71" s="86"/>
      <c r="SIU71" s="86"/>
      <c r="SIV71" s="86"/>
      <c r="SIW71" s="86"/>
      <c r="SIX71" s="86"/>
      <c r="SIY71" s="86"/>
      <c r="SIZ71" s="86"/>
      <c r="SJA71" s="86"/>
      <c r="SJB71" s="86"/>
      <c r="SJC71" s="86"/>
      <c r="SJD71" s="86"/>
      <c r="SJE71" s="86"/>
      <c r="SJF71" s="86"/>
      <c r="SJG71" s="86"/>
      <c r="SJH71" s="86"/>
      <c r="SJI71" s="86"/>
      <c r="SJJ71" s="86"/>
      <c r="SJK71" s="86"/>
      <c r="SJL71" s="86"/>
      <c r="SJM71" s="86"/>
      <c r="SJN71" s="86"/>
      <c r="SJO71" s="86"/>
      <c r="SJP71" s="86"/>
      <c r="SJQ71" s="86"/>
      <c r="SJR71" s="86"/>
      <c r="SJS71" s="86"/>
      <c r="SJT71" s="86"/>
      <c r="SJU71" s="86"/>
      <c r="SJV71" s="86"/>
      <c r="SJW71" s="86"/>
      <c r="SJX71" s="86"/>
      <c r="SJY71" s="86"/>
      <c r="SJZ71" s="86"/>
      <c r="SKA71" s="86"/>
      <c r="SKB71" s="86"/>
      <c r="SKC71" s="86"/>
      <c r="SKD71" s="86"/>
      <c r="SKE71" s="86"/>
      <c r="SKF71" s="86"/>
      <c r="SKG71" s="86"/>
      <c r="SKH71" s="86"/>
      <c r="SKI71" s="86"/>
      <c r="SKJ71" s="86"/>
      <c r="SKK71" s="86"/>
      <c r="SKL71" s="86"/>
      <c r="SKM71" s="86"/>
      <c r="SKN71" s="86"/>
      <c r="SKO71" s="86"/>
      <c r="SKP71" s="86"/>
      <c r="SKQ71" s="86"/>
      <c r="SKR71" s="86"/>
      <c r="SKS71" s="86"/>
      <c r="SKT71" s="86"/>
      <c r="SKU71" s="86"/>
      <c r="SKV71" s="86"/>
      <c r="SKW71" s="86"/>
      <c r="SKX71" s="86"/>
      <c r="SKY71" s="86"/>
      <c r="SKZ71" s="86"/>
      <c r="SLA71" s="86"/>
      <c r="SLB71" s="86"/>
      <c r="SLC71" s="86"/>
      <c r="SLD71" s="86"/>
      <c r="SLE71" s="86"/>
      <c r="SLF71" s="86"/>
      <c r="SLG71" s="86"/>
      <c r="SLH71" s="86"/>
      <c r="SLI71" s="86"/>
      <c r="SLJ71" s="86"/>
      <c r="SLK71" s="86"/>
      <c r="SLL71" s="86"/>
      <c r="SLM71" s="86"/>
      <c r="SLN71" s="86"/>
      <c r="SLO71" s="86"/>
      <c r="SLP71" s="86"/>
      <c r="SLQ71" s="86"/>
      <c r="SLR71" s="86"/>
      <c r="SLS71" s="86"/>
      <c r="SLT71" s="86"/>
      <c r="SLU71" s="86"/>
      <c r="SLV71" s="86"/>
      <c r="SLW71" s="86"/>
      <c r="SLX71" s="86"/>
      <c r="SLY71" s="86"/>
      <c r="SLZ71" s="86"/>
      <c r="SMA71" s="86"/>
      <c r="SMB71" s="86"/>
      <c r="SMC71" s="86"/>
      <c r="SMD71" s="86"/>
      <c r="SME71" s="86"/>
      <c r="SMF71" s="86"/>
      <c r="SMG71" s="86"/>
      <c r="SMH71" s="86"/>
      <c r="SMI71" s="86"/>
      <c r="SMJ71" s="86"/>
      <c r="SMK71" s="86"/>
      <c r="SML71" s="86"/>
      <c r="SMM71" s="86"/>
      <c r="SMN71" s="86"/>
      <c r="SMO71" s="86"/>
      <c r="SMP71" s="86"/>
      <c r="SMQ71" s="86"/>
      <c r="SMR71" s="86"/>
      <c r="SMS71" s="86"/>
      <c r="SMT71" s="86"/>
      <c r="SMU71" s="86"/>
      <c r="SMV71" s="86"/>
      <c r="SMW71" s="86"/>
      <c r="SMX71" s="86"/>
      <c r="SMY71" s="86"/>
      <c r="SMZ71" s="86"/>
      <c r="SNA71" s="86"/>
      <c r="SNB71" s="86"/>
      <c r="SNC71" s="86"/>
      <c r="SND71" s="86"/>
      <c r="SNE71" s="86"/>
      <c r="SNF71" s="86"/>
      <c r="SNG71" s="86"/>
      <c r="SNH71" s="86"/>
      <c r="SNI71" s="86"/>
      <c r="SNJ71" s="86"/>
      <c r="SNK71" s="86"/>
      <c r="SNL71" s="86"/>
      <c r="SNM71" s="86"/>
      <c r="SNN71" s="86"/>
      <c r="SNO71" s="86"/>
      <c r="SNP71" s="86"/>
      <c r="SNQ71" s="86"/>
      <c r="SNR71" s="86"/>
      <c r="SNS71" s="86"/>
      <c r="SNT71" s="86"/>
      <c r="SNU71" s="86"/>
      <c r="SNV71" s="86"/>
      <c r="SNW71" s="86"/>
      <c r="SNX71" s="86"/>
      <c r="SNY71" s="86"/>
      <c r="SNZ71" s="86"/>
      <c r="SOA71" s="86"/>
      <c r="SOB71" s="86"/>
      <c r="SOC71" s="86"/>
      <c r="SOD71" s="86"/>
      <c r="SOE71" s="86"/>
      <c r="SOF71" s="86"/>
      <c r="SOG71" s="86"/>
      <c r="SOH71" s="86"/>
      <c r="SOI71" s="86"/>
      <c r="SOJ71" s="86"/>
      <c r="SOK71" s="86"/>
      <c r="SOL71" s="86"/>
      <c r="SOM71" s="86"/>
      <c r="SON71" s="86"/>
      <c r="SOO71" s="86"/>
      <c r="SOP71" s="86"/>
      <c r="SOQ71" s="86"/>
      <c r="SOR71" s="86"/>
      <c r="SOS71" s="86"/>
      <c r="SOT71" s="86"/>
      <c r="SOU71" s="86"/>
      <c r="SOV71" s="86"/>
      <c r="SOW71" s="86"/>
      <c r="SOX71" s="86"/>
      <c r="SOY71" s="86"/>
      <c r="SOZ71" s="86"/>
      <c r="SPA71" s="86"/>
      <c r="SPB71" s="86"/>
      <c r="SPC71" s="86"/>
      <c r="SPD71" s="86"/>
      <c r="SPE71" s="86"/>
      <c r="SPF71" s="86"/>
      <c r="SPG71" s="86"/>
      <c r="SPH71" s="86"/>
      <c r="SPI71" s="86"/>
      <c r="SPJ71" s="86"/>
      <c r="SPK71" s="86"/>
      <c r="SPL71" s="86"/>
      <c r="SPM71" s="86"/>
      <c r="SPN71" s="86"/>
      <c r="SPO71" s="86"/>
      <c r="SPP71" s="86"/>
      <c r="SPQ71" s="86"/>
      <c r="SPR71" s="86"/>
      <c r="SPS71" s="86"/>
      <c r="SPT71" s="86"/>
      <c r="SPU71" s="86"/>
      <c r="SPV71" s="86"/>
      <c r="SPW71" s="86"/>
      <c r="SPX71" s="86"/>
      <c r="SPY71" s="86"/>
      <c r="SPZ71" s="86"/>
      <c r="SQA71" s="86"/>
      <c r="SQB71" s="86"/>
      <c r="SQC71" s="86"/>
      <c r="SQD71" s="86"/>
      <c r="SQE71" s="86"/>
      <c r="SQF71" s="86"/>
      <c r="SQG71" s="86"/>
      <c r="SQH71" s="86"/>
      <c r="SQI71" s="86"/>
      <c r="SQJ71" s="86"/>
      <c r="SQK71" s="86"/>
      <c r="SQL71" s="86"/>
      <c r="SQM71" s="86"/>
      <c r="SQN71" s="86"/>
      <c r="SQO71" s="86"/>
      <c r="SQP71" s="86"/>
      <c r="SQQ71" s="86"/>
      <c r="SQR71" s="86"/>
      <c r="SQS71" s="86"/>
      <c r="SQT71" s="86"/>
      <c r="SQU71" s="86"/>
      <c r="SQV71" s="86"/>
      <c r="SQW71" s="86"/>
      <c r="SQX71" s="86"/>
      <c r="SQY71" s="86"/>
      <c r="SQZ71" s="86"/>
      <c r="SRA71" s="86"/>
      <c r="SRB71" s="86"/>
      <c r="SRC71" s="86"/>
      <c r="SRD71" s="86"/>
      <c r="SRE71" s="86"/>
      <c r="SRF71" s="86"/>
      <c r="SRG71" s="86"/>
      <c r="SRH71" s="86"/>
      <c r="SRI71" s="86"/>
      <c r="SRJ71" s="86"/>
      <c r="SRK71" s="86"/>
      <c r="SRL71" s="86"/>
      <c r="SRM71" s="86"/>
      <c r="SRN71" s="86"/>
      <c r="SRO71" s="86"/>
      <c r="SRP71" s="86"/>
      <c r="SRQ71" s="86"/>
      <c r="SRR71" s="86"/>
      <c r="SRS71" s="86"/>
      <c r="SRT71" s="86"/>
      <c r="SRU71" s="86"/>
      <c r="SRV71" s="86"/>
      <c r="SRW71" s="86"/>
      <c r="SRX71" s="86"/>
      <c r="SRY71" s="86"/>
      <c r="SRZ71" s="86"/>
      <c r="SSA71" s="86"/>
      <c r="SSB71" s="86"/>
      <c r="SSC71" s="86"/>
      <c r="SSD71" s="86"/>
      <c r="SSE71" s="86"/>
      <c r="SSF71" s="86"/>
      <c r="SSG71" s="86"/>
      <c r="SSH71" s="86"/>
      <c r="SSI71" s="86"/>
      <c r="SSJ71" s="86"/>
      <c r="SSK71" s="86"/>
      <c r="SSL71" s="86"/>
      <c r="SSM71" s="86"/>
      <c r="SSN71" s="86"/>
      <c r="SSO71" s="86"/>
      <c r="SSP71" s="86"/>
      <c r="SSQ71" s="86"/>
      <c r="SSR71" s="86"/>
      <c r="SSS71" s="86"/>
      <c r="SST71" s="86"/>
      <c r="SSU71" s="86"/>
      <c r="SSV71" s="86"/>
      <c r="SSW71" s="86"/>
      <c r="SSX71" s="86"/>
      <c r="SSY71" s="86"/>
      <c r="SSZ71" s="86"/>
      <c r="STA71" s="86"/>
      <c r="STB71" s="86"/>
      <c r="STC71" s="86"/>
      <c r="STD71" s="86"/>
      <c r="STE71" s="86"/>
      <c r="STF71" s="86"/>
      <c r="STG71" s="86"/>
      <c r="STH71" s="86"/>
      <c r="STI71" s="86"/>
      <c r="STJ71" s="86"/>
      <c r="STK71" s="86"/>
      <c r="STL71" s="86"/>
      <c r="STM71" s="86"/>
      <c r="STN71" s="86"/>
      <c r="STO71" s="86"/>
      <c r="STP71" s="86"/>
      <c r="STQ71" s="86"/>
      <c r="STR71" s="86"/>
      <c r="STS71" s="86"/>
      <c r="STT71" s="86"/>
      <c r="STU71" s="86"/>
      <c r="STV71" s="86"/>
      <c r="STW71" s="86"/>
      <c r="STX71" s="86"/>
      <c r="STY71" s="86"/>
      <c r="STZ71" s="86"/>
      <c r="SUA71" s="86"/>
      <c r="SUB71" s="86"/>
      <c r="SUC71" s="86"/>
      <c r="SUD71" s="86"/>
      <c r="SUE71" s="86"/>
      <c r="SUF71" s="86"/>
      <c r="SUG71" s="86"/>
      <c r="SUH71" s="86"/>
      <c r="SUI71" s="86"/>
      <c r="SUJ71" s="86"/>
      <c r="SUK71" s="86"/>
      <c r="SUL71" s="86"/>
      <c r="SUM71" s="86"/>
      <c r="SUN71" s="86"/>
      <c r="SUO71" s="86"/>
      <c r="SUP71" s="86"/>
      <c r="SUQ71" s="86"/>
      <c r="SUR71" s="86"/>
      <c r="SUS71" s="86"/>
      <c r="SUT71" s="86"/>
      <c r="SUU71" s="86"/>
      <c r="SUV71" s="86"/>
      <c r="SUW71" s="86"/>
      <c r="SUX71" s="86"/>
      <c r="SUY71" s="86"/>
      <c r="SUZ71" s="86"/>
      <c r="SVA71" s="86"/>
      <c r="SVB71" s="86"/>
      <c r="SVC71" s="86"/>
      <c r="SVD71" s="86"/>
      <c r="SVE71" s="86"/>
      <c r="SVF71" s="86"/>
      <c r="SVG71" s="86"/>
      <c r="SVH71" s="86"/>
      <c r="SVI71" s="86"/>
      <c r="SVJ71" s="86"/>
      <c r="SVK71" s="86"/>
      <c r="SVL71" s="86"/>
      <c r="SVM71" s="86"/>
      <c r="SVN71" s="86"/>
      <c r="SVO71" s="86"/>
      <c r="SVP71" s="86"/>
      <c r="SVQ71" s="86"/>
      <c r="SVR71" s="86"/>
      <c r="SVS71" s="86"/>
      <c r="SVT71" s="86"/>
      <c r="SVU71" s="86"/>
      <c r="SVV71" s="86"/>
      <c r="SVW71" s="86"/>
      <c r="SVX71" s="86"/>
      <c r="SVY71" s="86"/>
      <c r="SVZ71" s="86"/>
      <c r="SWA71" s="86"/>
      <c r="SWB71" s="86"/>
      <c r="SWC71" s="86"/>
      <c r="SWD71" s="86"/>
      <c r="SWE71" s="86"/>
      <c r="SWF71" s="86"/>
      <c r="SWG71" s="86"/>
      <c r="SWH71" s="86"/>
      <c r="SWI71" s="86"/>
      <c r="SWJ71" s="86"/>
      <c r="SWK71" s="86"/>
      <c r="SWL71" s="86"/>
      <c r="SWM71" s="86"/>
      <c r="SWN71" s="86"/>
      <c r="SWO71" s="86"/>
      <c r="SWP71" s="86"/>
      <c r="SWQ71" s="86"/>
      <c r="SWR71" s="86"/>
      <c r="SWS71" s="86"/>
      <c r="SWT71" s="86"/>
      <c r="SWU71" s="86"/>
      <c r="SWV71" s="86"/>
      <c r="SWW71" s="86"/>
      <c r="SWX71" s="86"/>
      <c r="SWY71" s="86"/>
      <c r="SWZ71" s="86"/>
      <c r="SXA71" s="86"/>
      <c r="SXB71" s="86"/>
      <c r="SXC71" s="86"/>
      <c r="SXD71" s="86"/>
      <c r="SXE71" s="86"/>
      <c r="SXF71" s="86"/>
      <c r="SXG71" s="86"/>
      <c r="SXH71" s="86"/>
      <c r="SXI71" s="86"/>
      <c r="SXJ71" s="86"/>
      <c r="SXK71" s="86"/>
      <c r="SXL71" s="86"/>
      <c r="SXM71" s="86"/>
      <c r="SXN71" s="86"/>
      <c r="SXO71" s="86"/>
      <c r="SXP71" s="86"/>
      <c r="SXQ71" s="86"/>
      <c r="SXR71" s="86"/>
      <c r="SXS71" s="86"/>
      <c r="SXT71" s="86"/>
      <c r="SXU71" s="86"/>
      <c r="SXV71" s="86"/>
      <c r="SXW71" s="86"/>
      <c r="SXX71" s="86"/>
      <c r="SXY71" s="86"/>
      <c r="SXZ71" s="86"/>
      <c r="SYA71" s="86"/>
      <c r="SYB71" s="86"/>
      <c r="SYC71" s="86"/>
      <c r="SYD71" s="86"/>
      <c r="SYE71" s="86"/>
      <c r="SYF71" s="86"/>
      <c r="SYG71" s="86"/>
      <c r="SYH71" s="86"/>
      <c r="SYI71" s="86"/>
      <c r="SYJ71" s="86"/>
      <c r="SYK71" s="86"/>
      <c r="SYL71" s="86"/>
      <c r="SYM71" s="86"/>
      <c r="SYN71" s="86"/>
      <c r="SYO71" s="86"/>
      <c r="SYP71" s="86"/>
      <c r="SYQ71" s="86"/>
      <c r="SYR71" s="86"/>
      <c r="SYS71" s="86"/>
      <c r="SYT71" s="86"/>
      <c r="SYU71" s="86"/>
      <c r="SYV71" s="86"/>
      <c r="SYW71" s="86"/>
      <c r="SYX71" s="86"/>
      <c r="SYY71" s="86"/>
      <c r="SYZ71" s="86"/>
      <c r="SZA71" s="86"/>
      <c r="SZB71" s="86"/>
      <c r="SZC71" s="86"/>
      <c r="SZD71" s="86"/>
      <c r="SZE71" s="86"/>
      <c r="SZF71" s="86"/>
      <c r="SZG71" s="86"/>
      <c r="SZH71" s="86"/>
      <c r="SZI71" s="86"/>
      <c r="SZJ71" s="86"/>
      <c r="SZK71" s="86"/>
      <c r="SZL71" s="86"/>
      <c r="SZM71" s="86"/>
      <c r="SZN71" s="86"/>
      <c r="SZO71" s="86"/>
      <c r="SZP71" s="86"/>
      <c r="SZQ71" s="86"/>
      <c r="SZR71" s="86"/>
      <c r="SZS71" s="86"/>
      <c r="SZT71" s="86"/>
      <c r="SZU71" s="86"/>
      <c r="SZV71" s="86"/>
      <c r="SZW71" s="86"/>
      <c r="SZX71" s="86"/>
      <c r="SZY71" s="86"/>
      <c r="SZZ71" s="86"/>
      <c r="TAA71" s="86"/>
      <c r="TAB71" s="86"/>
      <c r="TAC71" s="86"/>
      <c r="TAD71" s="86"/>
      <c r="TAE71" s="86"/>
      <c r="TAF71" s="86"/>
      <c r="TAG71" s="86"/>
      <c r="TAH71" s="86"/>
      <c r="TAI71" s="86"/>
      <c r="TAJ71" s="86"/>
      <c r="TAK71" s="86"/>
      <c r="TAL71" s="86"/>
      <c r="TAM71" s="86"/>
      <c r="TAN71" s="86"/>
      <c r="TAO71" s="86"/>
      <c r="TAP71" s="86"/>
      <c r="TAQ71" s="86"/>
      <c r="TAR71" s="86"/>
      <c r="TAS71" s="86"/>
      <c r="TAT71" s="86"/>
      <c r="TAU71" s="86"/>
      <c r="TAV71" s="86"/>
      <c r="TAW71" s="86"/>
      <c r="TAX71" s="86"/>
      <c r="TAY71" s="86"/>
      <c r="TAZ71" s="86"/>
      <c r="TBA71" s="86"/>
      <c r="TBB71" s="86"/>
      <c r="TBC71" s="86"/>
      <c r="TBD71" s="86"/>
      <c r="TBE71" s="86"/>
      <c r="TBF71" s="86"/>
      <c r="TBG71" s="86"/>
      <c r="TBH71" s="86"/>
      <c r="TBI71" s="86"/>
      <c r="TBJ71" s="86"/>
      <c r="TBK71" s="86"/>
      <c r="TBL71" s="86"/>
      <c r="TBM71" s="86"/>
      <c r="TBN71" s="86"/>
      <c r="TBO71" s="86"/>
      <c r="TBP71" s="86"/>
      <c r="TBQ71" s="86"/>
      <c r="TBR71" s="86"/>
      <c r="TBS71" s="86"/>
      <c r="TBT71" s="86"/>
      <c r="TBU71" s="86"/>
      <c r="TBV71" s="86"/>
      <c r="TBW71" s="86"/>
      <c r="TBX71" s="86"/>
      <c r="TBY71" s="86"/>
      <c r="TBZ71" s="86"/>
      <c r="TCA71" s="86"/>
      <c r="TCB71" s="86"/>
      <c r="TCC71" s="86"/>
      <c r="TCD71" s="86"/>
      <c r="TCE71" s="86"/>
      <c r="TCF71" s="86"/>
      <c r="TCG71" s="86"/>
      <c r="TCH71" s="86"/>
      <c r="TCI71" s="86"/>
      <c r="TCJ71" s="86"/>
      <c r="TCK71" s="86"/>
      <c r="TCL71" s="86"/>
      <c r="TCM71" s="86"/>
      <c r="TCN71" s="86"/>
      <c r="TCO71" s="86"/>
      <c r="TCP71" s="86"/>
      <c r="TCQ71" s="86"/>
      <c r="TCR71" s="86"/>
      <c r="TCS71" s="86"/>
      <c r="TCT71" s="86"/>
      <c r="TCU71" s="86"/>
      <c r="TCV71" s="86"/>
      <c r="TCW71" s="86"/>
      <c r="TCX71" s="86"/>
      <c r="TCY71" s="86"/>
      <c r="TCZ71" s="86"/>
      <c r="TDA71" s="86"/>
      <c r="TDB71" s="86"/>
      <c r="TDC71" s="86"/>
      <c r="TDD71" s="86"/>
      <c r="TDE71" s="86"/>
      <c r="TDF71" s="86"/>
      <c r="TDG71" s="86"/>
      <c r="TDH71" s="86"/>
      <c r="TDI71" s="86"/>
      <c r="TDJ71" s="86"/>
      <c r="TDK71" s="86"/>
      <c r="TDL71" s="86"/>
      <c r="TDM71" s="86"/>
      <c r="TDN71" s="86"/>
      <c r="TDO71" s="86"/>
      <c r="TDP71" s="86"/>
      <c r="TDQ71" s="86"/>
      <c r="TDR71" s="86"/>
      <c r="TDS71" s="86"/>
      <c r="TDT71" s="86"/>
      <c r="TDU71" s="86"/>
      <c r="TDV71" s="86"/>
      <c r="TDW71" s="86"/>
      <c r="TDX71" s="86"/>
      <c r="TDY71" s="86"/>
      <c r="TDZ71" s="86"/>
      <c r="TEA71" s="86"/>
      <c r="TEB71" s="86"/>
      <c r="TEC71" s="86"/>
      <c r="TED71" s="86"/>
      <c r="TEE71" s="86"/>
      <c r="TEF71" s="86"/>
      <c r="TEG71" s="86"/>
      <c r="TEH71" s="86"/>
      <c r="TEI71" s="86"/>
      <c r="TEJ71" s="86"/>
      <c r="TEK71" s="86"/>
      <c r="TEL71" s="86"/>
      <c r="TEM71" s="86"/>
      <c r="TEN71" s="86"/>
      <c r="TEO71" s="86"/>
      <c r="TEP71" s="86"/>
      <c r="TEQ71" s="86"/>
      <c r="TER71" s="86"/>
      <c r="TES71" s="86"/>
      <c r="TET71" s="86"/>
      <c r="TEU71" s="86"/>
      <c r="TEV71" s="86"/>
      <c r="TEW71" s="86"/>
      <c r="TEX71" s="86"/>
      <c r="TEY71" s="86"/>
      <c r="TEZ71" s="86"/>
      <c r="TFA71" s="86"/>
      <c r="TFB71" s="86"/>
      <c r="TFC71" s="86"/>
      <c r="TFD71" s="86"/>
      <c r="TFE71" s="86"/>
      <c r="TFF71" s="86"/>
      <c r="TFG71" s="86"/>
      <c r="TFH71" s="86"/>
      <c r="TFI71" s="86"/>
      <c r="TFJ71" s="86"/>
      <c r="TFK71" s="86"/>
      <c r="TFL71" s="86"/>
      <c r="TFM71" s="86"/>
      <c r="TFN71" s="86"/>
      <c r="TFO71" s="86"/>
      <c r="TFP71" s="86"/>
      <c r="TFQ71" s="86"/>
      <c r="TFR71" s="86"/>
      <c r="TFS71" s="86"/>
      <c r="TFT71" s="86"/>
      <c r="TFU71" s="86"/>
      <c r="TFV71" s="86"/>
      <c r="TFW71" s="86"/>
      <c r="TFX71" s="86"/>
      <c r="TFY71" s="86"/>
      <c r="TFZ71" s="86"/>
      <c r="TGA71" s="86"/>
      <c r="TGB71" s="86"/>
      <c r="TGC71" s="86"/>
      <c r="TGD71" s="86"/>
      <c r="TGE71" s="86"/>
      <c r="TGF71" s="86"/>
      <c r="TGG71" s="86"/>
      <c r="TGH71" s="86"/>
      <c r="TGI71" s="86"/>
      <c r="TGJ71" s="86"/>
      <c r="TGK71" s="86"/>
      <c r="TGL71" s="86"/>
      <c r="TGM71" s="86"/>
      <c r="TGN71" s="86"/>
      <c r="TGO71" s="86"/>
      <c r="TGP71" s="86"/>
      <c r="TGQ71" s="86"/>
      <c r="TGR71" s="86"/>
      <c r="TGS71" s="86"/>
      <c r="TGT71" s="86"/>
      <c r="TGU71" s="86"/>
      <c r="TGV71" s="86"/>
      <c r="TGW71" s="86"/>
      <c r="TGX71" s="86"/>
      <c r="TGY71" s="86"/>
      <c r="TGZ71" s="86"/>
      <c r="THA71" s="86"/>
      <c r="THB71" s="86"/>
      <c r="THC71" s="86"/>
      <c r="THD71" s="86"/>
      <c r="THE71" s="86"/>
      <c r="THF71" s="86"/>
      <c r="THG71" s="86"/>
      <c r="THH71" s="86"/>
      <c r="THI71" s="86"/>
      <c r="THJ71" s="86"/>
      <c r="THK71" s="86"/>
      <c r="THL71" s="86"/>
      <c r="THM71" s="86"/>
      <c r="THN71" s="86"/>
      <c r="THO71" s="86"/>
      <c r="THP71" s="86"/>
      <c r="THQ71" s="86"/>
      <c r="THR71" s="86"/>
      <c r="THS71" s="86"/>
      <c r="THT71" s="86"/>
      <c r="THU71" s="86"/>
      <c r="THV71" s="86"/>
      <c r="THW71" s="86"/>
      <c r="THX71" s="86"/>
      <c r="THY71" s="86"/>
      <c r="THZ71" s="86"/>
      <c r="TIA71" s="86"/>
      <c r="TIB71" s="86"/>
      <c r="TIC71" s="86"/>
      <c r="TID71" s="86"/>
      <c r="TIE71" s="86"/>
      <c r="TIF71" s="86"/>
      <c r="TIG71" s="86"/>
      <c r="TIH71" s="86"/>
      <c r="TII71" s="86"/>
      <c r="TIJ71" s="86"/>
      <c r="TIK71" s="86"/>
      <c r="TIL71" s="86"/>
      <c r="TIM71" s="86"/>
      <c r="TIN71" s="86"/>
      <c r="TIO71" s="86"/>
      <c r="TIP71" s="86"/>
      <c r="TIQ71" s="86"/>
      <c r="TIR71" s="86"/>
      <c r="TIS71" s="86"/>
      <c r="TIT71" s="86"/>
      <c r="TIU71" s="86"/>
      <c r="TIV71" s="86"/>
      <c r="TIW71" s="86"/>
      <c r="TIX71" s="86"/>
      <c r="TIY71" s="86"/>
      <c r="TIZ71" s="86"/>
      <c r="TJA71" s="86"/>
      <c r="TJB71" s="86"/>
      <c r="TJC71" s="86"/>
      <c r="TJD71" s="86"/>
      <c r="TJE71" s="86"/>
      <c r="TJF71" s="86"/>
      <c r="TJG71" s="86"/>
      <c r="TJH71" s="86"/>
      <c r="TJI71" s="86"/>
      <c r="TJJ71" s="86"/>
      <c r="TJK71" s="86"/>
      <c r="TJL71" s="86"/>
      <c r="TJM71" s="86"/>
      <c r="TJN71" s="86"/>
      <c r="TJO71" s="86"/>
      <c r="TJP71" s="86"/>
      <c r="TJQ71" s="86"/>
      <c r="TJR71" s="86"/>
      <c r="TJS71" s="86"/>
      <c r="TJT71" s="86"/>
      <c r="TJU71" s="86"/>
      <c r="TJV71" s="86"/>
      <c r="TJW71" s="86"/>
      <c r="TJX71" s="86"/>
      <c r="TJY71" s="86"/>
      <c r="TJZ71" s="86"/>
      <c r="TKA71" s="86"/>
      <c r="TKB71" s="86"/>
      <c r="TKC71" s="86"/>
      <c r="TKD71" s="86"/>
      <c r="TKE71" s="86"/>
      <c r="TKF71" s="86"/>
      <c r="TKG71" s="86"/>
      <c r="TKH71" s="86"/>
      <c r="TKI71" s="86"/>
      <c r="TKJ71" s="86"/>
      <c r="TKK71" s="86"/>
      <c r="TKL71" s="86"/>
      <c r="TKM71" s="86"/>
      <c r="TKN71" s="86"/>
      <c r="TKO71" s="86"/>
      <c r="TKP71" s="86"/>
      <c r="TKQ71" s="86"/>
      <c r="TKR71" s="86"/>
      <c r="TKS71" s="86"/>
      <c r="TKT71" s="86"/>
      <c r="TKU71" s="86"/>
      <c r="TKV71" s="86"/>
      <c r="TKW71" s="86"/>
      <c r="TKX71" s="86"/>
      <c r="TKY71" s="86"/>
      <c r="TKZ71" s="86"/>
      <c r="TLA71" s="86"/>
      <c r="TLB71" s="86"/>
      <c r="TLC71" s="86"/>
      <c r="TLD71" s="86"/>
      <c r="TLE71" s="86"/>
      <c r="TLF71" s="86"/>
      <c r="TLG71" s="86"/>
      <c r="TLH71" s="86"/>
      <c r="TLI71" s="86"/>
      <c r="TLJ71" s="86"/>
      <c r="TLK71" s="86"/>
      <c r="TLL71" s="86"/>
      <c r="TLM71" s="86"/>
      <c r="TLN71" s="86"/>
      <c r="TLO71" s="86"/>
      <c r="TLP71" s="86"/>
      <c r="TLQ71" s="86"/>
      <c r="TLR71" s="86"/>
      <c r="TLS71" s="86"/>
      <c r="TLT71" s="86"/>
      <c r="TLU71" s="86"/>
      <c r="TLV71" s="86"/>
      <c r="TLW71" s="86"/>
      <c r="TLX71" s="86"/>
      <c r="TLY71" s="86"/>
      <c r="TLZ71" s="86"/>
      <c r="TMA71" s="86"/>
      <c r="TMB71" s="86"/>
      <c r="TMC71" s="86"/>
      <c r="TMD71" s="86"/>
      <c r="TME71" s="86"/>
      <c r="TMF71" s="86"/>
      <c r="TMG71" s="86"/>
      <c r="TMH71" s="86"/>
      <c r="TMI71" s="86"/>
      <c r="TMJ71" s="86"/>
      <c r="TMK71" s="86"/>
      <c r="TML71" s="86"/>
      <c r="TMM71" s="86"/>
      <c r="TMN71" s="86"/>
      <c r="TMO71" s="86"/>
      <c r="TMP71" s="86"/>
      <c r="TMQ71" s="86"/>
      <c r="TMR71" s="86"/>
      <c r="TMS71" s="86"/>
      <c r="TMT71" s="86"/>
      <c r="TMU71" s="86"/>
      <c r="TMV71" s="86"/>
      <c r="TMW71" s="86"/>
      <c r="TMX71" s="86"/>
      <c r="TMY71" s="86"/>
      <c r="TMZ71" s="86"/>
      <c r="TNA71" s="86"/>
      <c r="TNB71" s="86"/>
      <c r="TNC71" s="86"/>
      <c r="TND71" s="86"/>
      <c r="TNE71" s="86"/>
      <c r="TNF71" s="86"/>
      <c r="TNG71" s="86"/>
      <c r="TNH71" s="86"/>
      <c r="TNI71" s="86"/>
      <c r="TNJ71" s="86"/>
      <c r="TNK71" s="86"/>
      <c r="TNL71" s="86"/>
      <c r="TNM71" s="86"/>
      <c r="TNN71" s="86"/>
      <c r="TNO71" s="86"/>
      <c r="TNP71" s="86"/>
      <c r="TNQ71" s="86"/>
      <c r="TNR71" s="86"/>
      <c r="TNS71" s="86"/>
      <c r="TNT71" s="86"/>
      <c r="TNU71" s="86"/>
      <c r="TNV71" s="86"/>
      <c r="TNW71" s="86"/>
      <c r="TNX71" s="86"/>
      <c r="TNY71" s="86"/>
      <c r="TNZ71" s="86"/>
      <c r="TOA71" s="86"/>
      <c r="TOB71" s="86"/>
      <c r="TOC71" s="86"/>
      <c r="TOD71" s="86"/>
      <c r="TOE71" s="86"/>
      <c r="TOF71" s="86"/>
      <c r="TOG71" s="86"/>
      <c r="TOH71" s="86"/>
      <c r="TOI71" s="86"/>
      <c r="TOJ71" s="86"/>
      <c r="TOK71" s="86"/>
      <c r="TOL71" s="86"/>
      <c r="TOM71" s="86"/>
      <c r="TON71" s="86"/>
      <c r="TOO71" s="86"/>
      <c r="TOP71" s="86"/>
      <c r="TOQ71" s="86"/>
      <c r="TOR71" s="86"/>
      <c r="TOS71" s="86"/>
      <c r="TOT71" s="86"/>
      <c r="TOU71" s="86"/>
      <c r="TOV71" s="86"/>
      <c r="TOW71" s="86"/>
      <c r="TOX71" s="86"/>
      <c r="TOY71" s="86"/>
      <c r="TOZ71" s="86"/>
      <c r="TPA71" s="86"/>
      <c r="TPB71" s="86"/>
      <c r="TPC71" s="86"/>
      <c r="TPD71" s="86"/>
      <c r="TPE71" s="86"/>
      <c r="TPF71" s="86"/>
      <c r="TPG71" s="86"/>
      <c r="TPH71" s="86"/>
      <c r="TPI71" s="86"/>
      <c r="TPJ71" s="86"/>
      <c r="TPK71" s="86"/>
      <c r="TPL71" s="86"/>
      <c r="TPM71" s="86"/>
      <c r="TPN71" s="86"/>
      <c r="TPO71" s="86"/>
      <c r="TPP71" s="86"/>
      <c r="TPQ71" s="86"/>
      <c r="TPR71" s="86"/>
      <c r="TPS71" s="86"/>
      <c r="TPT71" s="86"/>
      <c r="TPU71" s="86"/>
      <c r="TPV71" s="86"/>
      <c r="TPW71" s="86"/>
      <c r="TPX71" s="86"/>
      <c r="TPY71" s="86"/>
      <c r="TPZ71" s="86"/>
      <c r="TQA71" s="86"/>
      <c r="TQB71" s="86"/>
      <c r="TQC71" s="86"/>
      <c r="TQD71" s="86"/>
      <c r="TQE71" s="86"/>
      <c r="TQF71" s="86"/>
      <c r="TQG71" s="86"/>
      <c r="TQH71" s="86"/>
      <c r="TQI71" s="86"/>
      <c r="TQJ71" s="86"/>
      <c r="TQK71" s="86"/>
      <c r="TQL71" s="86"/>
      <c r="TQM71" s="86"/>
      <c r="TQN71" s="86"/>
      <c r="TQO71" s="86"/>
      <c r="TQP71" s="86"/>
      <c r="TQQ71" s="86"/>
      <c r="TQR71" s="86"/>
      <c r="TQS71" s="86"/>
      <c r="TQT71" s="86"/>
      <c r="TQU71" s="86"/>
      <c r="TQV71" s="86"/>
      <c r="TQW71" s="86"/>
      <c r="TQX71" s="86"/>
      <c r="TQY71" s="86"/>
      <c r="TQZ71" s="86"/>
      <c r="TRA71" s="86"/>
      <c r="TRB71" s="86"/>
      <c r="TRC71" s="86"/>
      <c r="TRD71" s="86"/>
      <c r="TRE71" s="86"/>
      <c r="TRF71" s="86"/>
      <c r="TRG71" s="86"/>
      <c r="TRH71" s="86"/>
      <c r="TRI71" s="86"/>
      <c r="TRJ71" s="86"/>
      <c r="TRK71" s="86"/>
      <c r="TRL71" s="86"/>
      <c r="TRM71" s="86"/>
      <c r="TRN71" s="86"/>
      <c r="TRO71" s="86"/>
      <c r="TRP71" s="86"/>
      <c r="TRQ71" s="86"/>
      <c r="TRR71" s="86"/>
      <c r="TRS71" s="86"/>
      <c r="TRT71" s="86"/>
      <c r="TRU71" s="86"/>
      <c r="TRV71" s="86"/>
      <c r="TRW71" s="86"/>
      <c r="TRX71" s="86"/>
      <c r="TRY71" s="86"/>
      <c r="TRZ71" s="86"/>
      <c r="TSA71" s="86"/>
      <c r="TSB71" s="86"/>
      <c r="TSC71" s="86"/>
      <c r="TSD71" s="86"/>
      <c r="TSE71" s="86"/>
      <c r="TSF71" s="86"/>
      <c r="TSG71" s="86"/>
      <c r="TSH71" s="86"/>
      <c r="TSI71" s="86"/>
      <c r="TSJ71" s="86"/>
      <c r="TSK71" s="86"/>
      <c r="TSL71" s="86"/>
      <c r="TSM71" s="86"/>
      <c r="TSN71" s="86"/>
      <c r="TSO71" s="86"/>
      <c r="TSP71" s="86"/>
      <c r="TSQ71" s="86"/>
      <c r="TSR71" s="86"/>
      <c r="TSS71" s="86"/>
      <c r="TST71" s="86"/>
      <c r="TSU71" s="86"/>
      <c r="TSV71" s="86"/>
      <c r="TSW71" s="86"/>
      <c r="TSX71" s="86"/>
      <c r="TSY71" s="86"/>
      <c r="TSZ71" s="86"/>
      <c r="TTA71" s="86"/>
      <c r="TTB71" s="86"/>
      <c r="TTC71" s="86"/>
      <c r="TTD71" s="86"/>
      <c r="TTE71" s="86"/>
      <c r="TTF71" s="86"/>
      <c r="TTG71" s="86"/>
      <c r="TTH71" s="86"/>
      <c r="TTI71" s="86"/>
      <c r="TTJ71" s="86"/>
      <c r="TTK71" s="86"/>
      <c r="TTL71" s="86"/>
      <c r="TTM71" s="86"/>
      <c r="TTN71" s="86"/>
      <c r="TTO71" s="86"/>
      <c r="TTP71" s="86"/>
      <c r="TTQ71" s="86"/>
      <c r="TTR71" s="86"/>
      <c r="TTS71" s="86"/>
      <c r="TTT71" s="86"/>
      <c r="TTU71" s="86"/>
      <c r="TTV71" s="86"/>
      <c r="TTW71" s="86"/>
      <c r="TTX71" s="86"/>
      <c r="TTY71" s="86"/>
      <c r="TTZ71" s="86"/>
      <c r="TUA71" s="86"/>
      <c r="TUB71" s="86"/>
      <c r="TUC71" s="86"/>
      <c r="TUD71" s="86"/>
      <c r="TUE71" s="86"/>
      <c r="TUF71" s="86"/>
      <c r="TUG71" s="86"/>
      <c r="TUH71" s="86"/>
      <c r="TUI71" s="86"/>
      <c r="TUJ71" s="86"/>
      <c r="TUK71" s="86"/>
      <c r="TUL71" s="86"/>
      <c r="TUM71" s="86"/>
      <c r="TUN71" s="86"/>
      <c r="TUO71" s="86"/>
      <c r="TUP71" s="86"/>
      <c r="TUQ71" s="86"/>
      <c r="TUR71" s="86"/>
      <c r="TUS71" s="86"/>
      <c r="TUT71" s="86"/>
      <c r="TUU71" s="86"/>
      <c r="TUV71" s="86"/>
      <c r="TUW71" s="86"/>
      <c r="TUX71" s="86"/>
      <c r="TUY71" s="86"/>
      <c r="TUZ71" s="86"/>
      <c r="TVA71" s="86"/>
      <c r="TVB71" s="86"/>
      <c r="TVC71" s="86"/>
      <c r="TVD71" s="86"/>
      <c r="TVE71" s="86"/>
      <c r="TVF71" s="86"/>
      <c r="TVG71" s="86"/>
      <c r="TVH71" s="86"/>
      <c r="TVI71" s="86"/>
      <c r="TVJ71" s="86"/>
      <c r="TVK71" s="86"/>
      <c r="TVL71" s="86"/>
      <c r="TVM71" s="86"/>
      <c r="TVN71" s="86"/>
      <c r="TVO71" s="86"/>
      <c r="TVP71" s="86"/>
      <c r="TVQ71" s="86"/>
      <c r="TVR71" s="86"/>
      <c r="TVS71" s="86"/>
      <c r="TVT71" s="86"/>
      <c r="TVU71" s="86"/>
      <c r="TVV71" s="86"/>
      <c r="TVW71" s="86"/>
      <c r="TVX71" s="86"/>
      <c r="TVY71" s="86"/>
      <c r="TVZ71" s="86"/>
      <c r="TWA71" s="86"/>
      <c r="TWB71" s="86"/>
      <c r="TWC71" s="86"/>
      <c r="TWD71" s="86"/>
      <c r="TWE71" s="86"/>
      <c r="TWF71" s="86"/>
      <c r="TWG71" s="86"/>
      <c r="TWH71" s="86"/>
      <c r="TWI71" s="86"/>
      <c r="TWJ71" s="86"/>
      <c r="TWK71" s="86"/>
      <c r="TWL71" s="86"/>
      <c r="TWM71" s="86"/>
      <c r="TWN71" s="86"/>
      <c r="TWO71" s="86"/>
      <c r="TWP71" s="86"/>
      <c r="TWQ71" s="86"/>
      <c r="TWR71" s="86"/>
      <c r="TWS71" s="86"/>
      <c r="TWT71" s="86"/>
      <c r="TWU71" s="86"/>
      <c r="TWV71" s="86"/>
      <c r="TWW71" s="86"/>
      <c r="TWX71" s="86"/>
      <c r="TWY71" s="86"/>
      <c r="TWZ71" s="86"/>
      <c r="TXA71" s="86"/>
      <c r="TXB71" s="86"/>
      <c r="TXC71" s="86"/>
      <c r="TXD71" s="86"/>
      <c r="TXE71" s="86"/>
      <c r="TXF71" s="86"/>
      <c r="TXG71" s="86"/>
      <c r="TXH71" s="86"/>
      <c r="TXI71" s="86"/>
      <c r="TXJ71" s="86"/>
      <c r="TXK71" s="86"/>
      <c r="TXL71" s="86"/>
      <c r="TXM71" s="86"/>
      <c r="TXN71" s="86"/>
      <c r="TXO71" s="86"/>
      <c r="TXP71" s="86"/>
      <c r="TXQ71" s="86"/>
      <c r="TXR71" s="86"/>
      <c r="TXS71" s="86"/>
      <c r="TXT71" s="86"/>
      <c r="TXU71" s="86"/>
      <c r="TXV71" s="86"/>
      <c r="TXW71" s="86"/>
      <c r="TXX71" s="86"/>
      <c r="TXY71" s="86"/>
      <c r="TXZ71" s="86"/>
      <c r="TYA71" s="86"/>
      <c r="TYB71" s="86"/>
      <c r="TYC71" s="86"/>
      <c r="TYD71" s="86"/>
      <c r="TYE71" s="86"/>
      <c r="TYF71" s="86"/>
      <c r="TYG71" s="86"/>
      <c r="TYH71" s="86"/>
      <c r="TYI71" s="86"/>
      <c r="TYJ71" s="86"/>
      <c r="TYK71" s="86"/>
      <c r="TYL71" s="86"/>
      <c r="TYM71" s="86"/>
      <c r="TYN71" s="86"/>
      <c r="TYO71" s="86"/>
      <c r="TYP71" s="86"/>
      <c r="TYQ71" s="86"/>
      <c r="TYR71" s="86"/>
      <c r="TYS71" s="86"/>
      <c r="TYT71" s="86"/>
      <c r="TYU71" s="86"/>
      <c r="TYV71" s="86"/>
      <c r="TYW71" s="86"/>
      <c r="TYX71" s="86"/>
      <c r="TYY71" s="86"/>
      <c r="TYZ71" s="86"/>
      <c r="TZA71" s="86"/>
      <c r="TZB71" s="86"/>
      <c r="TZC71" s="86"/>
      <c r="TZD71" s="86"/>
      <c r="TZE71" s="86"/>
      <c r="TZF71" s="86"/>
      <c r="TZG71" s="86"/>
      <c r="TZH71" s="86"/>
      <c r="TZI71" s="86"/>
      <c r="TZJ71" s="86"/>
      <c r="TZK71" s="86"/>
      <c r="TZL71" s="86"/>
      <c r="TZM71" s="86"/>
      <c r="TZN71" s="86"/>
      <c r="TZO71" s="86"/>
      <c r="TZP71" s="86"/>
      <c r="TZQ71" s="86"/>
      <c r="TZR71" s="86"/>
      <c r="TZS71" s="86"/>
      <c r="TZT71" s="86"/>
      <c r="TZU71" s="86"/>
      <c r="TZV71" s="86"/>
      <c r="TZW71" s="86"/>
      <c r="TZX71" s="86"/>
      <c r="TZY71" s="86"/>
      <c r="TZZ71" s="86"/>
      <c r="UAA71" s="86"/>
      <c r="UAB71" s="86"/>
      <c r="UAC71" s="86"/>
      <c r="UAD71" s="86"/>
      <c r="UAE71" s="86"/>
      <c r="UAF71" s="86"/>
      <c r="UAG71" s="86"/>
      <c r="UAH71" s="86"/>
      <c r="UAI71" s="86"/>
      <c r="UAJ71" s="86"/>
      <c r="UAK71" s="86"/>
      <c r="UAL71" s="86"/>
      <c r="UAM71" s="86"/>
      <c r="UAN71" s="86"/>
      <c r="UAO71" s="86"/>
      <c r="UAP71" s="86"/>
      <c r="UAQ71" s="86"/>
      <c r="UAR71" s="86"/>
      <c r="UAS71" s="86"/>
      <c r="UAT71" s="86"/>
      <c r="UAU71" s="86"/>
      <c r="UAV71" s="86"/>
      <c r="UAW71" s="86"/>
      <c r="UAX71" s="86"/>
      <c r="UAY71" s="86"/>
      <c r="UAZ71" s="86"/>
      <c r="UBA71" s="86"/>
      <c r="UBB71" s="86"/>
      <c r="UBC71" s="86"/>
      <c r="UBD71" s="86"/>
      <c r="UBE71" s="86"/>
      <c r="UBF71" s="86"/>
      <c r="UBG71" s="86"/>
      <c r="UBH71" s="86"/>
      <c r="UBI71" s="86"/>
      <c r="UBJ71" s="86"/>
      <c r="UBK71" s="86"/>
      <c r="UBL71" s="86"/>
      <c r="UBM71" s="86"/>
      <c r="UBN71" s="86"/>
      <c r="UBO71" s="86"/>
      <c r="UBP71" s="86"/>
      <c r="UBQ71" s="86"/>
      <c r="UBR71" s="86"/>
      <c r="UBS71" s="86"/>
      <c r="UBT71" s="86"/>
      <c r="UBU71" s="86"/>
      <c r="UBV71" s="86"/>
      <c r="UBW71" s="86"/>
      <c r="UBX71" s="86"/>
      <c r="UBY71" s="86"/>
      <c r="UBZ71" s="86"/>
      <c r="UCA71" s="86"/>
      <c r="UCB71" s="86"/>
      <c r="UCC71" s="86"/>
      <c r="UCD71" s="86"/>
      <c r="UCE71" s="86"/>
      <c r="UCF71" s="86"/>
      <c r="UCG71" s="86"/>
      <c r="UCH71" s="86"/>
      <c r="UCI71" s="86"/>
      <c r="UCJ71" s="86"/>
      <c r="UCK71" s="86"/>
      <c r="UCL71" s="86"/>
      <c r="UCM71" s="86"/>
      <c r="UCN71" s="86"/>
      <c r="UCO71" s="86"/>
      <c r="UCP71" s="86"/>
      <c r="UCQ71" s="86"/>
      <c r="UCR71" s="86"/>
      <c r="UCS71" s="86"/>
      <c r="UCT71" s="86"/>
      <c r="UCU71" s="86"/>
      <c r="UCV71" s="86"/>
      <c r="UCW71" s="86"/>
      <c r="UCX71" s="86"/>
      <c r="UCY71" s="86"/>
      <c r="UCZ71" s="86"/>
      <c r="UDA71" s="86"/>
      <c r="UDB71" s="86"/>
      <c r="UDC71" s="86"/>
      <c r="UDD71" s="86"/>
      <c r="UDE71" s="86"/>
      <c r="UDF71" s="86"/>
      <c r="UDG71" s="86"/>
      <c r="UDH71" s="86"/>
      <c r="UDI71" s="86"/>
      <c r="UDJ71" s="86"/>
      <c r="UDK71" s="86"/>
      <c r="UDL71" s="86"/>
      <c r="UDM71" s="86"/>
      <c r="UDN71" s="86"/>
      <c r="UDO71" s="86"/>
      <c r="UDP71" s="86"/>
      <c r="UDQ71" s="86"/>
      <c r="UDR71" s="86"/>
      <c r="UDS71" s="86"/>
      <c r="UDT71" s="86"/>
      <c r="UDU71" s="86"/>
      <c r="UDV71" s="86"/>
      <c r="UDW71" s="86"/>
      <c r="UDX71" s="86"/>
      <c r="UDY71" s="86"/>
      <c r="UDZ71" s="86"/>
      <c r="UEA71" s="86"/>
      <c r="UEB71" s="86"/>
      <c r="UEC71" s="86"/>
      <c r="UED71" s="86"/>
      <c r="UEE71" s="86"/>
      <c r="UEF71" s="86"/>
      <c r="UEG71" s="86"/>
      <c r="UEH71" s="86"/>
      <c r="UEI71" s="86"/>
      <c r="UEJ71" s="86"/>
      <c r="UEK71" s="86"/>
      <c r="UEL71" s="86"/>
      <c r="UEM71" s="86"/>
      <c r="UEN71" s="86"/>
      <c r="UEO71" s="86"/>
      <c r="UEP71" s="86"/>
      <c r="UEQ71" s="86"/>
      <c r="UER71" s="86"/>
      <c r="UES71" s="86"/>
      <c r="UET71" s="86"/>
      <c r="UEU71" s="86"/>
      <c r="UEV71" s="86"/>
      <c r="UEW71" s="86"/>
      <c r="UEX71" s="86"/>
      <c r="UEY71" s="86"/>
      <c r="UEZ71" s="86"/>
      <c r="UFA71" s="86"/>
      <c r="UFB71" s="86"/>
      <c r="UFC71" s="86"/>
      <c r="UFD71" s="86"/>
      <c r="UFE71" s="86"/>
      <c r="UFF71" s="86"/>
      <c r="UFG71" s="86"/>
      <c r="UFH71" s="86"/>
      <c r="UFI71" s="86"/>
      <c r="UFJ71" s="86"/>
      <c r="UFK71" s="86"/>
      <c r="UFL71" s="86"/>
      <c r="UFM71" s="86"/>
      <c r="UFN71" s="86"/>
      <c r="UFO71" s="86"/>
      <c r="UFP71" s="86"/>
      <c r="UFQ71" s="86"/>
      <c r="UFR71" s="86"/>
      <c r="UFS71" s="86"/>
      <c r="UFT71" s="86"/>
      <c r="UFU71" s="86"/>
      <c r="UFV71" s="86"/>
      <c r="UFW71" s="86"/>
      <c r="UFX71" s="86"/>
      <c r="UFY71" s="86"/>
      <c r="UFZ71" s="86"/>
      <c r="UGA71" s="86"/>
      <c r="UGB71" s="86"/>
      <c r="UGC71" s="86"/>
      <c r="UGD71" s="86"/>
      <c r="UGE71" s="86"/>
      <c r="UGF71" s="86"/>
      <c r="UGG71" s="86"/>
      <c r="UGH71" s="86"/>
      <c r="UGI71" s="86"/>
      <c r="UGJ71" s="86"/>
      <c r="UGK71" s="86"/>
      <c r="UGL71" s="86"/>
      <c r="UGM71" s="86"/>
      <c r="UGN71" s="86"/>
      <c r="UGO71" s="86"/>
      <c r="UGP71" s="86"/>
      <c r="UGQ71" s="86"/>
      <c r="UGR71" s="86"/>
      <c r="UGS71" s="86"/>
      <c r="UGT71" s="86"/>
      <c r="UGU71" s="86"/>
      <c r="UGV71" s="86"/>
      <c r="UGW71" s="86"/>
      <c r="UGX71" s="86"/>
      <c r="UGY71" s="86"/>
      <c r="UGZ71" s="86"/>
      <c r="UHA71" s="86"/>
      <c r="UHB71" s="86"/>
      <c r="UHC71" s="86"/>
      <c r="UHD71" s="86"/>
      <c r="UHE71" s="86"/>
      <c r="UHF71" s="86"/>
      <c r="UHG71" s="86"/>
      <c r="UHH71" s="86"/>
      <c r="UHI71" s="86"/>
      <c r="UHJ71" s="86"/>
      <c r="UHK71" s="86"/>
      <c r="UHL71" s="86"/>
      <c r="UHM71" s="86"/>
      <c r="UHN71" s="86"/>
      <c r="UHO71" s="86"/>
      <c r="UHP71" s="86"/>
      <c r="UHQ71" s="86"/>
      <c r="UHR71" s="86"/>
      <c r="UHS71" s="86"/>
      <c r="UHT71" s="86"/>
      <c r="UHU71" s="86"/>
      <c r="UHV71" s="86"/>
      <c r="UHW71" s="86"/>
      <c r="UHX71" s="86"/>
      <c r="UHY71" s="86"/>
      <c r="UHZ71" s="86"/>
      <c r="UIA71" s="86"/>
      <c r="UIB71" s="86"/>
      <c r="UIC71" s="86"/>
      <c r="UID71" s="86"/>
      <c r="UIE71" s="86"/>
      <c r="UIF71" s="86"/>
      <c r="UIG71" s="86"/>
      <c r="UIH71" s="86"/>
      <c r="UII71" s="86"/>
      <c r="UIJ71" s="86"/>
      <c r="UIK71" s="86"/>
      <c r="UIL71" s="86"/>
      <c r="UIM71" s="86"/>
      <c r="UIN71" s="86"/>
      <c r="UIO71" s="86"/>
      <c r="UIP71" s="86"/>
      <c r="UIQ71" s="86"/>
      <c r="UIR71" s="86"/>
      <c r="UIS71" s="86"/>
      <c r="UIT71" s="86"/>
      <c r="UIU71" s="86"/>
      <c r="UIV71" s="86"/>
      <c r="UIW71" s="86"/>
      <c r="UIX71" s="86"/>
      <c r="UIY71" s="86"/>
      <c r="UIZ71" s="86"/>
      <c r="UJA71" s="86"/>
      <c r="UJB71" s="86"/>
      <c r="UJC71" s="86"/>
      <c r="UJD71" s="86"/>
      <c r="UJE71" s="86"/>
      <c r="UJF71" s="86"/>
      <c r="UJG71" s="86"/>
      <c r="UJH71" s="86"/>
      <c r="UJI71" s="86"/>
      <c r="UJJ71" s="86"/>
      <c r="UJK71" s="86"/>
      <c r="UJL71" s="86"/>
      <c r="UJM71" s="86"/>
      <c r="UJN71" s="86"/>
      <c r="UJO71" s="86"/>
      <c r="UJP71" s="86"/>
      <c r="UJQ71" s="86"/>
      <c r="UJR71" s="86"/>
      <c r="UJS71" s="86"/>
      <c r="UJT71" s="86"/>
      <c r="UJU71" s="86"/>
      <c r="UJV71" s="86"/>
      <c r="UJW71" s="86"/>
      <c r="UJX71" s="86"/>
      <c r="UJY71" s="86"/>
      <c r="UJZ71" s="86"/>
      <c r="UKA71" s="86"/>
      <c r="UKB71" s="86"/>
      <c r="UKC71" s="86"/>
      <c r="UKD71" s="86"/>
      <c r="UKE71" s="86"/>
      <c r="UKF71" s="86"/>
      <c r="UKG71" s="86"/>
      <c r="UKH71" s="86"/>
      <c r="UKI71" s="86"/>
      <c r="UKJ71" s="86"/>
      <c r="UKK71" s="86"/>
      <c r="UKL71" s="86"/>
      <c r="UKM71" s="86"/>
      <c r="UKN71" s="86"/>
      <c r="UKO71" s="86"/>
      <c r="UKP71" s="86"/>
      <c r="UKQ71" s="86"/>
      <c r="UKR71" s="86"/>
      <c r="UKS71" s="86"/>
      <c r="UKT71" s="86"/>
      <c r="UKU71" s="86"/>
      <c r="UKV71" s="86"/>
      <c r="UKW71" s="86"/>
      <c r="UKX71" s="86"/>
      <c r="UKY71" s="86"/>
      <c r="UKZ71" s="86"/>
      <c r="ULA71" s="86"/>
      <c r="ULB71" s="86"/>
      <c r="ULC71" s="86"/>
      <c r="ULD71" s="86"/>
      <c r="ULE71" s="86"/>
      <c r="ULF71" s="86"/>
      <c r="ULG71" s="86"/>
      <c r="ULH71" s="86"/>
      <c r="ULI71" s="86"/>
      <c r="ULJ71" s="86"/>
      <c r="ULK71" s="86"/>
      <c r="ULL71" s="86"/>
      <c r="ULM71" s="86"/>
      <c r="ULN71" s="86"/>
      <c r="ULO71" s="86"/>
      <c r="ULP71" s="86"/>
      <c r="ULQ71" s="86"/>
      <c r="ULR71" s="86"/>
      <c r="ULS71" s="86"/>
      <c r="ULT71" s="86"/>
      <c r="ULU71" s="86"/>
      <c r="ULV71" s="86"/>
      <c r="ULW71" s="86"/>
      <c r="ULX71" s="86"/>
      <c r="ULY71" s="86"/>
      <c r="ULZ71" s="86"/>
      <c r="UMA71" s="86"/>
      <c r="UMB71" s="86"/>
      <c r="UMC71" s="86"/>
      <c r="UMD71" s="86"/>
      <c r="UME71" s="86"/>
      <c r="UMF71" s="86"/>
      <c r="UMG71" s="86"/>
      <c r="UMH71" s="86"/>
      <c r="UMI71" s="86"/>
      <c r="UMJ71" s="86"/>
      <c r="UMK71" s="86"/>
      <c r="UML71" s="86"/>
      <c r="UMM71" s="86"/>
      <c r="UMN71" s="86"/>
      <c r="UMO71" s="86"/>
      <c r="UMP71" s="86"/>
      <c r="UMQ71" s="86"/>
      <c r="UMR71" s="86"/>
      <c r="UMS71" s="86"/>
      <c r="UMT71" s="86"/>
      <c r="UMU71" s="86"/>
      <c r="UMV71" s="86"/>
      <c r="UMW71" s="86"/>
      <c r="UMX71" s="86"/>
      <c r="UMY71" s="86"/>
      <c r="UMZ71" s="86"/>
      <c r="UNA71" s="86"/>
      <c r="UNB71" s="86"/>
      <c r="UNC71" s="86"/>
      <c r="UND71" s="86"/>
      <c r="UNE71" s="86"/>
      <c r="UNF71" s="86"/>
      <c r="UNG71" s="86"/>
      <c r="UNH71" s="86"/>
      <c r="UNI71" s="86"/>
      <c r="UNJ71" s="86"/>
      <c r="UNK71" s="86"/>
      <c r="UNL71" s="86"/>
      <c r="UNM71" s="86"/>
      <c r="UNN71" s="86"/>
      <c r="UNO71" s="86"/>
      <c r="UNP71" s="86"/>
      <c r="UNQ71" s="86"/>
      <c r="UNR71" s="86"/>
      <c r="UNS71" s="86"/>
      <c r="UNT71" s="86"/>
      <c r="UNU71" s="86"/>
      <c r="UNV71" s="86"/>
      <c r="UNW71" s="86"/>
      <c r="UNX71" s="86"/>
      <c r="UNY71" s="86"/>
      <c r="UNZ71" s="86"/>
      <c r="UOA71" s="86"/>
      <c r="UOB71" s="86"/>
      <c r="UOC71" s="86"/>
      <c r="UOD71" s="86"/>
      <c r="UOE71" s="86"/>
      <c r="UOF71" s="86"/>
      <c r="UOG71" s="86"/>
      <c r="UOH71" s="86"/>
      <c r="UOI71" s="86"/>
      <c r="UOJ71" s="86"/>
      <c r="UOK71" s="86"/>
      <c r="UOL71" s="86"/>
      <c r="UOM71" s="86"/>
      <c r="UON71" s="86"/>
      <c r="UOO71" s="86"/>
      <c r="UOP71" s="86"/>
      <c r="UOQ71" s="86"/>
      <c r="UOR71" s="86"/>
      <c r="UOS71" s="86"/>
      <c r="UOT71" s="86"/>
      <c r="UOU71" s="86"/>
      <c r="UOV71" s="86"/>
      <c r="UOW71" s="86"/>
      <c r="UOX71" s="86"/>
      <c r="UOY71" s="86"/>
      <c r="UOZ71" s="86"/>
      <c r="UPA71" s="86"/>
      <c r="UPB71" s="86"/>
      <c r="UPC71" s="86"/>
      <c r="UPD71" s="86"/>
      <c r="UPE71" s="86"/>
      <c r="UPF71" s="86"/>
      <c r="UPG71" s="86"/>
      <c r="UPH71" s="86"/>
      <c r="UPI71" s="86"/>
      <c r="UPJ71" s="86"/>
      <c r="UPK71" s="86"/>
      <c r="UPL71" s="86"/>
      <c r="UPM71" s="86"/>
      <c r="UPN71" s="86"/>
      <c r="UPO71" s="86"/>
      <c r="UPP71" s="86"/>
      <c r="UPQ71" s="86"/>
      <c r="UPR71" s="86"/>
      <c r="UPS71" s="86"/>
      <c r="UPT71" s="86"/>
      <c r="UPU71" s="86"/>
      <c r="UPV71" s="86"/>
      <c r="UPW71" s="86"/>
      <c r="UPX71" s="86"/>
      <c r="UPY71" s="86"/>
      <c r="UPZ71" s="86"/>
      <c r="UQA71" s="86"/>
      <c r="UQB71" s="86"/>
      <c r="UQC71" s="86"/>
      <c r="UQD71" s="86"/>
      <c r="UQE71" s="86"/>
      <c r="UQF71" s="86"/>
      <c r="UQG71" s="86"/>
      <c r="UQH71" s="86"/>
      <c r="UQI71" s="86"/>
      <c r="UQJ71" s="86"/>
      <c r="UQK71" s="86"/>
      <c r="UQL71" s="86"/>
      <c r="UQM71" s="86"/>
      <c r="UQN71" s="86"/>
      <c r="UQO71" s="86"/>
      <c r="UQP71" s="86"/>
      <c r="UQQ71" s="86"/>
      <c r="UQR71" s="86"/>
      <c r="UQS71" s="86"/>
      <c r="UQT71" s="86"/>
      <c r="UQU71" s="86"/>
      <c r="UQV71" s="86"/>
      <c r="UQW71" s="86"/>
      <c r="UQX71" s="86"/>
      <c r="UQY71" s="86"/>
      <c r="UQZ71" s="86"/>
      <c r="URA71" s="86"/>
      <c r="URB71" s="86"/>
      <c r="URC71" s="86"/>
      <c r="URD71" s="86"/>
      <c r="URE71" s="86"/>
      <c r="URF71" s="86"/>
      <c r="URG71" s="86"/>
      <c r="URH71" s="86"/>
      <c r="URI71" s="86"/>
      <c r="URJ71" s="86"/>
      <c r="URK71" s="86"/>
      <c r="URL71" s="86"/>
      <c r="URM71" s="86"/>
      <c r="URN71" s="86"/>
      <c r="URO71" s="86"/>
      <c r="URP71" s="86"/>
      <c r="URQ71" s="86"/>
      <c r="URR71" s="86"/>
      <c r="URS71" s="86"/>
      <c r="URT71" s="86"/>
      <c r="URU71" s="86"/>
      <c r="URV71" s="86"/>
      <c r="URW71" s="86"/>
      <c r="URX71" s="86"/>
      <c r="URY71" s="86"/>
      <c r="URZ71" s="86"/>
      <c r="USA71" s="86"/>
      <c r="USB71" s="86"/>
      <c r="USC71" s="86"/>
      <c r="USD71" s="86"/>
      <c r="USE71" s="86"/>
      <c r="USF71" s="86"/>
      <c r="USG71" s="86"/>
      <c r="USH71" s="86"/>
      <c r="USI71" s="86"/>
      <c r="USJ71" s="86"/>
      <c r="USK71" s="86"/>
      <c r="USL71" s="86"/>
      <c r="USM71" s="86"/>
      <c r="USN71" s="86"/>
      <c r="USO71" s="86"/>
      <c r="USP71" s="86"/>
      <c r="USQ71" s="86"/>
      <c r="USR71" s="86"/>
      <c r="USS71" s="86"/>
      <c r="UST71" s="86"/>
      <c r="USU71" s="86"/>
      <c r="USV71" s="86"/>
      <c r="USW71" s="86"/>
      <c r="USX71" s="86"/>
      <c r="USY71" s="86"/>
      <c r="USZ71" s="86"/>
      <c r="UTA71" s="86"/>
      <c r="UTB71" s="86"/>
      <c r="UTC71" s="86"/>
      <c r="UTD71" s="86"/>
      <c r="UTE71" s="86"/>
      <c r="UTF71" s="86"/>
      <c r="UTG71" s="86"/>
      <c r="UTH71" s="86"/>
      <c r="UTI71" s="86"/>
      <c r="UTJ71" s="86"/>
      <c r="UTK71" s="86"/>
      <c r="UTL71" s="86"/>
      <c r="UTM71" s="86"/>
      <c r="UTN71" s="86"/>
      <c r="UTO71" s="86"/>
      <c r="UTP71" s="86"/>
      <c r="UTQ71" s="86"/>
      <c r="UTR71" s="86"/>
      <c r="UTS71" s="86"/>
      <c r="UTT71" s="86"/>
      <c r="UTU71" s="86"/>
      <c r="UTV71" s="86"/>
      <c r="UTW71" s="86"/>
      <c r="UTX71" s="86"/>
      <c r="UTY71" s="86"/>
      <c r="UTZ71" s="86"/>
      <c r="UUA71" s="86"/>
      <c r="UUB71" s="86"/>
      <c r="UUC71" s="86"/>
      <c r="UUD71" s="86"/>
      <c r="UUE71" s="86"/>
      <c r="UUF71" s="86"/>
      <c r="UUG71" s="86"/>
      <c r="UUH71" s="86"/>
      <c r="UUI71" s="86"/>
      <c r="UUJ71" s="86"/>
      <c r="UUK71" s="86"/>
      <c r="UUL71" s="86"/>
      <c r="UUM71" s="86"/>
      <c r="UUN71" s="86"/>
      <c r="UUO71" s="86"/>
      <c r="UUP71" s="86"/>
      <c r="UUQ71" s="86"/>
      <c r="UUR71" s="86"/>
      <c r="UUS71" s="86"/>
      <c r="UUT71" s="86"/>
      <c r="UUU71" s="86"/>
      <c r="UUV71" s="86"/>
      <c r="UUW71" s="86"/>
      <c r="UUX71" s="86"/>
      <c r="UUY71" s="86"/>
      <c r="UUZ71" s="86"/>
      <c r="UVA71" s="86"/>
      <c r="UVB71" s="86"/>
      <c r="UVC71" s="86"/>
      <c r="UVD71" s="86"/>
      <c r="UVE71" s="86"/>
      <c r="UVF71" s="86"/>
      <c r="UVG71" s="86"/>
      <c r="UVH71" s="86"/>
      <c r="UVI71" s="86"/>
      <c r="UVJ71" s="86"/>
      <c r="UVK71" s="86"/>
      <c r="UVL71" s="86"/>
      <c r="UVM71" s="86"/>
      <c r="UVN71" s="86"/>
      <c r="UVO71" s="86"/>
      <c r="UVP71" s="86"/>
      <c r="UVQ71" s="86"/>
      <c r="UVR71" s="86"/>
      <c r="UVS71" s="86"/>
      <c r="UVT71" s="86"/>
      <c r="UVU71" s="86"/>
      <c r="UVV71" s="86"/>
      <c r="UVW71" s="86"/>
      <c r="UVX71" s="86"/>
      <c r="UVY71" s="86"/>
      <c r="UVZ71" s="86"/>
      <c r="UWA71" s="86"/>
      <c r="UWB71" s="86"/>
      <c r="UWC71" s="86"/>
      <c r="UWD71" s="86"/>
      <c r="UWE71" s="86"/>
      <c r="UWF71" s="86"/>
      <c r="UWG71" s="86"/>
      <c r="UWH71" s="86"/>
      <c r="UWI71" s="86"/>
      <c r="UWJ71" s="86"/>
      <c r="UWK71" s="86"/>
      <c r="UWL71" s="86"/>
      <c r="UWM71" s="86"/>
      <c r="UWN71" s="86"/>
      <c r="UWO71" s="86"/>
      <c r="UWP71" s="86"/>
      <c r="UWQ71" s="86"/>
      <c r="UWR71" s="86"/>
      <c r="UWS71" s="86"/>
      <c r="UWT71" s="86"/>
      <c r="UWU71" s="86"/>
      <c r="UWV71" s="86"/>
      <c r="UWW71" s="86"/>
      <c r="UWX71" s="86"/>
      <c r="UWY71" s="86"/>
      <c r="UWZ71" s="86"/>
      <c r="UXA71" s="86"/>
      <c r="UXB71" s="86"/>
      <c r="UXC71" s="86"/>
      <c r="UXD71" s="86"/>
      <c r="UXE71" s="86"/>
      <c r="UXF71" s="86"/>
      <c r="UXG71" s="86"/>
      <c r="UXH71" s="86"/>
      <c r="UXI71" s="86"/>
      <c r="UXJ71" s="86"/>
      <c r="UXK71" s="86"/>
      <c r="UXL71" s="86"/>
      <c r="UXM71" s="86"/>
      <c r="UXN71" s="86"/>
      <c r="UXO71" s="86"/>
      <c r="UXP71" s="86"/>
      <c r="UXQ71" s="86"/>
      <c r="UXR71" s="86"/>
      <c r="UXS71" s="86"/>
      <c r="UXT71" s="86"/>
      <c r="UXU71" s="86"/>
      <c r="UXV71" s="86"/>
      <c r="UXW71" s="86"/>
      <c r="UXX71" s="86"/>
      <c r="UXY71" s="86"/>
      <c r="UXZ71" s="86"/>
      <c r="UYA71" s="86"/>
      <c r="UYB71" s="86"/>
      <c r="UYC71" s="86"/>
      <c r="UYD71" s="86"/>
      <c r="UYE71" s="86"/>
      <c r="UYF71" s="86"/>
      <c r="UYG71" s="86"/>
      <c r="UYH71" s="86"/>
      <c r="UYI71" s="86"/>
      <c r="UYJ71" s="86"/>
      <c r="UYK71" s="86"/>
      <c r="UYL71" s="86"/>
      <c r="UYM71" s="86"/>
      <c r="UYN71" s="86"/>
      <c r="UYO71" s="86"/>
      <c r="UYP71" s="86"/>
      <c r="UYQ71" s="86"/>
      <c r="UYR71" s="86"/>
      <c r="UYS71" s="86"/>
      <c r="UYT71" s="86"/>
      <c r="UYU71" s="86"/>
      <c r="UYV71" s="86"/>
      <c r="UYW71" s="86"/>
      <c r="UYX71" s="86"/>
      <c r="UYY71" s="86"/>
      <c r="UYZ71" s="86"/>
      <c r="UZA71" s="86"/>
      <c r="UZB71" s="86"/>
      <c r="UZC71" s="86"/>
      <c r="UZD71" s="86"/>
      <c r="UZE71" s="86"/>
      <c r="UZF71" s="86"/>
      <c r="UZG71" s="86"/>
      <c r="UZH71" s="86"/>
      <c r="UZI71" s="86"/>
      <c r="UZJ71" s="86"/>
      <c r="UZK71" s="86"/>
      <c r="UZL71" s="86"/>
      <c r="UZM71" s="86"/>
      <c r="UZN71" s="86"/>
      <c r="UZO71" s="86"/>
      <c r="UZP71" s="86"/>
      <c r="UZQ71" s="86"/>
      <c r="UZR71" s="86"/>
      <c r="UZS71" s="86"/>
      <c r="UZT71" s="86"/>
      <c r="UZU71" s="86"/>
      <c r="UZV71" s="86"/>
      <c r="UZW71" s="86"/>
      <c r="UZX71" s="86"/>
      <c r="UZY71" s="86"/>
      <c r="UZZ71" s="86"/>
      <c r="VAA71" s="86"/>
      <c r="VAB71" s="86"/>
      <c r="VAC71" s="86"/>
      <c r="VAD71" s="86"/>
      <c r="VAE71" s="86"/>
      <c r="VAF71" s="86"/>
      <c r="VAG71" s="86"/>
      <c r="VAH71" s="86"/>
      <c r="VAI71" s="86"/>
      <c r="VAJ71" s="86"/>
      <c r="VAK71" s="86"/>
      <c r="VAL71" s="86"/>
      <c r="VAM71" s="86"/>
      <c r="VAN71" s="86"/>
      <c r="VAO71" s="86"/>
      <c r="VAP71" s="86"/>
      <c r="VAQ71" s="86"/>
      <c r="VAR71" s="86"/>
      <c r="VAS71" s="86"/>
      <c r="VAT71" s="86"/>
      <c r="VAU71" s="86"/>
      <c r="VAV71" s="86"/>
      <c r="VAW71" s="86"/>
      <c r="VAX71" s="86"/>
      <c r="VAY71" s="86"/>
      <c r="VAZ71" s="86"/>
      <c r="VBA71" s="86"/>
      <c r="VBB71" s="86"/>
      <c r="VBC71" s="86"/>
      <c r="VBD71" s="86"/>
      <c r="VBE71" s="86"/>
      <c r="VBF71" s="86"/>
      <c r="VBG71" s="86"/>
      <c r="VBH71" s="86"/>
      <c r="VBI71" s="86"/>
      <c r="VBJ71" s="86"/>
      <c r="VBK71" s="86"/>
      <c r="VBL71" s="86"/>
      <c r="VBM71" s="86"/>
      <c r="VBN71" s="86"/>
      <c r="VBO71" s="86"/>
      <c r="VBP71" s="86"/>
      <c r="VBQ71" s="86"/>
      <c r="VBR71" s="86"/>
      <c r="VBS71" s="86"/>
      <c r="VBT71" s="86"/>
      <c r="VBU71" s="86"/>
      <c r="VBV71" s="86"/>
      <c r="VBW71" s="86"/>
      <c r="VBX71" s="86"/>
      <c r="VBY71" s="86"/>
      <c r="VBZ71" s="86"/>
      <c r="VCA71" s="86"/>
      <c r="VCB71" s="86"/>
      <c r="VCC71" s="86"/>
      <c r="VCD71" s="86"/>
      <c r="VCE71" s="86"/>
      <c r="VCF71" s="86"/>
      <c r="VCG71" s="86"/>
      <c r="VCH71" s="86"/>
      <c r="VCI71" s="86"/>
      <c r="VCJ71" s="86"/>
      <c r="VCK71" s="86"/>
      <c r="VCL71" s="86"/>
      <c r="VCM71" s="86"/>
      <c r="VCN71" s="86"/>
      <c r="VCO71" s="86"/>
      <c r="VCP71" s="86"/>
      <c r="VCQ71" s="86"/>
      <c r="VCR71" s="86"/>
      <c r="VCS71" s="86"/>
      <c r="VCT71" s="86"/>
      <c r="VCU71" s="86"/>
      <c r="VCV71" s="86"/>
      <c r="VCW71" s="86"/>
      <c r="VCX71" s="86"/>
      <c r="VCY71" s="86"/>
      <c r="VCZ71" s="86"/>
      <c r="VDA71" s="86"/>
      <c r="VDB71" s="86"/>
      <c r="VDC71" s="86"/>
      <c r="VDD71" s="86"/>
      <c r="VDE71" s="86"/>
      <c r="VDF71" s="86"/>
      <c r="VDG71" s="86"/>
      <c r="VDH71" s="86"/>
      <c r="VDI71" s="86"/>
      <c r="VDJ71" s="86"/>
      <c r="VDK71" s="86"/>
      <c r="VDL71" s="86"/>
      <c r="VDM71" s="86"/>
      <c r="VDN71" s="86"/>
      <c r="VDO71" s="86"/>
      <c r="VDP71" s="86"/>
      <c r="VDQ71" s="86"/>
      <c r="VDR71" s="86"/>
      <c r="VDS71" s="86"/>
      <c r="VDT71" s="86"/>
      <c r="VDU71" s="86"/>
      <c r="VDV71" s="86"/>
      <c r="VDW71" s="86"/>
      <c r="VDX71" s="86"/>
      <c r="VDY71" s="86"/>
      <c r="VDZ71" s="86"/>
      <c r="VEA71" s="86"/>
      <c r="VEB71" s="86"/>
      <c r="VEC71" s="86"/>
      <c r="VED71" s="86"/>
      <c r="VEE71" s="86"/>
      <c r="VEF71" s="86"/>
      <c r="VEG71" s="86"/>
      <c r="VEH71" s="86"/>
      <c r="VEI71" s="86"/>
      <c r="VEJ71" s="86"/>
      <c r="VEK71" s="86"/>
      <c r="VEL71" s="86"/>
      <c r="VEM71" s="86"/>
      <c r="VEN71" s="86"/>
      <c r="VEO71" s="86"/>
      <c r="VEP71" s="86"/>
      <c r="VEQ71" s="86"/>
      <c r="VER71" s="86"/>
      <c r="VES71" s="86"/>
      <c r="VET71" s="86"/>
      <c r="VEU71" s="86"/>
      <c r="VEV71" s="86"/>
      <c r="VEW71" s="86"/>
      <c r="VEX71" s="86"/>
      <c r="VEY71" s="86"/>
      <c r="VEZ71" s="86"/>
      <c r="VFA71" s="86"/>
      <c r="VFB71" s="86"/>
      <c r="VFC71" s="86"/>
      <c r="VFD71" s="86"/>
      <c r="VFE71" s="86"/>
      <c r="VFF71" s="86"/>
      <c r="VFG71" s="86"/>
      <c r="VFH71" s="86"/>
      <c r="VFI71" s="86"/>
      <c r="VFJ71" s="86"/>
      <c r="VFK71" s="86"/>
      <c r="VFL71" s="86"/>
      <c r="VFM71" s="86"/>
      <c r="VFN71" s="86"/>
      <c r="VFO71" s="86"/>
      <c r="VFP71" s="86"/>
      <c r="VFQ71" s="86"/>
      <c r="VFR71" s="86"/>
      <c r="VFS71" s="86"/>
      <c r="VFT71" s="86"/>
      <c r="VFU71" s="86"/>
      <c r="VFV71" s="86"/>
      <c r="VFW71" s="86"/>
      <c r="VFX71" s="86"/>
      <c r="VFY71" s="86"/>
      <c r="VFZ71" s="86"/>
      <c r="VGA71" s="86"/>
      <c r="VGB71" s="86"/>
      <c r="VGC71" s="86"/>
      <c r="VGD71" s="86"/>
      <c r="VGE71" s="86"/>
      <c r="VGF71" s="86"/>
      <c r="VGG71" s="86"/>
      <c r="VGH71" s="86"/>
      <c r="VGI71" s="86"/>
      <c r="VGJ71" s="86"/>
      <c r="VGK71" s="86"/>
      <c r="VGL71" s="86"/>
      <c r="VGM71" s="86"/>
      <c r="VGN71" s="86"/>
      <c r="VGO71" s="86"/>
      <c r="VGP71" s="86"/>
      <c r="VGQ71" s="86"/>
      <c r="VGR71" s="86"/>
      <c r="VGS71" s="86"/>
      <c r="VGT71" s="86"/>
      <c r="VGU71" s="86"/>
      <c r="VGV71" s="86"/>
      <c r="VGW71" s="86"/>
      <c r="VGX71" s="86"/>
      <c r="VGY71" s="86"/>
      <c r="VGZ71" s="86"/>
      <c r="VHA71" s="86"/>
      <c r="VHB71" s="86"/>
      <c r="VHC71" s="86"/>
      <c r="VHD71" s="86"/>
      <c r="VHE71" s="86"/>
      <c r="VHF71" s="86"/>
      <c r="VHG71" s="86"/>
      <c r="VHH71" s="86"/>
      <c r="VHI71" s="86"/>
      <c r="VHJ71" s="86"/>
      <c r="VHK71" s="86"/>
      <c r="VHL71" s="86"/>
      <c r="VHM71" s="86"/>
      <c r="VHN71" s="86"/>
      <c r="VHO71" s="86"/>
      <c r="VHP71" s="86"/>
      <c r="VHQ71" s="86"/>
      <c r="VHR71" s="86"/>
      <c r="VHS71" s="86"/>
      <c r="VHT71" s="86"/>
      <c r="VHU71" s="86"/>
      <c r="VHV71" s="86"/>
      <c r="VHW71" s="86"/>
      <c r="VHX71" s="86"/>
      <c r="VHY71" s="86"/>
      <c r="VHZ71" s="86"/>
      <c r="VIA71" s="86"/>
      <c r="VIB71" s="86"/>
      <c r="VIC71" s="86"/>
      <c r="VID71" s="86"/>
      <c r="VIE71" s="86"/>
      <c r="VIF71" s="86"/>
      <c r="VIG71" s="86"/>
      <c r="VIH71" s="86"/>
      <c r="VII71" s="86"/>
      <c r="VIJ71" s="86"/>
      <c r="VIK71" s="86"/>
      <c r="VIL71" s="86"/>
      <c r="VIM71" s="86"/>
      <c r="VIN71" s="86"/>
      <c r="VIO71" s="86"/>
      <c r="VIP71" s="86"/>
      <c r="VIQ71" s="86"/>
      <c r="VIR71" s="86"/>
      <c r="VIS71" s="86"/>
      <c r="VIT71" s="86"/>
      <c r="VIU71" s="86"/>
      <c r="VIV71" s="86"/>
      <c r="VIW71" s="86"/>
      <c r="VIX71" s="86"/>
      <c r="VIY71" s="86"/>
      <c r="VIZ71" s="86"/>
      <c r="VJA71" s="86"/>
      <c r="VJB71" s="86"/>
      <c r="VJC71" s="86"/>
      <c r="VJD71" s="86"/>
      <c r="VJE71" s="86"/>
      <c r="VJF71" s="86"/>
      <c r="VJG71" s="86"/>
      <c r="VJH71" s="86"/>
      <c r="VJI71" s="86"/>
      <c r="VJJ71" s="86"/>
      <c r="VJK71" s="86"/>
      <c r="VJL71" s="86"/>
      <c r="VJM71" s="86"/>
      <c r="VJN71" s="86"/>
      <c r="VJO71" s="86"/>
      <c r="VJP71" s="86"/>
      <c r="VJQ71" s="86"/>
      <c r="VJR71" s="86"/>
      <c r="VJS71" s="86"/>
      <c r="VJT71" s="86"/>
      <c r="VJU71" s="86"/>
      <c r="VJV71" s="86"/>
      <c r="VJW71" s="86"/>
      <c r="VJX71" s="86"/>
      <c r="VJY71" s="86"/>
      <c r="VJZ71" s="86"/>
      <c r="VKA71" s="86"/>
      <c r="VKB71" s="86"/>
      <c r="VKC71" s="86"/>
      <c r="VKD71" s="86"/>
      <c r="VKE71" s="86"/>
      <c r="VKF71" s="86"/>
      <c r="VKG71" s="86"/>
      <c r="VKH71" s="86"/>
      <c r="VKI71" s="86"/>
      <c r="VKJ71" s="86"/>
      <c r="VKK71" s="86"/>
      <c r="VKL71" s="86"/>
      <c r="VKM71" s="86"/>
      <c r="VKN71" s="86"/>
      <c r="VKO71" s="86"/>
      <c r="VKP71" s="86"/>
      <c r="VKQ71" s="86"/>
      <c r="VKR71" s="86"/>
      <c r="VKS71" s="86"/>
      <c r="VKT71" s="86"/>
      <c r="VKU71" s="86"/>
      <c r="VKV71" s="86"/>
      <c r="VKW71" s="86"/>
      <c r="VKX71" s="86"/>
      <c r="VKY71" s="86"/>
      <c r="VKZ71" s="86"/>
      <c r="VLA71" s="86"/>
      <c r="VLB71" s="86"/>
      <c r="VLC71" s="86"/>
      <c r="VLD71" s="86"/>
      <c r="VLE71" s="86"/>
      <c r="VLF71" s="86"/>
      <c r="VLG71" s="86"/>
      <c r="VLH71" s="86"/>
      <c r="VLI71" s="86"/>
      <c r="VLJ71" s="86"/>
      <c r="VLK71" s="86"/>
      <c r="VLL71" s="86"/>
      <c r="VLM71" s="86"/>
      <c r="VLN71" s="86"/>
      <c r="VLO71" s="86"/>
      <c r="VLP71" s="86"/>
      <c r="VLQ71" s="86"/>
      <c r="VLR71" s="86"/>
      <c r="VLS71" s="86"/>
      <c r="VLT71" s="86"/>
      <c r="VLU71" s="86"/>
      <c r="VLV71" s="86"/>
      <c r="VLW71" s="86"/>
      <c r="VLX71" s="86"/>
      <c r="VLY71" s="86"/>
      <c r="VLZ71" s="86"/>
      <c r="VMA71" s="86"/>
      <c r="VMB71" s="86"/>
      <c r="VMC71" s="86"/>
      <c r="VMD71" s="86"/>
      <c r="VME71" s="86"/>
      <c r="VMF71" s="86"/>
      <c r="VMG71" s="86"/>
      <c r="VMH71" s="86"/>
      <c r="VMI71" s="86"/>
      <c r="VMJ71" s="86"/>
      <c r="VMK71" s="86"/>
      <c r="VML71" s="86"/>
      <c r="VMM71" s="86"/>
      <c r="VMN71" s="86"/>
      <c r="VMO71" s="86"/>
      <c r="VMP71" s="86"/>
      <c r="VMQ71" s="86"/>
      <c r="VMR71" s="86"/>
      <c r="VMS71" s="86"/>
      <c r="VMT71" s="86"/>
      <c r="VMU71" s="86"/>
      <c r="VMV71" s="86"/>
      <c r="VMW71" s="86"/>
      <c r="VMX71" s="86"/>
      <c r="VMY71" s="86"/>
      <c r="VMZ71" s="86"/>
      <c r="VNA71" s="86"/>
      <c r="VNB71" s="86"/>
      <c r="VNC71" s="86"/>
      <c r="VND71" s="86"/>
      <c r="VNE71" s="86"/>
      <c r="VNF71" s="86"/>
      <c r="VNG71" s="86"/>
      <c r="VNH71" s="86"/>
      <c r="VNI71" s="86"/>
      <c r="VNJ71" s="86"/>
      <c r="VNK71" s="86"/>
      <c r="VNL71" s="86"/>
      <c r="VNM71" s="86"/>
      <c r="VNN71" s="86"/>
      <c r="VNO71" s="86"/>
      <c r="VNP71" s="86"/>
      <c r="VNQ71" s="86"/>
      <c r="VNR71" s="86"/>
      <c r="VNS71" s="86"/>
      <c r="VNT71" s="86"/>
      <c r="VNU71" s="86"/>
      <c r="VNV71" s="86"/>
      <c r="VNW71" s="86"/>
      <c r="VNX71" s="86"/>
      <c r="VNY71" s="86"/>
      <c r="VNZ71" s="86"/>
      <c r="VOA71" s="86"/>
      <c r="VOB71" s="86"/>
      <c r="VOC71" s="86"/>
      <c r="VOD71" s="86"/>
      <c r="VOE71" s="86"/>
      <c r="VOF71" s="86"/>
      <c r="VOG71" s="86"/>
      <c r="VOH71" s="86"/>
      <c r="VOI71" s="86"/>
      <c r="VOJ71" s="86"/>
      <c r="VOK71" s="86"/>
      <c r="VOL71" s="86"/>
      <c r="VOM71" s="86"/>
      <c r="VON71" s="86"/>
      <c r="VOO71" s="86"/>
      <c r="VOP71" s="86"/>
      <c r="VOQ71" s="86"/>
      <c r="VOR71" s="86"/>
      <c r="VOS71" s="86"/>
      <c r="VOT71" s="86"/>
      <c r="VOU71" s="86"/>
      <c r="VOV71" s="86"/>
      <c r="VOW71" s="86"/>
      <c r="VOX71" s="86"/>
      <c r="VOY71" s="86"/>
      <c r="VOZ71" s="86"/>
      <c r="VPA71" s="86"/>
      <c r="VPB71" s="86"/>
      <c r="VPC71" s="86"/>
      <c r="VPD71" s="86"/>
      <c r="VPE71" s="86"/>
      <c r="VPF71" s="86"/>
      <c r="VPG71" s="86"/>
      <c r="VPH71" s="86"/>
      <c r="VPI71" s="86"/>
      <c r="VPJ71" s="86"/>
      <c r="VPK71" s="86"/>
      <c r="VPL71" s="86"/>
      <c r="VPM71" s="86"/>
      <c r="VPN71" s="86"/>
      <c r="VPO71" s="86"/>
      <c r="VPP71" s="86"/>
      <c r="VPQ71" s="86"/>
      <c r="VPR71" s="86"/>
      <c r="VPS71" s="86"/>
      <c r="VPT71" s="86"/>
      <c r="VPU71" s="86"/>
      <c r="VPV71" s="86"/>
      <c r="VPW71" s="86"/>
      <c r="VPX71" s="86"/>
      <c r="VPY71" s="86"/>
      <c r="VPZ71" s="86"/>
      <c r="VQA71" s="86"/>
      <c r="VQB71" s="86"/>
      <c r="VQC71" s="86"/>
      <c r="VQD71" s="86"/>
      <c r="VQE71" s="86"/>
      <c r="VQF71" s="86"/>
      <c r="VQG71" s="86"/>
      <c r="VQH71" s="86"/>
      <c r="VQI71" s="86"/>
      <c r="VQJ71" s="86"/>
      <c r="VQK71" s="86"/>
      <c r="VQL71" s="86"/>
      <c r="VQM71" s="86"/>
      <c r="VQN71" s="86"/>
      <c r="VQO71" s="86"/>
      <c r="VQP71" s="86"/>
      <c r="VQQ71" s="86"/>
      <c r="VQR71" s="86"/>
      <c r="VQS71" s="86"/>
      <c r="VQT71" s="86"/>
      <c r="VQU71" s="86"/>
      <c r="VQV71" s="86"/>
      <c r="VQW71" s="86"/>
      <c r="VQX71" s="86"/>
      <c r="VQY71" s="86"/>
      <c r="VQZ71" s="86"/>
      <c r="VRA71" s="86"/>
      <c r="VRB71" s="86"/>
      <c r="VRC71" s="86"/>
      <c r="VRD71" s="86"/>
      <c r="VRE71" s="86"/>
      <c r="VRF71" s="86"/>
      <c r="VRG71" s="86"/>
      <c r="VRH71" s="86"/>
      <c r="VRI71" s="86"/>
      <c r="VRJ71" s="86"/>
      <c r="VRK71" s="86"/>
      <c r="VRL71" s="86"/>
      <c r="VRM71" s="86"/>
      <c r="VRN71" s="86"/>
      <c r="VRO71" s="86"/>
      <c r="VRP71" s="86"/>
      <c r="VRQ71" s="86"/>
      <c r="VRR71" s="86"/>
      <c r="VRS71" s="86"/>
      <c r="VRT71" s="86"/>
      <c r="VRU71" s="86"/>
      <c r="VRV71" s="86"/>
      <c r="VRW71" s="86"/>
      <c r="VRX71" s="86"/>
      <c r="VRY71" s="86"/>
      <c r="VRZ71" s="86"/>
      <c r="VSA71" s="86"/>
      <c r="VSB71" s="86"/>
      <c r="VSC71" s="86"/>
      <c r="VSD71" s="86"/>
      <c r="VSE71" s="86"/>
      <c r="VSF71" s="86"/>
      <c r="VSG71" s="86"/>
      <c r="VSH71" s="86"/>
      <c r="VSI71" s="86"/>
      <c r="VSJ71" s="86"/>
      <c r="VSK71" s="86"/>
      <c r="VSL71" s="86"/>
      <c r="VSM71" s="86"/>
      <c r="VSN71" s="86"/>
      <c r="VSO71" s="86"/>
      <c r="VSP71" s="86"/>
      <c r="VSQ71" s="86"/>
      <c r="VSR71" s="86"/>
      <c r="VSS71" s="86"/>
      <c r="VST71" s="86"/>
      <c r="VSU71" s="86"/>
      <c r="VSV71" s="86"/>
      <c r="VSW71" s="86"/>
      <c r="VSX71" s="86"/>
      <c r="VSY71" s="86"/>
      <c r="VSZ71" s="86"/>
      <c r="VTA71" s="86"/>
      <c r="VTB71" s="86"/>
      <c r="VTC71" s="86"/>
      <c r="VTD71" s="86"/>
      <c r="VTE71" s="86"/>
      <c r="VTF71" s="86"/>
      <c r="VTG71" s="86"/>
      <c r="VTH71" s="86"/>
      <c r="VTI71" s="86"/>
      <c r="VTJ71" s="86"/>
      <c r="VTK71" s="86"/>
      <c r="VTL71" s="86"/>
      <c r="VTM71" s="86"/>
      <c r="VTN71" s="86"/>
      <c r="VTO71" s="86"/>
      <c r="VTP71" s="86"/>
      <c r="VTQ71" s="86"/>
      <c r="VTR71" s="86"/>
      <c r="VTS71" s="86"/>
      <c r="VTT71" s="86"/>
      <c r="VTU71" s="86"/>
      <c r="VTV71" s="86"/>
      <c r="VTW71" s="86"/>
      <c r="VTX71" s="86"/>
      <c r="VTY71" s="86"/>
      <c r="VTZ71" s="86"/>
      <c r="VUA71" s="86"/>
      <c r="VUB71" s="86"/>
      <c r="VUC71" s="86"/>
      <c r="VUD71" s="86"/>
      <c r="VUE71" s="86"/>
      <c r="VUF71" s="86"/>
      <c r="VUG71" s="86"/>
      <c r="VUH71" s="86"/>
      <c r="VUI71" s="86"/>
      <c r="VUJ71" s="86"/>
      <c r="VUK71" s="86"/>
      <c r="VUL71" s="86"/>
      <c r="VUM71" s="86"/>
      <c r="VUN71" s="86"/>
      <c r="VUO71" s="86"/>
      <c r="VUP71" s="86"/>
      <c r="VUQ71" s="86"/>
      <c r="VUR71" s="86"/>
      <c r="VUS71" s="86"/>
      <c r="VUT71" s="86"/>
      <c r="VUU71" s="86"/>
      <c r="VUV71" s="86"/>
      <c r="VUW71" s="86"/>
      <c r="VUX71" s="86"/>
      <c r="VUY71" s="86"/>
      <c r="VUZ71" s="86"/>
      <c r="VVA71" s="86"/>
      <c r="VVB71" s="86"/>
      <c r="VVC71" s="86"/>
      <c r="VVD71" s="86"/>
      <c r="VVE71" s="86"/>
      <c r="VVF71" s="86"/>
      <c r="VVG71" s="86"/>
      <c r="VVH71" s="86"/>
      <c r="VVI71" s="86"/>
      <c r="VVJ71" s="86"/>
      <c r="VVK71" s="86"/>
      <c r="VVL71" s="86"/>
      <c r="VVM71" s="86"/>
      <c r="VVN71" s="86"/>
      <c r="VVO71" s="86"/>
      <c r="VVP71" s="86"/>
      <c r="VVQ71" s="86"/>
      <c r="VVR71" s="86"/>
      <c r="VVS71" s="86"/>
      <c r="VVT71" s="86"/>
      <c r="VVU71" s="86"/>
      <c r="VVV71" s="86"/>
      <c r="VVW71" s="86"/>
      <c r="VVX71" s="86"/>
      <c r="VVY71" s="86"/>
      <c r="VVZ71" s="86"/>
      <c r="VWA71" s="86"/>
      <c r="VWB71" s="86"/>
      <c r="VWC71" s="86"/>
      <c r="VWD71" s="86"/>
      <c r="VWE71" s="86"/>
      <c r="VWF71" s="86"/>
      <c r="VWG71" s="86"/>
      <c r="VWH71" s="86"/>
      <c r="VWI71" s="86"/>
      <c r="VWJ71" s="86"/>
      <c r="VWK71" s="86"/>
      <c r="VWL71" s="86"/>
      <c r="VWM71" s="86"/>
      <c r="VWN71" s="86"/>
      <c r="VWO71" s="86"/>
      <c r="VWP71" s="86"/>
      <c r="VWQ71" s="86"/>
      <c r="VWR71" s="86"/>
      <c r="VWS71" s="86"/>
      <c r="VWT71" s="86"/>
      <c r="VWU71" s="86"/>
      <c r="VWV71" s="86"/>
      <c r="VWW71" s="86"/>
      <c r="VWX71" s="86"/>
      <c r="VWY71" s="86"/>
      <c r="VWZ71" s="86"/>
      <c r="VXA71" s="86"/>
      <c r="VXB71" s="86"/>
      <c r="VXC71" s="86"/>
      <c r="VXD71" s="86"/>
      <c r="VXE71" s="86"/>
      <c r="VXF71" s="86"/>
      <c r="VXG71" s="86"/>
      <c r="VXH71" s="86"/>
      <c r="VXI71" s="86"/>
      <c r="VXJ71" s="86"/>
      <c r="VXK71" s="86"/>
      <c r="VXL71" s="86"/>
      <c r="VXM71" s="86"/>
      <c r="VXN71" s="86"/>
      <c r="VXO71" s="86"/>
      <c r="VXP71" s="86"/>
      <c r="VXQ71" s="86"/>
      <c r="VXR71" s="86"/>
      <c r="VXS71" s="86"/>
      <c r="VXT71" s="86"/>
      <c r="VXU71" s="86"/>
      <c r="VXV71" s="86"/>
      <c r="VXW71" s="86"/>
      <c r="VXX71" s="86"/>
      <c r="VXY71" s="86"/>
      <c r="VXZ71" s="86"/>
      <c r="VYA71" s="86"/>
      <c r="VYB71" s="86"/>
      <c r="VYC71" s="86"/>
      <c r="VYD71" s="86"/>
      <c r="VYE71" s="86"/>
      <c r="VYF71" s="86"/>
      <c r="VYG71" s="86"/>
      <c r="VYH71" s="86"/>
      <c r="VYI71" s="86"/>
      <c r="VYJ71" s="86"/>
      <c r="VYK71" s="86"/>
      <c r="VYL71" s="86"/>
      <c r="VYM71" s="86"/>
      <c r="VYN71" s="86"/>
      <c r="VYO71" s="86"/>
      <c r="VYP71" s="86"/>
      <c r="VYQ71" s="86"/>
      <c r="VYR71" s="86"/>
      <c r="VYS71" s="86"/>
      <c r="VYT71" s="86"/>
      <c r="VYU71" s="86"/>
      <c r="VYV71" s="86"/>
      <c r="VYW71" s="86"/>
      <c r="VYX71" s="86"/>
      <c r="VYY71" s="86"/>
      <c r="VYZ71" s="86"/>
      <c r="VZA71" s="86"/>
      <c r="VZB71" s="86"/>
      <c r="VZC71" s="86"/>
      <c r="VZD71" s="86"/>
      <c r="VZE71" s="86"/>
      <c r="VZF71" s="86"/>
      <c r="VZG71" s="86"/>
      <c r="VZH71" s="86"/>
      <c r="VZI71" s="86"/>
      <c r="VZJ71" s="86"/>
      <c r="VZK71" s="86"/>
      <c r="VZL71" s="86"/>
      <c r="VZM71" s="86"/>
      <c r="VZN71" s="86"/>
      <c r="VZO71" s="86"/>
      <c r="VZP71" s="86"/>
      <c r="VZQ71" s="86"/>
      <c r="VZR71" s="86"/>
      <c r="VZS71" s="86"/>
      <c r="VZT71" s="86"/>
      <c r="VZU71" s="86"/>
      <c r="VZV71" s="86"/>
      <c r="VZW71" s="86"/>
      <c r="VZX71" s="86"/>
      <c r="VZY71" s="86"/>
      <c r="VZZ71" s="86"/>
      <c r="WAA71" s="86"/>
      <c r="WAB71" s="86"/>
      <c r="WAC71" s="86"/>
      <c r="WAD71" s="86"/>
      <c r="WAE71" s="86"/>
      <c r="WAF71" s="86"/>
      <c r="WAG71" s="86"/>
      <c r="WAH71" s="86"/>
      <c r="WAI71" s="86"/>
      <c r="WAJ71" s="86"/>
      <c r="WAK71" s="86"/>
      <c r="WAL71" s="86"/>
      <c r="WAM71" s="86"/>
      <c r="WAN71" s="86"/>
      <c r="WAO71" s="86"/>
      <c r="WAP71" s="86"/>
      <c r="WAQ71" s="86"/>
      <c r="WAR71" s="86"/>
      <c r="WAS71" s="86"/>
      <c r="WAT71" s="86"/>
      <c r="WAU71" s="86"/>
      <c r="WAV71" s="86"/>
      <c r="WAW71" s="86"/>
      <c r="WAX71" s="86"/>
      <c r="WAY71" s="86"/>
      <c r="WAZ71" s="86"/>
      <c r="WBA71" s="86"/>
      <c r="WBB71" s="86"/>
      <c r="WBC71" s="86"/>
      <c r="WBD71" s="86"/>
      <c r="WBE71" s="86"/>
      <c r="WBF71" s="86"/>
      <c r="WBG71" s="86"/>
      <c r="WBH71" s="86"/>
      <c r="WBI71" s="86"/>
      <c r="WBJ71" s="86"/>
      <c r="WBK71" s="86"/>
      <c r="WBL71" s="86"/>
      <c r="WBM71" s="86"/>
      <c r="WBN71" s="86"/>
      <c r="WBO71" s="86"/>
      <c r="WBP71" s="86"/>
      <c r="WBQ71" s="86"/>
      <c r="WBR71" s="86"/>
      <c r="WBS71" s="86"/>
      <c r="WBT71" s="86"/>
      <c r="WBU71" s="86"/>
      <c r="WBV71" s="86"/>
      <c r="WBW71" s="86"/>
      <c r="WBX71" s="86"/>
      <c r="WBY71" s="86"/>
      <c r="WBZ71" s="86"/>
      <c r="WCA71" s="86"/>
      <c r="WCB71" s="86"/>
      <c r="WCC71" s="86"/>
      <c r="WCD71" s="86"/>
      <c r="WCE71" s="86"/>
      <c r="WCF71" s="86"/>
      <c r="WCG71" s="86"/>
      <c r="WCH71" s="86"/>
      <c r="WCI71" s="86"/>
      <c r="WCJ71" s="86"/>
      <c r="WCK71" s="86"/>
      <c r="WCL71" s="86"/>
      <c r="WCM71" s="86"/>
      <c r="WCN71" s="86"/>
      <c r="WCO71" s="86"/>
      <c r="WCP71" s="86"/>
      <c r="WCQ71" s="86"/>
      <c r="WCR71" s="86"/>
      <c r="WCS71" s="86"/>
      <c r="WCT71" s="86"/>
      <c r="WCU71" s="86"/>
      <c r="WCV71" s="86"/>
      <c r="WCW71" s="86"/>
      <c r="WCX71" s="86"/>
      <c r="WCY71" s="86"/>
      <c r="WCZ71" s="86"/>
      <c r="WDA71" s="86"/>
      <c r="WDB71" s="86"/>
      <c r="WDC71" s="86"/>
      <c r="WDD71" s="86"/>
      <c r="WDE71" s="86"/>
      <c r="WDF71" s="86"/>
      <c r="WDG71" s="86"/>
      <c r="WDH71" s="86"/>
      <c r="WDI71" s="86"/>
      <c r="WDJ71" s="86"/>
      <c r="WDK71" s="86"/>
      <c r="WDL71" s="86"/>
      <c r="WDM71" s="86"/>
      <c r="WDN71" s="86"/>
      <c r="WDO71" s="86"/>
      <c r="WDP71" s="86"/>
      <c r="WDQ71" s="86"/>
      <c r="WDR71" s="86"/>
      <c r="WDS71" s="86"/>
      <c r="WDT71" s="86"/>
      <c r="WDU71" s="86"/>
      <c r="WDV71" s="86"/>
      <c r="WDW71" s="86"/>
      <c r="WDX71" s="86"/>
      <c r="WDY71" s="86"/>
      <c r="WDZ71" s="86"/>
      <c r="WEA71" s="86"/>
      <c r="WEB71" s="86"/>
      <c r="WEC71" s="86"/>
      <c r="WED71" s="86"/>
      <c r="WEE71" s="86"/>
      <c r="WEF71" s="86"/>
      <c r="WEG71" s="86"/>
      <c r="WEH71" s="86"/>
      <c r="WEI71" s="86"/>
      <c r="WEJ71" s="86"/>
      <c r="WEK71" s="86"/>
      <c r="WEL71" s="86"/>
      <c r="WEM71" s="86"/>
      <c r="WEN71" s="86"/>
      <c r="WEO71" s="86"/>
      <c r="WEP71" s="86"/>
      <c r="WEQ71" s="86"/>
      <c r="WER71" s="86"/>
      <c r="WES71" s="86"/>
      <c r="WET71" s="86"/>
      <c r="WEU71" s="86"/>
      <c r="WEV71" s="86"/>
      <c r="WEW71" s="86"/>
      <c r="WEX71" s="86"/>
      <c r="WEY71" s="86"/>
      <c r="WEZ71" s="86"/>
      <c r="WFA71" s="86"/>
      <c r="WFB71" s="86"/>
      <c r="WFC71" s="86"/>
      <c r="WFD71" s="86"/>
      <c r="WFE71" s="86"/>
      <c r="WFF71" s="86"/>
      <c r="WFG71" s="86"/>
      <c r="WFH71" s="86"/>
      <c r="WFI71" s="86"/>
      <c r="WFJ71" s="86"/>
      <c r="WFK71" s="86"/>
      <c r="WFL71" s="86"/>
      <c r="WFM71" s="86"/>
      <c r="WFN71" s="86"/>
      <c r="WFO71" s="86"/>
      <c r="WFP71" s="86"/>
      <c r="WFQ71" s="86"/>
      <c r="WFR71" s="86"/>
      <c r="WFS71" s="86"/>
      <c r="WFT71" s="86"/>
      <c r="WFU71" s="86"/>
      <c r="WFV71" s="86"/>
      <c r="WFW71" s="86"/>
      <c r="WFX71" s="86"/>
      <c r="WFY71" s="86"/>
      <c r="WFZ71" s="86"/>
      <c r="WGA71" s="86"/>
      <c r="WGB71" s="86"/>
      <c r="WGC71" s="86"/>
      <c r="WGD71" s="86"/>
      <c r="WGE71" s="86"/>
      <c r="WGF71" s="86"/>
      <c r="WGG71" s="86"/>
      <c r="WGH71" s="86"/>
      <c r="WGI71" s="86"/>
      <c r="WGJ71" s="86"/>
      <c r="WGK71" s="86"/>
      <c r="WGL71" s="86"/>
      <c r="WGM71" s="86"/>
      <c r="WGN71" s="86"/>
      <c r="WGO71" s="86"/>
      <c r="WGP71" s="86"/>
      <c r="WGQ71" s="86"/>
      <c r="WGR71" s="86"/>
      <c r="WGS71" s="86"/>
      <c r="WGT71" s="86"/>
      <c r="WGU71" s="86"/>
      <c r="WGV71" s="86"/>
      <c r="WGW71" s="86"/>
      <c r="WGX71" s="86"/>
      <c r="WGY71" s="86"/>
      <c r="WGZ71" s="86"/>
      <c r="WHA71" s="86"/>
      <c r="WHB71" s="86"/>
      <c r="WHC71" s="86"/>
      <c r="WHD71" s="86"/>
      <c r="WHE71" s="86"/>
      <c r="WHF71" s="86"/>
      <c r="WHG71" s="86"/>
      <c r="WHH71" s="86"/>
      <c r="WHI71" s="86"/>
      <c r="WHJ71" s="86"/>
      <c r="WHK71" s="86"/>
      <c r="WHL71" s="86"/>
      <c r="WHM71" s="86"/>
      <c r="WHN71" s="86"/>
      <c r="WHO71" s="86"/>
      <c r="WHP71" s="86"/>
      <c r="WHQ71" s="86"/>
      <c r="WHR71" s="86"/>
      <c r="WHS71" s="86"/>
      <c r="WHT71" s="86"/>
      <c r="WHU71" s="86"/>
      <c r="WHV71" s="86"/>
      <c r="WHW71" s="86"/>
      <c r="WHX71" s="86"/>
      <c r="WHY71" s="86"/>
      <c r="WHZ71" s="86"/>
      <c r="WIA71" s="86"/>
      <c r="WIB71" s="86"/>
      <c r="WIC71" s="86"/>
      <c r="WID71" s="86"/>
      <c r="WIE71" s="86"/>
      <c r="WIF71" s="86"/>
      <c r="WIG71" s="86"/>
      <c r="WIH71" s="86"/>
      <c r="WII71" s="86"/>
      <c r="WIJ71" s="86"/>
      <c r="WIK71" s="86"/>
      <c r="WIL71" s="86"/>
      <c r="WIM71" s="86"/>
      <c r="WIN71" s="86"/>
      <c r="WIO71" s="86"/>
      <c r="WIP71" s="86"/>
      <c r="WIQ71" s="86"/>
      <c r="WIR71" s="86"/>
      <c r="WIS71" s="86"/>
      <c r="WIT71" s="86"/>
      <c r="WIU71" s="86"/>
      <c r="WIV71" s="86"/>
      <c r="WIW71" s="86"/>
      <c r="WIX71" s="86"/>
      <c r="WIY71" s="86"/>
      <c r="WIZ71" s="86"/>
      <c r="WJA71" s="86"/>
      <c r="WJB71" s="86"/>
      <c r="WJC71" s="86"/>
      <c r="WJD71" s="86"/>
      <c r="WJE71" s="86"/>
      <c r="WJF71" s="86"/>
      <c r="WJG71" s="86"/>
      <c r="WJH71" s="86"/>
      <c r="WJI71" s="86"/>
      <c r="WJJ71" s="86"/>
      <c r="WJK71" s="86"/>
      <c r="WJL71" s="86"/>
      <c r="WJM71" s="86"/>
      <c r="WJN71" s="86"/>
      <c r="WJO71" s="86"/>
      <c r="WJP71" s="86"/>
      <c r="WJQ71" s="86"/>
      <c r="WJR71" s="86"/>
      <c r="WJS71" s="86"/>
      <c r="WJT71" s="86"/>
      <c r="WJU71" s="86"/>
      <c r="WJV71" s="86"/>
      <c r="WJW71" s="86"/>
      <c r="WJX71" s="86"/>
      <c r="WJY71" s="86"/>
      <c r="WJZ71" s="86"/>
      <c r="WKA71" s="86"/>
      <c r="WKB71" s="86"/>
      <c r="WKC71" s="86"/>
      <c r="WKD71" s="86"/>
      <c r="WKE71" s="86"/>
      <c r="WKF71" s="86"/>
      <c r="WKG71" s="86"/>
      <c r="WKH71" s="86"/>
      <c r="WKI71" s="86"/>
      <c r="WKJ71" s="86"/>
      <c r="WKK71" s="86"/>
      <c r="WKL71" s="86"/>
      <c r="WKM71" s="86"/>
      <c r="WKN71" s="86"/>
      <c r="WKO71" s="86"/>
      <c r="WKP71" s="86"/>
      <c r="WKQ71" s="86"/>
      <c r="WKR71" s="86"/>
      <c r="WKS71" s="86"/>
      <c r="WKT71" s="86"/>
      <c r="WKU71" s="86"/>
      <c r="WKV71" s="86"/>
      <c r="WKW71" s="86"/>
      <c r="WKX71" s="86"/>
      <c r="WKY71" s="86"/>
      <c r="WKZ71" s="86"/>
      <c r="WLA71" s="86"/>
      <c r="WLB71" s="86"/>
      <c r="WLC71" s="86"/>
      <c r="WLD71" s="86"/>
      <c r="WLE71" s="86"/>
      <c r="WLF71" s="86"/>
      <c r="WLG71" s="86"/>
      <c r="WLH71" s="86"/>
      <c r="WLI71" s="86"/>
      <c r="WLJ71" s="86"/>
      <c r="WLK71" s="86"/>
      <c r="WLL71" s="86"/>
      <c r="WLM71" s="86"/>
      <c r="WLN71" s="86"/>
      <c r="WLO71" s="86"/>
      <c r="WLP71" s="86"/>
      <c r="WLQ71" s="86"/>
      <c r="WLR71" s="86"/>
      <c r="WLS71" s="86"/>
      <c r="WLT71" s="86"/>
      <c r="WLU71" s="86"/>
      <c r="WLV71" s="86"/>
      <c r="WLW71" s="86"/>
      <c r="WLX71" s="86"/>
      <c r="WLY71" s="86"/>
      <c r="WLZ71" s="86"/>
      <c r="WMA71" s="86"/>
      <c r="WMB71" s="86"/>
      <c r="WMC71" s="86"/>
      <c r="WMD71" s="86"/>
      <c r="WME71" s="86"/>
      <c r="WMF71" s="86"/>
      <c r="WMG71" s="86"/>
      <c r="WMH71" s="86"/>
      <c r="WMI71" s="86"/>
      <c r="WMJ71" s="86"/>
      <c r="WMK71" s="86"/>
      <c r="WML71" s="86"/>
      <c r="WMM71" s="86"/>
      <c r="WMN71" s="86"/>
      <c r="WMO71" s="86"/>
      <c r="WMP71" s="86"/>
      <c r="WMQ71" s="86"/>
      <c r="WMR71" s="86"/>
      <c r="WMS71" s="86"/>
      <c r="WMT71" s="86"/>
      <c r="WMU71" s="86"/>
      <c r="WMV71" s="86"/>
      <c r="WMW71" s="86"/>
      <c r="WMX71" s="86"/>
      <c r="WMY71" s="86"/>
      <c r="WMZ71" s="86"/>
      <c r="WNA71" s="86"/>
      <c r="WNB71" s="86"/>
      <c r="WNC71" s="86"/>
      <c r="WND71" s="86"/>
      <c r="WNE71" s="86"/>
      <c r="WNF71" s="86"/>
      <c r="WNG71" s="86"/>
      <c r="WNH71" s="86"/>
      <c r="WNI71" s="86"/>
      <c r="WNJ71" s="86"/>
      <c r="WNK71" s="86"/>
      <c r="WNL71" s="86"/>
      <c r="WNM71" s="86"/>
      <c r="WNN71" s="86"/>
      <c r="WNO71" s="86"/>
      <c r="WNP71" s="86"/>
      <c r="WNQ71" s="86"/>
      <c r="WNR71" s="86"/>
      <c r="WNS71" s="86"/>
      <c r="WNT71" s="86"/>
      <c r="WNU71" s="86"/>
      <c r="WNV71" s="86"/>
      <c r="WNW71" s="86"/>
      <c r="WNX71" s="86"/>
      <c r="WNY71" s="86"/>
      <c r="WNZ71" s="86"/>
      <c r="WOA71" s="86"/>
      <c r="WOB71" s="86"/>
      <c r="WOC71" s="86"/>
      <c r="WOD71" s="86"/>
      <c r="WOE71" s="86"/>
      <c r="WOF71" s="86"/>
      <c r="WOG71" s="86"/>
      <c r="WOH71" s="86"/>
      <c r="WOI71" s="86"/>
      <c r="WOJ71" s="86"/>
      <c r="WOK71" s="86"/>
      <c r="WOL71" s="86"/>
      <c r="WOM71" s="86"/>
      <c r="WON71" s="86"/>
      <c r="WOO71" s="86"/>
      <c r="WOP71" s="86"/>
      <c r="WOQ71" s="86"/>
      <c r="WOR71" s="86"/>
      <c r="WOS71" s="86"/>
      <c r="WOT71" s="86"/>
      <c r="WOU71" s="86"/>
      <c r="WOV71" s="86"/>
      <c r="WOW71" s="86"/>
      <c r="WOX71" s="86"/>
      <c r="WOY71" s="86"/>
      <c r="WOZ71" s="86"/>
      <c r="WPA71" s="86"/>
      <c r="WPB71" s="86"/>
      <c r="WPC71" s="86"/>
      <c r="WPD71" s="86"/>
      <c r="WPE71" s="86"/>
      <c r="WPF71" s="86"/>
      <c r="WPG71" s="86"/>
      <c r="WPH71" s="86"/>
      <c r="WPI71" s="86"/>
      <c r="WPJ71" s="86"/>
      <c r="WPK71" s="86"/>
      <c r="WPL71" s="86"/>
      <c r="WPM71" s="86"/>
      <c r="WPN71" s="86"/>
      <c r="WPO71" s="86"/>
      <c r="WPP71" s="86"/>
      <c r="WPQ71" s="86"/>
      <c r="WPR71" s="86"/>
      <c r="WPS71" s="86"/>
      <c r="WPT71" s="86"/>
      <c r="WPU71" s="86"/>
      <c r="WPV71" s="86"/>
      <c r="WPW71" s="86"/>
      <c r="WPX71" s="86"/>
      <c r="WPY71" s="86"/>
      <c r="WPZ71" s="86"/>
      <c r="WQA71" s="86"/>
      <c r="WQB71" s="86"/>
      <c r="WQC71" s="86"/>
      <c r="WQD71" s="86"/>
      <c r="WQE71" s="86"/>
      <c r="WQF71" s="86"/>
      <c r="WQG71" s="86"/>
      <c r="WQH71" s="86"/>
      <c r="WQI71" s="86"/>
      <c r="WQJ71" s="86"/>
      <c r="WQK71" s="86"/>
      <c r="WQL71" s="86"/>
      <c r="WQM71" s="86"/>
      <c r="WQN71" s="86"/>
      <c r="WQO71" s="86"/>
      <c r="WQP71" s="86"/>
      <c r="WQQ71" s="86"/>
      <c r="WQR71" s="86"/>
      <c r="WQS71" s="86"/>
      <c r="WQT71" s="86"/>
      <c r="WQU71" s="86"/>
      <c r="WQV71" s="86"/>
      <c r="WQW71" s="86"/>
      <c r="WQX71" s="86"/>
      <c r="WQY71" s="86"/>
      <c r="WQZ71" s="86"/>
      <c r="WRA71" s="86"/>
      <c r="WRB71" s="86"/>
      <c r="WRC71" s="86"/>
      <c r="WRD71" s="86"/>
      <c r="WRE71" s="86"/>
      <c r="WRF71" s="86"/>
      <c r="WRG71" s="86"/>
      <c r="WRH71" s="86"/>
      <c r="WRI71" s="86"/>
      <c r="WRJ71" s="86"/>
      <c r="WRK71" s="86"/>
      <c r="WRL71" s="86"/>
      <c r="WRM71" s="86"/>
      <c r="WRN71" s="86"/>
      <c r="WRO71" s="86"/>
      <c r="WRP71" s="86"/>
      <c r="WRQ71" s="86"/>
      <c r="WRR71" s="86"/>
      <c r="WRS71" s="86"/>
      <c r="WRT71" s="86"/>
      <c r="WRU71" s="86"/>
      <c r="WRV71" s="86"/>
      <c r="WRW71" s="86"/>
      <c r="WRX71" s="86"/>
      <c r="WRY71" s="86"/>
      <c r="WRZ71" s="86"/>
      <c r="WSA71" s="86"/>
      <c r="WSB71" s="86"/>
      <c r="WSC71" s="86"/>
      <c r="WSD71" s="86"/>
      <c r="WSE71" s="86"/>
      <c r="WSF71" s="86"/>
      <c r="WSG71" s="86"/>
      <c r="WSH71" s="86"/>
      <c r="WSI71" s="86"/>
      <c r="WSJ71" s="86"/>
      <c r="WSK71" s="86"/>
      <c r="WSL71" s="86"/>
      <c r="WSM71" s="86"/>
      <c r="WSN71" s="86"/>
      <c r="WSO71" s="86"/>
      <c r="WSP71" s="86"/>
      <c r="WSQ71" s="86"/>
      <c r="WSR71" s="86"/>
      <c r="WSS71" s="86"/>
      <c r="WST71" s="86"/>
      <c r="WSU71" s="86"/>
      <c r="WSV71" s="86"/>
      <c r="WSW71" s="86"/>
      <c r="WSX71" s="86"/>
      <c r="WSY71" s="86"/>
      <c r="WSZ71" s="86"/>
      <c r="WTA71" s="86"/>
      <c r="WTB71" s="86"/>
      <c r="WTC71" s="86"/>
      <c r="WTD71" s="86"/>
      <c r="WTE71" s="86"/>
      <c r="WTF71" s="86"/>
      <c r="WTG71" s="86"/>
      <c r="WTH71" s="86"/>
      <c r="WTI71" s="86"/>
      <c r="WTJ71" s="86"/>
      <c r="WTK71" s="86"/>
      <c r="WTL71" s="86"/>
      <c r="WTM71" s="86"/>
      <c r="WTN71" s="86"/>
      <c r="WTO71" s="86"/>
      <c r="WTP71" s="86"/>
      <c r="WTQ71" s="86"/>
      <c r="WTR71" s="86"/>
      <c r="WTS71" s="86"/>
      <c r="WTT71" s="86"/>
      <c r="WTU71" s="86"/>
      <c r="WTV71" s="86"/>
      <c r="WTW71" s="86"/>
      <c r="WTX71" s="86"/>
      <c r="WTY71" s="86"/>
      <c r="WTZ71" s="86"/>
      <c r="WUA71" s="86"/>
      <c r="WUB71" s="86"/>
      <c r="WUC71" s="86"/>
      <c r="WUD71" s="86"/>
      <c r="WUE71" s="86"/>
      <c r="WUF71" s="86"/>
      <c r="WUG71" s="86"/>
      <c r="WUH71" s="86"/>
      <c r="WUI71" s="86"/>
      <c r="WUJ71" s="86"/>
      <c r="WUK71" s="86"/>
      <c r="WUL71" s="86"/>
      <c r="WUM71" s="86"/>
      <c r="WUN71" s="86"/>
      <c r="WUO71" s="86"/>
      <c r="WUP71" s="86"/>
      <c r="WUQ71" s="86"/>
      <c r="WUR71" s="86"/>
      <c r="WUS71" s="86"/>
      <c r="WUT71" s="86"/>
      <c r="WUU71" s="86"/>
      <c r="WUV71" s="86"/>
      <c r="WUW71" s="86"/>
      <c r="WUX71" s="86"/>
      <c r="WUY71" s="86"/>
      <c r="WUZ71" s="86"/>
      <c r="WVA71" s="86"/>
      <c r="WVB71" s="86"/>
      <c r="WVC71" s="86"/>
      <c r="WVD71" s="86"/>
      <c r="WVE71" s="86"/>
      <c r="WVF71" s="86"/>
      <c r="WVG71" s="86"/>
      <c r="WVH71" s="86"/>
      <c r="WVI71" s="86"/>
      <c r="WVJ71" s="86"/>
      <c r="WVK71" s="86"/>
      <c r="WVL71" s="86"/>
      <c r="WVM71" s="86"/>
      <c r="WVN71" s="86"/>
      <c r="WVO71" s="86"/>
      <c r="WVP71" s="86"/>
      <c r="WVQ71" s="86"/>
      <c r="WVR71" s="86"/>
      <c r="WVS71" s="86"/>
      <c r="WVT71" s="86"/>
      <c r="WVU71" s="86"/>
      <c r="WVV71" s="86"/>
      <c r="WVW71" s="86"/>
      <c r="WVX71" s="86"/>
      <c r="WVY71" s="86"/>
      <c r="WVZ71" s="86"/>
      <c r="WWA71" s="86"/>
      <c r="WWB71" s="86"/>
      <c r="WWC71" s="86"/>
      <c r="WWD71" s="86"/>
      <c r="WWE71" s="86"/>
      <c r="WWF71" s="86"/>
      <c r="WWG71" s="86"/>
      <c r="WWH71" s="86"/>
      <c r="WWI71" s="86"/>
      <c r="WWJ71" s="86"/>
      <c r="WWK71" s="86"/>
      <c r="WWL71" s="86"/>
      <c r="WWM71" s="86"/>
      <c r="WWN71" s="86"/>
      <c r="WWO71" s="86"/>
      <c r="WWP71" s="86"/>
      <c r="WWQ71" s="86"/>
      <c r="WWR71" s="86"/>
      <c r="WWS71" s="86"/>
      <c r="WWT71" s="86"/>
      <c r="WWU71" s="86"/>
      <c r="WWV71" s="86"/>
      <c r="WWW71" s="86"/>
      <c r="WWX71" s="86"/>
      <c r="WWY71" s="86"/>
      <c r="WWZ71" s="86"/>
      <c r="WXA71" s="86"/>
      <c r="WXB71" s="86"/>
      <c r="WXC71" s="86"/>
      <c r="WXD71" s="86"/>
      <c r="WXE71" s="86"/>
      <c r="WXF71" s="86"/>
      <c r="WXG71" s="86"/>
      <c r="WXH71" s="86"/>
      <c r="WXI71" s="86"/>
      <c r="WXJ71" s="86"/>
      <c r="WXK71" s="86"/>
      <c r="WXL71" s="86"/>
      <c r="WXM71" s="86"/>
      <c r="WXN71" s="86"/>
      <c r="WXO71" s="86"/>
      <c r="WXP71" s="86"/>
      <c r="WXQ71" s="86"/>
      <c r="WXR71" s="86"/>
      <c r="WXS71" s="86"/>
      <c r="WXT71" s="86"/>
      <c r="WXU71" s="86"/>
      <c r="WXV71" s="86"/>
      <c r="WXW71" s="86"/>
      <c r="WXX71" s="86"/>
      <c r="WXY71" s="86"/>
      <c r="WXZ71" s="86"/>
      <c r="WYA71" s="86"/>
      <c r="WYB71" s="86"/>
      <c r="WYC71" s="86"/>
      <c r="WYD71" s="86"/>
      <c r="WYE71" s="86"/>
      <c r="WYF71" s="86"/>
      <c r="WYG71" s="86"/>
      <c r="WYH71" s="86"/>
      <c r="WYI71" s="86"/>
      <c r="WYJ71" s="86"/>
      <c r="WYK71" s="86"/>
      <c r="WYL71" s="86"/>
      <c r="WYM71" s="86"/>
      <c r="WYN71" s="86"/>
      <c r="WYO71" s="86"/>
      <c r="WYP71" s="86"/>
      <c r="WYQ71" s="86"/>
      <c r="WYR71" s="86"/>
      <c r="WYS71" s="86"/>
      <c r="WYT71" s="86"/>
      <c r="WYU71" s="86"/>
      <c r="WYV71" s="86"/>
      <c r="WYW71" s="86"/>
      <c r="WYX71" s="86"/>
      <c r="WYY71" s="86"/>
      <c r="WYZ71" s="86"/>
      <c r="WZA71" s="86"/>
      <c r="WZB71" s="86"/>
      <c r="WZC71" s="86"/>
      <c r="WZD71" s="86"/>
      <c r="WZE71" s="86"/>
      <c r="WZF71" s="86"/>
      <c r="WZG71" s="86"/>
      <c r="WZH71" s="86"/>
      <c r="WZI71" s="86"/>
      <c r="WZJ71" s="86"/>
      <c r="WZK71" s="86"/>
      <c r="WZL71" s="86"/>
      <c r="WZM71" s="86"/>
      <c r="WZN71" s="86"/>
      <c r="WZO71" s="86"/>
      <c r="WZP71" s="86"/>
      <c r="WZQ71" s="86"/>
      <c r="WZR71" s="86"/>
      <c r="WZS71" s="86"/>
      <c r="WZT71" s="86"/>
      <c r="WZU71" s="86"/>
      <c r="WZV71" s="86"/>
      <c r="WZW71" s="86"/>
      <c r="WZX71" s="86"/>
      <c r="WZY71" s="86"/>
      <c r="WZZ71" s="86"/>
      <c r="XAA71" s="86"/>
      <c r="XAB71" s="86"/>
      <c r="XAC71" s="86"/>
      <c r="XAD71" s="86"/>
      <c r="XAE71" s="86"/>
      <c r="XAF71" s="86"/>
      <c r="XAG71" s="86"/>
      <c r="XAH71" s="86"/>
      <c r="XAI71" s="86"/>
      <c r="XAJ71" s="86"/>
      <c r="XAK71" s="86"/>
      <c r="XAL71" s="86"/>
      <c r="XAM71" s="86"/>
      <c r="XAN71" s="86"/>
      <c r="XAO71" s="86"/>
      <c r="XAP71" s="86"/>
      <c r="XAQ71" s="86"/>
      <c r="XAR71" s="86"/>
      <c r="XAS71" s="86"/>
      <c r="XAT71" s="86"/>
      <c r="XAU71" s="86"/>
      <c r="XAV71" s="86"/>
      <c r="XAW71" s="86"/>
      <c r="XAX71" s="86"/>
      <c r="XAY71" s="86"/>
      <c r="XAZ71" s="86"/>
      <c r="XBA71" s="86"/>
      <c r="XBB71" s="86"/>
      <c r="XBC71" s="86"/>
      <c r="XBD71" s="86"/>
      <c r="XBE71" s="86"/>
      <c r="XBF71" s="86"/>
      <c r="XBG71" s="86"/>
      <c r="XBH71" s="86"/>
      <c r="XBI71" s="86"/>
      <c r="XBJ71" s="86"/>
      <c r="XBK71" s="86"/>
      <c r="XBL71" s="86"/>
      <c r="XBM71" s="86"/>
      <c r="XBN71" s="86"/>
      <c r="XBO71" s="86"/>
      <c r="XBP71" s="86"/>
      <c r="XBQ71" s="86"/>
      <c r="XBR71" s="86"/>
      <c r="XBS71" s="86"/>
      <c r="XBT71" s="86"/>
      <c r="XBU71" s="86"/>
      <c r="XBV71" s="86"/>
      <c r="XBW71" s="86"/>
      <c r="XBX71" s="86"/>
      <c r="XBY71" s="86"/>
      <c r="XBZ71" s="86"/>
      <c r="XCA71" s="86"/>
      <c r="XCB71" s="86"/>
      <c r="XCC71" s="86"/>
      <c r="XCD71" s="86"/>
      <c r="XCE71" s="86"/>
      <c r="XCF71" s="86"/>
      <c r="XCG71" s="86"/>
      <c r="XCH71" s="86"/>
      <c r="XCI71" s="86"/>
      <c r="XCJ71" s="86"/>
      <c r="XCK71" s="86"/>
      <c r="XCL71" s="86"/>
      <c r="XCM71" s="86"/>
      <c r="XCN71" s="86"/>
      <c r="XCO71" s="86"/>
      <c r="XCP71" s="86"/>
      <c r="XCQ71" s="86"/>
      <c r="XCR71" s="86"/>
      <c r="XCS71" s="86"/>
      <c r="XCT71" s="86"/>
      <c r="XCU71" s="86"/>
      <c r="XCV71" s="86"/>
      <c r="XCW71" s="86"/>
      <c r="XCX71" s="86"/>
      <c r="XCY71" s="86"/>
      <c r="XCZ71" s="86"/>
      <c r="XDA71" s="86"/>
      <c r="XDB71" s="86"/>
      <c r="XDC71" s="86"/>
      <c r="XDD71" s="86"/>
      <c r="XDE71" s="86"/>
      <c r="XDF71" s="86"/>
      <c r="XDG71" s="86"/>
      <c r="XDH71" s="86"/>
      <c r="XDI71" s="86"/>
      <c r="XDJ71" s="86"/>
      <c r="XDK71" s="86"/>
      <c r="XDL71" s="86"/>
      <c r="XDM71" s="86"/>
      <c r="XDN71" s="86"/>
      <c r="XDO71" s="86"/>
      <c r="XDP71" s="86"/>
      <c r="XDQ71" s="86"/>
      <c r="XDR71" s="86"/>
      <c r="XDS71" s="86"/>
      <c r="XDT71" s="86"/>
      <c r="XDU71" s="86"/>
      <c r="XDV71" s="86"/>
      <c r="XDW71" s="86"/>
      <c r="XDX71" s="86"/>
      <c r="XDY71" s="86"/>
      <c r="XDZ71" s="86"/>
      <c r="XEA71" s="86"/>
      <c r="XEB71" s="86"/>
      <c r="XEC71" s="86"/>
      <c r="XED71" s="86"/>
      <c r="XEE71" s="86"/>
      <c r="XEF71" s="86"/>
      <c r="XEG71" s="86"/>
      <c r="XEH71" s="86"/>
      <c r="XEI71" s="86"/>
      <c r="XEJ71" s="86"/>
      <c r="XEK71" s="86"/>
      <c r="XEL71" s="86"/>
      <c r="XEM71" s="86"/>
      <c r="XEN71" s="86"/>
      <c r="XEO71" s="86"/>
      <c r="XEP71" s="86"/>
      <c r="XEQ71" s="86"/>
      <c r="XER71" s="86"/>
      <c r="XES71" s="86"/>
      <c r="XET71" s="86"/>
      <c r="XEU71" s="86"/>
      <c r="XEV71" s="86"/>
      <c r="XEW71" s="86"/>
      <c r="XEX71" s="86"/>
      <c r="XEY71" s="86"/>
      <c r="XEZ71" s="86"/>
      <c r="XFA71" s="86"/>
      <c r="XFB71" s="86"/>
      <c r="XFC71" s="86"/>
    </row>
    <row r="72" spans="1:16383" x14ac:dyDescent="0.25">
      <c r="A72" s="177" t="s">
        <v>3645</v>
      </c>
      <c r="B72" s="86" t="s">
        <v>368</v>
      </c>
      <c r="C72" s="86" t="s">
        <v>3525</v>
      </c>
      <c r="D72" s="87" t="s">
        <v>3609</v>
      </c>
      <c r="E72" s="86" t="s">
        <v>3532</v>
      </c>
      <c r="F72" s="87">
        <f>IF(LEFT('4b Indirect CRE exposure'!$D$7, 5)="ERROR", 1, 0)</f>
        <v>0</v>
      </c>
      <c r="G72" s="87" t="str">
        <f>IF($F$72=1, '4b Indirect CRE exposure'!$D$7, "")</f>
        <v/>
      </c>
    </row>
    <row r="73" spans="1:16383" x14ac:dyDescent="0.25">
      <c r="A73" s="177" t="s">
        <v>3646</v>
      </c>
      <c r="B73" s="86" t="s">
        <v>369</v>
      </c>
      <c r="C73" s="86" t="s">
        <v>3655</v>
      </c>
      <c r="D73" s="87" t="s">
        <v>3606</v>
      </c>
      <c r="E73" s="86" t="s">
        <v>3449</v>
      </c>
      <c r="F73" s="87">
        <f>IF(LEFT('4b Indirect CRE exposure'!$E$7, 5)="ERROR", 1, 0)</f>
        <v>0</v>
      </c>
      <c r="G73" s="87" t="str">
        <f>IF($F$73=1, '4b Indirect CRE exposure'!$E$7, "")</f>
        <v/>
      </c>
    </row>
    <row r="74" spans="1:16383" x14ac:dyDescent="0.25">
      <c r="A74" s="177" t="s">
        <v>3594</v>
      </c>
      <c r="B74" s="86" t="s">
        <v>370</v>
      </c>
      <c r="C74" s="86" t="s">
        <v>3501</v>
      </c>
      <c r="D74" s="87" t="s">
        <v>3605</v>
      </c>
      <c r="E74" s="87" t="s">
        <v>3456</v>
      </c>
      <c r="F74" s="87">
        <f>IF(LEFT('4b Indirect CRE exposure'!$F$7, 5)="ERROR", 1, 0)</f>
        <v>0</v>
      </c>
      <c r="G74" s="87" t="str">
        <f>IF($F$74=1, '4b Indirect CRE exposure'!$F$7, "")</f>
        <v/>
      </c>
    </row>
    <row r="75" spans="1:16383" x14ac:dyDescent="0.25">
      <c r="A75" s="177" t="s">
        <v>3647</v>
      </c>
      <c r="B75" s="86" t="s">
        <v>371</v>
      </c>
      <c r="C75" s="86" t="s">
        <v>3526</v>
      </c>
      <c r="D75" s="87" t="s">
        <v>3607</v>
      </c>
      <c r="E75" s="86" t="s">
        <v>3533</v>
      </c>
      <c r="F75" s="87">
        <f>IF(LEFT('4b Indirect CRE exposure'!$G$7, 5)="ERROR", 1, 0)</f>
        <v>0</v>
      </c>
      <c r="G75" s="87" t="str">
        <f>IF($F$75=1, '4b Indirect CRE exposure'!$G$7, "")</f>
        <v/>
      </c>
    </row>
    <row r="76" spans="1:16383" x14ac:dyDescent="0.25">
      <c r="A76" s="177" t="s">
        <v>3648</v>
      </c>
      <c r="B76" s="84" t="s">
        <v>365</v>
      </c>
      <c r="C76" s="86" t="s">
        <v>3655</v>
      </c>
      <c r="D76" s="87" t="s">
        <v>3608</v>
      </c>
      <c r="E76" s="86" t="s">
        <v>3449</v>
      </c>
      <c r="F76" s="87">
        <f>IF(LEFT('4b Indirect CRE exposure'!$H$7, 5)="ERROR", 1, 0)</f>
        <v>0</v>
      </c>
      <c r="G76" s="87" t="str">
        <f>IF($F$76=1, '4b Indirect CRE exposure'!$H$7, "")</f>
        <v/>
      </c>
    </row>
    <row r="77" spans="1:16383" x14ac:dyDescent="0.25">
      <c r="A77" s="177"/>
      <c r="B77" s="84" t="s">
        <v>3469</v>
      </c>
      <c r="C77" s="86"/>
      <c r="D77" s="87" t="s">
        <v>22</v>
      </c>
      <c r="E77" s="86" t="s">
        <v>3611</v>
      </c>
      <c r="F77" s="86">
        <f>IF(SUM('4b Indirect CRE exposure'!$I$8:$I$1007)&lt;&gt;COUNTIFS('4b Indirect CRE exposure'!$A$8:$A$1007,"&lt;&gt;"&amp;"",'4b Indirect CRE exposure'!$B$8:$B$1007,"&lt;&gt;"&amp;"",'4b Indirect CRE exposure'!$C$8:$C$1007,"&lt;&gt;"&amp;"",'4b Indirect CRE exposure'!$D$8:$D$1007,"&lt;&gt;"&amp;"",'4b Indirect CRE exposure'!$F$8:$F$1007,"&lt;&gt;"&amp;"",'4b Indirect CRE exposure'!$G$8:$G$1007,"&lt;&gt;"&amp;""), 1, 0)</f>
        <v>0</v>
      </c>
      <c r="G77" s="87" t="str">
        <f>IF($F$77, "Not all values are placed in the correct row", "")</f>
        <v/>
      </c>
    </row>
    <row r="78" spans="1:16383" x14ac:dyDescent="0.25">
      <c r="A78" s="88" t="s">
        <v>3603</v>
      </c>
      <c r="B78" s="89"/>
      <c r="C78" s="89"/>
      <c r="D78" s="89"/>
      <c r="E78" s="89"/>
      <c r="F78" s="89">
        <f>SUM($F$69:$F$77)</f>
        <v>0</v>
      </c>
      <c r="G78" s="89"/>
    </row>
    <row r="79" spans="1:16383" x14ac:dyDescent="0.25"/>
    <row r="80" spans="1:16383" x14ac:dyDescent="0.25">
      <c r="A80" s="175">
        <v>5.0999999999999996</v>
      </c>
      <c r="B80" s="85" t="s">
        <v>366</v>
      </c>
      <c r="C80" s="85" t="s">
        <v>2405</v>
      </c>
      <c r="D80" s="85" t="s">
        <v>3429</v>
      </c>
      <c r="E80" s="85" t="s">
        <v>3456</v>
      </c>
      <c r="F80" s="85">
        <f>IF(LEFT('5 Shareholder loans'!$B$5, 5)="ERROR", 1, 0)</f>
        <v>1</v>
      </c>
      <c r="G80" s="85" t="str">
        <f>IF($F$80=1, '5 Shareholder loans'!$B$5, "")</f>
        <v>ERROR: Total amount of shareholder loans not equal to the shareholder loans reported in sheet 2</v>
      </c>
    </row>
    <row r="81" spans="1:7" x14ac:dyDescent="0.25">
      <c r="A81" s="176" t="s">
        <v>13</v>
      </c>
      <c r="B81" s="86" t="s">
        <v>367</v>
      </c>
      <c r="C81" s="86" t="s">
        <v>2406</v>
      </c>
      <c r="D81" s="86" t="s">
        <v>3429</v>
      </c>
      <c r="E81" s="87" t="s">
        <v>3460</v>
      </c>
      <c r="F81" s="87">
        <f>IF('5 Shareholder loans'!$B$5&gt;0, IF(OR(COUNTIF('5 Shareholder loans'!$B$6:$B$1005, "&gt;=0")&lt;&gt;COUNTIF('5 Shareholder loans'!$C$6:$C$1005, "&gt;0"), LEFT('5 Shareholder loans'!$C$5, 5)="ERROR"), 1, 0), 0)</f>
        <v>0</v>
      </c>
      <c r="G81" s="87" t="str">
        <f>IF($F$81=1, '5 Shareholder loans'!$C$5, "")</f>
        <v/>
      </c>
    </row>
    <row r="82" spans="1:7" x14ac:dyDescent="0.25">
      <c r="A82" s="176" t="s">
        <v>334</v>
      </c>
      <c r="B82" s="86" t="s">
        <v>368</v>
      </c>
      <c r="C82" s="86" t="s">
        <v>3547</v>
      </c>
      <c r="D82" s="86" t="s">
        <v>3429</v>
      </c>
      <c r="E82" s="87" t="s">
        <v>3461</v>
      </c>
      <c r="F82" s="87">
        <f>IF('5 Shareholder loans'!$B$5&gt;0, IF(OR(COUNTIF('5 Shareholder loans'!$B$6:$B$1005, "&gt;=0")&lt;&gt;COUNTIF('5 Shareholder loans'!$D$6:$D$1005, "&gt;0"), LEFT('5 Shareholder loans'!$D$5, 5)="ERROR"), 1, 0), 0)</f>
        <v>0</v>
      </c>
      <c r="G82" s="87" t="str">
        <f>IF($F$82=1, '5 Shareholder loans'!$D$5, "")</f>
        <v/>
      </c>
    </row>
    <row r="83" spans="1:7" x14ac:dyDescent="0.25">
      <c r="A83" s="176" t="s">
        <v>336</v>
      </c>
      <c r="B83" s="86" t="s">
        <v>369</v>
      </c>
      <c r="C83" s="86" t="s">
        <v>2407</v>
      </c>
      <c r="D83" s="86" t="s">
        <v>3429</v>
      </c>
      <c r="E83" s="87" t="s">
        <v>3462</v>
      </c>
      <c r="F83" s="87">
        <f>IF('5 Shareholder loans'!$B$5&gt;0, IF(OR(COUNTIF('5 Shareholder loans'!$B$6:$B$1005, "&gt;=0")&lt;&gt;COUNTIF('5 Shareholder loans'!$E$6:$E$1005, "&lt;&gt;"&amp;""), LEFT('5 Shareholder loans'!$E$5, 5)="ERROR"), 1, 0), 0)</f>
        <v>0</v>
      </c>
      <c r="G83" s="87" t="str">
        <f>IF($F$83=1, '5 Shareholder loans'!$E$5, "")</f>
        <v/>
      </c>
    </row>
    <row r="84" spans="1:7" x14ac:dyDescent="0.25">
      <c r="A84" s="176" t="s">
        <v>340</v>
      </c>
      <c r="B84" s="86" t="s">
        <v>370</v>
      </c>
      <c r="C84" s="86" t="s">
        <v>2408</v>
      </c>
      <c r="D84" s="86" t="s">
        <v>3429</v>
      </c>
      <c r="E84" s="87" t="s">
        <v>3458</v>
      </c>
      <c r="F84" s="87">
        <f>IF('5 Shareholder loans'!$B$5&gt;0, IF(OR(COUNTIF('5 Shareholder loans'!$B$6:$B$1005, "&gt;=0")&lt;&gt;COUNTIF('5 Shareholder loans'!$F$6:$F$1005, "&lt;&gt;"&amp;""), LEFT('5 Shareholder loans'!$F$5, 5)="ERROR"), 1, 0), 0)</f>
        <v>0</v>
      </c>
      <c r="G84" s="87" t="str">
        <f>IF($F$84=1, '5 Shareholder loans'!$F$5, "")</f>
        <v/>
      </c>
    </row>
    <row r="85" spans="1:7" x14ac:dyDescent="0.25">
      <c r="A85" s="176" t="s">
        <v>3544</v>
      </c>
      <c r="B85" s="87" t="s">
        <v>371</v>
      </c>
      <c r="C85" s="87" t="s">
        <v>3546</v>
      </c>
      <c r="D85" s="86" t="s">
        <v>23</v>
      </c>
      <c r="E85" s="87" t="s">
        <v>3461</v>
      </c>
      <c r="F85" s="87">
        <f>IF(LEFT('5 Shareholder loans'!$G$5, 5)="ERRROR", 1, 0)</f>
        <v>0</v>
      </c>
      <c r="G85" s="87" t="str">
        <f>IF($F$85=1, '5 Shareholder loans'!$G$5, "")</f>
        <v/>
      </c>
    </row>
    <row r="86" spans="1:7" x14ac:dyDescent="0.25">
      <c r="A86" s="176"/>
      <c r="B86" s="87" t="s">
        <v>3469</v>
      </c>
      <c r="C86" s="86"/>
      <c r="D86" s="87" t="s">
        <v>22</v>
      </c>
      <c r="E86" s="87" t="s">
        <v>3471</v>
      </c>
      <c r="F86" s="87">
        <f>IF(SUM('5 Shareholder loans'!$H$6:$H$1005)&lt;&gt;COUNTIFS('5 Shareholder loans'!$B$6:$B$1005,"&lt;&gt;"&amp;"",'5 Shareholder loans'!C6:$C$1005,"&lt;&gt;"&amp;"",'5 Shareholder loans'!$D$6:$D$1005,"&lt;&gt;"&amp;"",'5 Shareholder loans'!$E$6:$E$1005,"&lt;&gt;"&amp;"",'5 Shareholder loans'!$F$6:$F$1005,"&lt;&gt;"&amp;""), 1, 0)</f>
        <v>0</v>
      </c>
      <c r="G86" s="87" t="str">
        <f>IF($F$86, "Not all values are placed in the correct row", "")</f>
        <v/>
      </c>
    </row>
    <row r="87" spans="1:7" x14ac:dyDescent="0.25">
      <c r="A87" s="88" t="s">
        <v>2404</v>
      </c>
      <c r="B87" s="89"/>
      <c r="C87" s="89"/>
      <c r="D87" s="89"/>
      <c r="E87" s="89"/>
      <c r="F87" s="89">
        <f>SUM($F$80:$F$86)</f>
        <v>1</v>
      </c>
      <c r="G87" s="89"/>
    </row>
    <row r="88" spans="1:7" x14ac:dyDescent="0.25"/>
    <row r="89" spans="1:7" x14ac:dyDescent="0.25">
      <c r="A89" s="175">
        <v>6.1</v>
      </c>
      <c r="B89" s="85" t="s">
        <v>366</v>
      </c>
      <c r="C89" s="85" t="s">
        <v>2410</v>
      </c>
      <c r="D89" s="85" t="s">
        <v>23</v>
      </c>
      <c r="E89" s="85" t="s">
        <v>3463</v>
      </c>
      <c r="F89" s="85">
        <f>IF(OR(AND('1 Register'!$K$5="Yes", '6 Development assets'!$B$7=0), LEFT('6 Development assets'!$B$7, 5)="ERROR"), 1, 0)</f>
        <v>0</v>
      </c>
      <c r="G89" s="85" t="str">
        <f>IF($F$89=1, '6 Development assets'!$B$7, "")</f>
        <v/>
      </c>
    </row>
    <row r="90" spans="1:7" x14ac:dyDescent="0.25">
      <c r="A90" s="176" t="s">
        <v>14</v>
      </c>
      <c r="B90" s="86" t="s">
        <v>367</v>
      </c>
      <c r="C90" s="86" t="s">
        <v>2411</v>
      </c>
      <c r="D90" s="86" t="s">
        <v>3559</v>
      </c>
      <c r="E90" s="87" t="s">
        <v>3464</v>
      </c>
      <c r="F90" s="87">
        <f>IF(OR(COUNTIF('6 Development assets'!$B$8:$B$1007, "&gt;=0")&lt;&gt;COUNTIF('6 Development assets'!$C$8:$C$1007, "&gt;=0"), LEFT('6 Development assets'!$C$7, 5)="ERROR"), 1, 0)</f>
        <v>0</v>
      </c>
      <c r="G90" s="87" t="str">
        <f>IF($F$90=1, '6 Development assets'!$C$7, "")</f>
        <v/>
      </c>
    </row>
    <row r="91" spans="1:7" x14ac:dyDescent="0.25">
      <c r="A91" s="176" t="s">
        <v>15</v>
      </c>
      <c r="B91" s="87" t="s">
        <v>368</v>
      </c>
      <c r="C91" s="87" t="s">
        <v>3562</v>
      </c>
      <c r="D91" s="86" t="s">
        <v>3559</v>
      </c>
      <c r="E91" s="87" t="s">
        <v>3458</v>
      </c>
      <c r="F91" s="87">
        <f>IF(LEFT('6 Development assets'!$D$7, 5)="ERROR", 1, 0)</f>
        <v>0</v>
      </c>
      <c r="G91" s="87" t="str">
        <f>IF($F$91=1, '6 Development assets'!$D$7, "")</f>
        <v/>
      </c>
    </row>
    <row r="92" spans="1:7" x14ac:dyDescent="0.25">
      <c r="A92" s="176" t="s">
        <v>3548</v>
      </c>
      <c r="B92" s="87" t="s">
        <v>369</v>
      </c>
      <c r="C92" s="87" t="s">
        <v>3554</v>
      </c>
      <c r="D92" s="87" t="s">
        <v>3559</v>
      </c>
      <c r="E92" s="87" t="s">
        <v>3462</v>
      </c>
      <c r="F92" s="87">
        <f>IF(LEFT('6 Development assets'!$E$7, 5)="ERROR", 1, 0)</f>
        <v>0</v>
      </c>
      <c r="G92" s="87" t="str">
        <f>IF($F$92=1, '6 Development assets'!$E$7, "")</f>
        <v/>
      </c>
    </row>
    <row r="93" spans="1:7" x14ac:dyDescent="0.25">
      <c r="A93" s="176" t="s">
        <v>3617</v>
      </c>
      <c r="B93" s="87" t="s">
        <v>370</v>
      </c>
      <c r="C93" s="87" t="s">
        <v>3555</v>
      </c>
      <c r="D93" s="87" t="s">
        <v>3556</v>
      </c>
      <c r="E93" s="87" t="s">
        <v>3557</v>
      </c>
      <c r="F93" s="87">
        <f>IF(LEFT('6 Development assets'!$F$7, 5)="ERROR", 1, 0)</f>
        <v>0</v>
      </c>
      <c r="G93" s="87" t="str">
        <f>IF($F$93=1, '6 Development assets'!$F$7, "")</f>
        <v/>
      </c>
    </row>
    <row r="94" spans="1:7" x14ac:dyDescent="0.25">
      <c r="A94" s="176"/>
      <c r="B94" s="87" t="s">
        <v>3469</v>
      </c>
      <c r="C94" s="86"/>
      <c r="D94" s="87" t="s">
        <v>22</v>
      </c>
      <c r="E94" s="87" t="s">
        <v>3473</v>
      </c>
      <c r="F94" s="87">
        <f>IF(SUM('6 Development assets'!$G$8:$G$1007)&lt;&gt;COUNTIFS('6 Development assets'!$B$8:$B$1007,"&lt;&gt;"&amp;"",'6 Development assets'!$C$8:$C$1007,"&lt;&gt;"&amp;"",'6 Development assets'!$D$8:$D$1007,"&lt;&gt;"&amp;"",'6 Development assets'!$E$8:$E$1007,"&lt;&gt;"&amp;""), 1, 0)</f>
        <v>0</v>
      </c>
      <c r="G94" s="87" t="str">
        <f>IF($F$94, "Not all values are placed in the correct row", "")</f>
        <v/>
      </c>
    </row>
    <row r="95" spans="1:7" x14ac:dyDescent="0.25">
      <c r="A95" s="88" t="s">
        <v>2409</v>
      </c>
      <c r="B95" s="89"/>
      <c r="C95" s="89"/>
      <c r="D95" s="89"/>
      <c r="E95" s="89"/>
      <c r="F95" s="89">
        <f>SUM($F$89:$F$94)</f>
        <v>0</v>
      </c>
      <c r="G95" s="89"/>
    </row>
    <row r="96" spans="1:7" x14ac:dyDescent="0.25"/>
    <row r="97" spans="1:7" x14ac:dyDescent="0.25">
      <c r="A97" s="175">
        <v>7.1</v>
      </c>
      <c r="B97" s="85" t="s">
        <v>366</v>
      </c>
      <c r="C97" s="85" t="s">
        <v>2413</v>
      </c>
      <c r="D97" s="85" t="s">
        <v>3432</v>
      </c>
      <c r="E97" s="85" t="s">
        <v>3465</v>
      </c>
      <c r="F97" s="85">
        <f>IF(LEFT('6 Development assets'!$B$6, 5)="ERROR", 1, 0)</f>
        <v>0</v>
      </c>
      <c r="G97" s="85" t="str">
        <f>IF($F$97=1, '7 Development loans'!$B$6, "")</f>
        <v/>
      </c>
    </row>
    <row r="98" spans="1:7" x14ac:dyDescent="0.25">
      <c r="A98" s="176" t="s">
        <v>16</v>
      </c>
      <c r="B98" s="86" t="s">
        <v>367</v>
      </c>
      <c r="C98" s="86" t="s">
        <v>2414</v>
      </c>
      <c r="D98" s="86" t="s">
        <v>3432</v>
      </c>
      <c r="E98" s="87" t="s">
        <v>3458</v>
      </c>
      <c r="F98" s="87">
        <f>IF(OR(COUNTIF('7 Development loans'!$B$7:$B$1007, "&gt;=0")&lt;&gt;COUNTIF('7 Development loans'!$C$7:$C$1006, "&lt;&gt;"&amp;""), LEFT('7 Development loans'!$C$6,5)="ERROR"), 1, 0)</f>
        <v>0</v>
      </c>
      <c r="G98" s="87" t="str">
        <f>IF($F$98=1, '7 Development loans'!$C$6, "")</f>
        <v/>
      </c>
    </row>
    <row r="99" spans="1:7" x14ac:dyDescent="0.25">
      <c r="A99" s="176" t="s">
        <v>17</v>
      </c>
      <c r="B99" s="86" t="s">
        <v>368</v>
      </c>
      <c r="C99" s="86" t="s">
        <v>2415</v>
      </c>
      <c r="D99" s="86" t="s">
        <v>3432</v>
      </c>
      <c r="E99" s="87" t="s">
        <v>3460</v>
      </c>
      <c r="F99" s="87">
        <f>IF(OR(LEFT('7 Development loans'!$D$6, 5)="ERROR", COUNTIF('7 Development loans'!$B$7:$B$1006, "&gt;=0")&lt;&gt;COUNTIF('7 Development loans'!$D$7:$D$1006, "&gt;0")), 1, 0)</f>
        <v>0</v>
      </c>
      <c r="G99" s="87" t="str">
        <f>IF($F$99=1, '7 Development loans'!$D$6, "")</f>
        <v/>
      </c>
    </row>
    <row r="100" spans="1:7" x14ac:dyDescent="0.25">
      <c r="A100" s="176" t="s">
        <v>314</v>
      </c>
      <c r="B100" s="86" t="s">
        <v>369</v>
      </c>
      <c r="C100" s="86" t="s">
        <v>2416</v>
      </c>
      <c r="D100" s="86" t="s">
        <v>3432</v>
      </c>
      <c r="E100" s="87" t="s">
        <v>3461</v>
      </c>
      <c r="F100" s="87">
        <f>IF(OR(LEFT('7 Development loans'!$E$6, 5)="ERROR", COUNTIF('7 Development loans'!$B$7:$B$1006, "&gt;=0")&lt;&gt;COUNTIF('7 Development loans'!$E$7:$E$1006, "&gt;0")), 1, 0)</f>
        <v>0</v>
      </c>
      <c r="G100" s="87" t="str">
        <f>IF($F$100=1, '7 Development loans'!$E$6, "")</f>
        <v/>
      </c>
    </row>
    <row r="101" spans="1:7" x14ac:dyDescent="0.25">
      <c r="A101" s="176" t="s">
        <v>330</v>
      </c>
      <c r="B101" s="86" t="s">
        <v>370</v>
      </c>
      <c r="C101" s="86" t="s">
        <v>2408</v>
      </c>
      <c r="D101" s="86" t="s">
        <v>3432</v>
      </c>
      <c r="E101" s="87" t="s">
        <v>3458</v>
      </c>
      <c r="F101" s="87">
        <f>IF(OR(COUNTIF('7 Development loans'!$B$7:$B$1006, "&gt;=0")&lt;&gt;COUNTIF('7 Development loans'!$F$7:$F$1006, "&lt;&gt;"&amp;""), LEFT('7 Development loans'!$F$6,5)="ERROR"), 1, 0)</f>
        <v>0</v>
      </c>
      <c r="G101" s="87" t="str">
        <f>IF($F$101=1, '7 Development loans'!$F$6, "")</f>
        <v/>
      </c>
    </row>
    <row r="102" spans="1:7" x14ac:dyDescent="0.25">
      <c r="A102" s="176" t="s">
        <v>3649</v>
      </c>
      <c r="B102" s="87" t="s">
        <v>371</v>
      </c>
      <c r="C102" s="87" t="s">
        <v>3554</v>
      </c>
      <c r="D102" s="86" t="s">
        <v>3432</v>
      </c>
      <c r="E102" s="87" t="s">
        <v>3462</v>
      </c>
      <c r="F102" s="87">
        <f>IF(LEFT('7 Development loans'!$G$6, 5)="ERROR", 1, 0)</f>
        <v>0</v>
      </c>
      <c r="G102" s="87" t="str">
        <f>IF($F$102=1, '7 Development loans'!$G$6, "")</f>
        <v/>
      </c>
    </row>
    <row r="103" spans="1:7" x14ac:dyDescent="0.25">
      <c r="A103" s="179" t="s">
        <v>3650</v>
      </c>
      <c r="B103" s="87" t="s">
        <v>365</v>
      </c>
      <c r="C103" s="87" t="s">
        <v>3555</v>
      </c>
      <c r="D103" s="87" t="s">
        <v>3558</v>
      </c>
      <c r="E103" s="87" t="s">
        <v>3557</v>
      </c>
      <c r="F103" s="87">
        <f>IF(LEFT('7 Development loans'!$H$6, 5)="ERROR", 1, 0)</f>
        <v>0</v>
      </c>
      <c r="G103" s="87" t="str">
        <f>IF($F$103=1, '7 Development loans'!$H$6, "")</f>
        <v/>
      </c>
    </row>
    <row r="104" spans="1:7" x14ac:dyDescent="0.25">
      <c r="A104" s="176"/>
      <c r="B104" s="87" t="s">
        <v>3469</v>
      </c>
      <c r="C104" s="86"/>
      <c r="D104" s="87" t="s">
        <v>22</v>
      </c>
      <c r="E104" s="87" t="s">
        <v>3471</v>
      </c>
      <c r="F104" s="87">
        <f>IF(SUM('7 Development loans'!$I$7:$I$1006)&lt;&gt;COUNTIFS('7 Development loans'!$B$7:$B$1006,"&lt;&gt;"&amp;"",'7 Development loans'!$C$7:$C$1006,"&lt;&gt;"&amp;"",'7 Development loans'!$D$7:$D$1006,"&lt;&gt;"&amp;"",'7 Development loans'!$E$7:$E$1006,"&lt;&gt;"&amp;"",'7 Development loans'!$F$7:$F$1006,"&lt;&gt;"&amp;"",'7 Development loans'!$G$7:$G$1006,"&lt;&gt;"&amp;""), 1, 0)</f>
        <v>0</v>
      </c>
      <c r="G104" s="87" t="str">
        <f>IF($F$104, "Not all values are placed in the correct row", "")</f>
        <v/>
      </c>
    </row>
    <row r="105" spans="1:7" x14ac:dyDescent="0.25">
      <c r="A105" s="88" t="s">
        <v>2412</v>
      </c>
      <c r="B105" s="89"/>
      <c r="C105" s="89"/>
      <c r="D105" s="89"/>
      <c r="E105" s="89"/>
      <c r="F105" s="89">
        <f>SUM($F$97:$F$104)</f>
        <v>0</v>
      </c>
      <c r="G105" s="89"/>
    </row>
    <row r="106" spans="1:7" x14ac:dyDescent="0.25"/>
    <row r="107" spans="1:7" x14ac:dyDescent="0.25">
      <c r="A107" s="175">
        <v>8.1</v>
      </c>
      <c r="B107" s="85" t="s">
        <v>366</v>
      </c>
      <c r="C107" s="85" t="s">
        <v>2418</v>
      </c>
      <c r="D107" s="85" t="s">
        <v>23</v>
      </c>
      <c r="E107" s="85" t="s">
        <v>3467</v>
      </c>
      <c r="F107" s="85">
        <f>IF(OR(AND('1 Register'!$L$5="Yes", '8 Social housing assets'!$B$7=0), LEFT('8 Social housing assets'!$B$7, 5)="ERROR"), 1, 0)</f>
        <v>0</v>
      </c>
      <c r="G107" s="85" t="str">
        <f>IF($F$107=1, '8 Social housing assets'!$B$7, "")</f>
        <v/>
      </c>
    </row>
    <row r="108" spans="1:7" x14ac:dyDescent="0.25">
      <c r="A108" s="176" t="s">
        <v>18</v>
      </c>
      <c r="B108" s="86" t="s">
        <v>367</v>
      </c>
      <c r="C108" s="86" t="s">
        <v>2419</v>
      </c>
      <c r="D108" s="86" t="s">
        <v>3430</v>
      </c>
      <c r="E108" s="87" t="s">
        <v>3466</v>
      </c>
      <c r="F108" s="87">
        <f>IF(OR(COUNTIF('8 Social housing assets'!$B$8:$B$1007, "&gt;=0")&gt;0, IF(COUNTIF('8 Social housing assets'!$C$8:$C$1007, "&gt;0")&lt;&gt;COUNTIF('8 Social housing assets'!$B$8:$B$1007, "&gt;=0"), LEFT('8 Social housing assets'!$C$7,5)="ERROR"), 1, 0), 0)</f>
        <v>0</v>
      </c>
      <c r="G108" s="87" t="str">
        <f>IF($F$108=1, '8 Social housing assets'!$B$7, "")</f>
        <v/>
      </c>
    </row>
    <row r="109" spans="1:7" x14ac:dyDescent="0.25">
      <c r="A109" s="176" t="s">
        <v>3651</v>
      </c>
      <c r="B109" s="87" t="s">
        <v>368</v>
      </c>
      <c r="C109" s="87" t="s">
        <v>3554</v>
      </c>
      <c r="D109" s="87" t="s">
        <v>3430</v>
      </c>
      <c r="E109" s="87" t="s">
        <v>3462</v>
      </c>
      <c r="F109" s="87">
        <f>IF(LEFT('8 Social housing assets'!$D$7, 5)="ERROR", 1, 0)</f>
        <v>0</v>
      </c>
      <c r="G109" s="87" t="str">
        <f>IF(ISNUMBER('8 Social housing assets'!$B$7), "", '8 Social housing assets'!$B$7)</f>
        <v/>
      </c>
    </row>
    <row r="110" spans="1:7" x14ac:dyDescent="0.25">
      <c r="A110" s="176" t="s">
        <v>3652</v>
      </c>
      <c r="B110" s="87" t="s">
        <v>369</v>
      </c>
      <c r="C110" s="87" t="s">
        <v>3555</v>
      </c>
      <c r="D110" s="87" t="s">
        <v>3560</v>
      </c>
      <c r="E110" s="87" t="s">
        <v>3557</v>
      </c>
      <c r="F110" s="87">
        <f>IF(LEFT('8 Social housing assets'!$E$7, 5)="ERROR", 1, 0)</f>
        <v>0</v>
      </c>
      <c r="G110" s="87" t="str">
        <f>IF(ISNUMBER('8 Social housing assets'!$B$7), "", '8 Social housing assets'!$B$7)</f>
        <v/>
      </c>
    </row>
    <row r="111" spans="1:7" x14ac:dyDescent="0.25">
      <c r="A111" s="176"/>
      <c r="B111" s="87" t="s">
        <v>3469</v>
      </c>
      <c r="C111" s="86"/>
      <c r="D111" s="87" t="s">
        <v>22</v>
      </c>
      <c r="E111" s="87" t="s">
        <v>3470</v>
      </c>
      <c r="F111" s="87">
        <f>IF(SUM('8 Social housing assets'!$F$8:$F$1007)&lt;&gt;COUNTIFS('8 Social housing assets'!$B$8:$B$1007,"&lt;&gt;"&amp;"",'8 Social housing assets'!$C$8:$C$1007,"&lt;&gt;"&amp;"",'8 Social housing assets'!$D$8:$D$1007,"&lt;&gt;"&amp;""), 1, 0)</f>
        <v>0</v>
      </c>
      <c r="G111" s="87" t="str">
        <f>IF($F$111, "Not all values are placed in the correct row", "")</f>
        <v/>
      </c>
    </row>
    <row r="112" spans="1:7" x14ac:dyDescent="0.25">
      <c r="A112" s="88" t="s">
        <v>2417</v>
      </c>
      <c r="B112" s="89"/>
      <c r="C112" s="89"/>
      <c r="D112" s="89"/>
      <c r="E112" s="89"/>
      <c r="F112" s="89">
        <f>SUM($F$107:$F$111)</f>
        <v>0</v>
      </c>
      <c r="G112" s="89"/>
    </row>
    <row r="113" spans="1:7" x14ac:dyDescent="0.25"/>
    <row r="114" spans="1:7" x14ac:dyDescent="0.25">
      <c r="A114" s="175">
        <v>9.1</v>
      </c>
      <c r="B114" s="85" t="s">
        <v>366</v>
      </c>
      <c r="C114" s="85" t="s">
        <v>2420</v>
      </c>
      <c r="D114" s="85" t="s">
        <v>3431</v>
      </c>
      <c r="E114" s="85" t="s">
        <v>3456</v>
      </c>
      <c r="F114" s="85">
        <f>IF(LEFT('8 Social housing assets'!$B$6, 5) = "ERROR", 1, 0)</f>
        <v>0</v>
      </c>
      <c r="G114" s="85" t="str">
        <f>IF($F$114=1, '9 Social housing loans'!$B$6, "")</f>
        <v/>
      </c>
    </row>
    <row r="115" spans="1:7" x14ac:dyDescent="0.25">
      <c r="A115" s="176" t="s">
        <v>319</v>
      </c>
      <c r="B115" s="86" t="s">
        <v>367</v>
      </c>
      <c r="C115" s="86" t="s">
        <v>2421</v>
      </c>
      <c r="D115" s="86" t="s">
        <v>3431</v>
      </c>
      <c r="E115" s="87" t="s">
        <v>3458</v>
      </c>
      <c r="F115" s="87">
        <f>IF(OR(COUNTIF('9 Social housing loans'!$B$7:$B$1006, "&gt;=0")&lt;&gt;COUNTIF('9 Social housing loans'!$C$7:$C$1006, "&lt;&gt;"&amp;""), LEFT('9 Social housing loans'!$C$6, 5)="ERROR"), 1, 0)</f>
        <v>0</v>
      </c>
      <c r="G115" s="87" t="str">
        <f>IF($F$115=1, '9 Social housing loans'!$B$6, "")</f>
        <v/>
      </c>
    </row>
    <row r="116" spans="1:7" x14ac:dyDescent="0.25">
      <c r="A116" s="176" t="s">
        <v>320</v>
      </c>
      <c r="B116" s="86" t="s">
        <v>368</v>
      </c>
      <c r="C116" s="86" t="s">
        <v>2422</v>
      </c>
      <c r="D116" s="86" t="s">
        <v>3431</v>
      </c>
      <c r="E116" s="87" t="s">
        <v>3460</v>
      </c>
      <c r="F116" s="87">
        <f>IF(OR(LEFT('9 Social housing loans'!$D$6, 5)="ERROR", COUNTIF('9 Social housing loans'!$B$7:$B$1006, "&gt;=0")&lt;&gt;COUNTIF('9 Social housing loans'!$D$7:$D$1006, "&gt;0")), 1, 0)</f>
        <v>0</v>
      </c>
      <c r="G116" s="87" t="str">
        <f>IF($F$116, '9 Social housing loans'!$B$6, "")</f>
        <v/>
      </c>
    </row>
    <row r="117" spans="1:7" x14ac:dyDescent="0.25">
      <c r="A117" s="176" t="s">
        <v>3653</v>
      </c>
      <c r="B117" s="86" t="s">
        <v>369</v>
      </c>
      <c r="C117" s="86" t="s">
        <v>2408</v>
      </c>
      <c r="D117" s="86" t="s">
        <v>3431</v>
      </c>
      <c r="E117" s="87" t="s">
        <v>3458</v>
      </c>
      <c r="F117" s="87">
        <f>IF(OR(COUNTIF('9 Social housing loans'!$B$7:$B$1006, "&gt;=0")&lt;&gt;COUNTIF('9 Social housing loans'!$E$7:$E$1006, "&lt;&gt;"&amp;""), LEFT('9 Social housing loans'!$E$6)="ERROR"), 1, 0)</f>
        <v>0</v>
      </c>
      <c r="G117" s="87" t="str">
        <f>IF($F$117=1, '9 Social housing loans'!$B$6, "")</f>
        <v/>
      </c>
    </row>
    <row r="118" spans="1:7" x14ac:dyDescent="0.25">
      <c r="A118" s="176" t="s">
        <v>321</v>
      </c>
      <c r="B118" s="87" t="s">
        <v>370</v>
      </c>
      <c r="C118" s="87" t="s">
        <v>3491</v>
      </c>
      <c r="D118" s="87" t="s">
        <v>3431</v>
      </c>
      <c r="E118" s="87" t="s">
        <v>3458</v>
      </c>
      <c r="F118" s="87">
        <f>IF(OR(COUNTIF('9 Social housing loans'!$B$7:$B$1006, "&gt;=0")&lt;&gt;COUNTIF('9 Social housing loans'!$F$7:$F$1006, "&lt;&gt;"&amp;""), LEFT('9 Social housing loans'!$F$6)="ERROR"), 1, 0)</f>
        <v>0</v>
      </c>
      <c r="G118" s="87" t="str">
        <f>IF($F$118=1, '9 Social housing loans'!$B$6, "")</f>
        <v/>
      </c>
    </row>
    <row r="119" spans="1:7" x14ac:dyDescent="0.25">
      <c r="A119" s="176" t="s">
        <v>343</v>
      </c>
      <c r="B119" s="87" t="s">
        <v>371</v>
      </c>
      <c r="C119" s="87" t="s">
        <v>3554</v>
      </c>
      <c r="D119" s="87" t="s">
        <v>3431</v>
      </c>
      <c r="E119" s="87" t="s">
        <v>3462</v>
      </c>
      <c r="F119" s="87">
        <f>IF(LEFT('9 Social housing loans'!$G$6, 5)="ERROR", 1, 0)</f>
        <v>0</v>
      </c>
      <c r="G119" s="87" t="str">
        <f>IF($F$119=1, '9 Social housing loans'!$B$6, "")</f>
        <v/>
      </c>
    </row>
    <row r="120" spans="1:7" x14ac:dyDescent="0.25">
      <c r="A120" s="176" t="s">
        <v>3654</v>
      </c>
      <c r="B120" s="87" t="s">
        <v>365</v>
      </c>
      <c r="C120" s="87" t="s">
        <v>3555</v>
      </c>
      <c r="D120" s="87" t="s">
        <v>3561</v>
      </c>
      <c r="E120" s="87" t="s">
        <v>3557</v>
      </c>
      <c r="F120" s="87">
        <f>IF(LEFT('9 Social housing loans'!$H$6, 5)="ERROR", 1, 0)</f>
        <v>0</v>
      </c>
      <c r="G120" s="87" t="str">
        <f>IF($F$120=1, '9 Social housing loans'!$B$6, "")</f>
        <v/>
      </c>
    </row>
    <row r="121" spans="1:7" x14ac:dyDescent="0.25">
      <c r="A121" s="176"/>
      <c r="B121" s="87" t="s">
        <v>3469</v>
      </c>
      <c r="C121" s="86"/>
      <c r="D121" s="87" t="s">
        <v>22</v>
      </c>
      <c r="E121" s="87" t="s">
        <v>3471</v>
      </c>
      <c r="F121" s="87">
        <f>IF(SUM('9 Social housing loans'!$I$7:$I$1006)&lt;&gt;COUNTIFS('9 Social housing loans'!$B$7:$B$1006,"&lt;&gt;"&amp;"",'9 Social housing loans'!$C$7:$C$1006,"&lt;&gt;"&amp;"",'9 Social housing loans'!$D$7:$D$1006,"&lt;&gt;"&amp;"",'9 Social housing loans'!$E$7:$E$1006,"&lt;&gt;"&amp;"",'9 Social housing loans'!$F$7:$F$1006,"&lt;&gt;"&amp;"",'9 Social housing loans'!$G$7:$G$1006,"&lt;&gt;"&amp;""), 1, 0)</f>
        <v>0</v>
      </c>
      <c r="G121" s="87" t="str">
        <f>IF($F$121, "Not all values are placed in the correct row", "")</f>
        <v/>
      </c>
    </row>
    <row r="122" spans="1:7" x14ac:dyDescent="0.25">
      <c r="A122" s="88" t="s">
        <v>2423</v>
      </c>
      <c r="B122" s="89"/>
      <c r="C122" s="89"/>
      <c r="D122" s="89"/>
      <c r="E122" s="89"/>
      <c r="F122" s="89">
        <f>SUM($F$114:$F$121)</f>
        <v>0</v>
      </c>
      <c r="G122" s="89"/>
    </row>
    <row r="123" spans="1:7" x14ac:dyDescent="0.25"/>
    <row r="124" spans="1:7" x14ac:dyDescent="0.25">
      <c r="A124" s="175">
        <v>10.1</v>
      </c>
      <c r="B124" s="85" t="s">
        <v>363</v>
      </c>
      <c r="C124" s="85" t="s">
        <v>2425</v>
      </c>
      <c r="D124" s="85" t="s">
        <v>22</v>
      </c>
      <c r="E124" s="85" t="s">
        <v>3468</v>
      </c>
      <c r="F124" s="85">
        <f>IF(LEFT('10 Liquidity'!$A$6, 5)="ERROR", 1, 0)</f>
        <v>1</v>
      </c>
      <c r="G124" s="85" t="str">
        <f>IF($F$124=1,  '10 Liquidity'!$A$6, "")</f>
        <v>ERROR: Cannot be negative or empty</v>
      </c>
    </row>
    <row r="125" spans="1:7" x14ac:dyDescent="0.25">
      <c r="A125" s="176">
        <v>10.199999999999999</v>
      </c>
      <c r="B125" s="86" t="s">
        <v>366</v>
      </c>
      <c r="C125" s="86" t="s">
        <v>2426</v>
      </c>
      <c r="D125" s="86" t="s">
        <v>22</v>
      </c>
      <c r="E125" s="87" t="s">
        <v>3468</v>
      </c>
      <c r="F125" s="87">
        <f>IF(LEFT('10 Liquidity'!$B$6, 5)="ERROR", 1, 0)</f>
        <v>1</v>
      </c>
      <c r="G125" s="87" t="str">
        <f>IF($F$125=1, '10 Liquidity'!$B$6, "")</f>
        <v>ERROR: Cannot be negative or empty</v>
      </c>
    </row>
    <row r="126" spans="1:7" x14ac:dyDescent="0.25">
      <c r="A126" s="176">
        <v>10.3</v>
      </c>
      <c r="B126" s="86" t="s">
        <v>367</v>
      </c>
      <c r="C126" s="86" t="s">
        <v>2427</v>
      </c>
      <c r="D126" s="86" t="s">
        <v>22</v>
      </c>
      <c r="E126" s="86" t="s">
        <v>3449</v>
      </c>
      <c r="F126" s="86">
        <f>IF(LEFT('10 Liquidity'!$C$6, 5)="ERROR", 1, 0)</f>
        <v>1</v>
      </c>
      <c r="G126" s="86" t="str">
        <f>IF($F$126=1, '10 Liquidity'!$C$6, "")</f>
        <v>ERROR: Value required</v>
      </c>
    </row>
    <row r="127" spans="1:7" x14ac:dyDescent="0.25">
      <c r="A127" s="176">
        <v>10.4</v>
      </c>
      <c r="B127" s="86" t="s">
        <v>368</v>
      </c>
      <c r="C127" s="86" t="s">
        <v>3502</v>
      </c>
      <c r="D127" s="86" t="s">
        <v>22</v>
      </c>
      <c r="E127" s="87" t="s">
        <v>3468</v>
      </c>
      <c r="F127" s="87">
        <f>IF(LEFT('10 Liquidity'!$D$6, 5)="ERROR", 1, 0)</f>
        <v>1</v>
      </c>
      <c r="G127" s="87" t="str">
        <f>IF($F$127=1, '10 Liquidity'!$D$6, "")</f>
        <v>ERROR: Cannot be negative or empty</v>
      </c>
    </row>
    <row r="128" spans="1:7" x14ac:dyDescent="0.25">
      <c r="A128" s="176">
        <v>10.5</v>
      </c>
      <c r="B128" s="86" t="s">
        <v>369</v>
      </c>
      <c r="C128" s="86" t="s">
        <v>3503</v>
      </c>
      <c r="D128" s="86" t="s">
        <v>22</v>
      </c>
      <c r="E128" s="87" t="s">
        <v>3468</v>
      </c>
      <c r="F128" s="87">
        <f>IF(LEFT('10 Liquidity'!$E$6, 5)="ERROR", 1, 0)</f>
        <v>1</v>
      </c>
      <c r="G128" s="87" t="str">
        <f>IF($F$128=1, '10 Liquidity'!$E$6, "")</f>
        <v>ERROR: Cannot be negative or empty</v>
      </c>
    </row>
    <row r="129" spans="1:7" x14ac:dyDescent="0.25">
      <c r="A129" s="88" t="s">
        <v>2424</v>
      </c>
      <c r="B129" s="89"/>
      <c r="C129" s="89"/>
      <c r="D129" s="89"/>
      <c r="E129" s="89"/>
      <c r="F129" s="89">
        <f>SUM($F$124:$F$128)</f>
        <v>5</v>
      </c>
      <c r="G129" s="89"/>
    </row>
    <row r="130" spans="1:7" x14ac:dyDescent="0.25"/>
    <row r="131" spans="1:7" x14ac:dyDescent="0.25"/>
    <row r="132" spans="1:7" x14ac:dyDescent="0.25">
      <c r="C132" s="90" t="s">
        <v>2428</v>
      </c>
      <c r="F132" s="84" t="b">
        <f>SUM($F$2:$F$129)=0</f>
        <v>0</v>
      </c>
    </row>
    <row r="133" spans="1:7" hidden="1" x14ac:dyDescent="0.25"/>
    <row r="134" spans="1:7" hidden="1" x14ac:dyDescent="0.25"/>
    <row r="135" spans="1:7" hidden="1" x14ac:dyDescent="0.25"/>
    <row r="136" spans="1:7" hidden="1" x14ac:dyDescent="0.25"/>
    <row r="137" spans="1:7" hidden="1" x14ac:dyDescent="0.25"/>
    <row r="138" spans="1:7" hidden="1" x14ac:dyDescent="0.25"/>
    <row r="139" spans="1:7" hidden="1" x14ac:dyDescent="0.25"/>
    <row r="140" spans="1:7" hidden="1" x14ac:dyDescent="0.25"/>
    <row r="141" spans="1:7" hidden="1" x14ac:dyDescent="0.25"/>
    <row r="142" spans="1:7" hidden="1" x14ac:dyDescent="0.25"/>
    <row r="143" spans="1:7" hidden="1" x14ac:dyDescent="0.25"/>
    <row r="144" spans="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6"/>
  <sheetViews>
    <sheetView zoomScaleNormal="100" workbookViewId="0">
      <selection sqref="A1:D1"/>
    </sheetView>
  </sheetViews>
  <sheetFormatPr defaultColWidth="0" defaultRowHeight="14.5" zeroHeight="1" x14ac:dyDescent="0.35"/>
  <cols>
    <col min="1" max="12" width="15.7265625" customWidth="1"/>
  </cols>
  <sheetData>
    <row r="1" spans="1:12" x14ac:dyDescent="0.35">
      <c r="A1" s="199" t="s">
        <v>0</v>
      </c>
      <c r="B1" s="199"/>
      <c r="C1" s="199"/>
      <c r="D1" s="199"/>
      <c r="E1" s="50" t="s">
        <v>3428</v>
      </c>
      <c r="F1" s="200" t="str">
        <f>IF(Validation!F14=0,"Sheet is valid","Sheet is not valid")</f>
        <v>Sheet is not valid</v>
      </c>
      <c r="G1" s="200"/>
      <c r="J1" s="6"/>
    </row>
    <row r="2" spans="1:12" x14ac:dyDescent="0.35">
      <c r="A2" s="7">
        <v>1.1000000000000001</v>
      </c>
      <c r="B2" s="7">
        <v>1.2</v>
      </c>
      <c r="C2" s="7" t="s">
        <v>288</v>
      </c>
      <c r="D2" s="7" t="s">
        <v>332</v>
      </c>
      <c r="E2" s="7" t="s">
        <v>3504</v>
      </c>
      <c r="F2" s="7" t="s">
        <v>3505</v>
      </c>
      <c r="G2" s="7" t="s">
        <v>2</v>
      </c>
      <c r="H2" s="7" t="s">
        <v>4</v>
      </c>
      <c r="I2" s="7" t="s">
        <v>3</v>
      </c>
      <c r="J2" s="7" t="s">
        <v>328</v>
      </c>
      <c r="K2" s="8" t="s">
        <v>327</v>
      </c>
      <c r="L2" s="7" t="s">
        <v>3506</v>
      </c>
    </row>
    <row r="3" spans="1:12" ht="45" customHeight="1" x14ac:dyDescent="0.35">
      <c r="A3" s="194" t="s">
        <v>1</v>
      </c>
      <c r="B3" s="196" t="s">
        <v>3494</v>
      </c>
      <c r="C3" s="197" t="s">
        <v>3508</v>
      </c>
      <c r="D3" s="201" t="s">
        <v>3538</v>
      </c>
      <c r="E3" s="192"/>
      <c r="F3" s="202"/>
      <c r="G3" s="194" t="s">
        <v>3539</v>
      </c>
      <c r="H3" s="194" t="s">
        <v>3540</v>
      </c>
      <c r="I3" s="194" t="s">
        <v>3541</v>
      </c>
      <c r="J3" s="196" t="s">
        <v>3542</v>
      </c>
      <c r="K3" s="197" t="s">
        <v>3543</v>
      </c>
      <c r="L3" s="192" t="s">
        <v>3507</v>
      </c>
    </row>
    <row r="4" spans="1:12" ht="45" customHeight="1" thickBot="1" x14ac:dyDescent="0.4">
      <c r="A4" s="195"/>
      <c r="B4" s="198"/>
      <c r="C4" s="198"/>
      <c r="D4" s="10"/>
      <c r="E4" s="3" t="s">
        <v>3631</v>
      </c>
      <c r="F4" s="18" t="s">
        <v>3632</v>
      </c>
      <c r="G4" s="194"/>
      <c r="H4" s="194"/>
      <c r="I4" s="195"/>
      <c r="J4" s="196"/>
      <c r="K4" s="198"/>
      <c r="L4" s="193"/>
    </row>
    <row r="5" spans="1:12" ht="15.5" thickTop="1" thickBot="1" x14ac:dyDescent="0.4">
      <c r="A5" s="33" t="str">
        <f>IF($A$6="", "ERROR: Cannot be empty", IF(LEFT($A$6,1)="C", UPPER($A$6), "ERROR: Invalid fund code"))</f>
        <v>ERROR: Cannot be empty</v>
      </c>
      <c r="B5" s="94" t="str">
        <f>IF($B$6="", "ERROR: Cannot be empty", $B$6)</f>
        <v>ERROR: Cannot be empty</v>
      </c>
      <c r="C5" s="93" t="str">
        <f>IF($C$6&lt;&gt;"", $C$6, "ERROR: Cannot be zero")</f>
        <v>ERROR: Cannot be zero</v>
      </c>
      <c r="D5" s="34" t="str">
        <f>IF($D$6="", "ERROR: Cannot be empty", IF(ISNUMBER(MATCH($D$6,YesNo,0)), UPPER(LEFT($D$6, 1))&amp;MID($D$6,2, 5), "ERROR: Must be a value in the drop-down list"))</f>
        <v>ERROR: Cannot be empty</v>
      </c>
      <c r="E5" s="58">
        <f>IF(AND($D$5="Yes", $E$6=""), "ERROR: No value filed despite indication of financial covenants", $E$6)</f>
        <v>0</v>
      </c>
      <c r="F5" s="58">
        <f>IF(AND($D$5="Yes", $F$6=""), "ERROR: No value filed despite indication of financial covenants", $F$6)</f>
        <v>0</v>
      </c>
      <c r="G5" s="95" t="str">
        <f>IF($G$6="", "ERROR: Cannot be empty", DATE(YEAR($G$6), MONTH(G6)+1, 1)-1)</f>
        <v>ERROR: Cannot be empty</v>
      </c>
      <c r="H5" s="33" t="str">
        <f>IF($H$6="", "ERROR: Cannot be empty", IF(ISNUMBER(MATCH($H$6,Frequency,0)),UPPER(LEFT($H$6, 1))&amp;RIGHT($H$6,LEN($H$6)-1),"ERROR: Must be a value in the drop-down list"))</f>
        <v>ERROR: Cannot be empty</v>
      </c>
      <c r="I5" s="33" t="str">
        <f>IF(AND($I$6=""),"ERROR: Cannot be empty",IF(LEFT($I$6,1)="C",UPPER($I$6),"ERROR: Invalid AIFM code"))</f>
        <v>ERROR: Cannot be empty</v>
      </c>
      <c r="J5" s="33" t="str">
        <f>IF($J$6="", "ERROR: Cannot be empty", IF(ISNUMBER(MATCH('1 Register'!$J$6,Countries,0)),UPPER($J$6), "ERROR: Must be a value in the drop-down list"))</f>
        <v>ERROR: Cannot be empty</v>
      </c>
      <c r="K5" s="33" t="str">
        <f>IF($K$6="", "ERROR: Cannot be empty", IF(ISNUMBER(MATCH($K$6,YesNo,0)),UPPER(LEFT($K$6, 1))&amp;MID($K$6,2, 5), "ERROR: Must be a value in the drop-down list"))</f>
        <v>ERROR: Cannot be empty</v>
      </c>
      <c r="L5" s="33" t="str">
        <f>IF($L$6="", "ERROR: Cannot be empty", IF(ISNUMBER(MATCH($L$6,YesNo,0)),UPPER(LEFT($L$6, 1))&amp;MID($L$6,2, 5),"ERROR: Must be a value in the drop-down list"))</f>
        <v>ERROR: Cannot be empty</v>
      </c>
    </row>
    <row r="6" spans="1:12" s="6" customFormat="1" ht="15" thickTop="1" x14ac:dyDescent="0.35">
      <c r="B6" s="68"/>
      <c r="C6" s="180"/>
      <c r="D6" s="69"/>
      <c r="E6" s="181"/>
      <c r="F6" s="182"/>
      <c r="G6" s="171"/>
      <c r="H6" s="131"/>
      <c r="I6" s="184"/>
      <c r="J6" s="131"/>
      <c r="K6" s="44"/>
      <c r="L6" s="44"/>
    </row>
  </sheetData>
  <sheetProtection sheet="1" objects="1" scenarios="1"/>
  <protectedRanges>
    <protectedRange sqref="C6" name="Number of investors"/>
    <protectedRange sqref="F6" name="Interest coverage ratio in financial covenant"/>
    <protectedRange sqref="E6" name="LTV limit in financial covenant"/>
    <protectedRange sqref="D6" name="Has loans with financial covenants"/>
    <protectedRange sqref="B6" name="Reporting period"/>
    <protectedRange sqref="A6" name="Fund Code"/>
    <protectedRange sqref="G6" name="Valuation reference date"/>
    <protectedRange sqref="H6" name="Valuation frequency"/>
    <protectedRange sqref="I6" name="AIFM code"/>
    <protectedRange sqref="J6" name="AIFM country"/>
    <protectedRange sqref="K6" name="Development activities"/>
    <protectedRange sqref="L6" name="Social housing"/>
  </protectedRanges>
  <mergeCells count="12">
    <mergeCell ref="A1:D1"/>
    <mergeCell ref="F1:G1"/>
    <mergeCell ref="C3:C4"/>
    <mergeCell ref="A3:A4"/>
    <mergeCell ref="B3:B4"/>
    <mergeCell ref="D3:F3"/>
    <mergeCell ref="L3:L4"/>
    <mergeCell ref="G3:G4"/>
    <mergeCell ref="H3:H4"/>
    <mergeCell ref="I3:I4"/>
    <mergeCell ref="J3:J4"/>
    <mergeCell ref="K3:K4"/>
  </mergeCells>
  <conditionalFormatting sqref="F1">
    <cfRule type="expression" dxfId="35" priority="5">
      <formula>$F$1="Sheet is not valid"</formula>
    </cfRule>
  </conditionalFormatting>
  <conditionalFormatting sqref="F1">
    <cfRule type="expression" dxfId="34" priority="3">
      <formula>$F$1="Sheet is valid"</formula>
    </cfRule>
  </conditionalFormatting>
  <conditionalFormatting sqref="E6:F6">
    <cfRule type="expression" dxfId="33" priority="1">
      <formula>$D$6="Yes"</formula>
    </cfRule>
  </conditionalFormatting>
  <dataValidations count="10">
    <dataValidation type="date" operator="greaterThanOrEqual" allowBlank="1" showInputMessage="1" showErrorMessage="1" errorTitle="Invalid valuation reference date" error="The date on which the valuation of assets, liabilities and equity reported in this return is performed. The latest valuation is required throughout the return. This should be filed as DD/MM/YYYY." sqref="G6">
      <formula1>43831</formula1>
    </dataValidation>
    <dataValidation type="date" operator="greaterThan" allowBlank="1" showInputMessage="1" showErrorMessage="1" errorTitle="Invalid reporting period" error="Period to which the submitted data refers. This should be the submission deadline as specified by the Central Bank. This should be filed as DD/MM/YYYY." sqref="B6">
      <formula1>44927</formula1>
    </dataValidation>
    <dataValidation type="textLength" operator="greaterThanOrEqual" allowBlank="1" showInputMessage="1" showErrorMessage="1" errorTitle="Invalid fund code" error="This field should contain the fund code as issued by the Central Bank relating to the authorised fund or sub-fund." sqref="A6">
      <formula1>6</formula1>
    </dataValidation>
    <dataValidation type="decimal" allowBlank="1" showInputMessage="1" showErrorMessage="1" errorTitle="Invalid LTV limit" error="The loan-to-value limit as per the financial covenant of the loan(s) held by the fund. This is to be entered as a percentage term of 1, e.g. 0.05 equals 5%." sqref="E6">
      <formula1>0</formula1>
      <formula2>1</formula2>
    </dataValidation>
    <dataValidation type="decimal" operator="greaterThanOrEqual" allowBlank="1" showInputMessage="1" showErrorMessage="1" errorTitle="Invalid interest coverage ratio" error="The interest coverage ratio as per the financial covenant of the loan(s) held by the fund. This is to be entered as a pecentage term of 1, e.g. 0.05 equals 5%." sqref="F6">
      <formula1>0</formula1>
    </dataValidation>
    <dataValidation type="textLength" operator="greaterThanOrEqual" allowBlank="1" showInputMessage="1" showErrorMessage="1" errorTitle="Invalid AIFM code" error="This field should contain the fund code as issued by the Central Bank relating to the AIFM." sqref="I6">
      <formula1>6</formula1>
    </dataValidation>
    <dataValidation type="whole" operator="greaterThan" allowBlank="1" showInputMessage="1" showErrorMessage="1" errorTitle="Invalid number of investors" error="The number of investors in the fund needs to be greater than zero." sqref="C6">
      <formula1>0</formula1>
    </dataValidation>
    <dataValidation type="list" operator="greaterThanOrEqual" allowBlank="1" showInputMessage="1" showErrorMessage="1" errorTitle="Invalid value" error="Must be one of the values in the drop-down menu." sqref="D6 K6:L6">
      <formula1>YesNo</formula1>
    </dataValidation>
    <dataValidation type="list" operator="greaterThanOrEqual" allowBlank="1" showInputMessage="1" showErrorMessage="1" errorTitle="Invalid value" error="Must be one of the values in the drop-down menu." sqref="H6">
      <formula1>Frequency</formula1>
    </dataValidation>
    <dataValidation type="list" operator="greaterThanOrEqual" allowBlank="1" showInputMessage="1" showErrorMessage="1" errorTitle="Invalid value" error="Must be one of the values in the drop-down menu." sqref="J6">
      <formula1>Countries</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S9"/>
  <sheetViews>
    <sheetView zoomScaleNormal="100" workbookViewId="0">
      <selection sqref="A1:D1"/>
    </sheetView>
  </sheetViews>
  <sheetFormatPr defaultColWidth="0" defaultRowHeight="14.5" zeroHeight="1" x14ac:dyDescent="0.35"/>
  <cols>
    <col min="1" max="16" width="15.7265625" customWidth="1"/>
    <col min="17" max="19" width="10.7265625" hidden="1" customWidth="1"/>
    <col min="20" max="16384" width="9.1796875" hidden="1"/>
  </cols>
  <sheetData>
    <row r="1" spans="1:17" x14ac:dyDescent="0.35">
      <c r="A1" s="199" t="s">
        <v>287</v>
      </c>
      <c r="B1" s="199"/>
      <c r="C1" s="199"/>
      <c r="D1" s="199"/>
      <c r="E1" s="50" t="s">
        <v>3428</v>
      </c>
      <c r="F1" s="200" t="str">
        <f>IF(Validation!F32=0,"Sheet is valid","Sheet is not valid")</f>
        <v>Sheet is not valid</v>
      </c>
      <c r="G1" s="200"/>
      <c r="L1" s="6"/>
      <c r="M1" s="6"/>
      <c r="N1" s="6"/>
      <c r="O1" s="6"/>
      <c r="P1" s="6"/>
      <c r="Q1" s="6"/>
    </row>
    <row r="2" spans="1:17" x14ac:dyDescent="0.35">
      <c r="A2" s="7" t="s">
        <v>289</v>
      </c>
      <c r="B2" s="7" t="s">
        <v>3488</v>
      </c>
      <c r="C2" s="7" t="s">
        <v>290</v>
      </c>
      <c r="D2" s="7" t="s">
        <v>291</v>
      </c>
      <c r="E2" s="7" t="s">
        <v>3583</v>
      </c>
      <c r="F2" s="7" t="s">
        <v>3582</v>
      </c>
      <c r="G2" s="7" t="s">
        <v>3437</v>
      </c>
      <c r="H2" s="7" t="s">
        <v>3438</v>
      </c>
      <c r="I2" s="7" t="s">
        <v>3439</v>
      </c>
      <c r="J2" s="7" t="s">
        <v>292</v>
      </c>
      <c r="K2" s="7" t="s">
        <v>293</v>
      </c>
      <c r="L2" s="7" t="s">
        <v>294</v>
      </c>
      <c r="M2" s="7" t="s">
        <v>344</v>
      </c>
      <c r="N2" s="7" t="s">
        <v>3433</v>
      </c>
      <c r="O2" s="7" t="s">
        <v>3434</v>
      </c>
      <c r="P2" s="7" t="s">
        <v>3435</v>
      </c>
    </row>
    <row r="3" spans="1:17" ht="45" customHeight="1" x14ac:dyDescent="0.35">
      <c r="A3" s="192" t="s">
        <v>295</v>
      </c>
      <c r="B3" s="202"/>
      <c r="C3" s="197" t="s">
        <v>329</v>
      </c>
      <c r="D3" s="201" t="s">
        <v>3440</v>
      </c>
      <c r="E3" s="192"/>
      <c r="F3" s="192"/>
      <c r="G3" s="192"/>
      <c r="H3" s="192"/>
      <c r="I3" s="202"/>
      <c r="J3" s="197" t="s">
        <v>3535</v>
      </c>
      <c r="K3" s="201" t="s">
        <v>3492</v>
      </c>
      <c r="L3" s="192"/>
      <c r="M3" s="202"/>
      <c r="N3" s="203" t="s">
        <v>3493</v>
      </c>
      <c r="O3" s="204"/>
      <c r="P3" s="204"/>
    </row>
    <row r="4" spans="1:17" ht="45" customHeight="1" x14ac:dyDescent="0.35">
      <c r="A4" s="76"/>
      <c r="B4" s="3" t="s">
        <v>3511</v>
      </c>
      <c r="C4" s="196"/>
      <c r="D4" s="52"/>
      <c r="E4" s="209" t="s">
        <v>3441</v>
      </c>
      <c r="F4" s="212"/>
      <c r="G4" s="54" t="s">
        <v>3442</v>
      </c>
      <c r="H4" s="54" t="s">
        <v>3443</v>
      </c>
      <c r="I4" s="56" t="s">
        <v>3444</v>
      </c>
      <c r="J4" s="196"/>
      <c r="K4" s="207"/>
      <c r="L4" s="209" t="s">
        <v>3510</v>
      </c>
      <c r="M4" s="210"/>
      <c r="N4" s="205"/>
      <c r="O4" s="209" t="s">
        <v>3512</v>
      </c>
      <c r="P4" s="211"/>
    </row>
    <row r="5" spans="1:17" ht="45" customHeight="1" thickBot="1" x14ac:dyDescent="0.4">
      <c r="A5" s="11"/>
      <c r="B5" s="75"/>
      <c r="C5" s="198"/>
      <c r="D5" s="53"/>
      <c r="E5" s="55"/>
      <c r="F5" s="183" t="s">
        <v>3584</v>
      </c>
      <c r="G5" s="174"/>
      <c r="H5" s="55"/>
      <c r="I5" s="57"/>
      <c r="J5" s="198"/>
      <c r="K5" s="208"/>
      <c r="L5" s="28"/>
      <c r="M5" s="25" t="s">
        <v>3621</v>
      </c>
      <c r="N5" s="206"/>
      <c r="O5" s="32"/>
      <c r="P5" s="25" t="s">
        <v>3622</v>
      </c>
    </row>
    <row r="6" spans="1:17" ht="15.5" thickTop="1" thickBot="1" x14ac:dyDescent="0.4">
      <c r="A6" s="60" t="str">
        <f>IF($A$7&lt;=0, "ERROR: Cannot be negative or zero", IF($C$6+$D$6&lt;&gt;$A$7, "ERROR: Assets do not match liabilities", $A$7))</f>
        <v>ERROR: Cannot be negative or zero</v>
      </c>
      <c r="B6" s="62" t="str">
        <f>IF($B$7="", "ERROR: Cannot be empty", IF($B$7&gt;$A$7, "ERROR: Claim on related parties cannot be greater than the total assets", IF(AND($A$7&gt;0, $B$7=""), "ERROR: No value for claims on related parties", $B$7)))</f>
        <v>ERROR: Cannot be empty</v>
      </c>
      <c r="C6" s="60" t="str">
        <f>IF($C$7="", "ERROR: Cannot be empty", $C$7)</f>
        <v>ERROR: Cannot be empty</v>
      </c>
      <c r="D6" s="60" t="str">
        <f>IF(OR(SUM($E$7:$I$7)-$F$7&lt;=0, COUNTIF($E$7:$I$7, "&lt;0")&gt;0), "ERROR: Individual values cannot be negative or zero", SUM($E$7:$I$7)-$F$7)</f>
        <v>ERROR: Individual values cannot be negative or zero</v>
      </c>
      <c r="E6" s="62" t="str">
        <f>IF(OR($E$7&lt;0, $E$7=""), "ERROR: Cannot be negative or empty", $E$7)</f>
        <v>ERROR: Cannot be negative or empty</v>
      </c>
      <c r="F6" s="62" t="str">
        <f>IF(OR($F$7&lt;0,$F$7=""),"ERROR: Cannot be negative or empty",IF($F$7&gt;$E$7,"ERROR: Cannot be larger than the total bank debt",$F$7))</f>
        <v>ERROR: Cannot be negative or empty</v>
      </c>
      <c r="G6" s="62" t="str">
        <f>IF(OR($G$7&lt;0, $G$7=""), "ERROR: Cannot be negative or empty", $G$7)</f>
        <v>ERROR: Cannot be negative or empty</v>
      </c>
      <c r="H6" s="62" t="str">
        <f>IF(OR($H$7&lt;0, $H$7=""), "ERROR: Cannot be negative or empty", $H$7)</f>
        <v>ERROR: Cannot be negative or empty</v>
      </c>
      <c r="I6" s="62" t="str">
        <f>IF(OR($I$7&lt;0, $I$7=""), "ERROR: Cannot be negative or empty", $I$7)</f>
        <v>ERROR: Cannot be negative or empty</v>
      </c>
      <c r="J6" s="61" t="str">
        <f>IF(OR($J$7&lt;0, $J$7=""), "ERROR: Cannot be negative or empty", $J$7)</f>
        <v>ERROR: Cannot be negative or empty</v>
      </c>
      <c r="K6" s="62" t="str">
        <f>IF(OR($K$7&lt;0, $K$7=""), "ERROR: Cannot be negative or or empty", IF($L$7&gt;$K$7, "ERROR: Related parties transactions cannot exceed total transactions", $K$7))</f>
        <v>ERROR: Cannot be negative or or empty</v>
      </c>
      <c r="L6" s="62" t="str">
        <f>IF(OR($L$7&lt;0, $L$7=""), "ERROR: Cannot be negative or empty", $L$7)</f>
        <v>ERROR: Cannot be negative or empty</v>
      </c>
      <c r="M6" s="13" t="str">
        <f>IF($L$6&gt;0, IF($M$7="", "ERROR: Country of related parties required", IF(ISNUMBER(MATCH($M$7,Countries,0)),UPPER($M$7), "ERROR: Must be a value in the drop-down list")), "")</f>
        <v>ERROR: Country of related parties required</v>
      </c>
      <c r="N6" s="60" t="str">
        <f>IF(OR($N$7&lt;0, $N$7=""), "ERROR: Cannot be negative or empty", IF($O$7&gt;$N$7, "ERROR: Related parties transactions cannot exceed total transactions", $N$7))</f>
        <v>ERROR: Cannot be negative or empty</v>
      </c>
      <c r="O6" s="63" t="str">
        <f>IF(OR($O$7&lt;0, $O$7=""), "ERROR: Cannot be negative or empty", $O$7)</f>
        <v>ERROR: Cannot be negative or empty</v>
      </c>
      <c r="P6" s="4" t="str">
        <f>IF($O$6&gt;0, IF($P$7="", "ERROR: Country of related parties required", IF(ISNUMBER(MATCH($P$7,Countries,0)),UPPER($P$7), "ERROR: Must be a value in the drop-down list")), "")</f>
        <v>ERROR: Country of related parties required</v>
      </c>
    </row>
    <row r="7" spans="1:17" ht="15" thickTop="1" x14ac:dyDescent="0.35">
      <c r="A7" s="70"/>
      <c r="B7" s="91"/>
      <c r="C7" s="70"/>
      <c r="D7" s="42"/>
      <c r="E7" s="71"/>
      <c r="F7" s="71"/>
      <c r="G7" s="71"/>
      <c r="H7" s="72"/>
      <c r="I7" s="72"/>
      <c r="J7" s="111"/>
      <c r="K7" s="112"/>
      <c r="L7" s="113"/>
      <c r="M7" s="114"/>
      <c r="N7" s="113"/>
      <c r="O7" s="113"/>
      <c r="P7" s="115"/>
    </row>
    <row r="8" spans="1:17" ht="15" hidden="1" customHeight="1" x14ac:dyDescent="0.35"/>
    <row r="9" spans="1:17" ht="15" hidden="1" customHeight="1" x14ac:dyDescent="0.35"/>
  </sheetData>
  <sheetProtection sheet="1" objects="1" scenarios="1"/>
  <protectedRanges>
    <protectedRange sqref="F7" name="Of which from Irish retail banks"/>
    <protectedRange sqref="J7" name="Total unused committed facilities"/>
    <protectedRange sqref="A7:B7" name="Total assets"/>
    <protectedRange sqref="C7" name="Total equity"/>
    <protectedRange sqref="E7" name="Of which bank debt"/>
    <protectedRange sqref="G7" name="Of which non bank debt"/>
    <protectedRange sqref="H7" name="Of which shareholder loans"/>
    <protectedRange sqref="I7" name="Of which other non equity liabilities"/>
    <protectedRange sqref="K7" name="Amount of equity redeemed"/>
    <protectedRange sqref="L7" name="Of which redeemed by connected parties"/>
    <protectedRange sqref="M7" name="Country of redeemed connected parties"/>
    <protectedRange sqref="N7" name="Amount of equity issued"/>
    <protectedRange sqref="O7" name="Of which issued to connected parties"/>
    <protectedRange sqref="P7" name="Country of issued connected parties"/>
  </protectedRanges>
  <mergeCells count="13">
    <mergeCell ref="A1:D1"/>
    <mergeCell ref="J3:J5"/>
    <mergeCell ref="C3:C5"/>
    <mergeCell ref="N3:P3"/>
    <mergeCell ref="N4:N5"/>
    <mergeCell ref="K4:K5"/>
    <mergeCell ref="L4:M4"/>
    <mergeCell ref="K3:M3"/>
    <mergeCell ref="D3:I3"/>
    <mergeCell ref="O4:P4"/>
    <mergeCell ref="A3:B3"/>
    <mergeCell ref="F1:G1"/>
    <mergeCell ref="E4:F4"/>
  </mergeCells>
  <conditionalFormatting sqref="F1">
    <cfRule type="expression" dxfId="32" priority="3">
      <formula>$F$1="Sheet is valid"</formula>
    </cfRule>
    <cfRule type="expression" dxfId="31" priority="4">
      <formula>$F$1="Sheet is not valid"</formula>
    </cfRule>
  </conditionalFormatting>
  <conditionalFormatting sqref="M7">
    <cfRule type="expression" dxfId="30" priority="2">
      <formula>$L$7&gt;0</formula>
    </cfRule>
  </conditionalFormatting>
  <conditionalFormatting sqref="P7">
    <cfRule type="expression" dxfId="29" priority="1">
      <formula>$O$7&gt;0</formula>
    </cfRule>
  </conditionalFormatting>
  <dataValidations count="17">
    <dataValidation type="decimal" operator="greaterThanOrEqual" allowBlank="1" showInputMessage="1" showErrorMessage="1" errorTitle="Invalid total assets" error="Total assets cannot be negative." sqref="A7">
      <formula1>0</formula1>
    </dataValidation>
    <dataValidation type="decimal" operator="greaterThanOrEqual" allowBlank="1" showInputMessage="1" showErrorMessage="1" sqref="Q7">
      <formula1>0</formula1>
    </dataValidation>
    <dataValidation type="decimal" operator="lessThanOrEqual" allowBlank="1" showInputMessage="1" showErrorMessage="1" errorTitle="Invalid total equity" error="Total equity cannot be greater than total assets." sqref="C7">
      <formula1>A7</formula1>
    </dataValidation>
    <dataValidation type="decimal" operator="greaterThanOrEqual" allowBlank="1" showInputMessage="1" showErrorMessage="1" errorTitle="Invalid bank debt" error="Value has to be greater than or equal to zero." sqref="E7">
      <formula1>0</formula1>
    </dataValidation>
    <dataValidation type="decimal" operator="greaterThanOrEqual" allowBlank="1" showInputMessage="1" showErrorMessage="1" errorTitle="Invalid non-bank debt" error="Value has to be greater than or equal to zero." sqref="G7">
      <formula1>0</formula1>
    </dataValidation>
    <dataValidation type="decimal" operator="greaterThanOrEqual" allowBlank="1" showInputMessage="1" showErrorMessage="1" errorTitle="Invalid shareholder loans" error="Value has to be greater than or equal to zero." sqref="H7">
      <formula1>0</formula1>
    </dataValidation>
    <dataValidation type="decimal" operator="greaterThanOrEqual" allowBlank="1" showInputMessage="1" showErrorMessage="1" errorTitle="Invalid value" error="Value has to be greater than or equal to zero." sqref="I7">
      <formula1>0</formula1>
    </dataValidation>
    <dataValidation type="decimal" operator="greaterThanOrEqual" allowBlank="1" showInputMessage="1" showErrorMessage="1" errorTitle="Invalid equity redeemed" error="Value has to be greater than or equal to zero." sqref="K7">
      <formula1>0</formula1>
    </dataValidation>
    <dataValidation type="decimal" operator="greaterThanOrEqual" allowBlank="1" showInputMessage="1" showErrorMessage="1" errorTitle="Invalid equity issued" error="Value has to be greater than or equal to zero." sqref="N7">
      <formula1>0</formula1>
    </dataValidation>
    <dataValidation type="decimal" operator="lessThanOrEqual" allowBlank="1" showInputMessage="1" showErrorMessage="1" errorTitle="Invalid value" error="Equity redeemed by connected parties cannot be greater than the total amount of equity redeemed." sqref="L7">
      <formula1>K7</formula1>
    </dataValidation>
    <dataValidation type="decimal" operator="lessThanOrEqual" allowBlank="1" showInputMessage="1" showErrorMessage="1" errorTitle="Invalid value" error="Equity issued of connected parties cannot be greater than the total amount of equity issued." sqref="O7">
      <formula1>N7</formula1>
    </dataValidation>
    <dataValidation type="decimal" operator="greaterThanOrEqual" allowBlank="1" showInputMessage="1" showErrorMessage="1" errorTitle="Invalid direct ownership" error="Direct ownership of Irish CRE cannot be negative." sqref="D7">
      <formula1>0</formula1>
    </dataValidation>
    <dataValidation type="decimal" operator="greaterThanOrEqual" allowBlank="1" showInputMessage="1" showErrorMessage="1" errorTitle="Invalid value" error="Unused commited facilities needs to be greater than or equal to zero." sqref="J7">
      <formula1>0</formula1>
    </dataValidation>
    <dataValidation type="list" operator="greaterThanOrEqual" allowBlank="1" showInputMessage="1" showErrorMessage="1" errorTitle="Invalid value" error="Must be one of the values in the drop-down menu." sqref="P7">
      <formula1>Countries</formula1>
    </dataValidation>
    <dataValidation type="decimal" operator="greaterThanOrEqual" allowBlank="1" showInputMessage="1" showErrorMessage="1" errorTitle="Invalid retail bank debt" error="Value has to be greater than or equal to zero." sqref="F7">
      <formula1>0</formula1>
    </dataValidation>
    <dataValidation type="list" operator="greaterThanOrEqual" allowBlank="1" showInputMessage="1" showErrorMessage="1" errorTitle="Invalid value" error="Must be one of the values in the drop-down menu." sqref="M7">
      <formula1>Countries</formula1>
    </dataValidation>
    <dataValidation type="decimal" operator="lessThanOrEqual" allowBlank="1" showInputMessage="1" showErrorMessage="1" errorTitle="Invalid total assets" error="Total assets cannot be negative." sqref="B7">
      <formula1>A7</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O7"/>
  <sheetViews>
    <sheetView workbookViewId="0">
      <selection sqref="A1:C1"/>
    </sheetView>
  </sheetViews>
  <sheetFormatPr defaultColWidth="0" defaultRowHeight="14.5" zeroHeight="1" x14ac:dyDescent="0.35"/>
  <cols>
    <col min="1" max="6" width="15.7265625" customWidth="1"/>
    <col min="7" max="15" width="0" hidden="1" customWidth="1"/>
    <col min="16" max="16384" width="9.1796875" hidden="1"/>
  </cols>
  <sheetData>
    <row r="1" spans="1:6" x14ac:dyDescent="0.35">
      <c r="A1" s="199" t="s">
        <v>3588</v>
      </c>
      <c r="B1" s="199"/>
      <c r="C1" s="199"/>
      <c r="D1" s="50" t="s">
        <v>3428</v>
      </c>
      <c r="E1" s="200" t="str">
        <f>IF(Validation!F40=0,"Sheet is valid","Sheet is not valid")</f>
        <v>Sheet is not valid</v>
      </c>
      <c r="F1" s="200"/>
    </row>
    <row r="2" spans="1:6" x14ac:dyDescent="0.35">
      <c r="A2" s="7">
        <v>3.1</v>
      </c>
      <c r="B2" s="7" t="s">
        <v>5</v>
      </c>
      <c r="C2" s="7" t="s">
        <v>7</v>
      </c>
      <c r="D2" s="7" t="s">
        <v>8</v>
      </c>
      <c r="E2" s="7" t="s">
        <v>9</v>
      </c>
      <c r="F2" s="7" t="s">
        <v>10</v>
      </c>
    </row>
    <row r="3" spans="1:6" ht="45" customHeight="1" x14ac:dyDescent="0.35">
      <c r="A3" s="204" t="s">
        <v>297</v>
      </c>
      <c r="B3" s="204"/>
      <c r="C3" s="204"/>
      <c r="D3" s="204"/>
      <c r="E3" s="204"/>
      <c r="F3" s="194"/>
    </row>
    <row r="4" spans="1:6" ht="45" customHeight="1" x14ac:dyDescent="0.35">
      <c r="A4" s="10"/>
      <c r="B4" s="78" t="s">
        <v>298</v>
      </c>
      <c r="C4" s="78" t="s">
        <v>299</v>
      </c>
      <c r="D4" s="78" t="s">
        <v>300</v>
      </c>
      <c r="E4" s="78" t="s">
        <v>301</v>
      </c>
      <c r="F4" s="56" t="s">
        <v>3613</v>
      </c>
    </row>
    <row r="5" spans="1:6" ht="15" thickBot="1" x14ac:dyDescent="0.4">
      <c r="A5" s="10"/>
      <c r="B5" s="20"/>
      <c r="C5" s="20"/>
      <c r="D5" s="20"/>
      <c r="E5" s="20"/>
      <c r="F5" s="21"/>
    </row>
    <row r="6" spans="1:6" ht="15.5" thickTop="1" thickBot="1" x14ac:dyDescent="0.4">
      <c r="A6" s="62" t="str">
        <f>IF(OR(COUNTIF($B$7:$F$7,"&lt;0")&gt;0,COUNTIF($B$7:$F$7,"="&amp;"")&gt;0),"ERROR: Cannot be empty or negative",IF(SUM($B$7:$F$7)&gt;'2 Non-property A-L'!$A$6-'2 Non-property A-L'!$B$7,"ERROR: Total property assets cannot exceed total assets",SUM('3a Direct CRE exposure'!$B$7:$F$7)))</f>
        <v>ERROR: Cannot be empty or negative</v>
      </c>
      <c r="B6" s="62" t="str">
        <f>IF(OR($B$7&lt;0, $B$7=""), "ERROR: Cannot be negative or empty", $B$7)</f>
        <v>ERROR: Cannot be negative or empty</v>
      </c>
      <c r="C6" s="62" t="str">
        <f>IF(OR($C$7&lt;0, $C$7=""), "ERROR: Cannot be negative or empty", $C$7)</f>
        <v>ERROR: Cannot be negative or empty</v>
      </c>
      <c r="D6" s="62" t="str">
        <f>IF(OR($D$7&lt;0, $D$7=""), "ERROR: Cannot be negative or empty", $D$7)</f>
        <v>ERROR: Cannot be negative or empty</v>
      </c>
      <c r="E6" s="63" t="str">
        <f>IF(OR($E$7&lt;0, $E$7=""), "ERROR: Cannot be negative or empty", $E$7)</f>
        <v>ERROR: Cannot be negative or empty</v>
      </c>
      <c r="F6" s="64" t="str">
        <f>IF(OR($F$7&lt;0, $F$7=""), "ERROR: Cannot be negative or empty", $F$7)</f>
        <v>ERROR: Cannot be negative or empty</v>
      </c>
    </row>
    <row r="7" spans="1:6" ht="15" thickTop="1" x14ac:dyDescent="0.35">
      <c r="A7" s="42"/>
    </row>
  </sheetData>
  <sheetProtection sheet="1" objects="1" scenarios="1"/>
  <protectedRanges>
    <protectedRange sqref="F7" name="Of which other CRE"/>
    <protectedRange sqref="E7" name="Of which industrial CRE"/>
    <protectedRange sqref="D7" name="Of which retail CRE"/>
    <protectedRange sqref="C7" name="Of which office CRE"/>
    <protectedRange sqref="B7" name="Of which residential CRE"/>
  </protectedRanges>
  <mergeCells count="3">
    <mergeCell ref="A3:F3"/>
    <mergeCell ref="A1:C1"/>
    <mergeCell ref="E1:F1"/>
  </mergeCells>
  <conditionalFormatting sqref="E1">
    <cfRule type="expression" dxfId="28" priority="1">
      <formula>$E$1="Sheet is valid"</formula>
    </cfRule>
    <cfRule type="expression" dxfId="27" priority="2">
      <formula>$E$1="Sheet is not valid"</formula>
    </cfRule>
  </conditionalFormatting>
  <dataValidations count="6">
    <dataValidation type="decimal" operator="greaterThanOrEqual" allowBlank="1" showInputMessage="1" showErrorMessage="1" errorTitle="Invalid direct ownership" error="Direct ownership of Irish CRE cannot be negative." sqref="A7">
      <formula1>0</formula1>
    </dataValidation>
    <dataValidation type="decimal" operator="greaterThanOrEqual" allowBlank="1" showInputMessage="1" showErrorMessage="1" errorTitle="Invalid residential CRE value" error="Direct ownership of residential CRE cannot be negative and cannot exceed the total amount of directly owned CRE." sqref="B7">
      <formula1>0</formula1>
    </dataValidation>
    <dataValidation type="decimal" operator="greaterThanOrEqual" allowBlank="1" showInputMessage="1" showErrorMessage="1" errorTitle="Invalid other CRE value" error="Direct ownership of other CRE cannot be negative and cannot exceed the total amount of directly owned CRE." sqref="F7">
      <formula1>0</formula1>
    </dataValidation>
    <dataValidation type="decimal" operator="greaterThanOrEqual" allowBlank="1" showInputMessage="1" showErrorMessage="1" errorTitle="Invalid retail CRE value" error="Direct ownership of retail CRE cannot be negative and cannot exceed the total amount of directly owned CRE." sqref="D7">
      <formula1>0</formula1>
    </dataValidation>
    <dataValidation type="decimal" operator="greaterThanOrEqual" allowBlank="1" showInputMessage="1" showErrorMessage="1" errorTitle="Invalid office CRE value" error="Direct ownership of office CRE cannot be negative and cannot exceed the total amount of directly owned CRE." sqref="C7">
      <formula1>0</formula1>
    </dataValidation>
    <dataValidation type="decimal" operator="greaterThanOrEqual" allowBlank="1" showInputMessage="1" showErrorMessage="1" errorTitle="Invalid industrial CRE value" error="Direct ownership of industrial CRE cannot be negative and cannot exceed the total amount of directly owned CRE." sqref="E7">
      <formula1>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2"/>
  <sheetViews>
    <sheetView workbookViewId="0">
      <selection sqref="A1:D1"/>
    </sheetView>
  </sheetViews>
  <sheetFormatPr defaultColWidth="0" defaultRowHeight="14.5" zeroHeight="1" x14ac:dyDescent="0.35"/>
  <cols>
    <col min="1" max="7" width="15.7265625" customWidth="1"/>
    <col min="8" max="16384" width="9.1796875" hidden="1"/>
  </cols>
  <sheetData>
    <row r="1" spans="1:8" x14ac:dyDescent="0.35">
      <c r="A1" s="199" t="s">
        <v>3589</v>
      </c>
      <c r="B1" s="199"/>
      <c r="C1" s="199"/>
      <c r="D1" s="199"/>
      <c r="E1" s="50" t="s">
        <v>3428</v>
      </c>
      <c r="F1" s="200" t="str">
        <f>IF(Validation!F49=0,"Sheet is valid","Sheet is not valid")</f>
        <v>Sheet is not valid</v>
      </c>
      <c r="G1" s="200"/>
      <c r="H1" s="43" t="s">
        <v>3662</v>
      </c>
    </row>
    <row r="2" spans="1:8" x14ac:dyDescent="0.35">
      <c r="B2" s="7">
        <v>3.2</v>
      </c>
      <c r="C2" s="7" t="s">
        <v>302</v>
      </c>
      <c r="D2" s="7" t="s">
        <v>338</v>
      </c>
      <c r="E2" s="7">
        <v>3.3</v>
      </c>
      <c r="F2" s="9" t="s">
        <v>296</v>
      </c>
      <c r="G2" s="9" t="s">
        <v>339</v>
      </c>
    </row>
    <row r="3" spans="1:8" ht="45" customHeight="1" x14ac:dyDescent="0.35">
      <c r="B3" s="201" t="s">
        <v>3516</v>
      </c>
      <c r="C3" s="192"/>
      <c r="D3" s="202"/>
      <c r="E3" s="203" t="s">
        <v>3515</v>
      </c>
      <c r="F3" s="204"/>
      <c r="G3" s="204"/>
    </row>
    <row r="4" spans="1:8" ht="45" customHeight="1" x14ac:dyDescent="0.35">
      <c r="B4" s="24"/>
      <c r="C4" s="209" t="s">
        <v>3513</v>
      </c>
      <c r="D4" s="210"/>
      <c r="E4" s="22"/>
      <c r="F4" s="209" t="s">
        <v>3656</v>
      </c>
      <c r="G4" s="211"/>
    </row>
    <row r="5" spans="1:8" ht="45" customHeight="1" thickBot="1" x14ac:dyDescent="0.4">
      <c r="A5" s="137"/>
      <c r="B5" s="22"/>
      <c r="C5" s="26"/>
      <c r="D5" s="25" t="s">
        <v>3623</v>
      </c>
      <c r="E5" s="23"/>
      <c r="F5" s="26"/>
      <c r="G5" s="149" t="s">
        <v>3624</v>
      </c>
    </row>
    <row r="6" spans="1:8" ht="15.5" thickTop="1" thickBot="1" x14ac:dyDescent="0.4">
      <c r="A6" s="137"/>
      <c r="B6" s="62" t="str">
        <f>IF(OR(COUNTIF($B$7:$B$11,"&lt;0")&gt;0, COUNTIF($B$7:$B$11,"")&gt;0), "ERROR: Cannot be negative or empty", IF(SUMPRODUCT(--($C$7:$C$11&gt;$B$7:$B$11))&gt;0, "ERROR: Related parties transactions cannot exceed total transactions", SUM($B$7:$B$11)))</f>
        <v>ERROR: Cannot be negative or empty</v>
      </c>
      <c r="C6" s="62" t="str">
        <f>IF(OR(COUNTIF($C$7:$C$11,"&lt;0")&gt;0, COUNTIF($C$7:$C$11, "")&gt;0),"ERROR: Cannot be negative or empty",IF(OR(SUMPRODUCT(--($C$7:$C$1048576=0),--($D$7:$D$1048576&lt;&gt;""))&gt;0, SUMPRODUCT(--($B$7:$B$11&gt;0), --($C$7:$C$11=""))&gt;0),"ERROR: One of more values have not been entered.",SUM($C$7:$C$11)))</f>
        <v>ERROR: Cannot be negative or empty</v>
      </c>
      <c r="D6" s="59" t="str">
        <f>IF(SUMPRODUCT(--($C$7:$C$11&gt;0),--($D$7:$D$11=""))&gt;0,"ERROR: One or more related party transactions require a country to be specified",IF(SUMPRODUCT(--EXACT($D$7:$D$11,UPPER($D$7:$D$11)))&lt;5,"ERROR: One or more values are not capitalised",IF(SUMPRODUCT(COUNTIF('3b Direct CRE exposure'!$D$7:$D$11,Countries))=COUNTA($D$7:$D$11),"","ERROR: All values must be in the drop-down list")))</f>
        <v/>
      </c>
      <c r="E6" s="65" t="str">
        <f>IF(OR(COUNTIF($E$7:$E$11, "&lt;0")&gt;0, COUNTIF($E$7:$E$11, "")&gt;0), "ERROR: Cannot be negative or empty", IF(SUMPRODUCT(--($F$7:$F$11&gt;$E$7:$E$11))&gt;0, "ERROR: Related parties transactions cannot exceed total transactions", SUM($E$7:$E$11)))</f>
        <v>ERROR: Cannot be negative or empty</v>
      </c>
      <c r="F6" s="63" t="str">
        <f>IF(OR(COUNTIF($F$7:$F$11, "&lt;0")&gt;0, COUNTIF($F$7:$F$11, "")&gt;0),"ERROR: Cannot be negative or empty",IF(OR(SUMPRODUCT(--($F$7:$F$1048576=0),--($G$7:$G$1048576&lt;&gt;""))&gt;0, SUMPRODUCT(--($E$7:$E$11&gt;0), --($F$7:$F$11=""))&gt;0),"ERROR: One of more values have not been entered.",SUM($F$7:$F$11)))</f>
        <v>ERROR: Cannot be negative or empty</v>
      </c>
      <c r="G6" s="59" t="str">
        <f>IF(SUMPRODUCT(--($F$7:$F$11&gt;0),--($G$7:$G$11=""))&gt;0,"ERROR: One or more related party transactions require a country to be specified",IF(SUMPRODUCT(--EXACT($G$7:$G$11,UPPER($G$7:$G$11)))&lt;5,"ERROR: One or more values are not capitalised",IF(SUMPRODUCT(COUNTIF('3b Direct CRE exposure'!$G$7:$G$11,Countries))=COUNTA($G$7:$G$11),"","ERROR: All values must be in the drop-down list")))</f>
        <v/>
      </c>
    </row>
    <row r="7" spans="1:8" ht="15" thickTop="1" x14ac:dyDescent="0.35">
      <c r="A7" s="138" t="s">
        <v>3563</v>
      </c>
      <c r="B7" s="150"/>
      <c r="C7" s="151"/>
      <c r="D7" s="152"/>
      <c r="E7" s="153"/>
      <c r="F7" s="154"/>
      <c r="G7" s="115"/>
      <c r="H7">
        <f>IF(OR($B7&lt;&gt;"",$C7&lt;&gt;"",$E7&lt;&gt;"",$F7&lt;&gt;""), 1, 0)</f>
        <v>0</v>
      </c>
    </row>
    <row r="8" spans="1:8" x14ac:dyDescent="0.35">
      <c r="A8" s="138" t="s">
        <v>3564</v>
      </c>
      <c r="B8" s="155"/>
      <c r="C8" s="156"/>
      <c r="D8" s="157"/>
      <c r="E8" s="158"/>
      <c r="F8" s="159"/>
      <c r="G8" s="141"/>
      <c r="H8">
        <f t="shared" ref="H8:H11" si="0">IF(OR($B8&lt;&gt;"",$C8&lt;&gt;"",$E8&lt;&gt;"",$F8&lt;&gt;""), 1, 0)</f>
        <v>0</v>
      </c>
    </row>
    <row r="9" spans="1:8" x14ac:dyDescent="0.35">
      <c r="A9" s="138" t="s">
        <v>3565</v>
      </c>
      <c r="B9" s="160"/>
      <c r="C9" s="156"/>
      <c r="D9" s="161"/>
      <c r="E9" s="162"/>
      <c r="F9" s="159"/>
      <c r="G9" s="139"/>
      <c r="H9">
        <f t="shared" si="0"/>
        <v>0</v>
      </c>
    </row>
    <row r="10" spans="1:8" x14ac:dyDescent="0.35">
      <c r="A10" s="138" t="s">
        <v>3566</v>
      </c>
      <c r="B10" s="155"/>
      <c r="C10" s="156"/>
      <c r="D10" s="161"/>
      <c r="E10" s="163"/>
      <c r="F10" s="159"/>
      <c r="G10" s="141"/>
      <c r="H10">
        <f t="shared" si="0"/>
        <v>0</v>
      </c>
    </row>
    <row r="11" spans="1:8" x14ac:dyDescent="0.35">
      <c r="A11" s="138" t="s">
        <v>3567</v>
      </c>
      <c r="B11" s="160"/>
      <c r="C11" s="156"/>
      <c r="D11" s="161"/>
      <c r="E11" s="164"/>
      <c r="F11" s="156"/>
      <c r="G11" s="140"/>
      <c r="H11">
        <f t="shared" si="0"/>
        <v>0</v>
      </c>
    </row>
    <row r="12" spans="1:8" hidden="1" x14ac:dyDescent="0.35"/>
  </sheetData>
  <sheetProtection sheet="1" objects="1" scenarios="1"/>
  <protectedRanges>
    <protectedRange sqref="B7:B11" name="Amount of Irish CRE bought"/>
    <protectedRange sqref="C7:C11" name="Of which bought from connected parties"/>
    <protectedRange sqref="D7:D11" name="Country of bought connected parties"/>
    <protectedRange sqref="E7:E11" name="Amount of Irish CRE sold"/>
    <protectedRange sqref="F7:F11" name="Of which sold to connected parties"/>
    <protectedRange sqref="G7:G11" name="Country of sold connected parties"/>
  </protectedRanges>
  <mergeCells count="6">
    <mergeCell ref="A1:D1"/>
    <mergeCell ref="F1:G1"/>
    <mergeCell ref="B3:D3"/>
    <mergeCell ref="E3:G3"/>
    <mergeCell ref="C4:D4"/>
    <mergeCell ref="F4:G4"/>
  </mergeCells>
  <conditionalFormatting sqref="F1">
    <cfRule type="expression" dxfId="26" priority="3">
      <formula>$F$1="Sheet is valid"</formula>
    </cfRule>
    <cfRule type="expression" dxfId="25" priority="4">
      <formula>$F$1="Sheet is not valid"</formula>
    </cfRule>
  </conditionalFormatting>
  <conditionalFormatting sqref="D7:D11">
    <cfRule type="expression" dxfId="24" priority="2">
      <formula>$C7&gt;0</formula>
    </cfRule>
  </conditionalFormatting>
  <conditionalFormatting sqref="G7:G11">
    <cfRule type="expression" dxfId="23" priority="1">
      <formula>$F7</formula>
    </cfRule>
  </conditionalFormatting>
  <dataValidations count="4">
    <dataValidation type="decimal" operator="greaterThanOrEqual" allowBlank="1" showInputMessage="1" showErrorMessage="1" errorTitle="Invalid CRE sold" error="Directly sold Irish CRE in the past year cannot be greater than the amount of direct Irish CRE sold to connected parties." sqref="E7:E11">
      <formula1>F7</formula1>
    </dataValidation>
    <dataValidation type="decimal" operator="greaterThanOrEqual" allowBlank="1" showInputMessage="1" showErrorMessage="1" errorTitle="Invalid CRE bought" error="Directly bought Irish CRE in the past year cannot be greater than the amount of direct Irish CRE bought from connected parties." sqref="B7:B11">
      <formula1>C7</formula1>
    </dataValidation>
    <dataValidation type="decimal" operator="greaterThanOrEqual" allowBlank="1" showInputMessage="1" showErrorMessage="1" errorTitle="Invalid value" error="Amount of Irish CRE direcly bought from connected parties must be greather than or equal to zero." sqref="C7:C11">
      <formula1>0</formula1>
    </dataValidation>
    <dataValidation type="decimal" operator="greaterThanOrEqual" allowBlank="1" showInputMessage="1" showErrorMessage="1" errorTitle="Invalid value" error="Amount of Irish CRE direcly sold to connected parties must be greather than or equal to zero." sqref="F7:F11">
      <formula1>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errorTitle="Invalid value" error="Must be one of the values in the drop-down menu.">
          <x14:formula1>
            <xm:f>codelists!$C$2:$C$248</xm:f>
          </x14:formula1>
          <xm:sqref>D7:D11 G7:G1048576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006"/>
  <sheetViews>
    <sheetView workbookViewId="0">
      <selection sqref="A1:E1"/>
    </sheetView>
  </sheetViews>
  <sheetFormatPr defaultColWidth="0" defaultRowHeight="14.5" zeroHeight="1" x14ac:dyDescent="0.35"/>
  <cols>
    <col min="1" max="1" width="10.7265625" customWidth="1"/>
    <col min="2" max="16" width="15.7265625" customWidth="1"/>
    <col min="17" max="16384" width="15.7265625" hidden="1"/>
  </cols>
  <sheetData>
    <row r="1" spans="1:17" x14ac:dyDescent="0.35">
      <c r="A1" s="199" t="s">
        <v>3600</v>
      </c>
      <c r="B1" s="199"/>
      <c r="C1" s="199"/>
      <c r="D1" s="199"/>
      <c r="E1" s="199"/>
      <c r="F1" s="50" t="s">
        <v>3428</v>
      </c>
      <c r="G1" s="200" t="str">
        <f>IF(Validation!$F$67=0,"Sheet is valid","Sheet is not valid")</f>
        <v>Sheet is valid</v>
      </c>
      <c r="H1" s="200"/>
      <c r="I1" s="50"/>
      <c r="J1" s="50"/>
      <c r="K1" s="50"/>
      <c r="L1" s="50"/>
      <c r="M1" s="50"/>
      <c r="Q1" s="43" t="s">
        <v>3662</v>
      </c>
    </row>
    <row r="2" spans="1:17" x14ac:dyDescent="0.35">
      <c r="B2" s="7">
        <v>4.0999999999999996</v>
      </c>
      <c r="C2" s="7" t="s">
        <v>11</v>
      </c>
      <c r="D2" s="7" t="s">
        <v>303</v>
      </c>
      <c r="E2" s="7" t="s">
        <v>304</v>
      </c>
      <c r="F2" s="7" t="s">
        <v>305</v>
      </c>
      <c r="G2" s="7" t="s">
        <v>306</v>
      </c>
      <c r="H2" s="7" t="s">
        <v>3478</v>
      </c>
      <c r="I2" s="7" t="s">
        <v>3479</v>
      </c>
      <c r="J2" s="7" t="s">
        <v>3480</v>
      </c>
      <c r="K2" s="7" t="s">
        <v>3481</v>
      </c>
      <c r="L2" s="7" t="s">
        <v>3482</v>
      </c>
      <c r="M2" s="7" t="s">
        <v>3483</v>
      </c>
      <c r="N2" s="7" t="s">
        <v>3484</v>
      </c>
      <c r="O2" s="7" t="s">
        <v>3580</v>
      </c>
      <c r="P2" s="7" t="s">
        <v>3616</v>
      </c>
    </row>
    <row r="3" spans="1:17" ht="45" customHeight="1" x14ac:dyDescent="0.35">
      <c r="A3" s="47"/>
      <c r="B3" s="204" t="s">
        <v>3514</v>
      </c>
      <c r="C3" s="204"/>
      <c r="D3" s="204"/>
      <c r="E3" s="204"/>
      <c r="F3" s="204"/>
      <c r="G3" s="204"/>
      <c r="H3" s="204"/>
      <c r="I3" s="204"/>
      <c r="J3" s="204"/>
      <c r="K3" s="204"/>
      <c r="L3" s="204"/>
      <c r="M3" s="204"/>
      <c r="N3" s="204"/>
      <c r="O3" s="204"/>
      <c r="P3" s="204"/>
    </row>
    <row r="4" spans="1:17" ht="45" customHeight="1" x14ac:dyDescent="0.35">
      <c r="A4" s="204"/>
      <c r="B4" s="205"/>
      <c r="C4" s="213" t="s">
        <v>3550</v>
      </c>
      <c r="D4" s="213" t="s">
        <v>3614</v>
      </c>
      <c r="E4" s="213" t="s">
        <v>3549</v>
      </c>
      <c r="F4" s="213" t="s">
        <v>308</v>
      </c>
      <c r="G4" s="209" t="s">
        <v>3553</v>
      </c>
      <c r="H4" s="211"/>
      <c r="I4" s="211"/>
      <c r="J4" s="211"/>
      <c r="K4" s="211"/>
      <c r="L4" s="212"/>
      <c r="M4" s="213" t="s">
        <v>3552</v>
      </c>
      <c r="N4" s="209" t="s">
        <v>3551</v>
      </c>
      <c r="O4" s="212"/>
      <c r="P4" s="212" t="s">
        <v>3615</v>
      </c>
    </row>
    <row r="5" spans="1:17" ht="32.25" customHeight="1" thickBot="1" x14ac:dyDescent="0.4">
      <c r="A5" s="193"/>
      <c r="B5" s="206"/>
      <c r="C5" s="214"/>
      <c r="D5" s="214"/>
      <c r="E5" s="214"/>
      <c r="F5" s="214"/>
      <c r="G5" s="73"/>
      <c r="H5" s="74" t="s">
        <v>3474</v>
      </c>
      <c r="I5" s="74" t="s">
        <v>3475</v>
      </c>
      <c r="J5" s="74" t="s">
        <v>3476</v>
      </c>
      <c r="K5" s="74" t="s">
        <v>3477</v>
      </c>
      <c r="L5" s="74" t="s">
        <v>3627</v>
      </c>
      <c r="M5" s="214"/>
      <c r="N5" s="28"/>
      <c r="O5" s="74" t="s">
        <v>3527</v>
      </c>
      <c r="P5" s="215"/>
      <c r="Q5" s="6"/>
    </row>
    <row r="6" spans="1:17" ht="15.5" thickTop="1" thickBot="1" x14ac:dyDescent="0.4">
      <c r="B6" s="62">
        <f>IF(COUNTIFS($B$7:$B$1006, "", $Q$7:$Q$1006, 1)&gt;0,"ERROR: Cannot be empty",IF(SUMPRODUCT(--ISNUMBER($B$7:$B$1006))&lt;&gt;COUNTA($B$7:$B$1006), "ERROR: One or more values are non-numeric", SUM($B$7:$B$1007)))</f>
        <v>0</v>
      </c>
      <c r="C6" s="19" t="str">
        <f>IF(COUNTIF($C$7:$C$1007,"&gt;1")&gt;0,"ERROR: Value larger than 100%",IF(COUNTIF($C$7:$C$1007,"&lt;0")&gt;0,"ERROR: Negative stake of ownership",IF(SUM($B$7:$B$1007)&lt;&gt;0,SUMPRODUCT($B$7:$B$1007/SUM($B$7:$B$1007),$C$7:$C$1007),"")))</f>
        <v/>
      </c>
      <c r="D6" s="4" t="str">
        <f>IF(SUMPRODUCT(--EXACT(LEFT($D$7:$D$1006,1),UPPER(LEFT($D$7:$D$1006,1))))&lt;1000, "ERROR: One or more values did not have a capitalised first letter", IF(SUMPRODUCT(COUNTIF($D$7:$D$1006,InvestmentType))=COUNTA('4a Indirect CRE exposure'!$D$7:$D$1006),"","ERROR: All values must be in the drop-down list"))</f>
        <v/>
      </c>
      <c r="E6" s="4" t="str">
        <f>IF(SUMPRODUCT(--($B$7:$B$1006&gt;0), --($E$7:$E$1006=""))&gt;0, "ERROR: One or more related parties are missing an identity number", "")</f>
        <v/>
      </c>
      <c r="F6" s="4" t="str">
        <f>IF(SUMPRODUCT(--EXACT($F$7:$F$1006,UPPER($F$7:$F$1006)))&lt;1000, "ERROR: One or more values not capitalised", IF(SUMPRODUCT(COUNTIF($F$7:$F$1006,codelists!$G$2:$G$5))=COUNTA($F$7:$F$1006),"", "ERROR: All values must be in the drop-down list"))</f>
        <v/>
      </c>
      <c r="G6" s="65" t="str">
        <f>IF(SUMPRODUCT( --($G$7:$G$1006&lt;=0), --($B$7:$B$1006&gt;0))&gt;0, "ERROR: Cannot be negative, zero or empty", IF(SUMPRODUCT(--($G$7:$G$1007&lt;$H$7:$H$1007+$I$7:$I$1007+$J$7:$J$1007+$K$7:$K$1007+$L$7:$L$1007))&gt;0, "ERROR: real estate values are greater than total assets for at least 1 vehicle", ""))</f>
        <v/>
      </c>
      <c r="H6" s="63">
        <f>IF(SUMIF($H$7:$H$1007, "&lt;0")&lt;0, "ERROR: Cannot be negative or empty", SUM($H$7:$H$1007))</f>
        <v>0</v>
      </c>
      <c r="I6" s="63">
        <f>IF(SUMIF($I$7:$I$1007, "&lt;0")&lt;0, "ERROR: Cannot be negative or empty", SUM($I$7:$I$1007))</f>
        <v>0</v>
      </c>
      <c r="J6" s="63">
        <f>IF(SUMIF($J$7:$J$1007, "&lt;0")&lt;0, "ERROR: Cannot be negative or empty", SUM($J$7:$J$1007))</f>
        <v>0</v>
      </c>
      <c r="K6" s="63">
        <f>IF(SUMIF($K$7:$K$1007, "&lt;0")&lt;0, "ERROR: Cannot be negative or empty", SUM($K$7:$K$1007))</f>
        <v>0</v>
      </c>
      <c r="L6" s="63">
        <f>IF(SUMIF($L$7:$L$1007, "&lt;0")&lt;0, "ERROR: Cannot be negative or empty", SUM($L$7:$L$1007))</f>
        <v>0</v>
      </c>
      <c r="M6" s="65" t="str">
        <f>IF(SUMPRODUCT( --($M$7:$M$1006=""), --($B$7:$B$1006&gt;0))&gt;0, "ERROR: Cannot be empty", "")</f>
        <v/>
      </c>
      <c r="N6" s="63" t="str">
        <f>IF(SUMPRODUCT( --($N$7:$N$1006&lt;0), --($B$7:$B$1006&gt;0))&gt;0,"ERROR: Cannot be negative or empty","")</f>
        <v/>
      </c>
      <c r="O6" s="172" t="str">
        <f>IF(OR(SUMPRODUCT(--($D$7:$D$1006="Debt finance"), --($O$7:$O$1006=0))&gt;0, SUMPRODUCT(--($D$7:$D$1006="Combination of equity investment/capital investment and debt finance"), --($O$7:$O$1006=0))&gt;0), "ERROR: One or more entities where the method of interest is debt finance do not have a value specified", IF(SUMPRODUCT(--($B$7:$B$1006&gt;0), --($O$7:$O$1006=""))&gt;0, "ERROR: Values cannot be empty", IF(SUMPRODUCT(--($O$7:$O$1006&gt;$N$7:$N$1006)), "ERROR: Values cannot be larger than the total non-equity liabilities of the related party","")))</f>
        <v/>
      </c>
      <c r="P6" s="4" t="str">
        <f>IF(SUMPRODUCT(--('4a Indirect CRE exposure'!$B$7:$B$1006=""), --('4a Indirect CRE exposure'!$P$7:$P$1006&lt;&gt;""))&gt;0, "ERROR: One or comments were placed in a row which does not contain a value.", "")</f>
        <v/>
      </c>
    </row>
    <row r="7" spans="1:17" ht="15" thickTop="1" x14ac:dyDescent="0.35">
      <c r="A7" s="43" t="s">
        <v>2429</v>
      </c>
      <c r="B7" s="66"/>
      <c r="C7" s="67"/>
      <c r="G7" s="66"/>
      <c r="H7" s="66"/>
      <c r="I7" s="66"/>
      <c r="J7" s="66"/>
      <c r="K7" s="66"/>
      <c r="L7" s="66"/>
      <c r="M7" s="66"/>
      <c r="N7" s="66"/>
      <c r="O7" s="123"/>
      <c r="Q7">
        <f>IF(OR($B7&lt;&gt;"",$C7&lt;&gt;"",$D7&lt;&gt;"",$E7&lt;&gt;"",$F7&lt;&gt;"",$G7&lt;&gt;"",$H7&lt;&gt;"",$I7&lt;&gt;"",$J7&lt;&gt;"",$K7&lt;&gt;"",$L7&lt;&gt;"",$M7&lt;&gt;"",$N7&lt;&gt;"",$O7&lt;&gt;""), 1, 0)</f>
        <v>0</v>
      </c>
    </row>
    <row r="8" spans="1:17" x14ac:dyDescent="0.35">
      <c r="A8" s="43" t="s">
        <v>2430</v>
      </c>
      <c r="B8" s="66"/>
      <c r="C8" s="67"/>
      <c r="G8" s="66"/>
      <c r="H8" s="66"/>
      <c r="I8" s="66"/>
      <c r="J8" s="66"/>
      <c r="K8" s="66"/>
      <c r="L8" s="66"/>
      <c r="M8" s="66"/>
      <c r="N8" s="66"/>
      <c r="O8" s="66"/>
      <c r="Q8">
        <f t="shared" ref="Q8:Q71" si="0">IF(OR($B8&lt;&gt;"",$C8&lt;&gt;"",$D8&lt;&gt;"",$E8&lt;&gt;"",$F8&lt;&gt;"",$G8&lt;&gt;"",$H8&lt;&gt;"",$I8&lt;&gt;"",$J8&lt;&gt;"",$K8&lt;&gt;"",$L8&lt;&gt;"",$M8&lt;&gt;"",$N8&lt;&gt;"",$O8&lt;&gt;""), 1, 0)</f>
        <v>0</v>
      </c>
    </row>
    <row r="9" spans="1:17" x14ac:dyDescent="0.35">
      <c r="A9" s="43" t="s">
        <v>2431</v>
      </c>
      <c r="B9" s="66"/>
      <c r="C9" s="67"/>
      <c r="G9" s="66"/>
      <c r="H9" s="66"/>
      <c r="I9" s="66"/>
      <c r="J9" s="66"/>
      <c r="K9" s="66"/>
      <c r="L9" s="66"/>
      <c r="M9" s="66"/>
      <c r="N9" s="66"/>
      <c r="O9" s="66"/>
      <c r="Q9">
        <f t="shared" si="0"/>
        <v>0</v>
      </c>
    </row>
    <row r="10" spans="1:17" x14ac:dyDescent="0.35">
      <c r="A10" s="43" t="s">
        <v>2432</v>
      </c>
      <c r="B10" s="66"/>
      <c r="C10" s="67"/>
      <c r="G10" s="66"/>
      <c r="H10" s="66"/>
      <c r="I10" s="66"/>
      <c r="J10" s="66"/>
      <c r="K10" s="66"/>
      <c r="L10" s="66"/>
      <c r="M10" s="66"/>
      <c r="N10" s="66"/>
      <c r="O10" s="66"/>
      <c r="Q10">
        <f t="shared" si="0"/>
        <v>0</v>
      </c>
    </row>
    <row r="11" spans="1:17" x14ac:dyDescent="0.35">
      <c r="A11" s="43" t="s">
        <v>2433</v>
      </c>
      <c r="B11" s="66"/>
      <c r="C11" s="67"/>
      <c r="G11" s="66"/>
      <c r="H11" s="66"/>
      <c r="I11" s="66"/>
      <c r="J11" s="66"/>
      <c r="K11" s="66"/>
      <c r="L11" s="66"/>
      <c r="M11" s="66"/>
      <c r="N11" s="66"/>
      <c r="O11" s="66"/>
      <c r="Q11">
        <f t="shared" si="0"/>
        <v>0</v>
      </c>
    </row>
    <row r="12" spans="1:17" x14ac:dyDescent="0.35">
      <c r="A12" s="43" t="s">
        <v>2434</v>
      </c>
      <c r="B12" s="66"/>
      <c r="C12" s="67"/>
      <c r="G12" s="66"/>
      <c r="H12" s="66"/>
      <c r="I12" s="66"/>
      <c r="J12" s="66"/>
      <c r="K12" s="66"/>
      <c r="L12" s="66"/>
      <c r="M12" s="66"/>
      <c r="N12" s="66"/>
      <c r="O12" s="66"/>
      <c r="Q12">
        <f t="shared" si="0"/>
        <v>0</v>
      </c>
    </row>
    <row r="13" spans="1:17" x14ac:dyDescent="0.35">
      <c r="A13" s="43" t="s">
        <v>2435</v>
      </c>
      <c r="B13" s="66"/>
      <c r="C13" s="67"/>
      <c r="G13" s="66"/>
      <c r="H13" s="66"/>
      <c r="I13" s="66"/>
      <c r="J13" s="66"/>
      <c r="K13" s="66"/>
      <c r="L13" s="66"/>
      <c r="M13" s="66"/>
      <c r="N13" s="66"/>
      <c r="O13" s="66"/>
      <c r="Q13">
        <f t="shared" si="0"/>
        <v>0</v>
      </c>
    </row>
    <row r="14" spans="1:17" x14ac:dyDescent="0.35">
      <c r="A14" s="43" t="s">
        <v>2436</v>
      </c>
      <c r="B14" s="66"/>
      <c r="C14" s="67"/>
      <c r="G14" s="66"/>
      <c r="H14" s="66"/>
      <c r="I14" s="66"/>
      <c r="J14" s="66"/>
      <c r="K14" s="66"/>
      <c r="L14" s="66"/>
      <c r="M14" s="66"/>
      <c r="N14" s="66"/>
      <c r="O14" s="66"/>
      <c r="Q14">
        <f t="shared" si="0"/>
        <v>0</v>
      </c>
    </row>
    <row r="15" spans="1:17" x14ac:dyDescent="0.35">
      <c r="A15" s="43" t="s">
        <v>2437</v>
      </c>
      <c r="B15" s="66"/>
      <c r="C15" s="67"/>
      <c r="G15" s="66"/>
      <c r="H15" s="66"/>
      <c r="I15" s="66"/>
      <c r="J15" s="66"/>
      <c r="K15" s="66"/>
      <c r="L15" s="66"/>
      <c r="M15" s="66"/>
      <c r="N15" s="66"/>
      <c r="O15" s="66"/>
      <c r="Q15">
        <f t="shared" si="0"/>
        <v>0</v>
      </c>
    </row>
    <row r="16" spans="1:17" x14ac:dyDescent="0.35">
      <c r="A16" s="43" t="s">
        <v>2438</v>
      </c>
      <c r="B16" s="66"/>
      <c r="C16" s="67"/>
      <c r="G16" s="66"/>
      <c r="H16" s="66"/>
      <c r="I16" s="66"/>
      <c r="J16" s="66"/>
      <c r="K16" s="66"/>
      <c r="L16" s="66"/>
      <c r="M16" s="66"/>
      <c r="N16" s="66"/>
      <c r="O16" s="66"/>
      <c r="Q16">
        <f t="shared" si="0"/>
        <v>0</v>
      </c>
    </row>
    <row r="17" spans="1:17" x14ac:dyDescent="0.35">
      <c r="A17" s="43" t="s">
        <v>2439</v>
      </c>
      <c r="B17" s="66"/>
      <c r="C17" s="67"/>
      <c r="G17" s="66"/>
      <c r="H17" s="66"/>
      <c r="I17" s="66"/>
      <c r="J17" s="66"/>
      <c r="K17" s="66"/>
      <c r="L17" s="66"/>
      <c r="M17" s="66"/>
      <c r="N17" s="66"/>
      <c r="O17" s="66"/>
      <c r="Q17">
        <f t="shared" si="0"/>
        <v>0</v>
      </c>
    </row>
    <row r="18" spans="1:17" x14ac:dyDescent="0.35">
      <c r="A18" s="43" t="s">
        <v>2440</v>
      </c>
      <c r="B18" s="66"/>
      <c r="C18" s="67"/>
      <c r="G18" s="66"/>
      <c r="H18" s="66"/>
      <c r="I18" s="66"/>
      <c r="J18" s="66"/>
      <c r="K18" s="66"/>
      <c r="L18" s="66"/>
      <c r="M18" s="66"/>
      <c r="N18" s="66"/>
      <c r="O18" s="66"/>
      <c r="Q18">
        <f t="shared" si="0"/>
        <v>0</v>
      </c>
    </row>
    <row r="19" spans="1:17" x14ac:dyDescent="0.35">
      <c r="A19" s="43" t="s">
        <v>2441</v>
      </c>
      <c r="B19" s="66"/>
      <c r="C19" s="67"/>
      <c r="G19" s="66"/>
      <c r="H19" s="66"/>
      <c r="I19" s="66"/>
      <c r="J19" s="66"/>
      <c r="K19" s="66"/>
      <c r="L19" s="66"/>
      <c r="M19" s="66"/>
      <c r="N19" s="66"/>
      <c r="O19" s="66"/>
      <c r="Q19">
        <f t="shared" si="0"/>
        <v>0</v>
      </c>
    </row>
    <row r="20" spans="1:17" x14ac:dyDescent="0.35">
      <c r="A20" s="43" t="s">
        <v>2442</v>
      </c>
      <c r="B20" s="66"/>
      <c r="C20" s="67"/>
      <c r="G20" s="66"/>
      <c r="H20" s="66"/>
      <c r="I20" s="66"/>
      <c r="J20" s="66"/>
      <c r="K20" s="66"/>
      <c r="L20" s="66"/>
      <c r="M20" s="66"/>
      <c r="N20" s="66"/>
      <c r="O20" s="66"/>
      <c r="Q20">
        <f t="shared" si="0"/>
        <v>0</v>
      </c>
    </row>
    <row r="21" spans="1:17" x14ac:dyDescent="0.35">
      <c r="A21" s="43" t="s">
        <v>2443</v>
      </c>
      <c r="B21" s="66"/>
      <c r="C21" s="67"/>
      <c r="G21" s="66"/>
      <c r="H21" s="66"/>
      <c r="I21" s="66"/>
      <c r="J21" s="66"/>
      <c r="K21" s="66"/>
      <c r="L21" s="66"/>
      <c r="M21" s="66"/>
      <c r="N21" s="66"/>
      <c r="O21" s="66"/>
      <c r="Q21">
        <f t="shared" si="0"/>
        <v>0</v>
      </c>
    </row>
    <row r="22" spans="1:17" x14ac:dyDescent="0.35">
      <c r="A22" s="43" t="s">
        <v>2444</v>
      </c>
      <c r="B22" s="66"/>
      <c r="C22" s="67"/>
      <c r="G22" s="66"/>
      <c r="H22" s="66"/>
      <c r="I22" s="66"/>
      <c r="J22" s="66"/>
      <c r="K22" s="66"/>
      <c r="L22" s="66"/>
      <c r="M22" s="66"/>
      <c r="N22" s="66"/>
      <c r="O22" s="66"/>
      <c r="Q22">
        <f t="shared" si="0"/>
        <v>0</v>
      </c>
    </row>
    <row r="23" spans="1:17" x14ac:dyDescent="0.35">
      <c r="A23" s="43" t="s">
        <v>2445</v>
      </c>
      <c r="B23" s="66"/>
      <c r="C23" s="67"/>
      <c r="G23" s="66"/>
      <c r="H23" s="66"/>
      <c r="I23" s="66"/>
      <c r="J23" s="66"/>
      <c r="K23" s="66"/>
      <c r="L23" s="66"/>
      <c r="M23" s="66"/>
      <c r="N23" s="66"/>
      <c r="O23" s="66"/>
      <c r="Q23">
        <f t="shared" si="0"/>
        <v>0</v>
      </c>
    </row>
    <row r="24" spans="1:17" x14ac:dyDescent="0.35">
      <c r="A24" s="43" t="s">
        <v>2446</v>
      </c>
      <c r="B24" s="66"/>
      <c r="C24" s="67"/>
      <c r="G24" s="66"/>
      <c r="H24" s="66"/>
      <c r="I24" s="66"/>
      <c r="J24" s="66"/>
      <c r="K24" s="66"/>
      <c r="L24" s="66"/>
      <c r="M24" s="66"/>
      <c r="N24" s="66"/>
      <c r="O24" s="66"/>
      <c r="Q24">
        <f t="shared" si="0"/>
        <v>0</v>
      </c>
    </row>
    <row r="25" spans="1:17" x14ac:dyDescent="0.35">
      <c r="A25" s="43" t="s">
        <v>2447</v>
      </c>
      <c r="B25" s="66"/>
      <c r="C25" s="67"/>
      <c r="G25" s="66"/>
      <c r="H25" s="66"/>
      <c r="I25" s="66"/>
      <c r="J25" s="66"/>
      <c r="K25" s="66"/>
      <c r="L25" s="66"/>
      <c r="M25" s="66"/>
      <c r="N25" s="66"/>
      <c r="O25" s="66"/>
      <c r="Q25">
        <f t="shared" si="0"/>
        <v>0</v>
      </c>
    </row>
    <row r="26" spans="1:17" x14ac:dyDescent="0.35">
      <c r="A26" s="43" t="s">
        <v>2448</v>
      </c>
      <c r="B26" s="66"/>
      <c r="C26" s="67"/>
      <c r="G26" s="66"/>
      <c r="H26" s="66"/>
      <c r="I26" s="66"/>
      <c r="J26" s="66"/>
      <c r="K26" s="66"/>
      <c r="L26" s="66"/>
      <c r="M26" s="66"/>
      <c r="N26" s="66"/>
      <c r="O26" s="66"/>
      <c r="Q26">
        <f t="shared" si="0"/>
        <v>0</v>
      </c>
    </row>
    <row r="27" spans="1:17" x14ac:dyDescent="0.35">
      <c r="A27" s="43" t="s">
        <v>2449</v>
      </c>
      <c r="B27" s="66"/>
      <c r="C27" s="67"/>
      <c r="G27" s="66"/>
      <c r="H27" s="66"/>
      <c r="I27" s="66"/>
      <c r="J27" s="66"/>
      <c r="K27" s="66"/>
      <c r="L27" s="66"/>
      <c r="M27" s="66"/>
      <c r="N27" s="66"/>
      <c r="O27" s="66"/>
      <c r="Q27">
        <f t="shared" si="0"/>
        <v>0</v>
      </c>
    </row>
    <row r="28" spans="1:17" x14ac:dyDescent="0.35">
      <c r="A28" s="43" t="s">
        <v>2450</v>
      </c>
      <c r="B28" s="66"/>
      <c r="C28" s="67"/>
      <c r="G28" s="66"/>
      <c r="H28" s="66"/>
      <c r="I28" s="66"/>
      <c r="J28" s="66"/>
      <c r="K28" s="66"/>
      <c r="L28" s="66"/>
      <c r="M28" s="66"/>
      <c r="N28" s="66"/>
      <c r="O28" s="66"/>
      <c r="Q28">
        <f t="shared" si="0"/>
        <v>0</v>
      </c>
    </row>
    <row r="29" spans="1:17" x14ac:dyDescent="0.35">
      <c r="A29" s="43" t="s">
        <v>2451</v>
      </c>
      <c r="B29" s="66"/>
      <c r="C29" s="67"/>
      <c r="G29" s="66"/>
      <c r="H29" s="66"/>
      <c r="I29" s="66"/>
      <c r="J29" s="66"/>
      <c r="K29" s="66"/>
      <c r="L29" s="66"/>
      <c r="M29" s="66"/>
      <c r="N29" s="66"/>
      <c r="O29" s="66"/>
      <c r="Q29">
        <f t="shared" si="0"/>
        <v>0</v>
      </c>
    </row>
    <row r="30" spans="1:17" x14ac:dyDescent="0.35">
      <c r="A30" s="43" t="s">
        <v>2452</v>
      </c>
      <c r="B30" s="66"/>
      <c r="C30" s="67"/>
      <c r="G30" s="66"/>
      <c r="H30" s="66"/>
      <c r="I30" s="66"/>
      <c r="J30" s="66"/>
      <c r="K30" s="66"/>
      <c r="L30" s="66"/>
      <c r="M30" s="66"/>
      <c r="N30" s="66"/>
      <c r="O30" s="66"/>
      <c r="Q30">
        <f t="shared" si="0"/>
        <v>0</v>
      </c>
    </row>
    <row r="31" spans="1:17" x14ac:dyDescent="0.35">
      <c r="A31" s="43" t="s">
        <v>2453</v>
      </c>
      <c r="B31" s="66"/>
      <c r="C31" s="67"/>
      <c r="G31" s="66"/>
      <c r="H31" s="66"/>
      <c r="I31" s="66"/>
      <c r="J31" s="66"/>
      <c r="K31" s="66"/>
      <c r="L31" s="66"/>
      <c r="M31" s="66"/>
      <c r="N31" s="66"/>
      <c r="O31" s="66"/>
      <c r="Q31">
        <f t="shared" si="0"/>
        <v>0</v>
      </c>
    </row>
    <row r="32" spans="1:17" x14ac:dyDescent="0.35">
      <c r="A32" s="43" t="s">
        <v>2454</v>
      </c>
      <c r="B32" s="66"/>
      <c r="C32" s="67"/>
      <c r="G32" s="66"/>
      <c r="H32" s="66"/>
      <c r="I32" s="66"/>
      <c r="J32" s="66"/>
      <c r="K32" s="66"/>
      <c r="L32" s="66"/>
      <c r="M32" s="66"/>
      <c r="N32" s="66"/>
      <c r="O32" s="66"/>
      <c r="Q32">
        <f t="shared" si="0"/>
        <v>0</v>
      </c>
    </row>
    <row r="33" spans="1:17" x14ac:dyDescent="0.35">
      <c r="A33" s="43" t="s">
        <v>2455</v>
      </c>
      <c r="B33" s="66"/>
      <c r="C33" s="67"/>
      <c r="G33" s="66"/>
      <c r="H33" s="66"/>
      <c r="I33" s="66"/>
      <c r="J33" s="66"/>
      <c r="K33" s="66"/>
      <c r="L33" s="66"/>
      <c r="M33" s="66"/>
      <c r="N33" s="66"/>
      <c r="O33" s="66"/>
      <c r="Q33">
        <f t="shared" si="0"/>
        <v>0</v>
      </c>
    </row>
    <row r="34" spans="1:17" x14ac:dyDescent="0.35">
      <c r="A34" s="43" t="s">
        <v>2456</v>
      </c>
      <c r="B34" s="66"/>
      <c r="C34" s="67"/>
      <c r="G34" s="66"/>
      <c r="H34" s="66"/>
      <c r="I34" s="66"/>
      <c r="J34" s="66"/>
      <c r="K34" s="66"/>
      <c r="L34" s="66"/>
      <c r="M34" s="66"/>
      <c r="N34" s="66"/>
      <c r="O34" s="66"/>
      <c r="Q34">
        <f t="shared" si="0"/>
        <v>0</v>
      </c>
    </row>
    <row r="35" spans="1:17" x14ac:dyDescent="0.35">
      <c r="A35" s="43" t="s">
        <v>2457</v>
      </c>
      <c r="B35" s="66"/>
      <c r="C35" s="67"/>
      <c r="G35" s="66"/>
      <c r="H35" s="66"/>
      <c r="I35" s="66"/>
      <c r="J35" s="66"/>
      <c r="K35" s="66"/>
      <c r="L35" s="66"/>
      <c r="M35" s="66"/>
      <c r="N35" s="66"/>
      <c r="O35" s="66"/>
      <c r="Q35">
        <f t="shared" si="0"/>
        <v>0</v>
      </c>
    </row>
    <row r="36" spans="1:17" x14ac:dyDescent="0.35">
      <c r="A36" s="43" t="s">
        <v>2458</v>
      </c>
      <c r="B36" s="66"/>
      <c r="C36" s="67"/>
      <c r="G36" s="66"/>
      <c r="H36" s="66"/>
      <c r="I36" s="66"/>
      <c r="J36" s="66"/>
      <c r="K36" s="66"/>
      <c r="L36" s="66"/>
      <c r="M36" s="66"/>
      <c r="N36" s="66"/>
      <c r="O36" s="66"/>
      <c r="Q36">
        <f t="shared" si="0"/>
        <v>0</v>
      </c>
    </row>
    <row r="37" spans="1:17" x14ac:dyDescent="0.35">
      <c r="A37" s="43" t="s">
        <v>2459</v>
      </c>
      <c r="B37" s="66"/>
      <c r="C37" s="67"/>
      <c r="G37" s="66"/>
      <c r="H37" s="66"/>
      <c r="I37" s="66"/>
      <c r="J37" s="66"/>
      <c r="K37" s="66"/>
      <c r="L37" s="66"/>
      <c r="M37" s="66"/>
      <c r="N37" s="66"/>
      <c r="O37" s="66"/>
      <c r="Q37">
        <f t="shared" si="0"/>
        <v>0</v>
      </c>
    </row>
    <row r="38" spans="1:17" x14ac:dyDescent="0.35">
      <c r="A38" s="43" t="s">
        <v>2460</v>
      </c>
      <c r="B38" s="66"/>
      <c r="C38" s="67"/>
      <c r="G38" s="66"/>
      <c r="H38" s="66"/>
      <c r="I38" s="66"/>
      <c r="J38" s="66"/>
      <c r="K38" s="66"/>
      <c r="L38" s="66"/>
      <c r="M38" s="66"/>
      <c r="N38" s="66"/>
      <c r="O38" s="66"/>
      <c r="Q38">
        <f t="shared" si="0"/>
        <v>0</v>
      </c>
    </row>
    <row r="39" spans="1:17" x14ac:dyDescent="0.35">
      <c r="A39" s="43" t="s">
        <v>2461</v>
      </c>
      <c r="B39" s="66"/>
      <c r="C39" s="67"/>
      <c r="G39" s="66"/>
      <c r="H39" s="66"/>
      <c r="I39" s="66"/>
      <c r="J39" s="66"/>
      <c r="K39" s="66"/>
      <c r="L39" s="66"/>
      <c r="M39" s="66"/>
      <c r="N39" s="66"/>
      <c r="O39" s="66"/>
      <c r="Q39">
        <f t="shared" si="0"/>
        <v>0</v>
      </c>
    </row>
    <row r="40" spans="1:17" x14ac:dyDescent="0.35">
      <c r="A40" s="43" t="s">
        <v>2462</v>
      </c>
      <c r="B40" s="66"/>
      <c r="C40" s="67"/>
      <c r="G40" s="66"/>
      <c r="H40" s="66"/>
      <c r="I40" s="66"/>
      <c r="J40" s="66"/>
      <c r="K40" s="66"/>
      <c r="L40" s="66"/>
      <c r="M40" s="66"/>
      <c r="N40" s="66"/>
      <c r="O40" s="66"/>
      <c r="Q40">
        <f t="shared" si="0"/>
        <v>0</v>
      </c>
    </row>
    <row r="41" spans="1:17" x14ac:dyDescent="0.35">
      <c r="A41" s="43" t="s">
        <v>2463</v>
      </c>
      <c r="B41" s="66"/>
      <c r="C41" s="67"/>
      <c r="G41" s="66"/>
      <c r="H41" s="66"/>
      <c r="I41" s="66"/>
      <c r="J41" s="66"/>
      <c r="K41" s="66"/>
      <c r="L41" s="66"/>
      <c r="M41" s="66"/>
      <c r="N41" s="66"/>
      <c r="O41" s="66"/>
      <c r="Q41">
        <f t="shared" si="0"/>
        <v>0</v>
      </c>
    </row>
    <row r="42" spans="1:17" x14ac:dyDescent="0.35">
      <c r="A42" s="43" t="s">
        <v>2464</v>
      </c>
      <c r="B42" s="66"/>
      <c r="C42" s="67"/>
      <c r="G42" s="66"/>
      <c r="H42" s="66"/>
      <c r="I42" s="66"/>
      <c r="J42" s="66"/>
      <c r="K42" s="66"/>
      <c r="L42" s="66"/>
      <c r="M42" s="66"/>
      <c r="N42" s="66"/>
      <c r="O42" s="66"/>
      <c r="Q42">
        <f t="shared" si="0"/>
        <v>0</v>
      </c>
    </row>
    <row r="43" spans="1:17" x14ac:dyDescent="0.35">
      <c r="A43" s="43" t="s">
        <v>2465</v>
      </c>
      <c r="B43" s="66"/>
      <c r="C43" s="67"/>
      <c r="G43" s="66"/>
      <c r="H43" s="66"/>
      <c r="I43" s="66"/>
      <c r="J43" s="66"/>
      <c r="K43" s="66"/>
      <c r="L43" s="66"/>
      <c r="M43" s="66"/>
      <c r="N43" s="66"/>
      <c r="O43" s="66"/>
      <c r="Q43">
        <f t="shared" si="0"/>
        <v>0</v>
      </c>
    </row>
    <row r="44" spans="1:17" x14ac:dyDescent="0.35">
      <c r="A44" s="43" t="s">
        <v>2466</v>
      </c>
      <c r="B44" s="66"/>
      <c r="C44" s="67"/>
      <c r="G44" s="66"/>
      <c r="H44" s="66"/>
      <c r="I44" s="66"/>
      <c r="J44" s="66"/>
      <c r="K44" s="66"/>
      <c r="L44" s="66"/>
      <c r="M44" s="66"/>
      <c r="N44" s="66"/>
      <c r="O44" s="66"/>
      <c r="Q44">
        <f t="shared" si="0"/>
        <v>0</v>
      </c>
    </row>
    <row r="45" spans="1:17" x14ac:dyDescent="0.35">
      <c r="A45" s="43" t="s">
        <v>2467</v>
      </c>
      <c r="B45" s="66"/>
      <c r="C45" s="67"/>
      <c r="G45" s="66"/>
      <c r="H45" s="66"/>
      <c r="I45" s="66"/>
      <c r="J45" s="66"/>
      <c r="K45" s="66"/>
      <c r="L45" s="66"/>
      <c r="M45" s="66"/>
      <c r="N45" s="66"/>
      <c r="O45" s="66"/>
      <c r="Q45">
        <f t="shared" si="0"/>
        <v>0</v>
      </c>
    </row>
    <row r="46" spans="1:17" x14ac:dyDescent="0.35">
      <c r="A46" s="43" t="s">
        <v>2468</v>
      </c>
      <c r="B46" s="66"/>
      <c r="C46" s="67"/>
      <c r="G46" s="66"/>
      <c r="H46" s="66"/>
      <c r="I46" s="66"/>
      <c r="J46" s="66"/>
      <c r="K46" s="66"/>
      <c r="L46" s="66"/>
      <c r="M46" s="66"/>
      <c r="N46" s="66"/>
      <c r="O46" s="66"/>
      <c r="Q46">
        <f t="shared" si="0"/>
        <v>0</v>
      </c>
    </row>
    <row r="47" spans="1:17" x14ac:dyDescent="0.35">
      <c r="A47" s="43" t="s">
        <v>2469</v>
      </c>
      <c r="B47" s="66"/>
      <c r="C47" s="67"/>
      <c r="G47" s="66"/>
      <c r="H47" s="66"/>
      <c r="I47" s="66"/>
      <c r="J47" s="66"/>
      <c r="K47" s="66"/>
      <c r="L47" s="66"/>
      <c r="M47" s="66"/>
      <c r="N47" s="66"/>
      <c r="O47" s="66"/>
      <c r="Q47">
        <f t="shared" si="0"/>
        <v>0</v>
      </c>
    </row>
    <row r="48" spans="1:17" x14ac:dyDescent="0.35">
      <c r="A48" s="43" t="s">
        <v>2470</v>
      </c>
      <c r="B48" s="66"/>
      <c r="C48" s="67"/>
      <c r="G48" s="66"/>
      <c r="H48" s="66"/>
      <c r="I48" s="66"/>
      <c r="J48" s="66"/>
      <c r="K48" s="66"/>
      <c r="L48" s="66"/>
      <c r="M48" s="66"/>
      <c r="N48" s="66"/>
      <c r="O48" s="66"/>
      <c r="Q48">
        <f t="shared" si="0"/>
        <v>0</v>
      </c>
    </row>
    <row r="49" spans="1:17" x14ac:dyDescent="0.35">
      <c r="A49" s="43" t="s">
        <v>2471</v>
      </c>
      <c r="B49" s="66"/>
      <c r="C49" s="67"/>
      <c r="G49" s="66"/>
      <c r="H49" s="66"/>
      <c r="I49" s="66"/>
      <c r="J49" s="66"/>
      <c r="K49" s="66"/>
      <c r="L49" s="66"/>
      <c r="M49" s="66"/>
      <c r="N49" s="66"/>
      <c r="O49" s="66"/>
      <c r="Q49">
        <f t="shared" si="0"/>
        <v>0</v>
      </c>
    </row>
    <row r="50" spans="1:17" x14ac:dyDescent="0.35">
      <c r="A50" s="43" t="s">
        <v>2472</v>
      </c>
      <c r="B50" s="66"/>
      <c r="C50" s="67"/>
      <c r="G50" s="66"/>
      <c r="H50" s="66"/>
      <c r="I50" s="66"/>
      <c r="J50" s="66"/>
      <c r="K50" s="66"/>
      <c r="L50" s="66"/>
      <c r="M50" s="66"/>
      <c r="N50" s="66"/>
      <c r="O50" s="66"/>
      <c r="Q50">
        <f t="shared" si="0"/>
        <v>0</v>
      </c>
    </row>
    <row r="51" spans="1:17" x14ac:dyDescent="0.35">
      <c r="A51" s="43" t="s">
        <v>2473</v>
      </c>
      <c r="B51" s="66"/>
      <c r="C51" s="67"/>
      <c r="G51" s="66"/>
      <c r="H51" s="66"/>
      <c r="I51" s="66"/>
      <c r="J51" s="66"/>
      <c r="K51" s="66"/>
      <c r="L51" s="66"/>
      <c r="M51" s="66"/>
      <c r="N51" s="66"/>
      <c r="O51" s="66"/>
      <c r="Q51">
        <f t="shared" si="0"/>
        <v>0</v>
      </c>
    </row>
    <row r="52" spans="1:17" x14ac:dyDescent="0.35">
      <c r="A52" s="43" t="s">
        <v>2474</v>
      </c>
      <c r="B52" s="66"/>
      <c r="C52" s="67"/>
      <c r="G52" s="66"/>
      <c r="H52" s="66"/>
      <c r="I52" s="66"/>
      <c r="J52" s="66"/>
      <c r="K52" s="66"/>
      <c r="L52" s="66"/>
      <c r="M52" s="66"/>
      <c r="N52" s="66"/>
      <c r="O52" s="66"/>
      <c r="Q52">
        <f t="shared" si="0"/>
        <v>0</v>
      </c>
    </row>
    <row r="53" spans="1:17" x14ac:dyDescent="0.35">
      <c r="A53" s="43" t="s">
        <v>2475</v>
      </c>
      <c r="B53" s="66"/>
      <c r="C53" s="67"/>
      <c r="G53" s="66"/>
      <c r="H53" s="66"/>
      <c r="I53" s="66"/>
      <c r="J53" s="66"/>
      <c r="K53" s="66"/>
      <c r="L53" s="66"/>
      <c r="M53" s="66"/>
      <c r="N53" s="66"/>
      <c r="O53" s="66"/>
      <c r="Q53">
        <f t="shared" si="0"/>
        <v>0</v>
      </c>
    </row>
    <row r="54" spans="1:17" x14ac:dyDescent="0.35">
      <c r="A54" s="43" t="s">
        <v>2476</v>
      </c>
      <c r="B54" s="66"/>
      <c r="C54" s="67"/>
      <c r="G54" s="66"/>
      <c r="H54" s="66"/>
      <c r="I54" s="66"/>
      <c r="J54" s="66"/>
      <c r="K54" s="66"/>
      <c r="L54" s="66"/>
      <c r="M54" s="66"/>
      <c r="N54" s="66"/>
      <c r="O54" s="66"/>
      <c r="Q54">
        <f t="shared" si="0"/>
        <v>0</v>
      </c>
    </row>
    <row r="55" spans="1:17" x14ac:dyDescent="0.35">
      <c r="A55" s="43" t="s">
        <v>2477</v>
      </c>
      <c r="B55" s="66"/>
      <c r="C55" s="67"/>
      <c r="G55" s="66"/>
      <c r="H55" s="66"/>
      <c r="I55" s="66"/>
      <c r="J55" s="66"/>
      <c r="K55" s="66"/>
      <c r="L55" s="66"/>
      <c r="M55" s="66"/>
      <c r="N55" s="66"/>
      <c r="O55" s="66"/>
      <c r="Q55">
        <f t="shared" si="0"/>
        <v>0</v>
      </c>
    </row>
    <row r="56" spans="1:17" x14ac:dyDescent="0.35">
      <c r="A56" s="43" t="s">
        <v>2478</v>
      </c>
      <c r="B56" s="66"/>
      <c r="C56" s="67"/>
      <c r="G56" s="66"/>
      <c r="H56" s="66"/>
      <c r="I56" s="66"/>
      <c r="J56" s="66"/>
      <c r="K56" s="66"/>
      <c r="L56" s="66"/>
      <c r="M56" s="66"/>
      <c r="N56" s="66"/>
      <c r="O56" s="66"/>
      <c r="Q56">
        <f t="shared" si="0"/>
        <v>0</v>
      </c>
    </row>
    <row r="57" spans="1:17" x14ac:dyDescent="0.35">
      <c r="A57" s="43" t="s">
        <v>2479</v>
      </c>
      <c r="B57" s="66"/>
      <c r="C57" s="67"/>
      <c r="G57" s="66"/>
      <c r="H57" s="66"/>
      <c r="I57" s="66"/>
      <c r="J57" s="66"/>
      <c r="K57" s="66"/>
      <c r="L57" s="66"/>
      <c r="M57" s="66"/>
      <c r="N57" s="66"/>
      <c r="O57" s="66"/>
      <c r="Q57">
        <f t="shared" si="0"/>
        <v>0</v>
      </c>
    </row>
    <row r="58" spans="1:17" x14ac:dyDescent="0.35">
      <c r="A58" s="43" t="s">
        <v>2480</v>
      </c>
      <c r="B58" s="66"/>
      <c r="C58" s="67"/>
      <c r="G58" s="66"/>
      <c r="H58" s="66"/>
      <c r="I58" s="66"/>
      <c r="J58" s="66"/>
      <c r="K58" s="66"/>
      <c r="L58" s="66"/>
      <c r="M58" s="66"/>
      <c r="N58" s="66"/>
      <c r="O58" s="66"/>
      <c r="Q58">
        <f t="shared" si="0"/>
        <v>0</v>
      </c>
    </row>
    <row r="59" spans="1:17" x14ac:dyDescent="0.35">
      <c r="A59" s="43" t="s">
        <v>2481</v>
      </c>
      <c r="B59" s="66"/>
      <c r="C59" s="67"/>
      <c r="G59" s="66"/>
      <c r="H59" s="66"/>
      <c r="I59" s="66"/>
      <c r="J59" s="66"/>
      <c r="K59" s="66"/>
      <c r="L59" s="66"/>
      <c r="M59" s="66"/>
      <c r="N59" s="66"/>
      <c r="O59" s="66"/>
      <c r="Q59">
        <f t="shared" si="0"/>
        <v>0</v>
      </c>
    </row>
    <row r="60" spans="1:17" x14ac:dyDescent="0.35">
      <c r="A60" s="43" t="s">
        <v>2482</v>
      </c>
      <c r="B60" s="66"/>
      <c r="C60" s="67"/>
      <c r="G60" s="66"/>
      <c r="H60" s="66"/>
      <c r="I60" s="66"/>
      <c r="J60" s="66"/>
      <c r="K60" s="66"/>
      <c r="L60" s="66"/>
      <c r="M60" s="66"/>
      <c r="N60" s="66"/>
      <c r="O60" s="66"/>
      <c r="Q60">
        <f t="shared" si="0"/>
        <v>0</v>
      </c>
    </row>
    <row r="61" spans="1:17" x14ac:dyDescent="0.35">
      <c r="A61" s="43" t="s">
        <v>2483</v>
      </c>
      <c r="B61" s="66"/>
      <c r="C61" s="67"/>
      <c r="G61" s="66"/>
      <c r="H61" s="66"/>
      <c r="I61" s="66"/>
      <c r="J61" s="66"/>
      <c r="K61" s="66"/>
      <c r="L61" s="66"/>
      <c r="M61" s="66"/>
      <c r="N61" s="66"/>
      <c r="O61" s="66"/>
      <c r="Q61">
        <f t="shared" si="0"/>
        <v>0</v>
      </c>
    </row>
    <row r="62" spans="1:17" x14ac:dyDescent="0.35">
      <c r="A62" s="43" t="s">
        <v>2484</v>
      </c>
      <c r="B62" s="66"/>
      <c r="C62" s="67"/>
      <c r="G62" s="66"/>
      <c r="H62" s="66"/>
      <c r="I62" s="66"/>
      <c r="J62" s="66"/>
      <c r="K62" s="66"/>
      <c r="L62" s="66"/>
      <c r="M62" s="66"/>
      <c r="N62" s="66"/>
      <c r="O62" s="66"/>
      <c r="Q62">
        <f t="shared" si="0"/>
        <v>0</v>
      </c>
    </row>
    <row r="63" spans="1:17" x14ac:dyDescent="0.35">
      <c r="A63" s="43" t="s">
        <v>2485</v>
      </c>
      <c r="B63" s="66"/>
      <c r="C63" s="67"/>
      <c r="G63" s="66"/>
      <c r="H63" s="66"/>
      <c r="I63" s="66"/>
      <c r="J63" s="66"/>
      <c r="K63" s="66"/>
      <c r="L63" s="66"/>
      <c r="M63" s="66"/>
      <c r="N63" s="66"/>
      <c r="O63" s="66"/>
      <c r="Q63">
        <f t="shared" si="0"/>
        <v>0</v>
      </c>
    </row>
    <row r="64" spans="1:17" x14ac:dyDescent="0.35">
      <c r="A64" s="43" t="s">
        <v>2486</v>
      </c>
      <c r="B64" s="66"/>
      <c r="C64" s="67"/>
      <c r="G64" s="66"/>
      <c r="H64" s="66"/>
      <c r="I64" s="66"/>
      <c r="J64" s="66"/>
      <c r="K64" s="66"/>
      <c r="L64" s="66"/>
      <c r="M64" s="66"/>
      <c r="N64" s="66"/>
      <c r="O64" s="66"/>
      <c r="Q64">
        <f t="shared" si="0"/>
        <v>0</v>
      </c>
    </row>
    <row r="65" spans="1:17" x14ac:dyDescent="0.35">
      <c r="A65" s="43" t="s">
        <v>2487</v>
      </c>
      <c r="B65" s="66"/>
      <c r="C65" s="67"/>
      <c r="G65" s="66"/>
      <c r="H65" s="66"/>
      <c r="I65" s="66"/>
      <c r="J65" s="66"/>
      <c r="K65" s="66"/>
      <c r="L65" s="66"/>
      <c r="M65" s="66"/>
      <c r="N65" s="66"/>
      <c r="O65" s="66"/>
      <c r="Q65">
        <f t="shared" si="0"/>
        <v>0</v>
      </c>
    </row>
    <row r="66" spans="1:17" x14ac:dyDescent="0.35">
      <c r="A66" s="43" t="s">
        <v>2488</v>
      </c>
      <c r="B66" s="66"/>
      <c r="C66" s="67"/>
      <c r="G66" s="66"/>
      <c r="H66" s="66"/>
      <c r="I66" s="66"/>
      <c r="J66" s="66"/>
      <c r="K66" s="66"/>
      <c r="L66" s="66"/>
      <c r="M66" s="66"/>
      <c r="N66" s="66"/>
      <c r="O66" s="66"/>
      <c r="Q66">
        <f t="shared" si="0"/>
        <v>0</v>
      </c>
    </row>
    <row r="67" spans="1:17" x14ac:dyDescent="0.35">
      <c r="A67" s="43" t="s">
        <v>2489</v>
      </c>
      <c r="B67" s="66"/>
      <c r="C67" s="67"/>
      <c r="G67" s="66"/>
      <c r="H67" s="66"/>
      <c r="I67" s="66"/>
      <c r="J67" s="66"/>
      <c r="K67" s="66"/>
      <c r="L67" s="66"/>
      <c r="M67" s="66"/>
      <c r="N67" s="66"/>
      <c r="O67" s="66"/>
      <c r="Q67">
        <f t="shared" si="0"/>
        <v>0</v>
      </c>
    </row>
    <row r="68" spans="1:17" x14ac:dyDescent="0.35">
      <c r="A68" s="43" t="s">
        <v>2490</v>
      </c>
      <c r="B68" s="66"/>
      <c r="C68" s="67"/>
      <c r="G68" s="66"/>
      <c r="H68" s="66"/>
      <c r="I68" s="66"/>
      <c r="J68" s="66"/>
      <c r="K68" s="66"/>
      <c r="L68" s="66"/>
      <c r="M68" s="66"/>
      <c r="N68" s="66"/>
      <c r="O68" s="66"/>
      <c r="Q68">
        <f t="shared" si="0"/>
        <v>0</v>
      </c>
    </row>
    <row r="69" spans="1:17" x14ac:dyDescent="0.35">
      <c r="A69" s="43" t="s">
        <v>2491</v>
      </c>
      <c r="B69" s="66"/>
      <c r="C69" s="67"/>
      <c r="G69" s="66"/>
      <c r="H69" s="66"/>
      <c r="I69" s="66"/>
      <c r="J69" s="66"/>
      <c r="K69" s="66"/>
      <c r="L69" s="66"/>
      <c r="M69" s="66"/>
      <c r="N69" s="66"/>
      <c r="O69" s="66"/>
      <c r="Q69">
        <f t="shared" si="0"/>
        <v>0</v>
      </c>
    </row>
    <row r="70" spans="1:17" x14ac:dyDescent="0.35">
      <c r="A70" s="43" t="s">
        <v>2492</v>
      </c>
      <c r="B70" s="66"/>
      <c r="C70" s="67"/>
      <c r="G70" s="66"/>
      <c r="H70" s="66"/>
      <c r="I70" s="66"/>
      <c r="J70" s="66"/>
      <c r="K70" s="66"/>
      <c r="L70" s="66"/>
      <c r="M70" s="66"/>
      <c r="N70" s="66"/>
      <c r="O70" s="66"/>
      <c r="Q70">
        <f t="shared" si="0"/>
        <v>0</v>
      </c>
    </row>
    <row r="71" spans="1:17" x14ac:dyDescent="0.35">
      <c r="A71" s="43" t="s">
        <v>2493</v>
      </c>
      <c r="B71" s="66"/>
      <c r="C71" s="67"/>
      <c r="G71" s="66"/>
      <c r="H71" s="66"/>
      <c r="I71" s="66"/>
      <c r="J71" s="66"/>
      <c r="K71" s="66"/>
      <c r="L71" s="66"/>
      <c r="M71" s="66"/>
      <c r="N71" s="66"/>
      <c r="O71" s="66"/>
      <c r="Q71">
        <f t="shared" si="0"/>
        <v>0</v>
      </c>
    </row>
    <row r="72" spans="1:17" x14ac:dyDescent="0.35">
      <c r="A72" s="43" t="s">
        <v>2494</v>
      </c>
      <c r="B72" s="66"/>
      <c r="C72" s="67"/>
      <c r="G72" s="66"/>
      <c r="H72" s="66"/>
      <c r="I72" s="66"/>
      <c r="J72" s="66"/>
      <c r="K72" s="66"/>
      <c r="L72" s="66"/>
      <c r="M72" s="66"/>
      <c r="N72" s="66"/>
      <c r="O72" s="66"/>
      <c r="Q72">
        <f t="shared" ref="Q72:Q135" si="1">IF(OR($B72&lt;&gt;"",$C72&lt;&gt;"",$D72&lt;&gt;"",$E72&lt;&gt;"",$F72&lt;&gt;"",$G72&lt;&gt;"",$H72&lt;&gt;"",$I72&lt;&gt;"",$J72&lt;&gt;"",$K72&lt;&gt;"",$L72&lt;&gt;"",$M72&lt;&gt;"",$N72&lt;&gt;"",$O72&lt;&gt;""), 1, 0)</f>
        <v>0</v>
      </c>
    </row>
    <row r="73" spans="1:17" x14ac:dyDescent="0.35">
      <c r="A73" s="43" t="s">
        <v>2495</v>
      </c>
      <c r="B73" s="66"/>
      <c r="C73" s="67"/>
      <c r="G73" s="66"/>
      <c r="H73" s="66"/>
      <c r="I73" s="66"/>
      <c r="J73" s="66"/>
      <c r="K73" s="66"/>
      <c r="L73" s="66"/>
      <c r="M73" s="66"/>
      <c r="N73" s="66"/>
      <c r="O73" s="66"/>
      <c r="Q73">
        <f t="shared" si="1"/>
        <v>0</v>
      </c>
    </row>
    <row r="74" spans="1:17" x14ac:dyDescent="0.35">
      <c r="A74" s="43" t="s">
        <v>2496</v>
      </c>
      <c r="B74" s="66"/>
      <c r="C74" s="67"/>
      <c r="G74" s="66"/>
      <c r="H74" s="66"/>
      <c r="I74" s="66"/>
      <c r="J74" s="66"/>
      <c r="K74" s="66"/>
      <c r="L74" s="66"/>
      <c r="M74" s="66"/>
      <c r="N74" s="66"/>
      <c r="O74" s="66"/>
      <c r="Q74">
        <f t="shared" si="1"/>
        <v>0</v>
      </c>
    </row>
    <row r="75" spans="1:17" x14ac:dyDescent="0.35">
      <c r="A75" s="43" t="s">
        <v>2497</v>
      </c>
      <c r="B75" s="66"/>
      <c r="C75" s="67"/>
      <c r="G75" s="66"/>
      <c r="H75" s="66"/>
      <c r="I75" s="66"/>
      <c r="J75" s="66"/>
      <c r="K75" s="66"/>
      <c r="L75" s="66"/>
      <c r="M75" s="66"/>
      <c r="N75" s="66"/>
      <c r="O75" s="66"/>
      <c r="Q75">
        <f t="shared" si="1"/>
        <v>0</v>
      </c>
    </row>
    <row r="76" spans="1:17" x14ac:dyDescent="0.35">
      <c r="A76" s="43" t="s">
        <v>2498</v>
      </c>
      <c r="B76" s="66"/>
      <c r="C76" s="67"/>
      <c r="G76" s="66"/>
      <c r="H76" s="66"/>
      <c r="I76" s="66"/>
      <c r="J76" s="66"/>
      <c r="K76" s="66"/>
      <c r="L76" s="66"/>
      <c r="M76" s="66"/>
      <c r="N76" s="66"/>
      <c r="O76" s="66"/>
      <c r="Q76">
        <f t="shared" si="1"/>
        <v>0</v>
      </c>
    </row>
    <row r="77" spans="1:17" x14ac:dyDescent="0.35">
      <c r="A77" s="43" t="s">
        <v>2499</v>
      </c>
      <c r="B77" s="66"/>
      <c r="C77" s="67"/>
      <c r="G77" s="66"/>
      <c r="H77" s="66"/>
      <c r="I77" s="66"/>
      <c r="J77" s="66"/>
      <c r="K77" s="66"/>
      <c r="L77" s="66"/>
      <c r="M77" s="66"/>
      <c r="N77" s="66"/>
      <c r="O77" s="66"/>
      <c r="Q77">
        <f t="shared" si="1"/>
        <v>0</v>
      </c>
    </row>
    <row r="78" spans="1:17" x14ac:dyDescent="0.35">
      <c r="A78" s="43" t="s">
        <v>2500</v>
      </c>
      <c r="B78" s="66"/>
      <c r="C78" s="67"/>
      <c r="G78" s="66"/>
      <c r="H78" s="66"/>
      <c r="I78" s="66"/>
      <c r="J78" s="66"/>
      <c r="K78" s="66"/>
      <c r="L78" s="66"/>
      <c r="M78" s="66"/>
      <c r="N78" s="66"/>
      <c r="O78" s="66"/>
      <c r="Q78">
        <f t="shared" si="1"/>
        <v>0</v>
      </c>
    </row>
    <row r="79" spans="1:17" x14ac:dyDescent="0.35">
      <c r="A79" s="43" t="s">
        <v>2501</v>
      </c>
      <c r="B79" s="66"/>
      <c r="C79" s="67"/>
      <c r="G79" s="66"/>
      <c r="H79" s="66"/>
      <c r="I79" s="66"/>
      <c r="J79" s="66"/>
      <c r="K79" s="66"/>
      <c r="L79" s="66"/>
      <c r="M79" s="66"/>
      <c r="N79" s="66"/>
      <c r="O79" s="66"/>
      <c r="Q79">
        <f t="shared" si="1"/>
        <v>0</v>
      </c>
    </row>
    <row r="80" spans="1:17" x14ac:dyDescent="0.35">
      <c r="A80" s="43" t="s">
        <v>2502</v>
      </c>
      <c r="B80" s="66"/>
      <c r="C80" s="67"/>
      <c r="G80" s="66"/>
      <c r="H80" s="66"/>
      <c r="I80" s="66"/>
      <c r="J80" s="66"/>
      <c r="K80" s="66"/>
      <c r="L80" s="66"/>
      <c r="M80" s="66"/>
      <c r="N80" s="66"/>
      <c r="O80" s="66"/>
      <c r="Q80">
        <f t="shared" si="1"/>
        <v>0</v>
      </c>
    </row>
    <row r="81" spans="1:17" x14ac:dyDescent="0.35">
      <c r="A81" s="43" t="s">
        <v>2503</v>
      </c>
      <c r="B81" s="66"/>
      <c r="C81" s="67"/>
      <c r="G81" s="66"/>
      <c r="H81" s="66"/>
      <c r="I81" s="66"/>
      <c r="J81" s="66"/>
      <c r="K81" s="66"/>
      <c r="L81" s="66"/>
      <c r="M81" s="66"/>
      <c r="N81" s="66"/>
      <c r="O81" s="66"/>
      <c r="Q81">
        <f t="shared" si="1"/>
        <v>0</v>
      </c>
    </row>
    <row r="82" spans="1:17" x14ac:dyDescent="0.35">
      <c r="A82" s="43" t="s">
        <v>2504</v>
      </c>
      <c r="B82" s="66"/>
      <c r="C82" s="67"/>
      <c r="G82" s="66"/>
      <c r="H82" s="66"/>
      <c r="I82" s="66"/>
      <c r="J82" s="66"/>
      <c r="K82" s="66"/>
      <c r="L82" s="66"/>
      <c r="M82" s="66"/>
      <c r="N82" s="66"/>
      <c r="O82" s="66"/>
      <c r="Q82">
        <f t="shared" si="1"/>
        <v>0</v>
      </c>
    </row>
    <row r="83" spans="1:17" x14ac:dyDescent="0.35">
      <c r="A83" s="43" t="s">
        <v>2505</v>
      </c>
      <c r="B83" s="66"/>
      <c r="C83" s="67"/>
      <c r="G83" s="66"/>
      <c r="H83" s="66"/>
      <c r="I83" s="66"/>
      <c r="J83" s="66"/>
      <c r="K83" s="66"/>
      <c r="L83" s="66"/>
      <c r="M83" s="66"/>
      <c r="N83" s="66"/>
      <c r="O83" s="66"/>
      <c r="Q83">
        <f t="shared" si="1"/>
        <v>0</v>
      </c>
    </row>
    <row r="84" spans="1:17" x14ac:dyDescent="0.35">
      <c r="A84" s="43" t="s">
        <v>2506</v>
      </c>
      <c r="B84" s="66"/>
      <c r="C84" s="67"/>
      <c r="G84" s="66"/>
      <c r="H84" s="66"/>
      <c r="I84" s="66"/>
      <c r="J84" s="66"/>
      <c r="K84" s="66"/>
      <c r="L84" s="66"/>
      <c r="M84" s="66"/>
      <c r="N84" s="66"/>
      <c r="O84" s="66"/>
      <c r="Q84">
        <f t="shared" si="1"/>
        <v>0</v>
      </c>
    </row>
    <row r="85" spans="1:17" x14ac:dyDescent="0.35">
      <c r="A85" s="43" t="s">
        <v>2507</v>
      </c>
      <c r="B85" s="66"/>
      <c r="C85" s="67"/>
      <c r="G85" s="66"/>
      <c r="H85" s="66"/>
      <c r="I85" s="66"/>
      <c r="J85" s="66"/>
      <c r="K85" s="66"/>
      <c r="L85" s="66"/>
      <c r="M85" s="66"/>
      <c r="N85" s="66"/>
      <c r="O85" s="66"/>
      <c r="Q85">
        <f t="shared" si="1"/>
        <v>0</v>
      </c>
    </row>
    <row r="86" spans="1:17" x14ac:dyDescent="0.35">
      <c r="A86" s="43" t="s">
        <v>2508</v>
      </c>
      <c r="B86" s="66"/>
      <c r="C86" s="67"/>
      <c r="G86" s="66"/>
      <c r="H86" s="66"/>
      <c r="I86" s="66"/>
      <c r="J86" s="66"/>
      <c r="K86" s="66"/>
      <c r="L86" s="66"/>
      <c r="M86" s="66"/>
      <c r="N86" s="66"/>
      <c r="O86" s="66"/>
      <c r="Q86">
        <f t="shared" si="1"/>
        <v>0</v>
      </c>
    </row>
    <row r="87" spans="1:17" x14ac:dyDescent="0.35">
      <c r="A87" s="43" t="s">
        <v>2509</v>
      </c>
      <c r="B87" s="66"/>
      <c r="C87" s="67"/>
      <c r="G87" s="66"/>
      <c r="H87" s="66"/>
      <c r="I87" s="66"/>
      <c r="J87" s="66"/>
      <c r="K87" s="66"/>
      <c r="L87" s="66"/>
      <c r="M87" s="66"/>
      <c r="N87" s="66"/>
      <c r="O87" s="66"/>
      <c r="Q87">
        <f t="shared" si="1"/>
        <v>0</v>
      </c>
    </row>
    <row r="88" spans="1:17" x14ac:dyDescent="0.35">
      <c r="A88" s="43" t="s">
        <v>2510</v>
      </c>
      <c r="B88" s="66"/>
      <c r="C88" s="67"/>
      <c r="G88" s="66"/>
      <c r="H88" s="66"/>
      <c r="I88" s="66"/>
      <c r="J88" s="66"/>
      <c r="K88" s="66"/>
      <c r="L88" s="66"/>
      <c r="M88" s="66"/>
      <c r="N88" s="66"/>
      <c r="O88" s="66"/>
      <c r="Q88">
        <f t="shared" si="1"/>
        <v>0</v>
      </c>
    </row>
    <row r="89" spans="1:17" x14ac:dyDescent="0.35">
      <c r="A89" s="43" t="s">
        <v>2511</v>
      </c>
      <c r="B89" s="66"/>
      <c r="C89" s="67"/>
      <c r="G89" s="66"/>
      <c r="H89" s="66"/>
      <c r="I89" s="66"/>
      <c r="J89" s="66"/>
      <c r="K89" s="66"/>
      <c r="L89" s="66"/>
      <c r="M89" s="66"/>
      <c r="N89" s="66"/>
      <c r="O89" s="66"/>
      <c r="Q89">
        <f t="shared" si="1"/>
        <v>0</v>
      </c>
    </row>
    <row r="90" spans="1:17" x14ac:dyDescent="0.35">
      <c r="A90" s="43" t="s">
        <v>2512</v>
      </c>
      <c r="B90" s="66"/>
      <c r="C90" s="67"/>
      <c r="G90" s="66"/>
      <c r="H90" s="66"/>
      <c r="I90" s="66"/>
      <c r="J90" s="66"/>
      <c r="K90" s="66"/>
      <c r="L90" s="66"/>
      <c r="M90" s="66"/>
      <c r="N90" s="66"/>
      <c r="O90" s="66"/>
      <c r="Q90">
        <f t="shared" si="1"/>
        <v>0</v>
      </c>
    </row>
    <row r="91" spans="1:17" x14ac:dyDescent="0.35">
      <c r="A91" s="43" t="s">
        <v>2513</v>
      </c>
      <c r="B91" s="66"/>
      <c r="C91" s="67"/>
      <c r="G91" s="66"/>
      <c r="H91" s="66"/>
      <c r="I91" s="66"/>
      <c r="J91" s="66"/>
      <c r="K91" s="66"/>
      <c r="L91" s="66"/>
      <c r="M91" s="66"/>
      <c r="N91" s="66"/>
      <c r="O91" s="66"/>
      <c r="Q91">
        <f t="shared" si="1"/>
        <v>0</v>
      </c>
    </row>
    <row r="92" spans="1:17" x14ac:dyDescent="0.35">
      <c r="A92" s="43" t="s">
        <v>2514</v>
      </c>
      <c r="B92" s="66"/>
      <c r="C92" s="67"/>
      <c r="G92" s="66"/>
      <c r="H92" s="66"/>
      <c r="I92" s="66"/>
      <c r="J92" s="66"/>
      <c r="K92" s="66"/>
      <c r="L92" s="66"/>
      <c r="M92" s="66"/>
      <c r="N92" s="66"/>
      <c r="O92" s="66"/>
      <c r="Q92">
        <f t="shared" si="1"/>
        <v>0</v>
      </c>
    </row>
    <row r="93" spans="1:17" x14ac:dyDescent="0.35">
      <c r="A93" s="43" t="s">
        <v>2515</v>
      </c>
      <c r="B93" s="66"/>
      <c r="C93" s="67"/>
      <c r="G93" s="66"/>
      <c r="H93" s="66"/>
      <c r="I93" s="66"/>
      <c r="J93" s="66"/>
      <c r="K93" s="66"/>
      <c r="L93" s="66"/>
      <c r="M93" s="66"/>
      <c r="N93" s="66"/>
      <c r="O93" s="66"/>
      <c r="Q93">
        <f t="shared" si="1"/>
        <v>0</v>
      </c>
    </row>
    <row r="94" spans="1:17" x14ac:dyDescent="0.35">
      <c r="A94" s="43" t="s">
        <v>2516</v>
      </c>
      <c r="B94" s="66"/>
      <c r="C94" s="67"/>
      <c r="G94" s="66"/>
      <c r="H94" s="66"/>
      <c r="I94" s="66"/>
      <c r="J94" s="66"/>
      <c r="K94" s="66"/>
      <c r="L94" s="66"/>
      <c r="M94" s="66"/>
      <c r="N94" s="66"/>
      <c r="O94" s="66"/>
      <c r="Q94">
        <f t="shared" si="1"/>
        <v>0</v>
      </c>
    </row>
    <row r="95" spans="1:17" x14ac:dyDescent="0.35">
      <c r="A95" s="43" t="s">
        <v>2517</v>
      </c>
      <c r="B95" s="66"/>
      <c r="C95" s="67"/>
      <c r="G95" s="66"/>
      <c r="H95" s="66"/>
      <c r="I95" s="66"/>
      <c r="J95" s="66"/>
      <c r="K95" s="66"/>
      <c r="L95" s="66"/>
      <c r="M95" s="66"/>
      <c r="N95" s="66"/>
      <c r="O95" s="66"/>
      <c r="Q95">
        <f t="shared" si="1"/>
        <v>0</v>
      </c>
    </row>
    <row r="96" spans="1:17" x14ac:dyDescent="0.35">
      <c r="A96" s="43" t="s">
        <v>2518</v>
      </c>
      <c r="B96" s="66"/>
      <c r="C96" s="67"/>
      <c r="G96" s="66"/>
      <c r="H96" s="66"/>
      <c r="I96" s="66"/>
      <c r="J96" s="66"/>
      <c r="K96" s="66"/>
      <c r="L96" s="66"/>
      <c r="M96" s="66"/>
      <c r="N96" s="66"/>
      <c r="O96" s="66"/>
      <c r="Q96">
        <f t="shared" si="1"/>
        <v>0</v>
      </c>
    </row>
    <row r="97" spans="1:17" x14ac:dyDescent="0.35">
      <c r="A97" s="43" t="s">
        <v>2519</v>
      </c>
      <c r="B97" s="66"/>
      <c r="C97" s="67"/>
      <c r="G97" s="66"/>
      <c r="H97" s="66"/>
      <c r="I97" s="66"/>
      <c r="J97" s="66"/>
      <c r="K97" s="66"/>
      <c r="L97" s="66"/>
      <c r="M97" s="66"/>
      <c r="N97" s="66"/>
      <c r="O97" s="66"/>
      <c r="Q97">
        <f t="shared" si="1"/>
        <v>0</v>
      </c>
    </row>
    <row r="98" spans="1:17" x14ac:dyDescent="0.35">
      <c r="A98" s="43" t="s">
        <v>2520</v>
      </c>
      <c r="B98" s="66"/>
      <c r="C98" s="67"/>
      <c r="G98" s="66"/>
      <c r="H98" s="66"/>
      <c r="I98" s="66"/>
      <c r="J98" s="66"/>
      <c r="K98" s="66"/>
      <c r="L98" s="66"/>
      <c r="M98" s="66"/>
      <c r="N98" s="66"/>
      <c r="O98" s="66"/>
      <c r="Q98">
        <f t="shared" si="1"/>
        <v>0</v>
      </c>
    </row>
    <row r="99" spans="1:17" x14ac:dyDescent="0.35">
      <c r="A99" s="43" t="s">
        <v>2521</v>
      </c>
      <c r="B99" s="66"/>
      <c r="C99" s="67"/>
      <c r="G99" s="66"/>
      <c r="H99" s="66"/>
      <c r="I99" s="66"/>
      <c r="J99" s="66"/>
      <c r="K99" s="66"/>
      <c r="L99" s="66"/>
      <c r="M99" s="66"/>
      <c r="N99" s="66"/>
      <c r="O99" s="66"/>
      <c r="Q99">
        <f t="shared" si="1"/>
        <v>0</v>
      </c>
    </row>
    <row r="100" spans="1:17" x14ac:dyDescent="0.35">
      <c r="A100" s="43" t="s">
        <v>2522</v>
      </c>
      <c r="B100" s="66"/>
      <c r="C100" s="67"/>
      <c r="G100" s="66"/>
      <c r="H100" s="66"/>
      <c r="I100" s="66"/>
      <c r="J100" s="66"/>
      <c r="K100" s="66"/>
      <c r="L100" s="66"/>
      <c r="M100" s="66"/>
      <c r="N100" s="66"/>
      <c r="O100" s="66"/>
      <c r="Q100">
        <f t="shared" si="1"/>
        <v>0</v>
      </c>
    </row>
    <row r="101" spans="1:17" x14ac:dyDescent="0.35">
      <c r="A101" s="43" t="s">
        <v>2523</v>
      </c>
      <c r="B101" s="66"/>
      <c r="C101" s="67"/>
      <c r="G101" s="66"/>
      <c r="H101" s="66"/>
      <c r="I101" s="66"/>
      <c r="J101" s="66"/>
      <c r="K101" s="66"/>
      <c r="L101" s="66"/>
      <c r="M101" s="66"/>
      <c r="N101" s="66"/>
      <c r="O101" s="66"/>
      <c r="Q101">
        <f t="shared" si="1"/>
        <v>0</v>
      </c>
    </row>
    <row r="102" spans="1:17" x14ac:dyDescent="0.35">
      <c r="A102" s="43" t="s">
        <v>2524</v>
      </c>
      <c r="B102" s="66"/>
      <c r="C102" s="67"/>
      <c r="G102" s="66"/>
      <c r="H102" s="66"/>
      <c r="I102" s="66"/>
      <c r="J102" s="66"/>
      <c r="K102" s="66"/>
      <c r="L102" s="66"/>
      <c r="M102" s="66"/>
      <c r="N102" s="66"/>
      <c r="O102" s="66"/>
      <c r="Q102">
        <f t="shared" si="1"/>
        <v>0</v>
      </c>
    </row>
    <row r="103" spans="1:17" x14ac:dyDescent="0.35">
      <c r="A103" s="43" t="s">
        <v>2525</v>
      </c>
      <c r="B103" s="66"/>
      <c r="C103" s="67"/>
      <c r="G103" s="66"/>
      <c r="H103" s="66"/>
      <c r="I103" s="66"/>
      <c r="J103" s="66"/>
      <c r="K103" s="66"/>
      <c r="L103" s="66"/>
      <c r="M103" s="66"/>
      <c r="N103" s="66"/>
      <c r="O103" s="66"/>
      <c r="Q103">
        <f t="shared" si="1"/>
        <v>0</v>
      </c>
    </row>
    <row r="104" spans="1:17" x14ac:dyDescent="0.35">
      <c r="A104" s="43" t="s">
        <v>2526</v>
      </c>
      <c r="B104" s="66"/>
      <c r="C104" s="67"/>
      <c r="G104" s="66"/>
      <c r="H104" s="66"/>
      <c r="I104" s="66"/>
      <c r="J104" s="66"/>
      <c r="K104" s="66"/>
      <c r="L104" s="66"/>
      <c r="M104" s="66"/>
      <c r="N104" s="66"/>
      <c r="O104" s="66"/>
      <c r="Q104">
        <f t="shared" si="1"/>
        <v>0</v>
      </c>
    </row>
    <row r="105" spans="1:17" x14ac:dyDescent="0.35">
      <c r="A105" s="43" t="s">
        <v>2527</v>
      </c>
      <c r="B105" s="66"/>
      <c r="C105" s="67"/>
      <c r="G105" s="66"/>
      <c r="H105" s="66"/>
      <c r="I105" s="66"/>
      <c r="J105" s="66"/>
      <c r="K105" s="66"/>
      <c r="L105" s="66"/>
      <c r="M105" s="66"/>
      <c r="N105" s="66"/>
      <c r="O105" s="66"/>
      <c r="Q105">
        <f t="shared" si="1"/>
        <v>0</v>
      </c>
    </row>
    <row r="106" spans="1:17" x14ac:dyDescent="0.35">
      <c r="A106" s="43" t="s">
        <v>2528</v>
      </c>
      <c r="B106" s="66"/>
      <c r="C106" s="67"/>
      <c r="G106" s="66"/>
      <c r="H106" s="66"/>
      <c r="I106" s="66"/>
      <c r="J106" s="66"/>
      <c r="K106" s="66"/>
      <c r="L106" s="66"/>
      <c r="M106" s="66"/>
      <c r="N106" s="66"/>
      <c r="O106" s="66"/>
      <c r="Q106">
        <f t="shared" si="1"/>
        <v>0</v>
      </c>
    </row>
    <row r="107" spans="1:17" x14ac:dyDescent="0.35">
      <c r="A107" s="43" t="s">
        <v>2529</v>
      </c>
      <c r="B107" s="66"/>
      <c r="C107" s="67"/>
      <c r="G107" s="66"/>
      <c r="H107" s="66"/>
      <c r="I107" s="66"/>
      <c r="J107" s="66"/>
      <c r="K107" s="66"/>
      <c r="L107" s="66"/>
      <c r="M107" s="66"/>
      <c r="N107" s="66"/>
      <c r="O107" s="66"/>
      <c r="Q107">
        <f t="shared" si="1"/>
        <v>0</v>
      </c>
    </row>
    <row r="108" spans="1:17" x14ac:dyDescent="0.35">
      <c r="A108" s="43" t="s">
        <v>2530</v>
      </c>
      <c r="B108" s="66"/>
      <c r="C108" s="67"/>
      <c r="G108" s="66"/>
      <c r="H108" s="66"/>
      <c r="I108" s="66"/>
      <c r="J108" s="66"/>
      <c r="K108" s="66"/>
      <c r="L108" s="66"/>
      <c r="M108" s="66"/>
      <c r="N108" s="66"/>
      <c r="O108" s="66"/>
      <c r="Q108">
        <f t="shared" si="1"/>
        <v>0</v>
      </c>
    </row>
    <row r="109" spans="1:17" x14ac:dyDescent="0.35">
      <c r="A109" s="43" t="s">
        <v>2531</v>
      </c>
      <c r="B109" s="66"/>
      <c r="C109" s="67"/>
      <c r="G109" s="66"/>
      <c r="H109" s="66"/>
      <c r="I109" s="66"/>
      <c r="J109" s="66"/>
      <c r="K109" s="66"/>
      <c r="L109" s="66"/>
      <c r="M109" s="66"/>
      <c r="N109" s="66"/>
      <c r="O109" s="66"/>
      <c r="Q109">
        <f t="shared" si="1"/>
        <v>0</v>
      </c>
    </row>
    <row r="110" spans="1:17" x14ac:dyDescent="0.35">
      <c r="A110" s="43" t="s">
        <v>2532</v>
      </c>
      <c r="B110" s="66"/>
      <c r="C110" s="67"/>
      <c r="G110" s="66"/>
      <c r="H110" s="66"/>
      <c r="I110" s="66"/>
      <c r="J110" s="66"/>
      <c r="K110" s="66"/>
      <c r="L110" s="66"/>
      <c r="M110" s="66"/>
      <c r="N110" s="66"/>
      <c r="O110" s="66"/>
      <c r="Q110">
        <f t="shared" si="1"/>
        <v>0</v>
      </c>
    </row>
    <row r="111" spans="1:17" x14ac:dyDescent="0.35">
      <c r="A111" s="43" t="s">
        <v>2533</v>
      </c>
      <c r="B111" s="66"/>
      <c r="C111" s="67"/>
      <c r="G111" s="66"/>
      <c r="H111" s="66"/>
      <c r="I111" s="66"/>
      <c r="J111" s="66"/>
      <c r="K111" s="66"/>
      <c r="L111" s="66"/>
      <c r="M111" s="66"/>
      <c r="N111" s="66"/>
      <c r="O111" s="66"/>
      <c r="Q111">
        <f t="shared" si="1"/>
        <v>0</v>
      </c>
    </row>
    <row r="112" spans="1:17" x14ac:dyDescent="0.35">
      <c r="A112" s="43" t="s">
        <v>2534</v>
      </c>
      <c r="B112" s="66"/>
      <c r="C112" s="67"/>
      <c r="G112" s="66"/>
      <c r="H112" s="66"/>
      <c r="I112" s="66"/>
      <c r="J112" s="66"/>
      <c r="K112" s="66"/>
      <c r="L112" s="66"/>
      <c r="M112" s="66"/>
      <c r="N112" s="66"/>
      <c r="O112" s="66"/>
      <c r="Q112">
        <f t="shared" si="1"/>
        <v>0</v>
      </c>
    </row>
    <row r="113" spans="1:17" x14ac:dyDescent="0.35">
      <c r="A113" s="43" t="s">
        <v>2535</v>
      </c>
      <c r="B113" s="66"/>
      <c r="C113" s="67"/>
      <c r="G113" s="66"/>
      <c r="H113" s="66"/>
      <c r="I113" s="66"/>
      <c r="J113" s="66"/>
      <c r="K113" s="66"/>
      <c r="L113" s="66"/>
      <c r="M113" s="66"/>
      <c r="N113" s="66"/>
      <c r="O113" s="66"/>
      <c r="Q113">
        <f t="shared" si="1"/>
        <v>0</v>
      </c>
    </row>
    <row r="114" spans="1:17" x14ac:dyDescent="0.35">
      <c r="A114" s="43" t="s">
        <v>2536</v>
      </c>
      <c r="B114" s="66"/>
      <c r="C114" s="67"/>
      <c r="G114" s="66"/>
      <c r="H114" s="66"/>
      <c r="I114" s="66"/>
      <c r="J114" s="66"/>
      <c r="K114" s="66"/>
      <c r="L114" s="66"/>
      <c r="M114" s="66"/>
      <c r="N114" s="66"/>
      <c r="O114" s="66"/>
      <c r="Q114">
        <f t="shared" si="1"/>
        <v>0</v>
      </c>
    </row>
    <row r="115" spans="1:17" x14ac:dyDescent="0.35">
      <c r="A115" s="43" t="s">
        <v>2537</v>
      </c>
      <c r="B115" s="66"/>
      <c r="C115" s="67"/>
      <c r="G115" s="66"/>
      <c r="H115" s="66"/>
      <c r="I115" s="66"/>
      <c r="J115" s="66"/>
      <c r="K115" s="66"/>
      <c r="L115" s="66"/>
      <c r="M115" s="66"/>
      <c r="N115" s="66"/>
      <c r="O115" s="66"/>
      <c r="Q115">
        <f t="shared" si="1"/>
        <v>0</v>
      </c>
    </row>
    <row r="116" spans="1:17" x14ac:dyDescent="0.35">
      <c r="A116" s="43" t="s">
        <v>2538</v>
      </c>
      <c r="B116" s="66"/>
      <c r="C116" s="67"/>
      <c r="G116" s="66"/>
      <c r="H116" s="66"/>
      <c r="I116" s="66"/>
      <c r="J116" s="66"/>
      <c r="K116" s="66"/>
      <c r="L116" s="66"/>
      <c r="M116" s="66"/>
      <c r="N116" s="66"/>
      <c r="O116" s="66"/>
      <c r="Q116">
        <f t="shared" si="1"/>
        <v>0</v>
      </c>
    </row>
    <row r="117" spans="1:17" x14ac:dyDescent="0.35">
      <c r="A117" s="43" t="s">
        <v>2539</v>
      </c>
      <c r="B117" s="66"/>
      <c r="C117" s="67"/>
      <c r="G117" s="66"/>
      <c r="H117" s="66"/>
      <c r="I117" s="66"/>
      <c r="J117" s="66"/>
      <c r="K117" s="66"/>
      <c r="L117" s="66"/>
      <c r="M117" s="66"/>
      <c r="N117" s="66"/>
      <c r="O117" s="66"/>
      <c r="Q117">
        <f t="shared" si="1"/>
        <v>0</v>
      </c>
    </row>
    <row r="118" spans="1:17" x14ac:dyDescent="0.35">
      <c r="A118" s="43" t="s">
        <v>2540</v>
      </c>
      <c r="B118" s="66"/>
      <c r="C118" s="67"/>
      <c r="G118" s="66"/>
      <c r="H118" s="66"/>
      <c r="I118" s="66"/>
      <c r="J118" s="66"/>
      <c r="K118" s="66"/>
      <c r="L118" s="66"/>
      <c r="M118" s="66"/>
      <c r="N118" s="66"/>
      <c r="O118" s="66"/>
      <c r="Q118">
        <f t="shared" si="1"/>
        <v>0</v>
      </c>
    </row>
    <row r="119" spans="1:17" x14ac:dyDescent="0.35">
      <c r="A119" s="43" t="s">
        <v>2541</v>
      </c>
      <c r="B119" s="66"/>
      <c r="C119" s="67"/>
      <c r="G119" s="66"/>
      <c r="H119" s="66"/>
      <c r="I119" s="66"/>
      <c r="J119" s="66"/>
      <c r="K119" s="66"/>
      <c r="L119" s="66"/>
      <c r="M119" s="66"/>
      <c r="N119" s="66"/>
      <c r="O119" s="66"/>
      <c r="Q119">
        <f t="shared" si="1"/>
        <v>0</v>
      </c>
    </row>
    <row r="120" spans="1:17" x14ac:dyDescent="0.35">
      <c r="A120" s="43" t="s">
        <v>2542</v>
      </c>
      <c r="B120" s="66"/>
      <c r="C120" s="67"/>
      <c r="G120" s="66"/>
      <c r="H120" s="66"/>
      <c r="I120" s="66"/>
      <c r="J120" s="66"/>
      <c r="K120" s="66"/>
      <c r="L120" s="66"/>
      <c r="M120" s="66"/>
      <c r="N120" s="66"/>
      <c r="O120" s="66"/>
      <c r="Q120">
        <f t="shared" si="1"/>
        <v>0</v>
      </c>
    </row>
    <row r="121" spans="1:17" x14ac:dyDescent="0.35">
      <c r="A121" s="43" t="s">
        <v>2543</v>
      </c>
      <c r="B121" s="66"/>
      <c r="C121" s="67"/>
      <c r="G121" s="66"/>
      <c r="H121" s="66"/>
      <c r="I121" s="66"/>
      <c r="J121" s="66"/>
      <c r="K121" s="66"/>
      <c r="L121" s="66"/>
      <c r="M121" s="66"/>
      <c r="N121" s="66"/>
      <c r="O121" s="66"/>
      <c r="Q121">
        <f t="shared" si="1"/>
        <v>0</v>
      </c>
    </row>
    <row r="122" spans="1:17" x14ac:dyDescent="0.35">
      <c r="A122" s="43" t="s">
        <v>2544</v>
      </c>
      <c r="B122" s="66"/>
      <c r="C122" s="67"/>
      <c r="G122" s="66"/>
      <c r="H122" s="66"/>
      <c r="I122" s="66"/>
      <c r="J122" s="66"/>
      <c r="K122" s="66"/>
      <c r="L122" s="66"/>
      <c r="M122" s="66"/>
      <c r="N122" s="66"/>
      <c r="O122" s="66"/>
      <c r="Q122">
        <f t="shared" si="1"/>
        <v>0</v>
      </c>
    </row>
    <row r="123" spans="1:17" x14ac:dyDescent="0.35">
      <c r="A123" s="43" t="s">
        <v>2545</v>
      </c>
      <c r="B123" s="66"/>
      <c r="C123" s="67"/>
      <c r="G123" s="66"/>
      <c r="H123" s="66"/>
      <c r="I123" s="66"/>
      <c r="J123" s="66"/>
      <c r="K123" s="66"/>
      <c r="L123" s="66"/>
      <c r="M123" s="66"/>
      <c r="N123" s="66"/>
      <c r="O123" s="66"/>
      <c r="Q123">
        <f t="shared" si="1"/>
        <v>0</v>
      </c>
    </row>
    <row r="124" spans="1:17" x14ac:dyDescent="0.35">
      <c r="A124" s="43" t="s">
        <v>2546</v>
      </c>
      <c r="B124" s="66"/>
      <c r="C124" s="67"/>
      <c r="G124" s="66"/>
      <c r="H124" s="66"/>
      <c r="I124" s="66"/>
      <c r="J124" s="66"/>
      <c r="K124" s="66"/>
      <c r="L124" s="66"/>
      <c r="M124" s="66"/>
      <c r="N124" s="66"/>
      <c r="O124" s="66"/>
      <c r="Q124">
        <f t="shared" si="1"/>
        <v>0</v>
      </c>
    </row>
    <row r="125" spans="1:17" x14ac:dyDescent="0.35">
      <c r="A125" s="43" t="s">
        <v>2547</v>
      </c>
      <c r="B125" s="66"/>
      <c r="C125" s="67"/>
      <c r="G125" s="66"/>
      <c r="H125" s="66"/>
      <c r="I125" s="66"/>
      <c r="J125" s="66"/>
      <c r="K125" s="66"/>
      <c r="L125" s="66"/>
      <c r="M125" s="66"/>
      <c r="N125" s="66"/>
      <c r="O125" s="66"/>
      <c r="Q125">
        <f t="shared" si="1"/>
        <v>0</v>
      </c>
    </row>
    <row r="126" spans="1:17" x14ac:dyDescent="0.35">
      <c r="A126" s="43" t="s">
        <v>2548</v>
      </c>
      <c r="B126" s="66"/>
      <c r="C126" s="67"/>
      <c r="G126" s="66"/>
      <c r="H126" s="66"/>
      <c r="I126" s="66"/>
      <c r="J126" s="66"/>
      <c r="K126" s="66"/>
      <c r="L126" s="66"/>
      <c r="M126" s="66"/>
      <c r="N126" s="66"/>
      <c r="O126" s="66"/>
      <c r="Q126">
        <f t="shared" si="1"/>
        <v>0</v>
      </c>
    </row>
    <row r="127" spans="1:17" x14ac:dyDescent="0.35">
      <c r="A127" s="43" t="s">
        <v>2549</v>
      </c>
      <c r="B127" s="66"/>
      <c r="C127" s="67"/>
      <c r="G127" s="66"/>
      <c r="H127" s="66"/>
      <c r="I127" s="66"/>
      <c r="J127" s="66"/>
      <c r="K127" s="66"/>
      <c r="L127" s="66"/>
      <c r="M127" s="66"/>
      <c r="N127" s="66"/>
      <c r="O127" s="66"/>
      <c r="Q127">
        <f t="shared" si="1"/>
        <v>0</v>
      </c>
    </row>
    <row r="128" spans="1:17" x14ac:dyDescent="0.35">
      <c r="A128" s="43" t="s">
        <v>2550</v>
      </c>
      <c r="B128" s="66"/>
      <c r="C128" s="67"/>
      <c r="G128" s="66"/>
      <c r="H128" s="66"/>
      <c r="I128" s="66"/>
      <c r="J128" s="66"/>
      <c r="K128" s="66"/>
      <c r="L128" s="66"/>
      <c r="M128" s="66"/>
      <c r="N128" s="66"/>
      <c r="O128" s="66"/>
      <c r="Q128">
        <f t="shared" si="1"/>
        <v>0</v>
      </c>
    </row>
    <row r="129" spans="1:17" x14ac:dyDescent="0.35">
      <c r="A129" s="43" t="s">
        <v>2551</v>
      </c>
      <c r="B129" s="66"/>
      <c r="C129" s="67"/>
      <c r="G129" s="66"/>
      <c r="H129" s="66"/>
      <c r="I129" s="66"/>
      <c r="J129" s="66"/>
      <c r="K129" s="66"/>
      <c r="L129" s="66"/>
      <c r="M129" s="66"/>
      <c r="N129" s="66"/>
      <c r="O129" s="66"/>
      <c r="Q129">
        <f t="shared" si="1"/>
        <v>0</v>
      </c>
    </row>
    <row r="130" spans="1:17" x14ac:dyDescent="0.35">
      <c r="A130" s="43" t="s">
        <v>2552</v>
      </c>
      <c r="B130" s="66"/>
      <c r="C130" s="67"/>
      <c r="G130" s="66"/>
      <c r="H130" s="66"/>
      <c r="I130" s="66"/>
      <c r="J130" s="66"/>
      <c r="K130" s="66"/>
      <c r="L130" s="66"/>
      <c r="M130" s="66"/>
      <c r="N130" s="66"/>
      <c r="O130" s="66"/>
      <c r="Q130">
        <f t="shared" si="1"/>
        <v>0</v>
      </c>
    </row>
    <row r="131" spans="1:17" x14ac:dyDescent="0.35">
      <c r="A131" s="43" t="s">
        <v>2553</v>
      </c>
      <c r="B131" s="66"/>
      <c r="C131" s="67"/>
      <c r="G131" s="66"/>
      <c r="H131" s="66"/>
      <c r="I131" s="66"/>
      <c r="J131" s="66"/>
      <c r="K131" s="66"/>
      <c r="L131" s="66"/>
      <c r="M131" s="66"/>
      <c r="N131" s="66"/>
      <c r="O131" s="66"/>
      <c r="Q131">
        <f t="shared" si="1"/>
        <v>0</v>
      </c>
    </row>
    <row r="132" spans="1:17" x14ac:dyDescent="0.35">
      <c r="A132" s="43" t="s">
        <v>2554</v>
      </c>
      <c r="B132" s="66"/>
      <c r="C132" s="67"/>
      <c r="G132" s="66"/>
      <c r="H132" s="66"/>
      <c r="I132" s="66"/>
      <c r="J132" s="66"/>
      <c r="K132" s="66"/>
      <c r="L132" s="66"/>
      <c r="M132" s="66"/>
      <c r="N132" s="66"/>
      <c r="O132" s="66"/>
      <c r="Q132">
        <f t="shared" si="1"/>
        <v>0</v>
      </c>
    </row>
    <row r="133" spans="1:17" x14ac:dyDescent="0.35">
      <c r="A133" s="43" t="s">
        <v>2555</v>
      </c>
      <c r="B133" s="66"/>
      <c r="C133" s="67"/>
      <c r="G133" s="66"/>
      <c r="H133" s="66"/>
      <c r="I133" s="66"/>
      <c r="J133" s="66"/>
      <c r="K133" s="66"/>
      <c r="L133" s="66"/>
      <c r="M133" s="66"/>
      <c r="N133" s="66"/>
      <c r="O133" s="66"/>
      <c r="Q133">
        <f t="shared" si="1"/>
        <v>0</v>
      </c>
    </row>
    <row r="134" spans="1:17" x14ac:dyDescent="0.35">
      <c r="A134" s="43" t="s">
        <v>2556</v>
      </c>
      <c r="B134" s="66"/>
      <c r="C134" s="67"/>
      <c r="G134" s="66"/>
      <c r="H134" s="66"/>
      <c r="I134" s="66"/>
      <c r="J134" s="66"/>
      <c r="K134" s="66"/>
      <c r="L134" s="66"/>
      <c r="M134" s="66"/>
      <c r="N134" s="66"/>
      <c r="O134" s="66"/>
      <c r="Q134">
        <f t="shared" si="1"/>
        <v>0</v>
      </c>
    </row>
    <row r="135" spans="1:17" x14ac:dyDescent="0.35">
      <c r="A135" s="43" t="s">
        <v>2557</v>
      </c>
      <c r="B135" s="66"/>
      <c r="C135" s="67"/>
      <c r="G135" s="66"/>
      <c r="H135" s="66"/>
      <c r="I135" s="66"/>
      <c r="J135" s="66"/>
      <c r="K135" s="66"/>
      <c r="L135" s="66"/>
      <c r="M135" s="66"/>
      <c r="N135" s="66"/>
      <c r="O135" s="66"/>
      <c r="Q135">
        <f t="shared" si="1"/>
        <v>0</v>
      </c>
    </row>
    <row r="136" spans="1:17" x14ac:dyDescent="0.35">
      <c r="A136" s="43" t="s">
        <v>2558</v>
      </c>
      <c r="B136" s="66"/>
      <c r="C136" s="67"/>
      <c r="G136" s="66"/>
      <c r="H136" s="66"/>
      <c r="I136" s="66"/>
      <c r="J136" s="66"/>
      <c r="K136" s="66"/>
      <c r="L136" s="66"/>
      <c r="M136" s="66"/>
      <c r="N136" s="66"/>
      <c r="O136" s="66"/>
      <c r="Q136">
        <f t="shared" ref="Q136:Q199" si="2">IF(OR($B136&lt;&gt;"",$C136&lt;&gt;"",$D136&lt;&gt;"",$E136&lt;&gt;"",$F136&lt;&gt;"",$G136&lt;&gt;"",$H136&lt;&gt;"",$I136&lt;&gt;"",$J136&lt;&gt;"",$K136&lt;&gt;"",$L136&lt;&gt;"",$M136&lt;&gt;"",$N136&lt;&gt;"",$O136&lt;&gt;""), 1, 0)</f>
        <v>0</v>
      </c>
    </row>
    <row r="137" spans="1:17" x14ac:dyDescent="0.35">
      <c r="A137" s="43" t="s">
        <v>2559</v>
      </c>
      <c r="B137" s="66"/>
      <c r="C137" s="67"/>
      <c r="G137" s="66"/>
      <c r="H137" s="66"/>
      <c r="I137" s="66"/>
      <c r="J137" s="66"/>
      <c r="K137" s="66"/>
      <c r="L137" s="66"/>
      <c r="M137" s="66"/>
      <c r="N137" s="66"/>
      <c r="O137" s="66"/>
      <c r="Q137">
        <f t="shared" si="2"/>
        <v>0</v>
      </c>
    </row>
    <row r="138" spans="1:17" x14ac:dyDescent="0.35">
      <c r="A138" s="43" t="s">
        <v>2560</v>
      </c>
      <c r="B138" s="66"/>
      <c r="C138" s="67"/>
      <c r="G138" s="66"/>
      <c r="H138" s="66"/>
      <c r="I138" s="66"/>
      <c r="J138" s="66"/>
      <c r="K138" s="66"/>
      <c r="L138" s="66"/>
      <c r="M138" s="66"/>
      <c r="N138" s="66"/>
      <c r="O138" s="66"/>
      <c r="Q138">
        <f t="shared" si="2"/>
        <v>0</v>
      </c>
    </row>
    <row r="139" spans="1:17" x14ac:dyDescent="0.35">
      <c r="A139" s="43" t="s">
        <v>2561</v>
      </c>
      <c r="B139" s="66"/>
      <c r="C139" s="67"/>
      <c r="G139" s="66"/>
      <c r="H139" s="66"/>
      <c r="I139" s="66"/>
      <c r="J139" s="66"/>
      <c r="K139" s="66"/>
      <c r="L139" s="66"/>
      <c r="M139" s="66"/>
      <c r="N139" s="66"/>
      <c r="O139" s="66"/>
      <c r="Q139">
        <f t="shared" si="2"/>
        <v>0</v>
      </c>
    </row>
    <row r="140" spans="1:17" x14ac:dyDescent="0.35">
      <c r="A140" s="43" t="s">
        <v>2562</v>
      </c>
      <c r="B140" s="66"/>
      <c r="C140" s="67"/>
      <c r="G140" s="66"/>
      <c r="H140" s="66"/>
      <c r="I140" s="66"/>
      <c r="J140" s="66"/>
      <c r="K140" s="66"/>
      <c r="L140" s="66"/>
      <c r="M140" s="66"/>
      <c r="N140" s="66"/>
      <c r="O140" s="66"/>
      <c r="Q140">
        <f t="shared" si="2"/>
        <v>0</v>
      </c>
    </row>
    <row r="141" spans="1:17" x14ac:dyDescent="0.35">
      <c r="A141" s="43" t="s">
        <v>2563</v>
      </c>
      <c r="B141" s="66"/>
      <c r="C141" s="67"/>
      <c r="G141" s="66"/>
      <c r="H141" s="66"/>
      <c r="I141" s="66"/>
      <c r="J141" s="66"/>
      <c r="K141" s="66"/>
      <c r="L141" s="66"/>
      <c r="M141" s="66"/>
      <c r="N141" s="66"/>
      <c r="O141" s="66"/>
      <c r="Q141">
        <f t="shared" si="2"/>
        <v>0</v>
      </c>
    </row>
    <row r="142" spans="1:17" x14ac:dyDescent="0.35">
      <c r="A142" s="43" t="s">
        <v>2564</v>
      </c>
      <c r="B142" s="66"/>
      <c r="C142" s="67"/>
      <c r="G142" s="66"/>
      <c r="H142" s="66"/>
      <c r="I142" s="66"/>
      <c r="J142" s="66"/>
      <c r="K142" s="66"/>
      <c r="L142" s="66"/>
      <c r="M142" s="66"/>
      <c r="N142" s="66"/>
      <c r="O142" s="66"/>
      <c r="Q142">
        <f t="shared" si="2"/>
        <v>0</v>
      </c>
    </row>
    <row r="143" spans="1:17" x14ac:dyDescent="0.35">
      <c r="A143" s="43" t="s">
        <v>2565</v>
      </c>
      <c r="B143" s="66"/>
      <c r="C143" s="67"/>
      <c r="G143" s="66"/>
      <c r="H143" s="66"/>
      <c r="I143" s="66"/>
      <c r="J143" s="66"/>
      <c r="K143" s="66"/>
      <c r="L143" s="66"/>
      <c r="M143" s="66"/>
      <c r="N143" s="66"/>
      <c r="O143" s="66"/>
      <c r="Q143">
        <f t="shared" si="2"/>
        <v>0</v>
      </c>
    </row>
    <row r="144" spans="1:17" x14ac:dyDescent="0.35">
      <c r="A144" s="43" t="s">
        <v>2566</v>
      </c>
      <c r="B144" s="66"/>
      <c r="C144" s="67"/>
      <c r="G144" s="66"/>
      <c r="H144" s="66"/>
      <c r="I144" s="66"/>
      <c r="J144" s="66"/>
      <c r="K144" s="66"/>
      <c r="L144" s="66"/>
      <c r="M144" s="66"/>
      <c r="N144" s="66"/>
      <c r="O144" s="66"/>
      <c r="Q144">
        <f t="shared" si="2"/>
        <v>0</v>
      </c>
    </row>
    <row r="145" spans="1:17" x14ac:dyDescent="0.35">
      <c r="A145" s="43" t="s">
        <v>2567</v>
      </c>
      <c r="B145" s="66"/>
      <c r="C145" s="67"/>
      <c r="G145" s="66"/>
      <c r="H145" s="66"/>
      <c r="I145" s="66"/>
      <c r="J145" s="66"/>
      <c r="K145" s="66"/>
      <c r="L145" s="66"/>
      <c r="M145" s="66"/>
      <c r="N145" s="66"/>
      <c r="O145" s="66"/>
      <c r="Q145">
        <f t="shared" si="2"/>
        <v>0</v>
      </c>
    </row>
    <row r="146" spans="1:17" x14ac:dyDescent="0.35">
      <c r="A146" s="43" t="s">
        <v>2568</v>
      </c>
      <c r="B146" s="66"/>
      <c r="C146" s="67"/>
      <c r="G146" s="66"/>
      <c r="H146" s="66"/>
      <c r="I146" s="66"/>
      <c r="J146" s="66"/>
      <c r="K146" s="66"/>
      <c r="L146" s="66"/>
      <c r="M146" s="66"/>
      <c r="N146" s="66"/>
      <c r="O146" s="66"/>
      <c r="Q146">
        <f t="shared" si="2"/>
        <v>0</v>
      </c>
    </row>
    <row r="147" spans="1:17" x14ac:dyDescent="0.35">
      <c r="A147" s="43" t="s">
        <v>2569</v>
      </c>
      <c r="B147" s="66"/>
      <c r="C147" s="67"/>
      <c r="G147" s="66"/>
      <c r="H147" s="66"/>
      <c r="I147" s="66"/>
      <c r="J147" s="66"/>
      <c r="K147" s="66"/>
      <c r="L147" s="66"/>
      <c r="M147" s="66"/>
      <c r="N147" s="66"/>
      <c r="O147" s="66"/>
      <c r="Q147">
        <f t="shared" si="2"/>
        <v>0</v>
      </c>
    </row>
    <row r="148" spans="1:17" x14ac:dyDescent="0.35">
      <c r="A148" s="43" t="s">
        <v>2570</v>
      </c>
      <c r="B148" s="66"/>
      <c r="C148" s="67"/>
      <c r="G148" s="66"/>
      <c r="H148" s="66"/>
      <c r="I148" s="66"/>
      <c r="J148" s="66"/>
      <c r="K148" s="66"/>
      <c r="L148" s="66"/>
      <c r="M148" s="66"/>
      <c r="N148" s="66"/>
      <c r="O148" s="66"/>
      <c r="Q148">
        <f t="shared" si="2"/>
        <v>0</v>
      </c>
    </row>
    <row r="149" spans="1:17" x14ac:dyDescent="0.35">
      <c r="A149" s="43" t="s">
        <v>2571</v>
      </c>
      <c r="B149" s="66"/>
      <c r="C149" s="67"/>
      <c r="G149" s="66"/>
      <c r="H149" s="66"/>
      <c r="I149" s="66"/>
      <c r="J149" s="66"/>
      <c r="K149" s="66"/>
      <c r="L149" s="66"/>
      <c r="M149" s="66"/>
      <c r="N149" s="66"/>
      <c r="O149" s="66"/>
      <c r="Q149">
        <f t="shared" si="2"/>
        <v>0</v>
      </c>
    </row>
    <row r="150" spans="1:17" x14ac:dyDescent="0.35">
      <c r="A150" s="43" t="s">
        <v>2572</v>
      </c>
      <c r="B150" s="66"/>
      <c r="C150" s="67"/>
      <c r="G150" s="66"/>
      <c r="H150" s="66"/>
      <c r="I150" s="66"/>
      <c r="J150" s="66"/>
      <c r="K150" s="66"/>
      <c r="L150" s="66"/>
      <c r="M150" s="66"/>
      <c r="N150" s="66"/>
      <c r="O150" s="66"/>
      <c r="Q150">
        <f t="shared" si="2"/>
        <v>0</v>
      </c>
    </row>
    <row r="151" spans="1:17" x14ac:dyDescent="0.35">
      <c r="A151" s="43" t="s">
        <v>2573</v>
      </c>
      <c r="B151" s="66"/>
      <c r="C151" s="67"/>
      <c r="G151" s="66"/>
      <c r="H151" s="66"/>
      <c r="I151" s="66"/>
      <c r="J151" s="66"/>
      <c r="K151" s="66"/>
      <c r="L151" s="66"/>
      <c r="M151" s="66"/>
      <c r="N151" s="66"/>
      <c r="O151" s="66"/>
      <c r="Q151">
        <f t="shared" si="2"/>
        <v>0</v>
      </c>
    </row>
    <row r="152" spans="1:17" x14ac:dyDescent="0.35">
      <c r="A152" s="43" t="s">
        <v>2574</v>
      </c>
      <c r="B152" s="66"/>
      <c r="C152" s="67"/>
      <c r="G152" s="66"/>
      <c r="H152" s="66"/>
      <c r="I152" s="66"/>
      <c r="J152" s="66"/>
      <c r="K152" s="66"/>
      <c r="L152" s="66"/>
      <c r="M152" s="66"/>
      <c r="N152" s="66"/>
      <c r="O152" s="66"/>
      <c r="Q152">
        <f t="shared" si="2"/>
        <v>0</v>
      </c>
    </row>
    <row r="153" spans="1:17" x14ac:dyDescent="0.35">
      <c r="A153" s="43" t="s">
        <v>2575</v>
      </c>
      <c r="B153" s="66"/>
      <c r="C153" s="67"/>
      <c r="G153" s="66"/>
      <c r="H153" s="66"/>
      <c r="I153" s="66"/>
      <c r="J153" s="66"/>
      <c r="K153" s="66"/>
      <c r="L153" s="66"/>
      <c r="M153" s="66"/>
      <c r="N153" s="66"/>
      <c r="O153" s="66"/>
      <c r="Q153">
        <f t="shared" si="2"/>
        <v>0</v>
      </c>
    </row>
    <row r="154" spans="1:17" x14ac:dyDescent="0.35">
      <c r="A154" s="43" t="s">
        <v>2576</v>
      </c>
      <c r="B154" s="66"/>
      <c r="C154" s="67"/>
      <c r="G154" s="66"/>
      <c r="H154" s="66"/>
      <c r="I154" s="66"/>
      <c r="J154" s="66"/>
      <c r="K154" s="66"/>
      <c r="L154" s="66"/>
      <c r="M154" s="66"/>
      <c r="N154" s="66"/>
      <c r="O154" s="66"/>
      <c r="Q154">
        <f t="shared" si="2"/>
        <v>0</v>
      </c>
    </row>
    <row r="155" spans="1:17" x14ac:dyDescent="0.35">
      <c r="A155" s="43" t="s">
        <v>2577</v>
      </c>
      <c r="B155" s="66"/>
      <c r="C155" s="67"/>
      <c r="G155" s="66"/>
      <c r="H155" s="66"/>
      <c r="I155" s="66"/>
      <c r="J155" s="66"/>
      <c r="K155" s="66"/>
      <c r="L155" s="66"/>
      <c r="M155" s="66"/>
      <c r="N155" s="66"/>
      <c r="O155" s="66"/>
      <c r="Q155">
        <f t="shared" si="2"/>
        <v>0</v>
      </c>
    </row>
    <row r="156" spans="1:17" x14ac:dyDescent="0.35">
      <c r="A156" s="43" t="s">
        <v>2578</v>
      </c>
      <c r="B156" s="66"/>
      <c r="C156" s="67"/>
      <c r="G156" s="66"/>
      <c r="H156" s="66"/>
      <c r="I156" s="66"/>
      <c r="J156" s="66"/>
      <c r="K156" s="66"/>
      <c r="L156" s="66"/>
      <c r="M156" s="66"/>
      <c r="N156" s="66"/>
      <c r="O156" s="66"/>
      <c r="Q156">
        <f t="shared" si="2"/>
        <v>0</v>
      </c>
    </row>
    <row r="157" spans="1:17" x14ac:dyDescent="0.35">
      <c r="A157" s="43" t="s">
        <v>2579</v>
      </c>
      <c r="B157" s="66"/>
      <c r="C157" s="67"/>
      <c r="G157" s="66"/>
      <c r="H157" s="66"/>
      <c r="I157" s="66"/>
      <c r="J157" s="66"/>
      <c r="K157" s="66"/>
      <c r="L157" s="66"/>
      <c r="M157" s="66"/>
      <c r="N157" s="66"/>
      <c r="O157" s="66"/>
      <c r="Q157">
        <f t="shared" si="2"/>
        <v>0</v>
      </c>
    </row>
    <row r="158" spans="1:17" x14ac:dyDescent="0.35">
      <c r="A158" s="43" t="s">
        <v>2580</v>
      </c>
      <c r="B158" s="66"/>
      <c r="C158" s="67"/>
      <c r="G158" s="66"/>
      <c r="H158" s="66"/>
      <c r="I158" s="66"/>
      <c r="J158" s="66"/>
      <c r="K158" s="66"/>
      <c r="L158" s="66"/>
      <c r="M158" s="66"/>
      <c r="N158" s="66"/>
      <c r="O158" s="66"/>
      <c r="Q158">
        <f t="shared" si="2"/>
        <v>0</v>
      </c>
    </row>
    <row r="159" spans="1:17" x14ac:dyDescent="0.35">
      <c r="A159" s="43" t="s">
        <v>2581</v>
      </c>
      <c r="B159" s="66"/>
      <c r="C159" s="67"/>
      <c r="G159" s="66"/>
      <c r="H159" s="66"/>
      <c r="I159" s="66"/>
      <c r="J159" s="66"/>
      <c r="K159" s="66"/>
      <c r="L159" s="66"/>
      <c r="M159" s="66"/>
      <c r="N159" s="66"/>
      <c r="O159" s="66"/>
      <c r="Q159">
        <f t="shared" si="2"/>
        <v>0</v>
      </c>
    </row>
    <row r="160" spans="1:17" x14ac:dyDescent="0.35">
      <c r="A160" s="43" t="s">
        <v>2582</v>
      </c>
      <c r="B160" s="66"/>
      <c r="C160" s="67"/>
      <c r="G160" s="66"/>
      <c r="H160" s="66"/>
      <c r="I160" s="66"/>
      <c r="J160" s="66"/>
      <c r="K160" s="66"/>
      <c r="L160" s="66"/>
      <c r="M160" s="66"/>
      <c r="N160" s="66"/>
      <c r="O160" s="66"/>
      <c r="Q160">
        <f t="shared" si="2"/>
        <v>0</v>
      </c>
    </row>
    <row r="161" spans="1:17" x14ac:dyDescent="0.35">
      <c r="A161" s="43" t="s">
        <v>2583</v>
      </c>
      <c r="B161" s="66"/>
      <c r="C161" s="67"/>
      <c r="G161" s="66"/>
      <c r="H161" s="66"/>
      <c r="I161" s="66"/>
      <c r="J161" s="66"/>
      <c r="K161" s="66"/>
      <c r="L161" s="66"/>
      <c r="M161" s="66"/>
      <c r="N161" s="66"/>
      <c r="O161" s="66"/>
      <c r="Q161">
        <f t="shared" si="2"/>
        <v>0</v>
      </c>
    </row>
    <row r="162" spans="1:17" x14ac:dyDescent="0.35">
      <c r="A162" s="43" t="s">
        <v>2584</v>
      </c>
      <c r="B162" s="66"/>
      <c r="C162" s="67"/>
      <c r="G162" s="66"/>
      <c r="H162" s="66"/>
      <c r="I162" s="66"/>
      <c r="J162" s="66"/>
      <c r="K162" s="66"/>
      <c r="L162" s="66"/>
      <c r="M162" s="66"/>
      <c r="N162" s="66"/>
      <c r="O162" s="66"/>
      <c r="Q162">
        <f t="shared" si="2"/>
        <v>0</v>
      </c>
    </row>
    <row r="163" spans="1:17" x14ac:dyDescent="0.35">
      <c r="A163" s="43" t="s">
        <v>2585</v>
      </c>
      <c r="B163" s="66"/>
      <c r="C163" s="67"/>
      <c r="G163" s="66"/>
      <c r="H163" s="66"/>
      <c r="I163" s="66"/>
      <c r="J163" s="66"/>
      <c r="K163" s="66"/>
      <c r="L163" s="66"/>
      <c r="M163" s="66"/>
      <c r="N163" s="66"/>
      <c r="O163" s="66"/>
      <c r="Q163">
        <f t="shared" si="2"/>
        <v>0</v>
      </c>
    </row>
    <row r="164" spans="1:17" x14ac:dyDescent="0.35">
      <c r="A164" s="43" t="s">
        <v>2586</v>
      </c>
      <c r="B164" s="66"/>
      <c r="C164" s="67"/>
      <c r="G164" s="66"/>
      <c r="H164" s="66"/>
      <c r="I164" s="66"/>
      <c r="J164" s="66"/>
      <c r="K164" s="66"/>
      <c r="L164" s="66"/>
      <c r="M164" s="66"/>
      <c r="N164" s="66"/>
      <c r="O164" s="66"/>
      <c r="Q164">
        <f t="shared" si="2"/>
        <v>0</v>
      </c>
    </row>
    <row r="165" spans="1:17" x14ac:dyDescent="0.35">
      <c r="A165" s="43" t="s">
        <v>2587</v>
      </c>
      <c r="B165" s="66"/>
      <c r="C165" s="67"/>
      <c r="G165" s="66"/>
      <c r="H165" s="66"/>
      <c r="I165" s="66"/>
      <c r="J165" s="66"/>
      <c r="K165" s="66"/>
      <c r="L165" s="66"/>
      <c r="M165" s="66"/>
      <c r="N165" s="66"/>
      <c r="O165" s="66"/>
      <c r="Q165">
        <f t="shared" si="2"/>
        <v>0</v>
      </c>
    </row>
    <row r="166" spans="1:17" x14ac:dyDescent="0.35">
      <c r="A166" s="43" t="s">
        <v>2588</v>
      </c>
      <c r="B166" s="66"/>
      <c r="C166" s="67"/>
      <c r="G166" s="66"/>
      <c r="H166" s="66"/>
      <c r="I166" s="66"/>
      <c r="J166" s="66"/>
      <c r="K166" s="66"/>
      <c r="L166" s="66"/>
      <c r="M166" s="66"/>
      <c r="N166" s="66"/>
      <c r="O166" s="66"/>
      <c r="Q166">
        <f t="shared" si="2"/>
        <v>0</v>
      </c>
    </row>
    <row r="167" spans="1:17" x14ac:dyDescent="0.35">
      <c r="A167" s="43" t="s">
        <v>2589</v>
      </c>
      <c r="B167" s="66"/>
      <c r="C167" s="67"/>
      <c r="G167" s="66"/>
      <c r="H167" s="66"/>
      <c r="I167" s="66"/>
      <c r="J167" s="66"/>
      <c r="K167" s="66"/>
      <c r="L167" s="66"/>
      <c r="M167" s="66"/>
      <c r="N167" s="66"/>
      <c r="O167" s="66"/>
      <c r="Q167">
        <f t="shared" si="2"/>
        <v>0</v>
      </c>
    </row>
    <row r="168" spans="1:17" x14ac:dyDescent="0.35">
      <c r="A168" s="43" t="s">
        <v>2590</v>
      </c>
      <c r="B168" s="66"/>
      <c r="C168" s="67"/>
      <c r="G168" s="66"/>
      <c r="H168" s="66"/>
      <c r="I168" s="66"/>
      <c r="J168" s="66"/>
      <c r="K168" s="66"/>
      <c r="L168" s="66"/>
      <c r="M168" s="66"/>
      <c r="N168" s="66"/>
      <c r="O168" s="66"/>
      <c r="Q168">
        <f t="shared" si="2"/>
        <v>0</v>
      </c>
    </row>
    <row r="169" spans="1:17" x14ac:dyDescent="0.35">
      <c r="A169" s="43" t="s">
        <v>2591</v>
      </c>
      <c r="B169" s="66"/>
      <c r="C169" s="67"/>
      <c r="G169" s="66"/>
      <c r="H169" s="66"/>
      <c r="I169" s="66"/>
      <c r="J169" s="66"/>
      <c r="K169" s="66"/>
      <c r="L169" s="66"/>
      <c r="M169" s="66"/>
      <c r="N169" s="66"/>
      <c r="O169" s="66"/>
      <c r="Q169">
        <f t="shared" si="2"/>
        <v>0</v>
      </c>
    </row>
    <row r="170" spans="1:17" x14ac:dyDescent="0.35">
      <c r="A170" s="43" t="s">
        <v>2592</v>
      </c>
      <c r="B170" s="66"/>
      <c r="C170" s="67"/>
      <c r="G170" s="66"/>
      <c r="H170" s="66"/>
      <c r="I170" s="66"/>
      <c r="J170" s="66"/>
      <c r="K170" s="66"/>
      <c r="L170" s="66"/>
      <c r="M170" s="66"/>
      <c r="N170" s="66"/>
      <c r="O170" s="66"/>
      <c r="Q170">
        <f t="shared" si="2"/>
        <v>0</v>
      </c>
    </row>
    <row r="171" spans="1:17" x14ac:dyDescent="0.35">
      <c r="A171" s="43" t="s">
        <v>2593</v>
      </c>
      <c r="B171" s="66"/>
      <c r="C171" s="67"/>
      <c r="G171" s="66"/>
      <c r="H171" s="66"/>
      <c r="I171" s="66"/>
      <c r="J171" s="66"/>
      <c r="K171" s="66"/>
      <c r="L171" s="66"/>
      <c r="M171" s="66"/>
      <c r="N171" s="66"/>
      <c r="O171" s="66"/>
      <c r="Q171">
        <f t="shared" si="2"/>
        <v>0</v>
      </c>
    </row>
    <row r="172" spans="1:17" x14ac:dyDescent="0.35">
      <c r="A172" s="43" t="s">
        <v>2594</v>
      </c>
      <c r="B172" s="66"/>
      <c r="C172" s="67"/>
      <c r="G172" s="66"/>
      <c r="H172" s="66"/>
      <c r="I172" s="66"/>
      <c r="J172" s="66"/>
      <c r="K172" s="66"/>
      <c r="L172" s="66"/>
      <c r="M172" s="66"/>
      <c r="N172" s="66"/>
      <c r="O172" s="66"/>
      <c r="Q172">
        <f t="shared" si="2"/>
        <v>0</v>
      </c>
    </row>
    <row r="173" spans="1:17" x14ac:dyDescent="0.35">
      <c r="A173" s="43" t="s">
        <v>2595</v>
      </c>
      <c r="B173" s="66"/>
      <c r="C173" s="67"/>
      <c r="G173" s="66"/>
      <c r="H173" s="66"/>
      <c r="I173" s="66"/>
      <c r="J173" s="66"/>
      <c r="K173" s="66"/>
      <c r="L173" s="66"/>
      <c r="M173" s="66"/>
      <c r="N173" s="66"/>
      <c r="O173" s="66"/>
      <c r="Q173">
        <f t="shared" si="2"/>
        <v>0</v>
      </c>
    </row>
    <row r="174" spans="1:17" x14ac:dyDescent="0.35">
      <c r="A174" s="43" t="s">
        <v>2596</v>
      </c>
      <c r="B174" s="66"/>
      <c r="C174" s="67"/>
      <c r="G174" s="66"/>
      <c r="H174" s="66"/>
      <c r="I174" s="66"/>
      <c r="J174" s="66"/>
      <c r="K174" s="66"/>
      <c r="L174" s="66"/>
      <c r="M174" s="66"/>
      <c r="N174" s="66"/>
      <c r="O174" s="66"/>
      <c r="Q174">
        <f t="shared" si="2"/>
        <v>0</v>
      </c>
    </row>
    <row r="175" spans="1:17" x14ac:dyDescent="0.35">
      <c r="A175" s="43" t="s">
        <v>2597</v>
      </c>
      <c r="B175" s="66"/>
      <c r="C175" s="67"/>
      <c r="G175" s="66"/>
      <c r="H175" s="66"/>
      <c r="I175" s="66"/>
      <c r="J175" s="66"/>
      <c r="K175" s="66"/>
      <c r="L175" s="66"/>
      <c r="M175" s="66"/>
      <c r="N175" s="66"/>
      <c r="O175" s="66"/>
      <c r="Q175">
        <f t="shared" si="2"/>
        <v>0</v>
      </c>
    </row>
    <row r="176" spans="1:17" x14ac:dyDescent="0.35">
      <c r="A176" s="43" t="s">
        <v>2598</v>
      </c>
      <c r="B176" s="66"/>
      <c r="C176" s="67"/>
      <c r="G176" s="66"/>
      <c r="H176" s="66"/>
      <c r="I176" s="66"/>
      <c r="J176" s="66"/>
      <c r="K176" s="66"/>
      <c r="L176" s="66"/>
      <c r="M176" s="66"/>
      <c r="N176" s="66"/>
      <c r="O176" s="66"/>
      <c r="Q176">
        <f t="shared" si="2"/>
        <v>0</v>
      </c>
    </row>
    <row r="177" spans="1:17" x14ac:dyDescent="0.35">
      <c r="A177" s="43" t="s">
        <v>2599</v>
      </c>
      <c r="B177" s="66"/>
      <c r="C177" s="67"/>
      <c r="G177" s="66"/>
      <c r="H177" s="66"/>
      <c r="I177" s="66"/>
      <c r="J177" s="66"/>
      <c r="K177" s="66"/>
      <c r="L177" s="66"/>
      <c r="M177" s="66"/>
      <c r="N177" s="66"/>
      <c r="O177" s="66"/>
      <c r="Q177">
        <f t="shared" si="2"/>
        <v>0</v>
      </c>
    </row>
    <row r="178" spans="1:17" x14ac:dyDescent="0.35">
      <c r="A178" s="43" t="s">
        <v>2600</v>
      </c>
      <c r="B178" s="66"/>
      <c r="C178" s="67"/>
      <c r="G178" s="66"/>
      <c r="H178" s="66"/>
      <c r="I178" s="66"/>
      <c r="J178" s="66"/>
      <c r="K178" s="66"/>
      <c r="L178" s="66"/>
      <c r="M178" s="66"/>
      <c r="N178" s="66"/>
      <c r="O178" s="66"/>
      <c r="Q178">
        <f t="shared" si="2"/>
        <v>0</v>
      </c>
    </row>
    <row r="179" spans="1:17" x14ac:dyDescent="0.35">
      <c r="A179" s="43" t="s">
        <v>2601</v>
      </c>
      <c r="B179" s="66"/>
      <c r="C179" s="67"/>
      <c r="G179" s="66"/>
      <c r="H179" s="66"/>
      <c r="I179" s="66"/>
      <c r="J179" s="66"/>
      <c r="K179" s="66"/>
      <c r="L179" s="66"/>
      <c r="M179" s="66"/>
      <c r="N179" s="66"/>
      <c r="O179" s="66"/>
      <c r="Q179">
        <f t="shared" si="2"/>
        <v>0</v>
      </c>
    </row>
    <row r="180" spans="1:17" x14ac:dyDescent="0.35">
      <c r="A180" s="43" t="s">
        <v>2602</v>
      </c>
      <c r="B180" s="66"/>
      <c r="C180" s="67"/>
      <c r="G180" s="66"/>
      <c r="H180" s="66"/>
      <c r="I180" s="66"/>
      <c r="J180" s="66"/>
      <c r="K180" s="66"/>
      <c r="L180" s="66"/>
      <c r="M180" s="66"/>
      <c r="N180" s="66"/>
      <c r="O180" s="66"/>
      <c r="Q180">
        <f t="shared" si="2"/>
        <v>0</v>
      </c>
    </row>
    <row r="181" spans="1:17" x14ac:dyDescent="0.35">
      <c r="A181" s="43" t="s">
        <v>2603</v>
      </c>
      <c r="B181" s="66"/>
      <c r="C181" s="67"/>
      <c r="G181" s="66"/>
      <c r="H181" s="66"/>
      <c r="I181" s="66"/>
      <c r="J181" s="66"/>
      <c r="K181" s="66"/>
      <c r="L181" s="66"/>
      <c r="M181" s="66"/>
      <c r="N181" s="66"/>
      <c r="O181" s="66"/>
      <c r="Q181">
        <f t="shared" si="2"/>
        <v>0</v>
      </c>
    </row>
    <row r="182" spans="1:17" x14ac:dyDescent="0.35">
      <c r="A182" s="43" t="s">
        <v>2604</v>
      </c>
      <c r="B182" s="66"/>
      <c r="C182" s="67"/>
      <c r="G182" s="66"/>
      <c r="H182" s="66"/>
      <c r="I182" s="66"/>
      <c r="J182" s="66"/>
      <c r="K182" s="66"/>
      <c r="L182" s="66"/>
      <c r="M182" s="66"/>
      <c r="N182" s="66"/>
      <c r="O182" s="66"/>
      <c r="Q182">
        <f t="shared" si="2"/>
        <v>0</v>
      </c>
    </row>
    <row r="183" spans="1:17" x14ac:dyDescent="0.35">
      <c r="A183" s="43" t="s">
        <v>2605</v>
      </c>
      <c r="B183" s="66"/>
      <c r="C183" s="67"/>
      <c r="G183" s="66"/>
      <c r="H183" s="66"/>
      <c r="I183" s="66"/>
      <c r="J183" s="66"/>
      <c r="K183" s="66"/>
      <c r="L183" s="66"/>
      <c r="M183" s="66"/>
      <c r="N183" s="66"/>
      <c r="O183" s="66"/>
      <c r="Q183">
        <f t="shared" si="2"/>
        <v>0</v>
      </c>
    </row>
    <row r="184" spans="1:17" x14ac:dyDescent="0.35">
      <c r="A184" s="43" t="s">
        <v>2606</v>
      </c>
      <c r="B184" s="66"/>
      <c r="C184" s="67"/>
      <c r="G184" s="66"/>
      <c r="H184" s="66"/>
      <c r="I184" s="66"/>
      <c r="J184" s="66"/>
      <c r="K184" s="66"/>
      <c r="L184" s="66"/>
      <c r="M184" s="66"/>
      <c r="N184" s="66"/>
      <c r="O184" s="66"/>
      <c r="Q184">
        <f t="shared" si="2"/>
        <v>0</v>
      </c>
    </row>
    <row r="185" spans="1:17" x14ac:dyDescent="0.35">
      <c r="A185" s="43" t="s">
        <v>2607</v>
      </c>
      <c r="B185" s="66"/>
      <c r="C185" s="67"/>
      <c r="G185" s="66"/>
      <c r="H185" s="66"/>
      <c r="I185" s="66"/>
      <c r="J185" s="66"/>
      <c r="K185" s="66"/>
      <c r="L185" s="66"/>
      <c r="M185" s="66"/>
      <c r="N185" s="66"/>
      <c r="O185" s="66"/>
      <c r="Q185">
        <f t="shared" si="2"/>
        <v>0</v>
      </c>
    </row>
    <row r="186" spans="1:17" x14ac:dyDescent="0.35">
      <c r="A186" s="43" t="s">
        <v>2608</v>
      </c>
      <c r="B186" s="66"/>
      <c r="C186" s="67"/>
      <c r="G186" s="66"/>
      <c r="H186" s="66"/>
      <c r="I186" s="66"/>
      <c r="J186" s="66"/>
      <c r="K186" s="66"/>
      <c r="L186" s="66"/>
      <c r="M186" s="66"/>
      <c r="N186" s="66"/>
      <c r="O186" s="66"/>
      <c r="Q186">
        <f t="shared" si="2"/>
        <v>0</v>
      </c>
    </row>
    <row r="187" spans="1:17" x14ac:dyDescent="0.35">
      <c r="A187" s="43" t="s">
        <v>2609</v>
      </c>
      <c r="B187" s="66"/>
      <c r="C187" s="67"/>
      <c r="G187" s="66"/>
      <c r="H187" s="66"/>
      <c r="I187" s="66"/>
      <c r="J187" s="66"/>
      <c r="K187" s="66"/>
      <c r="L187" s="66"/>
      <c r="M187" s="66"/>
      <c r="N187" s="66"/>
      <c r="O187" s="66"/>
      <c r="Q187">
        <f t="shared" si="2"/>
        <v>0</v>
      </c>
    </row>
    <row r="188" spans="1:17" x14ac:dyDescent="0.35">
      <c r="A188" s="43" t="s">
        <v>2610</v>
      </c>
      <c r="B188" s="66"/>
      <c r="C188" s="67"/>
      <c r="G188" s="66"/>
      <c r="H188" s="66"/>
      <c r="I188" s="66"/>
      <c r="J188" s="66"/>
      <c r="K188" s="66"/>
      <c r="L188" s="66"/>
      <c r="M188" s="66"/>
      <c r="N188" s="66"/>
      <c r="O188" s="66"/>
      <c r="Q188">
        <f t="shared" si="2"/>
        <v>0</v>
      </c>
    </row>
    <row r="189" spans="1:17" x14ac:dyDescent="0.35">
      <c r="A189" s="43" t="s">
        <v>2611</v>
      </c>
      <c r="B189" s="66"/>
      <c r="C189" s="67"/>
      <c r="G189" s="66"/>
      <c r="H189" s="66"/>
      <c r="I189" s="66"/>
      <c r="J189" s="66"/>
      <c r="K189" s="66"/>
      <c r="L189" s="66"/>
      <c r="M189" s="66"/>
      <c r="N189" s="66"/>
      <c r="O189" s="66"/>
      <c r="Q189">
        <f t="shared" si="2"/>
        <v>0</v>
      </c>
    </row>
    <row r="190" spans="1:17" x14ac:dyDescent="0.35">
      <c r="A190" s="43" t="s">
        <v>2612</v>
      </c>
      <c r="B190" s="66"/>
      <c r="C190" s="67"/>
      <c r="G190" s="66"/>
      <c r="H190" s="66"/>
      <c r="I190" s="66"/>
      <c r="J190" s="66"/>
      <c r="K190" s="66"/>
      <c r="L190" s="66"/>
      <c r="M190" s="66"/>
      <c r="N190" s="66"/>
      <c r="O190" s="66"/>
      <c r="Q190">
        <f t="shared" si="2"/>
        <v>0</v>
      </c>
    </row>
    <row r="191" spans="1:17" x14ac:dyDescent="0.35">
      <c r="A191" s="43" t="s">
        <v>2613</v>
      </c>
      <c r="B191" s="66"/>
      <c r="C191" s="67"/>
      <c r="G191" s="66"/>
      <c r="H191" s="66"/>
      <c r="I191" s="66"/>
      <c r="J191" s="66"/>
      <c r="K191" s="66"/>
      <c r="L191" s="66"/>
      <c r="M191" s="66"/>
      <c r="N191" s="66"/>
      <c r="O191" s="66"/>
      <c r="Q191">
        <f t="shared" si="2"/>
        <v>0</v>
      </c>
    </row>
    <row r="192" spans="1:17" x14ac:dyDescent="0.35">
      <c r="A192" s="43" t="s">
        <v>2614</v>
      </c>
      <c r="B192" s="66"/>
      <c r="C192" s="67"/>
      <c r="G192" s="66"/>
      <c r="H192" s="66"/>
      <c r="I192" s="66"/>
      <c r="J192" s="66"/>
      <c r="K192" s="66"/>
      <c r="L192" s="66"/>
      <c r="M192" s="66"/>
      <c r="N192" s="66"/>
      <c r="O192" s="66"/>
      <c r="Q192">
        <f t="shared" si="2"/>
        <v>0</v>
      </c>
    </row>
    <row r="193" spans="1:17" x14ac:dyDescent="0.35">
      <c r="A193" s="43" t="s">
        <v>2615</v>
      </c>
      <c r="B193" s="66"/>
      <c r="C193" s="67"/>
      <c r="G193" s="66"/>
      <c r="H193" s="66"/>
      <c r="I193" s="66"/>
      <c r="J193" s="66"/>
      <c r="K193" s="66"/>
      <c r="L193" s="66"/>
      <c r="M193" s="66"/>
      <c r="N193" s="66"/>
      <c r="O193" s="66"/>
      <c r="Q193">
        <f t="shared" si="2"/>
        <v>0</v>
      </c>
    </row>
    <row r="194" spans="1:17" x14ac:dyDescent="0.35">
      <c r="A194" s="43" t="s">
        <v>2616</v>
      </c>
      <c r="B194" s="66"/>
      <c r="C194" s="67"/>
      <c r="G194" s="66"/>
      <c r="H194" s="66"/>
      <c r="I194" s="66"/>
      <c r="J194" s="66"/>
      <c r="K194" s="66"/>
      <c r="L194" s="66"/>
      <c r="M194" s="66"/>
      <c r="N194" s="66"/>
      <c r="O194" s="66"/>
      <c r="Q194">
        <f t="shared" si="2"/>
        <v>0</v>
      </c>
    </row>
    <row r="195" spans="1:17" x14ac:dyDescent="0.35">
      <c r="A195" s="43" t="s">
        <v>2617</v>
      </c>
      <c r="B195" s="66"/>
      <c r="C195" s="67"/>
      <c r="G195" s="66"/>
      <c r="H195" s="66"/>
      <c r="I195" s="66"/>
      <c r="J195" s="66"/>
      <c r="K195" s="66"/>
      <c r="L195" s="66"/>
      <c r="M195" s="66"/>
      <c r="N195" s="66"/>
      <c r="O195" s="66"/>
      <c r="Q195">
        <f t="shared" si="2"/>
        <v>0</v>
      </c>
    </row>
    <row r="196" spans="1:17" x14ac:dyDescent="0.35">
      <c r="A196" s="43" t="s">
        <v>2618</v>
      </c>
      <c r="B196" s="66"/>
      <c r="C196" s="67"/>
      <c r="G196" s="66"/>
      <c r="H196" s="66"/>
      <c r="I196" s="66"/>
      <c r="J196" s="66"/>
      <c r="K196" s="66"/>
      <c r="L196" s="66"/>
      <c r="M196" s="66"/>
      <c r="N196" s="66"/>
      <c r="O196" s="66"/>
      <c r="Q196">
        <f t="shared" si="2"/>
        <v>0</v>
      </c>
    </row>
    <row r="197" spans="1:17" x14ac:dyDescent="0.35">
      <c r="A197" s="43" t="s">
        <v>2619</v>
      </c>
      <c r="B197" s="66"/>
      <c r="C197" s="67"/>
      <c r="G197" s="66"/>
      <c r="H197" s="66"/>
      <c r="I197" s="66"/>
      <c r="J197" s="66"/>
      <c r="K197" s="66"/>
      <c r="L197" s="66"/>
      <c r="M197" s="66"/>
      <c r="N197" s="66"/>
      <c r="O197" s="66"/>
      <c r="Q197">
        <f t="shared" si="2"/>
        <v>0</v>
      </c>
    </row>
    <row r="198" spans="1:17" x14ac:dyDescent="0.35">
      <c r="A198" s="43" t="s">
        <v>2620</v>
      </c>
      <c r="B198" s="66"/>
      <c r="C198" s="67"/>
      <c r="G198" s="66"/>
      <c r="H198" s="66"/>
      <c r="I198" s="66"/>
      <c r="J198" s="66"/>
      <c r="K198" s="66"/>
      <c r="L198" s="66"/>
      <c r="M198" s="66"/>
      <c r="N198" s="66"/>
      <c r="O198" s="66"/>
      <c r="Q198">
        <f t="shared" si="2"/>
        <v>0</v>
      </c>
    </row>
    <row r="199" spans="1:17" x14ac:dyDescent="0.35">
      <c r="A199" s="43" t="s">
        <v>2621</v>
      </c>
      <c r="B199" s="66"/>
      <c r="C199" s="67"/>
      <c r="G199" s="66"/>
      <c r="H199" s="66"/>
      <c r="I199" s="66"/>
      <c r="J199" s="66"/>
      <c r="K199" s="66"/>
      <c r="L199" s="66"/>
      <c r="M199" s="66"/>
      <c r="N199" s="66"/>
      <c r="O199" s="66"/>
      <c r="Q199">
        <f t="shared" si="2"/>
        <v>0</v>
      </c>
    </row>
    <row r="200" spans="1:17" x14ac:dyDescent="0.35">
      <c r="A200" s="43" t="s">
        <v>2622</v>
      </c>
      <c r="B200" s="66"/>
      <c r="C200" s="67"/>
      <c r="G200" s="66"/>
      <c r="H200" s="66"/>
      <c r="I200" s="66"/>
      <c r="J200" s="66"/>
      <c r="K200" s="66"/>
      <c r="L200" s="66"/>
      <c r="M200" s="66"/>
      <c r="N200" s="66"/>
      <c r="O200" s="66"/>
      <c r="Q200">
        <f t="shared" ref="Q200:Q263" si="3">IF(OR($B200&lt;&gt;"",$C200&lt;&gt;"",$D200&lt;&gt;"",$E200&lt;&gt;"",$F200&lt;&gt;"",$G200&lt;&gt;"",$H200&lt;&gt;"",$I200&lt;&gt;"",$J200&lt;&gt;"",$K200&lt;&gt;"",$L200&lt;&gt;"",$M200&lt;&gt;"",$N200&lt;&gt;"",$O200&lt;&gt;""), 1, 0)</f>
        <v>0</v>
      </c>
    </row>
    <row r="201" spans="1:17" x14ac:dyDescent="0.35">
      <c r="A201" s="43" t="s">
        <v>2623</v>
      </c>
      <c r="B201" s="66"/>
      <c r="C201" s="67"/>
      <c r="G201" s="66"/>
      <c r="H201" s="66"/>
      <c r="I201" s="66"/>
      <c r="J201" s="66"/>
      <c r="K201" s="66"/>
      <c r="L201" s="66"/>
      <c r="M201" s="66"/>
      <c r="N201" s="66"/>
      <c r="O201" s="66"/>
      <c r="Q201">
        <f t="shared" si="3"/>
        <v>0</v>
      </c>
    </row>
    <row r="202" spans="1:17" x14ac:dyDescent="0.35">
      <c r="A202" s="43" t="s">
        <v>2624</v>
      </c>
      <c r="B202" s="66"/>
      <c r="C202" s="67"/>
      <c r="G202" s="66"/>
      <c r="H202" s="66"/>
      <c r="I202" s="66"/>
      <c r="J202" s="66"/>
      <c r="K202" s="66"/>
      <c r="L202" s="66"/>
      <c r="M202" s="66"/>
      <c r="N202" s="66"/>
      <c r="O202" s="66"/>
      <c r="Q202">
        <f t="shared" si="3"/>
        <v>0</v>
      </c>
    </row>
    <row r="203" spans="1:17" x14ac:dyDescent="0.35">
      <c r="A203" s="43" t="s">
        <v>2625</v>
      </c>
      <c r="B203" s="66"/>
      <c r="C203" s="67"/>
      <c r="G203" s="66"/>
      <c r="H203" s="66"/>
      <c r="I203" s="66"/>
      <c r="J203" s="66"/>
      <c r="K203" s="66"/>
      <c r="L203" s="66"/>
      <c r="M203" s="66"/>
      <c r="N203" s="66"/>
      <c r="O203" s="66"/>
      <c r="Q203">
        <f t="shared" si="3"/>
        <v>0</v>
      </c>
    </row>
    <row r="204" spans="1:17" x14ac:dyDescent="0.35">
      <c r="A204" s="43" t="s">
        <v>2626</v>
      </c>
      <c r="B204" s="66"/>
      <c r="C204" s="67"/>
      <c r="G204" s="66"/>
      <c r="H204" s="66"/>
      <c r="I204" s="66"/>
      <c r="J204" s="66"/>
      <c r="K204" s="66"/>
      <c r="L204" s="66"/>
      <c r="M204" s="66"/>
      <c r="N204" s="66"/>
      <c r="O204" s="66"/>
      <c r="Q204">
        <f t="shared" si="3"/>
        <v>0</v>
      </c>
    </row>
    <row r="205" spans="1:17" x14ac:dyDescent="0.35">
      <c r="A205" s="43" t="s">
        <v>2627</v>
      </c>
      <c r="B205" s="66"/>
      <c r="C205" s="67"/>
      <c r="G205" s="66"/>
      <c r="H205" s="66"/>
      <c r="I205" s="66"/>
      <c r="J205" s="66"/>
      <c r="K205" s="66"/>
      <c r="L205" s="66"/>
      <c r="M205" s="66"/>
      <c r="N205" s="66"/>
      <c r="O205" s="66"/>
      <c r="Q205">
        <f t="shared" si="3"/>
        <v>0</v>
      </c>
    </row>
    <row r="206" spans="1:17" x14ac:dyDescent="0.35">
      <c r="A206" s="43" t="s">
        <v>2628</v>
      </c>
      <c r="B206" s="66"/>
      <c r="C206" s="67"/>
      <c r="G206" s="66"/>
      <c r="H206" s="66"/>
      <c r="I206" s="66"/>
      <c r="J206" s="66"/>
      <c r="K206" s="66"/>
      <c r="L206" s="66"/>
      <c r="M206" s="66"/>
      <c r="N206" s="66"/>
      <c r="O206" s="66"/>
      <c r="Q206">
        <f t="shared" si="3"/>
        <v>0</v>
      </c>
    </row>
    <row r="207" spans="1:17" x14ac:dyDescent="0.35">
      <c r="A207" s="43" t="s">
        <v>2629</v>
      </c>
      <c r="B207" s="66"/>
      <c r="C207" s="67"/>
      <c r="G207" s="66"/>
      <c r="H207" s="66"/>
      <c r="I207" s="66"/>
      <c r="J207" s="66"/>
      <c r="K207" s="66"/>
      <c r="L207" s="66"/>
      <c r="M207" s="66"/>
      <c r="N207" s="66"/>
      <c r="O207" s="66"/>
      <c r="Q207">
        <f t="shared" si="3"/>
        <v>0</v>
      </c>
    </row>
    <row r="208" spans="1:17" x14ac:dyDescent="0.35">
      <c r="A208" s="43" t="s">
        <v>2630</v>
      </c>
      <c r="B208" s="66"/>
      <c r="C208" s="67"/>
      <c r="G208" s="66"/>
      <c r="H208" s="66"/>
      <c r="I208" s="66"/>
      <c r="J208" s="66"/>
      <c r="K208" s="66"/>
      <c r="L208" s="66"/>
      <c r="M208" s="66"/>
      <c r="N208" s="66"/>
      <c r="O208" s="66"/>
      <c r="Q208">
        <f t="shared" si="3"/>
        <v>0</v>
      </c>
    </row>
    <row r="209" spans="1:17" x14ac:dyDescent="0.35">
      <c r="A209" s="43" t="s">
        <v>2631</v>
      </c>
      <c r="B209" s="66"/>
      <c r="C209" s="67"/>
      <c r="G209" s="66"/>
      <c r="H209" s="66"/>
      <c r="I209" s="66"/>
      <c r="J209" s="66"/>
      <c r="K209" s="66"/>
      <c r="L209" s="66"/>
      <c r="M209" s="66"/>
      <c r="N209" s="66"/>
      <c r="O209" s="66"/>
      <c r="Q209">
        <f t="shared" si="3"/>
        <v>0</v>
      </c>
    </row>
    <row r="210" spans="1:17" x14ac:dyDescent="0.35">
      <c r="A210" s="43" t="s">
        <v>2632</v>
      </c>
      <c r="B210" s="66"/>
      <c r="C210" s="67"/>
      <c r="G210" s="66"/>
      <c r="H210" s="66"/>
      <c r="I210" s="66"/>
      <c r="J210" s="66"/>
      <c r="K210" s="66"/>
      <c r="L210" s="66"/>
      <c r="M210" s="66"/>
      <c r="N210" s="66"/>
      <c r="O210" s="66"/>
      <c r="Q210">
        <f t="shared" si="3"/>
        <v>0</v>
      </c>
    </row>
    <row r="211" spans="1:17" x14ac:dyDescent="0.35">
      <c r="A211" s="43" t="s">
        <v>2633</v>
      </c>
      <c r="B211" s="66"/>
      <c r="C211" s="67"/>
      <c r="G211" s="66"/>
      <c r="H211" s="66"/>
      <c r="I211" s="66"/>
      <c r="J211" s="66"/>
      <c r="K211" s="66"/>
      <c r="L211" s="66"/>
      <c r="M211" s="66"/>
      <c r="N211" s="66"/>
      <c r="O211" s="66"/>
      <c r="Q211">
        <f t="shared" si="3"/>
        <v>0</v>
      </c>
    </row>
    <row r="212" spans="1:17" x14ac:dyDescent="0.35">
      <c r="A212" s="43" t="s">
        <v>2634</v>
      </c>
      <c r="B212" s="66"/>
      <c r="C212" s="67"/>
      <c r="G212" s="66"/>
      <c r="H212" s="66"/>
      <c r="I212" s="66"/>
      <c r="J212" s="66"/>
      <c r="K212" s="66"/>
      <c r="L212" s="66"/>
      <c r="M212" s="66"/>
      <c r="N212" s="66"/>
      <c r="O212" s="66"/>
      <c r="Q212">
        <f t="shared" si="3"/>
        <v>0</v>
      </c>
    </row>
    <row r="213" spans="1:17" x14ac:dyDescent="0.35">
      <c r="A213" s="43" t="s">
        <v>2635</v>
      </c>
      <c r="B213" s="66"/>
      <c r="C213" s="67"/>
      <c r="G213" s="66"/>
      <c r="H213" s="66"/>
      <c r="I213" s="66"/>
      <c r="J213" s="66"/>
      <c r="K213" s="66"/>
      <c r="L213" s="66"/>
      <c r="M213" s="66"/>
      <c r="N213" s="66"/>
      <c r="O213" s="66"/>
      <c r="Q213">
        <f t="shared" si="3"/>
        <v>0</v>
      </c>
    </row>
    <row r="214" spans="1:17" x14ac:dyDescent="0.35">
      <c r="A214" s="43" t="s">
        <v>2636</v>
      </c>
      <c r="B214" s="66"/>
      <c r="C214" s="67"/>
      <c r="G214" s="66"/>
      <c r="H214" s="66"/>
      <c r="I214" s="66"/>
      <c r="J214" s="66"/>
      <c r="K214" s="66"/>
      <c r="L214" s="66"/>
      <c r="M214" s="66"/>
      <c r="N214" s="66"/>
      <c r="O214" s="66"/>
      <c r="Q214">
        <f t="shared" si="3"/>
        <v>0</v>
      </c>
    </row>
    <row r="215" spans="1:17" x14ac:dyDescent="0.35">
      <c r="A215" s="43" t="s">
        <v>2637</v>
      </c>
      <c r="B215" s="66"/>
      <c r="C215" s="67"/>
      <c r="G215" s="66"/>
      <c r="H215" s="66"/>
      <c r="I215" s="66"/>
      <c r="J215" s="66"/>
      <c r="K215" s="66"/>
      <c r="L215" s="66"/>
      <c r="M215" s="66"/>
      <c r="N215" s="66"/>
      <c r="O215" s="66"/>
      <c r="Q215">
        <f t="shared" si="3"/>
        <v>0</v>
      </c>
    </row>
    <row r="216" spans="1:17" x14ac:dyDescent="0.35">
      <c r="A216" s="43" t="s">
        <v>2638</v>
      </c>
      <c r="B216" s="66"/>
      <c r="C216" s="67"/>
      <c r="G216" s="66"/>
      <c r="H216" s="66"/>
      <c r="I216" s="66"/>
      <c r="J216" s="66"/>
      <c r="K216" s="66"/>
      <c r="L216" s="66"/>
      <c r="M216" s="66"/>
      <c r="N216" s="66"/>
      <c r="O216" s="66"/>
      <c r="Q216">
        <f t="shared" si="3"/>
        <v>0</v>
      </c>
    </row>
    <row r="217" spans="1:17" x14ac:dyDescent="0.35">
      <c r="A217" s="43" t="s">
        <v>2639</v>
      </c>
      <c r="B217" s="66"/>
      <c r="C217" s="67"/>
      <c r="G217" s="66"/>
      <c r="H217" s="66"/>
      <c r="I217" s="66"/>
      <c r="J217" s="66"/>
      <c r="K217" s="66"/>
      <c r="L217" s="66"/>
      <c r="M217" s="66"/>
      <c r="N217" s="66"/>
      <c r="O217" s="66"/>
      <c r="Q217">
        <f t="shared" si="3"/>
        <v>0</v>
      </c>
    </row>
    <row r="218" spans="1:17" x14ac:dyDescent="0.35">
      <c r="A218" s="43" t="s">
        <v>2640</v>
      </c>
      <c r="B218" s="66"/>
      <c r="C218" s="67"/>
      <c r="G218" s="66"/>
      <c r="H218" s="66"/>
      <c r="I218" s="66"/>
      <c r="J218" s="66"/>
      <c r="K218" s="66"/>
      <c r="L218" s="66"/>
      <c r="M218" s="66"/>
      <c r="N218" s="66"/>
      <c r="O218" s="66"/>
      <c r="Q218">
        <f t="shared" si="3"/>
        <v>0</v>
      </c>
    </row>
    <row r="219" spans="1:17" x14ac:dyDescent="0.35">
      <c r="A219" s="43" t="s">
        <v>2641</v>
      </c>
      <c r="B219" s="66"/>
      <c r="C219" s="67"/>
      <c r="G219" s="66"/>
      <c r="H219" s="66"/>
      <c r="I219" s="66"/>
      <c r="J219" s="66"/>
      <c r="K219" s="66"/>
      <c r="L219" s="66"/>
      <c r="M219" s="66"/>
      <c r="N219" s="66"/>
      <c r="O219" s="66"/>
      <c r="Q219">
        <f t="shared" si="3"/>
        <v>0</v>
      </c>
    </row>
    <row r="220" spans="1:17" x14ac:dyDescent="0.35">
      <c r="A220" s="43" t="s">
        <v>2642</v>
      </c>
      <c r="B220" s="66"/>
      <c r="C220" s="67"/>
      <c r="G220" s="66"/>
      <c r="H220" s="66"/>
      <c r="I220" s="66"/>
      <c r="J220" s="66"/>
      <c r="K220" s="66"/>
      <c r="L220" s="66"/>
      <c r="M220" s="66"/>
      <c r="N220" s="66"/>
      <c r="O220" s="66"/>
      <c r="Q220">
        <f t="shared" si="3"/>
        <v>0</v>
      </c>
    </row>
    <row r="221" spans="1:17" x14ac:dyDescent="0.35">
      <c r="A221" s="43" t="s">
        <v>2643</v>
      </c>
      <c r="B221" s="66"/>
      <c r="C221" s="67"/>
      <c r="G221" s="66"/>
      <c r="H221" s="66"/>
      <c r="I221" s="66"/>
      <c r="J221" s="66"/>
      <c r="K221" s="66"/>
      <c r="L221" s="66"/>
      <c r="M221" s="66"/>
      <c r="N221" s="66"/>
      <c r="O221" s="66"/>
      <c r="Q221">
        <f t="shared" si="3"/>
        <v>0</v>
      </c>
    </row>
    <row r="222" spans="1:17" x14ac:dyDescent="0.35">
      <c r="A222" s="43" t="s">
        <v>2644</v>
      </c>
      <c r="B222" s="66"/>
      <c r="C222" s="67"/>
      <c r="G222" s="66"/>
      <c r="H222" s="66"/>
      <c r="I222" s="66"/>
      <c r="J222" s="66"/>
      <c r="K222" s="66"/>
      <c r="L222" s="66"/>
      <c r="M222" s="66"/>
      <c r="N222" s="66"/>
      <c r="O222" s="66"/>
      <c r="Q222">
        <f t="shared" si="3"/>
        <v>0</v>
      </c>
    </row>
    <row r="223" spans="1:17" x14ac:dyDescent="0.35">
      <c r="A223" s="43" t="s">
        <v>2645</v>
      </c>
      <c r="B223" s="66"/>
      <c r="C223" s="67"/>
      <c r="G223" s="66"/>
      <c r="H223" s="66"/>
      <c r="I223" s="66"/>
      <c r="J223" s="66"/>
      <c r="K223" s="66"/>
      <c r="L223" s="66"/>
      <c r="M223" s="66"/>
      <c r="N223" s="66"/>
      <c r="O223" s="66"/>
      <c r="Q223">
        <f t="shared" si="3"/>
        <v>0</v>
      </c>
    </row>
    <row r="224" spans="1:17" x14ac:dyDescent="0.35">
      <c r="A224" s="43" t="s">
        <v>2646</v>
      </c>
      <c r="B224" s="66"/>
      <c r="C224" s="67"/>
      <c r="G224" s="66"/>
      <c r="H224" s="66"/>
      <c r="I224" s="66"/>
      <c r="J224" s="66"/>
      <c r="K224" s="66"/>
      <c r="L224" s="66"/>
      <c r="M224" s="66"/>
      <c r="N224" s="66"/>
      <c r="O224" s="66"/>
      <c r="Q224">
        <f t="shared" si="3"/>
        <v>0</v>
      </c>
    </row>
    <row r="225" spans="1:17" x14ac:dyDescent="0.35">
      <c r="A225" s="43" t="s">
        <v>2647</v>
      </c>
      <c r="B225" s="66"/>
      <c r="C225" s="67"/>
      <c r="G225" s="66"/>
      <c r="H225" s="66"/>
      <c r="I225" s="66"/>
      <c r="J225" s="66"/>
      <c r="K225" s="66"/>
      <c r="L225" s="66"/>
      <c r="M225" s="66"/>
      <c r="N225" s="66"/>
      <c r="O225" s="66"/>
      <c r="Q225">
        <f t="shared" si="3"/>
        <v>0</v>
      </c>
    </row>
    <row r="226" spans="1:17" x14ac:dyDescent="0.35">
      <c r="A226" s="43" t="s">
        <v>2648</v>
      </c>
      <c r="B226" s="66"/>
      <c r="C226" s="67"/>
      <c r="G226" s="66"/>
      <c r="H226" s="66"/>
      <c r="I226" s="66"/>
      <c r="J226" s="66"/>
      <c r="K226" s="66"/>
      <c r="L226" s="66"/>
      <c r="M226" s="66"/>
      <c r="N226" s="66"/>
      <c r="O226" s="66"/>
      <c r="Q226">
        <f t="shared" si="3"/>
        <v>0</v>
      </c>
    </row>
    <row r="227" spans="1:17" x14ac:dyDescent="0.35">
      <c r="A227" s="43" t="s">
        <v>2649</v>
      </c>
      <c r="B227" s="66"/>
      <c r="C227" s="67"/>
      <c r="G227" s="66"/>
      <c r="H227" s="66"/>
      <c r="I227" s="66"/>
      <c r="J227" s="66"/>
      <c r="K227" s="66"/>
      <c r="L227" s="66"/>
      <c r="M227" s="66"/>
      <c r="N227" s="66"/>
      <c r="O227" s="66"/>
      <c r="Q227">
        <f t="shared" si="3"/>
        <v>0</v>
      </c>
    </row>
    <row r="228" spans="1:17" x14ac:dyDescent="0.35">
      <c r="A228" s="43" t="s">
        <v>2650</v>
      </c>
      <c r="B228" s="66"/>
      <c r="C228" s="67"/>
      <c r="G228" s="66"/>
      <c r="H228" s="66"/>
      <c r="I228" s="66"/>
      <c r="J228" s="66"/>
      <c r="K228" s="66"/>
      <c r="L228" s="66"/>
      <c r="M228" s="66"/>
      <c r="N228" s="66"/>
      <c r="O228" s="66"/>
      <c r="Q228">
        <f t="shared" si="3"/>
        <v>0</v>
      </c>
    </row>
    <row r="229" spans="1:17" x14ac:dyDescent="0.35">
      <c r="A229" s="43" t="s">
        <v>2651</v>
      </c>
      <c r="B229" s="66"/>
      <c r="C229" s="67"/>
      <c r="G229" s="66"/>
      <c r="H229" s="66"/>
      <c r="I229" s="66"/>
      <c r="J229" s="66"/>
      <c r="K229" s="66"/>
      <c r="L229" s="66"/>
      <c r="M229" s="66"/>
      <c r="N229" s="66"/>
      <c r="O229" s="66"/>
      <c r="Q229">
        <f t="shared" si="3"/>
        <v>0</v>
      </c>
    </row>
    <row r="230" spans="1:17" x14ac:dyDescent="0.35">
      <c r="A230" s="43" t="s">
        <v>2652</v>
      </c>
      <c r="B230" s="66"/>
      <c r="C230" s="67"/>
      <c r="G230" s="66"/>
      <c r="H230" s="66"/>
      <c r="I230" s="66"/>
      <c r="J230" s="66"/>
      <c r="K230" s="66"/>
      <c r="L230" s="66"/>
      <c r="M230" s="66"/>
      <c r="N230" s="66"/>
      <c r="O230" s="66"/>
      <c r="Q230">
        <f t="shared" si="3"/>
        <v>0</v>
      </c>
    </row>
    <row r="231" spans="1:17" x14ac:dyDescent="0.35">
      <c r="A231" s="43" t="s">
        <v>2653</v>
      </c>
      <c r="B231" s="66"/>
      <c r="C231" s="67"/>
      <c r="G231" s="66"/>
      <c r="H231" s="66"/>
      <c r="I231" s="66"/>
      <c r="J231" s="66"/>
      <c r="K231" s="66"/>
      <c r="L231" s="66"/>
      <c r="M231" s="66"/>
      <c r="N231" s="66"/>
      <c r="O231" s="66"/>
      <c r="Q231">
        <f t="shared" si="3"/>
        <v>0</v>
      </c>
    </row>
    <row r="232" spans="1:17" x14ac:dyDescent="0.35">
      <c r="A232" s="43" t="s">
        <v>2654</v>
      </c>
      <c r="B232" s="66"/>
      <c r="C232" s="67"/>
      <c r="G232" s="66"/>
      <c r="H232" s="66"/>
      <c r="I232" s="66"/>
      <c r="J232" s="66"/>
      <c r="K232" s="66"/>
      <c r="L232" s="66"/>
      <c r="M232" s="66"/>
      <c r="N232" s="66"/>
      <c r="O232" s="66"/>
      <c r="Q232">
        <f t="shared" si="3"/>
        <v>0</v>
      </c>
    </row>
    <row r="233" spans="1:17" x14ac:dyDescent="0.35">
      <c r="A233" s="43" t="s">
        <v>2655</v>
      </c>
      <c r="B233" s="66"/>
      <c r="C233" s="67"/>
      <c r="G233" s="66"/>
      <c r="H233" s="66"/>
      <c r="I233" s="66"/>
      <c r="J233" s="66"/>
      <c r="K233" s="66"/>
      <c r="L233" s="66"/>
      <c r="M233" s="66"/>
      <c r="N233" s="66"/>
      <c r="O233" s="66"/>
      <c r="Q233">
        <f t="shared" si="3"/>
        <v>0</v>
      </c>
    </row>
    <row r="234" spans="1:17" x14ac:dyDescent="0.35">
      <c r="A234" s="43" t="s">
        <v>2656</v>
      </c>
      <c r="B234" s="66"/>
      <c r="C234" s="67"/>
      <c r="G234" s="66"/>
      <c r="H234" s="66"/>
      <c r="I234" s="66"/>
      <c r="J234" s="66"/>
      <c r="K234" s="66"/>
      <c r="L234" s="66"/>
      <c r="M234" s="66"/>
      <c r="N234" s="66"/>
      <c r="O234" s="66"/>
      <c r="Q234">
        <f t="shared" si="3"/>
        <v>0</v>
      </c>
    </row>
    <row r="235" spans="1:17" x14ac:dyDescent="0.35">
      <c r="A235" s="43" t="s">
        <v>2657</v>
      </c>
      <c r="B235" s="66"/>
      <c r="C235" s="67"/>
      <c r="G235" s="66"/>
      <c r="H235" s="66"/>
      <c r="I235" s="66"/>
      <c r="J235" s="66"/>
      <c r="K235" s="66"/>
      <c r="L235" s="66"/>
      <c r="M235" s="66"/>
      <c r="N235" s="66"/>
      <c r="O235" s="66"/>
      <c r="Q235">
        <f t="shared" si="3"/>
        <v>0</v>
      </c>
    </row>
    <row r="236" spans="1:17" x14ac:dyDescent="0.35">
      <c r="A236" s="43" t="s">
        <v>2658</v>
      </c>
      <c r="B236" s="66"/>
      <c r="C236" s="67"/>
      <c r="G236" s="66"/>
      <c r="H236" s="66"/>
      <c r="I236" s="66"/>
      <c r="J236" s="66"/>
      <c r="K236" s="66"/>
      <c r="L236" s="66"/>
      <c r="M236" s="66"/>
      <c r="N236" s="66"/>
      <c r="O236" s="66"/>
      <c r="Q236">
        <f t="shared" si="3"/>
        <v>0</v>
      </c>
    </row>
    <row r="237" spans="1:17" x14ac:dyDescent="0.35">
      <c r="A237" s="43" t="s">
        <v>2659</v>
      </c>
      <c r="B237" s="66"/>
      <c r="C237" s="67"/>
      <c r="G237" s="66"/>
      <c r="H237" s="66"/>
      <c r="I237" s="66"/>
      <c r="J237" s="66"/>
      <c r="K237" s="66"/>
      <c r="L237" s="66"/>
      <c r="M237" s="66"/>
      <c r="N237" s="66"/>
      <c r="O237" s="66"/>
      <c r="Q237">
        <f t="shared" si="3"/>
        <v>0</v>
      </c>
    </row>
    <row r="238" spans="1:17" x14ac:dyDescent="0.35">
      <c r="A238" s="43" t="s">
        <v>2660</v>
      </c>
      <c r="B238" s="66"/>
      <c r="C238" s="67"/>
      <c r="G238" s="66"/>
      <c r="H238" s="66"/>
      <c r="I238" s="66"/>
      <c r="J238" s="66"/>
      <c r="K238" s="66"/>
      <c r="L238" s="66"/>
      <c r="M238" s="66"/>
      <c r="N238" s="66"/>
      <c r="O238" s="66"/>
      <c r="Q238">
        <f t="shared" si="3"/>
        <v>0</v>
      </c>
    </row>
    <row r="239" spans="1:17" x14ac:dyDescent="0.35">
      <c r="A239" s="43" t="s">
        <v>2661</v>
      </c>
      <c r="B239" s="66"/>
      <c r="C239" s="67"/>
      <c r="G239" s="66"/>
      <c r="H239" s="66"/>
      <c r="I239" s="66"/>
      <c r="J239" s="66"/>
      <c r="K239" s="66"/>
      <c r="L239" s="66"/>
      <c r="M239" s="66"/>
      <c r="N239" s="66"/>
      <c r="O239" s="66"/>
      <c r="Q239">
        <f t="shared" si="3"/>
        <v>0</v>
      </c>
    </row>
    <row r="240" spans="1:17" x14ac:dyDescent="0.35">
      <c r="A240" s="43" t="s">
        <v>2662</v>
      </c>
      <c r="B240" s="66"/>
      <c r="C240" s="67"/>
      <c r="G240" s="66"/>
      <c r="H240" s="66"/>
      <c r="I240" s="66"/>
      <c r="J240" s="66"/>
      <c r="K240" s="66"/>
      <c r="L240" s="66"/>
      <c r="M240" s="66"/>
      <c r="N240" s="66"/>
      <c r="O240" s="66"/>
      <c r="Q240">
        <f t="shared" si="3"/>
        <v>0</v>
      </c>
    </row>
    <row r="241" spans="1:17" x14ac:dyDescent="0.35">
      <c r="A241" s="43" t="s">
        <v>2663</v>
      </c>
      <c r="B241" s="66"/>
      <c r="C241" s="67"/>
      <c r="G241" s="66"/>
      <c r="H241" s="66"/>
      <c r="I241" s="66"/>
      <c r="J241" s="66"/>
      <c r="K241" s="66"/>
      <c r="L241" s="66"/>
      <c r="M241" s="66"/>
      <c r="N241" s="66"/>
      <c r="O241" s="66"/>
      <c r="Q241">
        <f t="shared" si="3"/>
        <v>0</v>
      </c>
    </row>
    <row r="242" spans="1:17" x14ac:dyDescent="0.35">
      <c r="A242" s="43" t="s">
        <v>2664</v>
      </c>
      <c r="B242" s="66"/>
      <c r="C242" s="67"/>
      <c r="G242" s="66"/>
      <c r="H242" s="66"/>
      <c r="I242" s="66"/>
      <c r="J242" s="66"/>
      <c r="K242" s="66"/>
      <c r="L242" s="66"/>
      <c r="M242" s="66"/>
      <c r="N242" s="66"/>
      <c r="O242" s="66"/>
      <c r="Q242">
        <f t="shared" si="3"/>
        <v>0</v>
      </c>
    </row>
    <row r="243" spans="1:17" x14ac:dyDescent="0.35">
      <c r="A243" s="43" t="s">
        <v>2665</v>
      </c>
      <c r="B243" s="66"/>
      <c r="C243" s="67"/>
      <c r="G243" s="66"/>
      <c r="H243" s="66"/>
      <c r="I243" s="66"/>
      <c r="J243" s="66"/>
      <c r="K243" s="66"/>
      <c r="L243" s="66"/>
      <c r="M243" s="66"/>
      <c r="N243" s="66"/>
      <c r="O243" s="66"/>
      <c r="Q243">
        <f t="shared" si="3"/>
        <v>0</v>
      </c>
    </row>
    <row r="244" spans="1:17" x14ac:dyDescent="0.35">
      <c r="A244" s="43" t="s">
        <v>2666</v>
      </c>
      <c r="B244" s="66"/>
      <c r="C244" s="67"/>
      <c r="G244" s="66"/>
      <c r="H244" s="66"/>
      <c r="I244" s="66"/>
      <c r="J244" s="66"/>
      <c r="K244" s="66"/>
      <c r="L244" s="66"/>
      <c r="M244" s="66"/>
      <c r="N244" s="66"/>
      <c r="O244" s="66"/>
      <c r="Q244">
        <f t="shared" si="3"/>
        <v>0</v>
      </c>
    </row>
    <row r="245" spans="1:17" x14ac:dyDescent="0.35">
      <c r="A245" s="43" t="s">
        <v>2667</v>
      </c>
      <c r="B245" s="66"/>
      <c r="C245" s="67"/>
      <c r="G245" s="66"/>
      <c r="H245" s="66"/>
      <c r="I245" s="66"/>
      <c r="J245" s="66"/>
      <c r="K245" s="66"/>
      <c r="L245" s="66"/>
      <c r="M245" s="66"/>
      <c r="N245" s="66"/>
      <c r="O245" s="66"/>
      <c r="Q245">
        <f t="shared" si="3"/>
        <v>0</v>
      </c>
    </row>
    <row r="246" spans="1:17" x14ac:dyDescent="0.35">
      <c r="A246" s="43" t="s">
        <v>2668</v>
      </c>
      <c r="B246" s="66"/>
      <c r="C246" s="67"/>
      <c r="G246" s="66"/>
      <c r="H246" s="66"/>
      <c r="I246" s="66"/>
      <c r="J246" s="66"/>
      <c r="K246" s="66"/>
      <c r="L246" s="66"/>
      <c r="M246" s="66"/>
      <c r="N246" s="66"/>
      <c r="O246" s="66"/>
      <c r="Q246">
        <f t="shared" si="3"/>
        <v>0</v>
      </c>
    </row>
    <row r="247" spans="1:17" x14ac:dyDescent="0.35">
      <c r="A247" s="43" t="s">
        <v>2669</v>
      </c>
      <c r="B247" s="66"/>
      <c r="C247" s="67"/>
      <c r="G247" s="66"/>
      <c r="H247" s="66"/>
      <c r="I247" s="66"/>
      <c r="J247" s="66"/>
      <c r="K247" s="66"/>
      <c r="L247" s="66"/>
      <c r="M247" s="66"/>
      <c r="N247" s="66"/>
      <c r="O247" s="66"/>
      <c r="Q247">
        <f t="shared" si="3"/>
        <v>0</v>
      </c>
    </row>
    <row r="248" spans="1:17" x14ac:dyDescent="0.35">
      <c r="A248" s="43" t="s">
        <v>2670</v>
      </c>
      <c r="B248" s="66"/>
      <c r="C248" s="67"/>
      <c r="G248" s="66"/>
      <c r="H248" s="66"/>
      <c r="I248" s="66"/>
      <c r="J248" s="66"/>
      <c r="K248" s="66"/>
      <c r="L248" s="66"/>
      <c r="M248" s="66"/>
      <c r="N248" s="66"/>
      <c r="O248" s="66"/>
      <c r="Q248">
        <f t="shared" si="3"/>
        <v>0</v>
      </c>
    </row>
    <row r="249" spans="1:17" x14ac:dyDescent="0.35">
      <c r="A249" s="43" t="s">
        <v>2671</v>
      </c>
      <c r="B249" s="66"/>
      <c r="C249" s="67"/>
      <c r="G249" s="66"/>
      <c r="H249" s="66"/>
      <c r="I249" s="66"/>
      <c r="J249" s="66"/>
      <c r="K249" s="66"/>
      <c r="L249" s="66"/>
      <c r="M249" s="66"/>
      <c r="N249" s="66"/>
      <c r="O249" s="66"/>
      <c r="Q249">
        <f t="shared" si="3"/>
        <v>0</v>
      </c>
    </row>
    <row r="250" spans="1:17" x14ac:dyDescent="0.35">
      <c r="A250" s="43" t="s">
        <v>2672</v>
      </c>
      <c r="B250" s="66"/>
      <c r="C250" s="67"/>
      <c r="G250" s="66"/>
      <c r="H250" s="66"/>
      <c r="I250" s="66"/>
      <c r="J250" s="66"/>
      <c r="K250" s="66"/>
      <c r="L250" s="66"/>
      <c r="M250" s="66"/>
      <c r="N250" s="66"/>
      <c r="O250" s="66"/>
      <c r="Q250">
        <f t="shared" si="3"/>
        <v>0</v>
      </c>
    </row>
    <row r="251" spans="1:17" x14ac:dyDescent="0.35">
      <c r="A251" s="43" t="s">
        <v>2673</v>
      </c>
      <c r="B251" s="66"/>
      <c r="C251" s="67"/>
      <c r="G251" s="66"/>
      <c r="H251" s="66"/>
      <c r="I251" s="66"/>
      <c r="J251" s="66"/>
      <c r="K251" s="66"/>
      <c r="L251" s="66"/>
      <c r="M251" s="66"/>
      <c r="N251" s="66"/>
      <c r="O251" s="66"/>
      <c r="Q251">
        <f t="shared" si="3"/>
        <v>0</v>
      </c>
    </row>
    <row r="252" spans="1:17" x14ac:dyDescent="0.35">
      <c r="A252" s="43" t="s">
        <v>2674</v>
      </c>
      <c r="B252" s="66"/>
      <c r="C252" s="67"/>
      <c r="G252" s="66"/>
      <c r="H252" s="66"/>
      <c r="I252" s="66"/>
      <c r="J252" s="66"/>
      <c r="K252" s="66"/>
      <c r="L252" s="66"/>
      <c r="M252" s="66"/>
      <c r="N252" s="66"/>
      <c r="O252" s="66"/>
      <c r="Q252">
        <f t="shared" si="3"/>
        <v>0</v>
      </c>
    </row>
    <row r="253" spans="1:17" x14ac:dyDescent="0.35">
      <c r="A253" s="43" t="s">
        <v>2675</v>
      </c>
      <c r="B253" s="66"/>
      <c r="C253" s="67"/>
      <c r="G253" s="66"/>
      <c r="H253" s="66"/>
      <c r="I253" s="66"/>
      <c r="J253" s="66"/>
      <c r="K253" s="66"/>
      <c r="L253" s="66"/>
      <c r="M253" s="66"/>
      <c r="N253" s="66"/>
      <c r="O253" s="66"/>
      <c r="Q253">
        <f t="shared" si="3"/>
        <v>0</v>
      </c>
    </row>
    <row r="254" spans="1:17" x14ac:dyDescent="0.35">
      <c r="A254" s="43" t="s">
        <v>2676</v>
      </c>
      <c r="B254" s="66"/>
      <c r="C254" s="67"/>
      <c r="G254" s="66"/>
      <c r="H254" s="66"/>
      <c r="I254" s="66"/>
      <c r="J254" s="66"/>
      <c r="K254" s="66"/>
      <c r="L254" s="66"/>
      <c r="M254" s="66"/>
      <c r="N254" s="66"/>
      <c r="O254" s="66"/>
      <c r="Q254">
        <f t="shared" si="3"/>
        <v>0</v>
      </c>
    </row>
    <row r="255" spans="1:17" x14ac:dyDescent="0.35">
      <c r="A255" s="43" t="s">
        <v>2677</v>
      </c>
      <c r="B255" s="66"/>
      <c r="C255" s="67"/>
      <c r="G255" s="66"/>
      <c r="H255" s="66"/>
      <c r="I255" s="66"/>
      <c r="J255" s="66"/>
      <c r="K255" s="66"/>
      <c r="L255" s="66"/>
      <c r="M255" s="66"/>
      <c r="N255" s="66"/>
      <c r="O255" s="66"/>
      <c r="Q255">
        <f t="shared" si="3"/>
        <v>0</v>
      </c>
    </row>
    <row r="256" spans="1:17" x14ac:dyDescent="0.35">
      <c r="A256" s="43" t="s">
        <v>2678</v>
      </c>
      <c r="B256" s="66"/>
      <c r="C256" s="67"/>
      <c r="G256" s="66"/>
      <c r="H256" s="66"/>
      <c r="I256" s="66"/>
      <c r="J256" s="66"/>
      <c r="K256" s="66"/>
      <c r="L256" s="66"/>
      <c r="M256" s="66"/>
      <c r="N256" s="66"/>
      <c r="O256" s="66"/>
      <c r="Q256">
        <f t="shared" si="3"/>
        <v>0</v>
      </c>
    </row>
    <row r="257" spans="1:17" x14ac:dyDescent="0.35">
      <c r="A257" s="43" t="s">
        <v>2679</v>
      </c>
      <c r="B257" s="66"/>
      <c r="C257" s="67"/>
      <c r="G257" s="66"/>
      <c r="H257" s="66"/>
      <c r="I257" s="66"/>
      <c r="J257" s="66"/>
      <c r="K257" s="66"/>
      <c r="L257" s="66"/>
      <c r="M257" s="66"/>
      <c r="N257" s="66"/>
      <c r="O257" s="66"/>
      <c r="Q257">
        <f t="shared" si="3"/>
        <v>0</v>
      </c>
    </row>
    <row r="258" spans="1:17" x14ac:dyDescent="0.35">
      <c r="A258" s="43" t="s">
        <v>2680</v>
      </c>
      <c r="B258" s="66"/>
      <c r="C258" s="67"/>
      <c r="G258" s="66"/>
      <c r="H258" s="66"/>
      <c r="I258" s="66"/>
      <c r="J258" s="66"/>
      <c r="K258" s="66"/>
      <c r="L258" s="66"/>
      <c r="M258" s="66"/>
      <c r="N258" s="66"/>
      <c r="O258" s="66"/>
      <c r="Q258">
        <f t="shared" si="3"/>
        <v>0</v>
      </c>
    </row>
    <row r="259" spans="1:17" x14ac:dyDescent="0.35">
      <c r="A259" s="43" t="s">
        <v>2681</v>
      </c>
      <c r="B259" s="66"/>
      <c r="C259" s="67"/>
      <c r="G259" s="66"/>
      <c r="H259" s="66"/>
      <c r="I259" s="66"/>
      <c r="J259" s="66"/>
      <c r="K259" s="66"/>
      <c r="L259" s="66"/>
      <c r="M259" s="66"/>
      <c r="N259" s="66"/>
      <c r="O259" s="66"/>
      <c r="Q259">
        <f t="shared" si="3"/>
        <v>0</v>
      </c>
    </row>
    <row r="260" spans="1:17" x14ac:dyDescent="0.35">
      <c r="A260" s="43" t="s">
        <v>2682</v>
      </c>
      <c r="B260" s="66"/>
      <c r="C260" s="67"/>
      <c r="G260" s="66"/>
      <c r="H260" s="66"/>
      <c r="I260" s="66"/>
      <c r="J260" s="66"/>
      <c r="K260" s="66"/>
      <c r="L260" s="66"/>
      <c r="M260" s="66"/>
      <c r="N260" s="66"/>
      <c r="O260" s="66"/>
      <c r="Q260">
        <f t="shared" si="3"/>
        <v>0</v>
      </c>
    </row>
    <row r="261" spans="1:17" x14ac:dyDescent="0.35">
      <c r="A261" s="43" t="s">
        <v>2683</v>
      </c>
      <c r="B261" s="66"/>
      <c r="C261" s="67"/>
      <c r="G261" s="66"/>
      <c r="H261" s="66"/>
      <c r="I261" s="66"/>
      <c r="J261" s="66"/>
      <c r="K261" s="66"/>
      <c r="L261" s="66"/>
      <c r="M261" s="66"/>
      <c r="N261" s="66"/>
      <c r="O261" s="66"/>
      <c r="Q261">
        <f t="shared" si="3"/>
        <v>0</v>
      </c>
    </row>
    <row r="262" spans="1:17" x14ac:dyDescent="0.35">
      <c r="A262" s="43" t="s">
        <v>2684</v>
      </c>
      <c r="B262" s="66"/>
      <c r="C262" s="67"/>
      <c r="G262" s="66"/>
      <c r="H262" s="66"/>
      <c r="I262" s="66"/>
      <c r="J262" s="66"/>
      <c r="K262" s="66"/>
      <c r="L262" s="66"/>
      <c r="M262" s="66"/>
      <c r="N262" s="66"/>
      <c r="O262" s="66"/>
      <c r="Q262">
        <f t="shared" si="3"/>
        <v>0</v>
      </c>
    </row>
    <row r="263" spans="1:17" x14ac:dyDescent="0.35">
      <c r="A263" s="43" t="s">
        <v>2685</v>
      </c>
      <c r="B263" s="66"/>
      <c r="C263" s="67"/>
      <c r="G263" s="66"/>
      <c r="H263" s="66"/>
      <c r="I263" s="66"/>
      <c r="J263" s="66"/>
      <c r="K263" s="66"/>
      <c r="L263" s="66"/>
      <c r="M263" s="66"/>
      <c r="N263" s="66"/>
      <c r="O263" s="66"/>
      <c r="Q263">
        <f t="shared" si="3"/>
        <v>0</v>
      </c>
    </row>
    <row r="264" spans="1:17" x14ac:dyDescent="0.35">
      <c r="A264" s="43" t="s">
        <v>2686</v>
      </c>
      <c r="B264" s="66"/>
      <c r="C264" s="67"/>
      <c r="G264" s="66"/>
      <c r="H264" s="66"/>
      <c r="I264" s="66"/>
      <c r="J264" s="66"/>
      <c r="K264" s="66"/>
      <c r="L264" s="66"/>
      <c r="M264" s="66"/>
      <c r="N264" s="66"/>
      <c r="O264" s="66"/>
      <c r="Q264">
        <f t="shared" ref="Q264:Q327" si="4">IF(OR($B264&lt;&gt;"",$C264&lt;&gt;"",$D264&lt;&gt;"",$E264&lt;&gt;"",$F264&lt;&gt;"",$G264&lt;&gt;"",$H264&lt;&gt;"",$I264&lt;&gt;"",$J264&lt;&gt;"",$K264&lt;&gt;"",$L264&lt;&gt;"",$M264&lt;&gt;"",$N264&lt;&gt;"",$O264&lt;&gt;""), 1, 0)</f>
        <v>0</v>
      </c>
    </row>
    <row r="265" spans="1:17" x14ac:dyDescent="0.35">
      <c r="A265" s="43" t="s">
        <v>2687</v>
      </c>
      <c r="B265" s="66"/>
      <c r="C265" s="67"/>
      <c r="G265" s="66"/>
      <c r="H265" s="66"/>
      <c r="I265" s="66"/>
      <c r="J265" s="66"/>
      <c r="K265" s="66"/>
      <c r="L265" s="66"/>
      <c r="M265" s="66"/>
      <c r="N265" s="66"/>
      <c r="O265" s="66"/>
      <c r="Q265">
        <f t="shared" si="4"/>
        <v>0</v>
      </c>
    </row>
    <row r="266" spans="1:17" x14ac:dyDescent="0.35">
      <c r="A266" s="43" t="s">
        <v>2688</v>
      </c>
      <c r="B266" s="66"/>
      <c r="C266" s="67"/>
      <c r="G266" s="66"/>
      <c r="H266" s="66"/>
      <c r="I266" s="66"/>
      <c r="J266" s="66"/>
      <c r="K266" s="66"/>
      <c r="L266" s="66"/>
      <c r="M266" s="66"/>
      <c r="N266" s="66"/>
      <c r="O266" s="66"/>
      <c r="Q266">
        <f t="shared" si="4"/>
        <v>0</v>
      </c>
    </row>
    <row r="267" spans="1:17" x14ac:dyDescent="0.35">
      <c r="A267" s="43" t="s">
        <v>2689</v>
      </c>
      <c r="B267" s="66"/>
      <c r="C267" s="67"/>
      <c r="G267" s="66"/>
      <c r="H267" s="66"/>
      <c r="I267" s="66"/>
      <c r="J267" s="66"/>
      <c r="K267" s="66"/>
      <c r="L267" s="66"/>
      <c r="M267" s="66"/>
      <c r="N267" s="66"/>
      <c r="O267" s="66"/>
      <c r="Q267">
        <f t="shared" si="4"/>
        <v>0</v>
      </c>
    </row>
    <row r="268" spans="1:17" x14ac:dyDescent="0.35">
      <c r="A268" s="43" t="s">
        <v>2690</v>
      </c>
      <c r="B268" s="66"/>
      <c r="C268" s="67"/>
      <c r="G268" s="66"/>
      <c r="H268" s="66"/>
      <c r="I268" s="66"/>
      <c r="J268" s="66"/>
      <c r="K268" s="66"/>
      <c r="L268" s="66"/>
      <c r="M268" s="66"/>
      <c r="N268" s="66"/>
      <c r="O268" s="66"/>
      <c r="Q268">
        <f t="shared" si="4"/>
        <v>0</v>
      </c>
    </row>
    <row r="269" spans="1:17" x14ac:dyDescent="0.35">
      <c r="A269" s="43" t="s">
        <v>2691</v>
      </c>
      <c r="B269" s="66"/>
      <c r="C269" s="67"/>
      <c r="G269" s="66"/>
      <c r="H269" s="66"/>
      <c r="I269" s="66"/>
      <c r="J269" s="66"/>
      <c r="K269" s="66"/>
      <c r="L269" s="66"/>
      <c r="M269" s="66"/>
      <c r="N269" s="66"/>
      <c r="O269" s="66"/>
      <c r="Q269">
        <f t="shared" si="4"/>
        <v>0</v>
      </c>
    </row>
    <row r="270" spans="1:17" x14ac:dyDescent="0.35">
      <c r="A270" s="43" t="s">
        <v>2692</v>
      </c>
      <c r="B270" s="66"/>
      <c r="C270" s="67"/>
      <c r="G270" s="66"/>
      <c r="H270" s="66"/>
      <c r="I270" s="66"/>
      <c r="J270" s="66"/>
      <c r="K270" s="66"/>
      <c r="L270" s="66"/>
      <c r="M270" s="66"/>
      <c r="N270" s="66"/>
      <c r="O270" s="66"/>
      <c r="Q270">
        <f t="shared" si="4"/>
        <v>0</v>
      </c>
    </row>
    <row r="271" spans="1:17" x14ac:dyDescent="0.35">
      <c r="A271" s="43" t="s">
        <v>2693</v>
      </c>
      <c r="B271" s="66"/>
      <c r="C271" s="67"/>
      <c r="G271" s="66"/>
      <c r="H271" s="66"/>
      <c r="I271" s="66"/>
      <c r="J271" s="66"/>
      <c r="K271" s="66"/>
      <c r="L271" s="66"/>
      <c r="M271" s="66"/>
      <c r="N271" s="66"/>
      <c r="O271" s="66"/>
      <c r="Q271">
        <f t="shared" si="4"/>
        <v>0</v>
      </c>
    </row>
    <row r="272" spans="1:17" x14ac:dyDescent="0.35">
      <c r="A272" s="43" t="s">
        <v>2694</v>
      </c>
      <c r="B272" s="66"/>
      <c r="C272" s="67"/>
      <c r="G272" s="66"/>
      <c r="H272" s="66"/>
      <c r="I272" s="66"/>
      <c r="J272" s="66"/>
      <c r="K272" s="66"/>
      <c r="L272" s="66"/>
      <c r="M272" s="66"/>
      <c r="N272" s="66"/>
      <c r="O272" s="66"/>
      <c r="Q272">
        <f t="shared" si="4"/>
        <v>0</v>
      </c>
    </row>
    <row r="273" spans="1:17" x14ac:dyDescent="0.35">
      <c r="A273" s="43" t="s">
        <v>2695</v>
      </c>
      <c r="B273" s="66"/>
      <c r="C273" s="67"/>
      <c r="G273" s="66"/>
      <c r="H273" s="66"/>
      <c r="I273" s="66"/>
      <c r="J273" s="66"/>
      <c r="K273" s="66"/>
      <c r="L273" s="66"/>
      <c r="M273" s="66"/>
      <c r="N273" s="66"/>
      <c r="O273" s="66"/>
      <c r="Q273">
        <f t="shared" si="4"/>
        <v>0</v>
      </c>
    </row>
    <row r="274" spans="1:17" x14ac:dyDescent="0.35">
      <c r="A274" s="43" t="s">
        <v>2696</v>
      </c>
      <c r="B274" s="66"/>
      <c r="C274" s="67"/>
      <c r="G274" s="66"/>
      <c r="H274" s="66"/>
      <c r="I274" s="66"/>
      <c r="J274" s="66"/>
      <c r="K274" s="66"/>
      <c r="L274" s="66"/>
      <c r="M274" s="66"/>
      <c r="N274" s="66"/>
      <c r="O274" s="66"/>
      <c r="Q274">
        <f t="shared" si="4"/>
        <v>0</v>
      </c>
    </row>
    <row r="275" spans="1:17" x14ac:dyDescent="0.35">
      <c r="A275" s="43" t="s">
        <v>2697</v>
      </c>
      <c r="B275" s="66"/>
      <c r="C275" s="67"/>
      <c r="G275" s="66"/>
      <c r="H275" s="66"/>
      <c r="I275" s="66"/>
      <c r="J275" s="66"/>
      <c r="K275" s="66"/>
      <c r="L275" s="66"/>
      <c r="M275" s="66"/>
      <c r="N275" s="66"/>
      <c r="O275" s="66"/>
      <c r="Q275">
        <f t="shared" si="4"/>
        <v>0</v>
      </c>
    </row>
    <row r="276" spans="1:17" x14ac:dyDescent="0.35">
      <c r="A276" s="43" t="s">
        <v>2698</v>
      </c>
      <c r="B276" s="66"/>
      <c r="C276" s="67"/>
      <c r="G276" s="66"/>
      <c r="H276" s="66"/>
      <c r="I276" s="66"/>
      <c r="J276" s="66"/>
      <c r="K276" s="66"/>
      <c r="L276" s="66"/>
      <c r="M276" s="66"/>
      <c r="N276" s="66"/>
      <c r="O276" s="66"/>
      <c r="Q276">
        <f t="shared" si="4"/>
        <v>0</v>
      </c>
    </row>
    <row r="277" spans="1:17" x14ac:dyDescent="0.35">
      <c r="A277" s="43" t="s">
        <v>2699</v>
      </c>
      <c r="B277" s="66"/>
      <c r="C277" s="67"/>
      <c r="G277" s="66"/>
      <c r="H277" s="66"/>
      <c r="I277" s="66"/>
      <c r="J277" s="66"/>
      <c r="K277" s="66"/>
      <c r="L277" s="66"/>
      <c r="M277" s="66"/>
      <c r="N277" s="66"/>
      <c r="O277" s="66"/>
      <c r="Q277">
        <f t="shared" si="4"/>
        <v>0</v>
      </c>
    </row>
    <row r="278" spans="1:17" x14ac:dyDescent="0.35">
      <c r="A278" s="43" t="s">
        <v>2700</v>
      </c>
      <c r="B278" s="66"/>
      <c r="C278" s="67"/>
      <c r="G278" s="66"/>
      <c r="H278" s="66"/>
      <c r="I278" s="66"/>
      <c r="J278" s="66"/>
      <c r="K278" s="66"/>
      <c r="L278" s="66"/>
      <c r="M278" s="66"/>
      <c r="N278" s="66"/>
      <c r="O278" s="66"/>
      <c r="Q278">
        <f t="shared" si="4"/>
        <v>0</v>
      </c>
    </row>
    <row r="279" spans="1:17" x14ac:dyDescent="0.35">
      <c r="A279" s="43" t="s">
        <v>2701</v>
      </c>
      <c r="B279" s="66"/>
      <c r="C279" s="67"/>
      <c r="G279" s="66"/>
      <c r="H279" s="66"/>
      <c r="I279" s="66"/>
      <c r="J279" s="66"/>
      <c r="K279" s="66"/>
      <c r="L279" s="66"/>
      <c r="M279" s="66"/>
      <c r="N279" s="66"/>
      <c r="O279" s="66"/>
      <c r="Q279">
        <f t="shared" si="4"/>
        <v>0</v>
      </c>
    </row>
    <row r="280" spans="1:17" x14ac:dyDescent="0.35">
      <c r="A280" s="43" t="s">
        <v>2702</v>
      </c>
      <c r="B280" s="66"/>
      <c r="C280" s="67"/>
      <c r="G280" s="66"/>
      <c r="H280" s="66"/>
      <c r="I280" s="66"/>
      <c r="J280" s="66"/>
      <c r="K280" s="66"/>
      <c r="L280" s="66"/>
      <c r="M280" s="66"/>
      <c r="N280" s="66"/>
      <c r="O280" s="66"/>
      <c r="Q280">
        <f t="shared" si="4"/>
        <v>0</v>
      </c>
    </row>
    <row r="281" spans="1:17" x14ac:dyDescent="0.35">
      <c r="A281" s="43" t="s">
        <v>2703</v>
      </c>
      <c r="B281" s="66"/>
      <c r="C281" s="67"/>
      <c r="G281" s="66"/>
      <c r="H281" s="66"/>
      <c r="I281" s="66"/>
      <c r="J281" s="66"/>
      <c r="K281" s="66"/>
      <c r="L281" s="66"/>
      <c r="M281" s="66"/>
      <c r="N281" s="66"/>
      <c r="O281" s="66"/>
      <c r="Q281">
        <f t="shared" si="4"/>
        <v>0</v>
      </c>
    </row>
    <row r="282" spans="1:17" x14ac:dyDescent="0.35">
      <c r="A282" s="43" t="s">
        <v>2704</v>
      </c>
      <c r="B282" s="66"/>
      <c r="C282" s="67"/>
      <c r="G282" s="66"/>
      <c r="H282" s="66"/>
      <c r="I282" s="66"/>
      <c r="J282" s="66"/>
      <c r="K282" s="66"/>
      <c r="L282" s="66"/>
      <c r="M282" s="66"/>
      <c r="N282" s="66"/>
      <c r="O282" s="66"/>
      <c r="Q282">
        <f t="shared" si="4"/>
        <v>0</v>
      </c>
    </row>
    <row r="283" spans="1:17" x14ac:dyDescent="0.35">
      <c r="A283" s="43" t="s">
        <v>2705</v>
      </c>
      <c r="B283" s="66"/>
      <c r="C283" s="67"/>
      <c r="G283" s="66"/>
      <c r="H283" s="66"/>
      <c r="I283" s="66"/>
      <c r="J283" s="66"/>
      <c r="K283" s="66"/>
      <c r="L283" s="66"/>
      <c r="M283" s="66"/>
      <c r="N283" s="66"/>
      <c r="O283" s="66"/>
      <c r="Q283">
        <f t="shared" si="4"/>
        <v>0</v>
      </c>
    </row>
    <row r="284" spans="1:17" x14ac:dyDescent="0.35">
      <c r="A284" s="43" t="s">
        <v>2706</v>
      </c>
      <c r="B284" s="66"/>
      <c r="C284" s="67"/>
      <c r="G284" s="66"/>
      <c r="H284" s="66"/>
      <c r="I284" s="66"/>
      <c r="J284" s="66"/>
      <c r="K284" s="66"/>
      <c r="L284" s="66"/>
      <c r="M284" s="66"/>
      <c r="N284" s="66"/>
      <c r="O284" s="66"/>
      <c r="Q284">
        <f t="shared" si="4"/>
        <v>0</v>
      </c>
    </row>
    <row r="285" spans="1:17" x14ac:dyDescent="0.35">
      <c r="A285" s="43" t="s">
        <v>2707</v>
      </c>
      <c r="B285" s="66"/>
      <c r="C285" s="67"/>
      <c r="G285" s="66"/>
      <c r="H285" s="66"/>
      <c r="I285" s="66"/>
      <c r="J285" s="66"/>
      <c r="K285" s="66"/>
      <c r="L285" s="66"/>
      <c r="M285" s="66"/>
      <c r="N285" s="66"/>
      <c r="O285" s="66"/>
      <c r="Q285">
        <f t="shared" si="4"/>
        <v>0</v>
      </c>
    </row>
    <row r="286" spans="1:17" x14ac:dyDescent="0.35">
      <c r="A286" s="43" t="s">
        <v>2708</v>
      </c>
      <c r="B286" s="66"/>
      <c r="C286" s="67"/>
      <c r="G286" s="66"/>
      <c r="H286" s="66"/>
      <c r="I286" s="66"/>
      <c r="J286" s="66"/>
      <c r="K286" s="66"/>
      <c r="L286" s="66"/>
      <c r="M286" s="66"/>
      <c r="N286" s="66"/>
      <c r="O286" s="66"/>
      <c r="Q286">
        <f t="shared" si="4"/>
        <v>0</v>
      </c>
    </row>
    <row r="287" spans="1:17" x14ac:dyDescent="0.35">
      <c r="A287" s="43" t="s">
        <v>2709</v>
      </c>
      <c r="B287" s="66"/>
      <c r="C287" s="67"/>
      <c r="G287" s="66"/>
      <c r="H287" s="66"/>
      <c r="I287" s="66"/>
      <c r="J287" s="66"/>
      <c r="K287" s="66"/>
      <c r="L287" s="66"/>
      <c r="M287" s="66"/>
      <c r="N287" s="66"/>
      <c r="O287" s="66"/>
      <c r="Q287">
        <f t="shared" si="4"/>
        <v>0</v>
      </c>
    </row>
    <row r="288" spans="1:17" x14ac:dyDescent="0.35">
      <c r="A288" s="43" t="s">
        <v>2710</v>
      </c>
      <c r="B288" s="66"/>
      <c r="C288" s="67"/>
      <c r="G288" s="66"/>
      <c r="H288" s="66"/>
      <c r="I288" s="66"/>
      <c r="J288" s="66"/>
      <c r="K288" s="66"/>
      <c r="L288" s="66"/>
      <c r="M288" s="66"/>
      <c r="N288" s="66"/>
      <c r="O288" s="66"/>
      <c r="Q288">
        <f t="shared" si="4"/>
        <v>0</v>
      </c>
    </row>
    <row r="289" spans="1:17" x14ac:dyDescent="0.35">
      <c r="A289" s="43" t="s">
        <v>2711</v>
      </c>
      <c r="B289" s="66"/>
      <c r="C289" s="67"/>
      <c r="G289" s="66"/>
      <c r="H289" s="66"/>
      <c r="I289" s="66"/>
      <c r="J289" s="66"/>
      <c r="K289" s="66"/>
      <c r="L289" s="66"/>
      <c r="M289" s="66"/>
      <c r="N289" s="66"/>
      <c r="O289" s="66"/>
      <c r="Q289">
        <f t="shared" si="4"/>
        <v>0</v>
      </c>
    </row>
    <row r="290" spans="1:17" x14ac:dyDescent="0.35">
      <c r="A290" s="43" t="s">
        <v>2712</v>
      </c>
      <c r="B290" s="66"/>
      <c r="C290" s="67"/>
      <c r="G290" s="66"/>
      <c r="H290" s="66"/>
      <c r="I290" s="66"/>
      <c r="J290" s="66"/>
      <c r="K290" s="66"/>
      <c r="L290" s="66"/>
      <c r="M290" s="66"/>
      <c r="N290" s="66"/>
      <c r="O290" s="66"/>
      <c r="Q290">
        <f t="shared" si="4"/>
        <v>0</v>
      </c>
    </row>
    <row r="291" spans="1:17" x14ac:dyDescent="0.35">
      <c r="A291" s="43" t="s">
        <v>2713</v>
      </c>
      <c r="B291" s="66"/>
      <c r="C291" s="67"/>
      <c r="G291" s="66"/>
      <c r="H291" s="66"/>
      <c r="I291" s="66"/>
      <c r="J291" s="66"/>
      <c r="K291" s="66"/>
      <c r="L291" s="66"/>
      <c r="M291" s="66"/>
      <c r="N291" s="66"/>
      <c r="O291" s="66"/>
      <c r="Q291">
        <f t="shared" si="4"/>
        <v>0</v>
      </c>
    </row>
    <row r="292" spans="1:17" x14ac:dyDescent="0.35">
      <c r="A292" s="43" t="s">
        <v>2714</v>
      </c>
      <c r="B292" s="66"/>
      <c r="C292" s="67"/>
      <c r="G292" s="66"/>
      <c r="H292" s="66"/>
      <c r="I292" s="66"/>
      <c r="J292" s="66"/>
      <c r="K292" s="66"/>
      <c r="L292" s="66"/>
      <c r="M292" s="66"/>
      <c r="N292" s="66"/>
      <c r="O292" s="66"/>
      <c r="Q292">
        <f t="shared" si="4"/>
        <v>0</v>
      </c>
    </row>
    <row r="293" spans="1:17" x14ac:dyDescent="0.35">
      <c r="A293" s="43" t="s">
        <v>2715</v>
      </c>
      <c r="B293" s="66"/>
      <c r="C293" s="67"/>
      <c r="G293" s="66"/>
      <c r="H293" s="66"/>
      <c r="I293" s="66"/>
      <c r="J293" s="66"/>
      <c r="K293" s="66"/>
      <c r="L293" s="66"/>
      <c r="M293" s="66"/>
      <c r="N293" s="66"/>
      <c r="O293" s="66"/>
      <c r="Q293">
        <f t="shared" si="4"/>
        <v>0</v>
      </c>
    </row>
    <row r="294" spans="1:17" x14ac:dyDescent="0.35">
      <c r="A294" s="43" t="s">
        <v>2716</v>
      </c>
      <c r="B294" s="66"/>
      <c r="C294" s="67"/>
      <c r="G294" s="66"/>
      <c r="H294" s="66"/>
      <c r="I294" s="66"/>
      <c r="J294" s="66"/>
      <c r="K294" s="66"/>
      <c r="L294" s="66"/>
      <c r="M294" s="66"/>
      <c r="N294" s="66"/>
      <c r="O294" s="66"/>
      <c r="Q294">
        <f t="shared" si="4"/>
        <v>0</v>
      </c>
    </row>
    <row r="295" spans="1:17" x14ac:dyDescent="0.35">
      <c r="A295" s="43" t="s">
        <v>2717</v>
      </c>
      <c r="B295" s="66"/>
      <c r="C295" s="67"/>
      <c r="G295" s="66"/>
      <c r="H295" s="66"/>
      <c r="I295" s="66"/>
      <c r="J295" s="66"/>
      <c r="K295" s="66"/>
      <c r="L295" s="66"/>
      <c r="M295" s="66"/>
      <c r="N295" s="66"/>
      <c r="O295" s="66"/>
      <c r="Q295">
        <f t="shared" si="4"/>
        <v>0</v>
      </c>
    </row>
    <row r="296" spans="1:17" x14ac:dyDescent="0.35">
      <c r="A296" s="43" t="s">
        <v>2718</v>
      </c>
      <c r="B296" s="66"/>
      <c r="C296" s="67"/>
      <c r="G296" s="66"/>
      <c r="H296" s="66"/>
      <c r="I296" s="66"/>
      <c r="J296" s="66"/>
      <c r="K296" s="66"/>
      <c r="L296" s="66"/>
      <c r="M296" s="66"/>
      <c r="N296" s="66"/>
      <c r="O296" s="66"/>
      <c r="Q296">
        <f t="shared" si="4"/>
        <v>0</v>
      </c>
    </row>
    <row r="297" spans="1:17" x14ac:dyDescent="0.35">
      <c r="A297" s="43" t="s">
        <v>2719</v>
      </c>
      <c r="B297" s="66"/>
      <c r="C297" s="67"/>
      <c r="G297" s="66"/>
      <c r="H297" s="66"/>
      <c r="I297" s="66"/>
      <c r="J297" s="66"/>
      <c r="K297" s="66"/>
      <c r="L297" s="66"/>
      <c r="M297" s="66"/>
      <c r="N297" s="66"/>
      <c r="O297" s="66"/>
      <c r="Q297">
        <f t="shared" si="4"/>
        <v>0</v>
      </c>
    </row>
    <row r="298" spans="1:17" x14ac:dyDescent="0.35">
      <c r="A298" s="43" t="s">
        <v>2720</v>
      </c>
      <c r="B298" s="66"/>
      <c r="C298" s="67"/>
      <c r="G298" s="66"/>
      <c r="H298" s="66"/>
      <c r="I298" s="66"/>
      <c r="J298" s="66"/>
      <c r="K298" s="66"/>
      <c r="L298" s="66"/>
      <c r="M298" s="66"/>
      <c r="N298" s="66"/>
      <c r="O298" s="66"/>
      <c r="Q298">
        <f t="shared" si="4"/>
        <v>0</v>
      </c>
    </row>
    <row r="299" spans="1:17" x14ac:dyDescent="0.35">
      <c r="A299" s="43" t="s">
        <v>2721</v>
      </c>
      <c r="B299" s="66"/>
      <c r="C299" s="67"/>
      <c r="G299" s="66"/>
      <c r="H299" s="66"/>
      <c r="I299" s="66"/>
      <c r="J299" s="66"/>
      <c r="K299" s="66"/>
      <c r="L299" s="66"/>
      <c r="M299" s="66"/>
      <c r="N299" s="66"/>
      <c r="O299" s="66"/>
      <c r="Q299">
        <f t="shared" si="4"/>
        <v>0</v>
      </c>
    </row>
    <row r="300" spans="1:17" x14ac:dyDescent="0.35">
      <c r="A300" s="43" t="s">
        <v>2722</v>
      </c>
      <c r="B300" s="66"/>
      <c r="C300" s="67"/>
      <c r="G300" s="66"/>
      <c r="H300" s="66"/>
      <c r="I300" s="66"/>
      <c r="J300" s="66"/>
      <c r="K300" s="66"/>
      <c r="L300" s="66"/>
      <c r="M300" s="66"/>
      <c r="N300" s="66"/>
      <c r="O300" s="66"/>
      <c r="Q300">
        <f t="shared" si="4"/>
        <v>0</v>
      </c>
    </row>
    <row r="301" spans="1:17" x14ac:dyDescent="0.35">
      <c r="A301" s="43" t="s">
        <v>2723</v>
      </c>
      <c r="B301" s="66"/>
      <c r="C301" s="67"/>
      <c r="G301" s="66"/>
      <c r="H301" s="66"/>
      <c r="I301" s="66"/>
      <c r="J301" s="66"/>
      <c r="K301" s="66"/>
      <c r="L301" s="66"/>
      <c r="M301" s="66"/>
      <c r="N301" s="66"/>
      <c r="O301" s="66"/>
      <c r="Q301">
        <f t="shared" si="4"/>
        <v>0</v>
      </c>
    </row>
    <row r="302" spans="1:17" x14ac:dyDescent="0.35">
      <c r="A302" s="43" t="s">
        <v>2724</v>
      </c>
      <c r="B302" s="66"/>
      <c r="C302" s="67"/>
      <c r="G302" s="66"/>
      <c r="H302" s="66"/>
      <c r="I302" s="66"/>
      <c r="J302" s="66"/>
      <c r="K302" s="66"/>
      <c r="L302" s="66"/>
      <c r="M302" s="66"/>
      <c r="N302" s="66"/>
      <c r="O302" s="66"/>
      <c r="Q302">
        <f t="shared" si="4"/>
        <v>0</v>
      </c>
    </row>
    <row r="303" spans="1:17" x14ac:dyDescent="0.35">
      <c r="A303" s="43" t="s">
        <v>2725</v>
      </c>
      <c r="B303" s="66"/>
      <c r="C303" s="67"/>
      <c r="G303" s="66"/>
      <c r="H303" s="66"/>
      <c r="I303" s="66"/>
      <c r="J303" s="66"/>
      <c r="K303" s="66"/>
      <c r="L303" s="66"/>
      <c r="M303" s="66"/>
      <c r="N303" s="66"/>
      <c r="O303" s="66"/>
      <c r="Q303">
        <f t="shared" si="4"/>
        <v>0</v>
      </c>
    </row>
    <row r="304" spans="1:17" x14ac:dyDescent="0.35">
      <c r="A304" s="43" t="s">
        <v>2726</v>
      </c>
      <c r="B304" s="66"/>
      <c r="C304" s="67"/>
      <c r="G304" s="66"/>
      <c r="H304" s="66"/>
      <c r="I304" s="66"/>
      <c r="J304" s="66"/>
      <c r="K304" s="66"/>
      <c r="L304" s="66"/>
      <c r="M304" s="66"/>
      <c r="N304" s="66"/>
      <c r="O304" s="66"/>
      <c r="Q304">
        <f t="shared" si="4"/>
        <v>0</v>
      </c>
    </row>
    <row r="305" spans="1:17" x14ac:dyDescent="0.35">
      <c r="A305" s="43" t="s">
        <v>2727</v>
      </c>
      <c r="B305" s="66"/>
      <c r="C305" s="67"/>
      <c r="G305" s="66"/>
      <c r="H305" s="66"/>
      <c r="I305" s="66"/>
      <c r="J305" s="66"/>
      <c r="K305" s="66"/>
      <c r="L305" s="66"/>
      <c r="M305" s="66"/>
      <c r="N305" s="66"/>
      <c r="O305" s="66"/>
      <c r="Q305">
        <f t="shared" si="4"/>
        <v>0</v>
      </c>
    </row>
    <row r="306" spans="1:17" x14ac:dyDescent="0.35">
      <c r="A306" s="43" t="s">
        <v>2728</v>
      </c>
      <c r="B306" s="66"/>
      <c r="C306" s="67"/>
      <c r="G306" s="66"/>
      <c r="H306" s="66"/>
      <c r="I306" s="66"/>
      <c r="J306" s="66"/>
      <c r="K306" s="66"/>
      <c r="L306" s="66"/>
      <c r="M306" s="66"/>
      <c r="N306" s="66"/>
      <c r="O306" s="66"/>
      <c r="Q306">
        <f t="shared" si="4"/>
        <v>0</v>
      </c>
    </row>
    <row r="307" spans="1:17" x14ac:dyDescent="0.35">
      <c r="A307" s="43" t="s">
        <v>2729</v>
      </c>
      <c r="B307" s="66"/>
      <c r="C307" s="67"/>
      <c r="G307" s="66"/>
      <c r="H307" s="66"/>
      <c r="I307" s="66"/>
      <c r="J307" s="66"/>
      <c r="K307" s="66"/>
      <c r="L307" s="66"/>
      <c r="M307" s="66"/>
      <c r="N307" s="66"/>
      <c r="O307" s="66"/>
      <c r="Q307">
        <f t="shared" si="4"/>
        <v>0</v>
      </c>
    </row>
    <row r="308" spans="1:17" x14ac:dyDescent="0.35">
      <c r="A308" s="43" t="s">
        <v>2730</v>
      </c>
      <c r="B308" s="66"/>
      <c r="C308" s="67"/>
      <c r="G308" s="66"/>
      <c r="H308" s="66"/>
      <c r="I308" s="66"/>
      <c r="J308" s="66"/>
      <c r="K308" s="66"/>
      <c r="L308" s="66"/>
      <c r="M308" s="66"/>
      <c r="N308" s="66"/>
      <c r="O308" s="66"/>
      <c r="Q308">
        <f t="shared" si="4"/>
        <v>0</v>
      </c>
    </row>
    <row r="309" spans="1:17" x14ac:dyDescent="0.35">
      <c r="A309" s="43" t="s">
        <v>2731</v>
      </c>
      <c r="B309" s="66"/>
      <c r="C309" s="67"/>
      <c r="G309" s="66"/>
      <c r="H309" s="66"/>
      <c r="I309" s="66"/>
      <c r="J309" s="66"/>
      <c r="K309" s="66"/>
      <c r="L309" s="66"/>
      <c r="M309" s="66"/>
      <c r="N309" s="66"/>
      <c r="O309" s="66"/>
      <c r="Q309">
        <f t="shared" si="4"/>
        <v>0</v>
      </c>
    </row>
    <row r="310" spans="1:17" x14ac:dyDescent="0.35">
      <c r="A310" s="43" t="s">
        <v>2732</v>
      </c>
      <c r="B310" s="66"/>
      <c r="C310" s="67"/>
      <c r="G310" s="66"/>
      <c r="H310" s="66"/>
      <c r="I310" s="66"/>
      <c r="J310" s="66"/>
      <c r="K310" s="66"/>
      <c r="L310" s="66"/>
      <c r="M310" s="66"/>
      <c r="N310" s="66"/>
      <c r="O310" s="66"/>
      <c r="Q310">
        <f t="shared" si="4"/>
        <v>0</v>
      </c>
    </row>
    <row r="311" spans="1:17" x14ac:dyDescent="0.35">
      <c r="A311" s="43" t="s">
        <v>2733</v>
      </c>
      <c r="B311" s="66"/>
      <c r="C311" s="67"/>
      <c r="G311" s="66"/>
      <c r="H311" s="66"/>
      <c r="I311" s="66"/>
      <c r="J311" s="66"/>
      <c r="K311" s="66"/>
      <c r="L311" s="66"/>
      <c r="M311" s="66"/>
      <c r="N311" s="66"/>
      <c r="O311" s="66"/>
      <c r="Q311">
        <f t="shared" si="4"/>
        <v>0</v>
      </c>
    </row>
    <row r="312" spans="1:17" x14ac:dyDescent="0.35">
      <c r="A312" s="43" t="s">
        <v>2734</v>
      </c>
      <c r="B312" s="66"/>
      <c r="C312" s="67"/>
      <c r="G312" s="66"/>
      <c r="H312" s="66"/>
      <c r="I312" s="66"/>
      <c r="J312" s="66"/>
      <c r="K312" s="66"/>
      <c r="L312" s="66"/>
      <c r="M312" s="66"/>
      <c r="N312" s="66"/>
      <c r="O312" s="66"/>
      <c r="Q312">
        <f t="shared" si="4"/>
        <v>0</v>
      </c>
    </row>
    <row r="313" spans="1:17" x14ac:dyDescent="0.35">
      <c r="A313" s="43" t="s">
        <v>2735</v>
      </c>
      <c r="B313" s="66"/>
      <c r="C313" s="67"/>
      <c r="G313" s="66"/>
      <c r="H313" s="66"/>
      <c r="I313" s="66"/>
      <c r="J313" s="66"/>
      <c r="K313" s="66"/>
      <c r="L313" s="66"/>
      <c r="M313" s="66"/>
      <c r="N313" s="66"/>
      <c r="O313" s="66"/>
      <c r="Q313">
        <f t="shared" si="4"/>
        <v>0</v>
      </c>
    </row>
    <row r="314" spans="1:17" x14ac:dyDescent="0.35">
      <c r="A314" s="43" t="s">
        <v>2736</v>
      </c>
      <c r="B314" s="66"/>
      <c r="C314" s="67"/>
      <c r="G314" s="66"/>
      <c r="H314" s="66"/>
      <c r="I314" s="66"/>
      <c r="J314" s="66"/>
      <c r="K314" s="66"/>
      <c r="L314" s="66"/>
      <c r="M314" s="66"/>
      <c r="N314" s="66"/>
      <c r="O314" s="66"/>
      <c r="Q314">
        <f t="shared" si="4"/>
        <v>0</v>
      </c>
    </row>
    <row r="315" spans="1:17" x14ac:dyDescent="0.35">
      <c r="A315" s="43" t="s">
        <v>2737</v>
      </c>
      <c r="B315" s="66"/>
      <c r="C315" s="67"/>
      <c r="G315" s="66"/>
      <c r="H315" s="66"/>
      <c r="I315" s="66"/>
      <c r="J315" s="66"/>
      <c r="K315" s="66"/>
      <c r="L315" s="66"/>
      <c r="M315" s="66"/>
      <c r="N315" s="66"/>
      <c r="O315" s="66"/>
      <c r="Q315">
        <f t="shared" si="4"/>
        <v>0</v>
      </c>
    </row>
    <row r="316" spans="1:17" x14ac:dyDescent="0.35">
      <c r="A316" s="43" t="s">
        <v>2738</v>
      </c>
      <c r="B316" s="66"/>
      <c r="C316" s="67"/>
      <c r="G316" s="66"/>
      <c r="H316" s="66"/>
      <c r="I316" s="66"/>
      <c r="J316" s="66"/>
      <c r="K316" s="66"/>
      <c r="L316" s="66"/>
      <c r="M316" s="66"/>
      <c r="N316" s="66"/>
      <c r="O316" s="66"/>
      <c r="Q316">
        <f t="shared" si="4"/>
        <v>0</v>
      </c>
    </row>
    <row r="317" spans="1:17" x14ac:dyDescent="0.35">
      <c r="A317" s="43" t="s">
        <v>2739</v>
      </c>
      <c r="B317" s="66"/>
      <c r="C317" s="67"/>
      <c r="G317" s="66"/>
      <c r="H317" s="66"/>
      <c r="I317" s="66"/>
      <c r="J317" s="66"/>
      <c r="K317" s="66"/>
      <c r="L317" s="66"/>
      <c r="M317" s="66"/>
      <c r="N317" s="66"/>
      <c r="O317" s="66"/>
      <c r="Q317">
        <f t="shared" si="4"/>
        <v>0</v>
      </c>
    </row>
    <row r="318" spans="1:17" x14ac:dyDescent="0.35">
      <c r="A318" s="43" t="s">
        <v>2740</v>
      </c>
      <c r="B318" s="66"/>
      <c r="C318" s="67"/>
      <c r="G318" s="66"/>
      <c r="H318" s="66"/>
      <c r="I318" s="66"/>
      <c r="J318" s="66"/>
      <c r="K318" s="66"/>
      <c r="L318" s="66"/>
      <c r="M318" s="66"/>
      <c r="N318" s="66"/>
      <c r="O318" s="66"/>
      <c r="Q318">
        <f t="shared" si="4"/>
        <v>0</v>
      </c>
    </row>
    <row r="319" spans="1:17" x14ac:dyDescent="0.35">
      <c r="A319" s="43" t="s">
        <v>2741</v>
      </c>
      <c r="B319" s="66"/>
      <c r="C319" s="67"/>
      <c r="G319" s="66"/>
      <c r="H319" s="66"/>
      <c r="I319" s="66"/>
      <c r="J319" s="66"/>
      <c r="K319" s="66"/>
      <c r="L319" s="66"/>
      <c r="M319" s="66"/>
      <c r="N319" s="66"/>
      <c r="O319" s="66"/>
      <c r="Q319">
        <f t="shared" si="4"/>
        <v>0</v>
      </c>
    </row>
    <row r="320" spans="1:17" x14ac:dyDescent="0.35">
      <c r="A320" s="43" t="s">
        <v>2742</v>
      </c>
      <c r="B320" s="66"/>
      <c r="C320" s="67"/>
      <c r="G320" s="66"/>
      <c r="H320" s="66"/>
      <c r="I320" s="66"/>
      <c r="J320" s="66"/>
      <c r="K320" s="66"/>
      <c r="L320" s="66"/>
      <c r="M320" s="66"/>
      <c r="N320" s="66"/>
      <c r="O320" s="66"/>
      <c r="Q320">
        <f t="shared" si="4"/>
        <v>0</v>
      </c>
    </row>
    <row r="321" spans="1:17" x14ac:dyDescent="0.35">
      <c r="A321" s="43" t="s">
        <v>2743</v>
      </c>
      <c r="B321" s="66"/>
      <c r="C321" s="67"/>
      <c r="G321" s="66"/>
      <c r="H321" s="66"/>
      <c r="I321" s="66"/>
      <c r="J321" s="66"/>
      <c r="K321" s="66"/>
      <c r="L321" s="66"/>
      <c r="M321" s="66"/>
      <c r="N321" s="66"/>
      <c r="O321" s="66"/>
      <c r="Q321">
        <f t="shared" si="4"/>
        <v>0</v>
      </c>
    </row>
    <row r="322" spans="1:17" x14ac:dyDescent="0.35">
      <c r="A322" s="43" t="s">
        <v>2744</v>
      </c>
      <c r="B322" s="66"/>
      <c r="C322" s="67"/>
      <c r="G322" s="66"/>
      <c r="H322" s="66"/>
      <c r="I322" s="66"/>
      <c r="J322" s="66"/>
      <c r="K322" s="66"/>
      <c r="L322" s="66"/>
      <c r="M322" s="66"/>
      <c r="N322" s="66"/>
      <c r="O322" s="66"/>
      <c r="Q322">
        <f t="shared" si="4"/>
        <v>0</v>
      </c>
    </row>
    <row r="323" spans="1:17" x14ac:dyDescent="0.35">
      <c r="A323" s="43" t="s">
        <v>2745</v>
      </c>
      <c r="B323" s="66"/>
      <c r="C323" s="67"/>
      <c r="G323" s="66"/>
      <c r="H323" s="66"/>
      <c r="I323" s="66"/>
      <c r="J323" s="66"/>
      <c r="K323" s="66"/>
      <c r="L323" s="66"/>
      <c r="M323" s="66"/>
      <c r="N323" s="66"/>
      <c r="O323" s="66"/>
      <c r="Q323">
        <f t="shared" si="4"/>
        <v>0</v>
      </c>
    </row>
    <row r="324" spans="1:17" x14ac:dyDescent="0.35">
      <c r="A324" s="43" t="s">
        <v>2746</v>
      </c>
      <c r="B324" s="66"/>
      <c r="C324" s="67"/>
      <c r="G324" s="66"/>
      <c r="H324" s="66"/>
      <c r="I324" s="66"/>
      <c r="J324" s="66"/>
      <c r="K324" s="66"/>
      <c r="L324" s="66"/>
      <c r="M324" s="66"/>
      <c r="N324" s="66"/>
      <c r="O324" s="66"/>
      <c r="Q324">
        <f t="shared" si="4"/>
        <v>0</v>
      </c>
    </row>
    <row r="325" spans="1:17" x14ac:dyDescent="0.35">
      <c r="A325" s="43" t="s">
        <v>2747</v>
      </c>
      <c r="B325" s="66"/>
      <c r="C325" s="67"/>
      <c r="G325" s="66"/>
      <c r="H325" s="66"/>
      <c r="I325" s="66"/>
      <c r="J325" s="66"/>
      <c r="K325" s="66"/>
      <c r="L325" s="66"/>
      <c r="M325" s="66"/>
      <c r="N325" s="66"/>
      <c r="O325" s="66"/>
      <c r="Q325">
        <f t="shared" si="4"/>
        <v>0</v>
      </c>
    </row>
    <row r="326" spans="1:17" x14ac:dyDescent="0.35">
      <c r="A326" s="43" t="s">
        <v>2748</v>
      </c>
      <c r="B326" s="66"/>
      <c r="C326" s="67"/>
      <c r="G326" s="66"/>
      <c r="H326" s="66"/>
      <c r="I326" s="66"/>
      <c r="J326" s="66"/>
      <c r="K326" s="66"/>
      <c r="L326" s="66"/>
      <c r="M326" s="66"/>
      <c r="N326" s="66"/>
      <c r="O326" s="66"/>
      <c r="Q326">
        <f t="shared" si="4"/>
        <v>0</v>
      </c>
    </row>
    <row r="327" spans="1:17" x14ac:dyDescent="0.35">
      <c r="A327" s="43" t="s">
        <v>2749</v>
      </c>
      <c r="B327" s="66"/>
      <c r="C327" s="67"/>
      <c r="G327" s="66"/>
      <c r="H327" s="66"/>
      <c r="I327" s="66"/>
      <c r="J327" s="66"/>
      <c r="K327" s="66"/>
      <c r="L327" s="66"/>
      <c r="M327" s="66"/>
      <c r="N327" s="66"/>
      <c r="O327" s="66"/>
      <c r="Q327">
        <f t="shared" si="4"/>
        <v>0</v>
      </c>
    </row>
    <row r="328" spans="1:17" x14ac:dyDescent="0.35">
      <c r="A328" s="43" t="s">
        <v>2750</v>
      </c>
      <c r="B328" s="66"/>
      <c r="C328" s="67"/>
      <c r="G328" s="66"/>
      <c r="H328" s="66"/>
      <c r="I328" s="66"/>
      <c r="J328" s="66"/>
      <c r="K328" s="66"/>
      <c r="L328" s="66"/>
      <c r="M328" s="66"/>
      <c r="N328" s="66"/>
      <c r="O328" s="66"/>
      <c r="Q328">
        <f t="shared" ref="Q328:Q391" si="5">IF(OR($B328&lt;&gt;"",$C328&lt;&gt;"",$D328&lt;&gt;"",$E328&lt;&gt;"",$F328&lt;&gt;"",$G328&lt;&gt;"",$H328&lt;&gt;"",$I328&lt;&gt;"",$J328&lt;&gt;"",$K328&lt;&gt;"",$L328&lt;&gt;"",$M328&lt;&gt;"",$N328&lt;&gt;"",$O328&lt;&gt;""), 1, 0)</f>
        <v>0</v>
      </c>
    </row>
    <row r="329" spans="1:17" x14ac:dyDescent="0.35">
      <c r="A329" s="43" t="s">
        <v>2751</v>
      </c>
      <c r="B329" s="66"/>
      <c r="C329" s="67"/>
      <c r="G329" s="66"/>
      <c r="H329" s="66"/>
      <c r="I329" s="66"/>
      <c r="J329" s="66"/>
      <c r="K329" s="66"/>
      <c r="L329" s="66"/>
      <c r="M329" s="66"/>
      <c r="N329" s="66"/>
      <c r="O329" s="66"/>
      <c r="Q329">
        <f t="shared" si="5"/>
        <v>0</v>
      </c>
    </row>
    <row r="330" spans="1:17" x14ac:dyDescent="0.35">
      <c r="A330" s="43" t="s">
        <v>2752</v>
      </c>
      <c r="B330" s="66"/>
      <c r="C330" s="67"/>
      <c r="G330" s="66"/>
      <c r="H330" s="66"/>
      <c r="I330" s="66"/>
      <c r="J330" s="66"/>
      <c r="K330" s="66"/>
      <c r="L330" s="66"/>
      <c r="M330" s="66"/>
      <c r="N330" s="66"/>
      <c r="O330" s="66"/>
      <c r="Q330">
        <f t="shared" si="5"/>
        <v>0</v>
      </c>
    </row>
    <row r="331" spans="1:17" x14ac:dyDescent="0.35">
      <c r="A331" s="43" t="s">
        <v>2753</v>
      </c>
      <c r="B331" s="66"/>
      <c r="C331" s="67"/>
      <c r="G331" s="66"/>
      <c r="H331" s="66"/>
      <c r="I331" s="66"/>
      <c r="J331" s="66"/>
      <c r="K331" s="66"/>
      <c r="L331" s="66"/>
      <c r="M331" s="66"/>
      <c r="N331" s="66"/>
      <c r="O331" s="66"/>
      <c r="Q331">
        <f t="shared" si="5"/>
        <v>0</v>
      </c>
    </row>
    <row r="332" spans="1:17" x14ac:dyDescent="0.35">
      <c r="A332" s="43" t="s">
        <v>2754</v>
      </c>
      <c r="B332" s="66"/>
      <c r="C332" s="67"/>
      <c r="G332" s="66"/>
      <c r="H332" s="66"/>
      <c r="I332" s="66"/>
      <c r="J332" s="66"/>
      <c r="K332" s="66"/>
      <c r="L332" s="66"/>
      <c r="M332" s="66"/>
      <c r="N332" s="66"/>
      <c r="O332" s="66"/>
      <c r="Q332">
        <f t="shared" si="5"/>
        <v>0</v>
      </c>
    </row>
    <row r="333" spans="1:17" x14ac:dyDescent="0.35">
      <c r="A333" s="43" t="s">
        <v>2755</v>
      </c>
      <c r="B333" s="66"/>
      <c r="C333" s="67"/>
      <c r="G333" s="66"/>
      <c r="H333" s="66"/>
      <c r="I333" s="66"/>
      <c r="J333" s="66"/>
      <c r="K333" s="66"/>
      <c r="L333" s="66"/>
      <c r="M333" s="66"/>
      <c r="N333" s="66"/>
      <c r="O333" s="66"/>
      <c r="Q333">
        <f t="shared" si="5"/>
        <v>0</v>
      </c>
    </row>
    <row r="334" spans="1:17" x14ac:dyDescent="0.35">
      <c r="A334" s="43" t="s">
        <v>2756</v>
      </c>
      <c r="B334" s="66"/>
      <c r="C334" s="67"/>
      <c r="G334" s="66"/>
      <c r="H334" s="66"/>
      <c r="I334" s="66"/>
      <c r="J334" s="66"/>
      <c r="K334" s="66"/>
      <c r="L334" s="66"/>
      <c r="M334" s="66"/>
      <c r="N334" s="66"/>
      <c r="O334" s="66"/>
      <c r="Q334">
        <f t="shared" si="5"/>
        <v>0</v>
      </c>
    </row>
    <row r="335" spans="1:17" x14ac:dyDescent="0.35">
      <c r="A335" s="43" t="s">
        <v>2757</v>
      </c>
      <c r="B335" s="66"/>
      <c r="C335" s="67"/>
      <c r="G335" s="66"/>
      <c r="H335" s="66"/>
      <c r="I335" s="66"/>
      <c r="J335" s="66"/>
      <c r="K335" s="66"/>
      <c r="L335" s="66"/>
      <c r="M335" s="66"/>
      <c r="N335" s="66"/>
      <c r="O335" s="66"/>
      <c r="Q335">
        <f t="shared" si="5"/>
        <v>0</v>
      </c>
    </row>
    <row r="336" spans="1:17" x14ac:dyDescent="0.35">
      <c r="A336" s="43" t="s">
        <v>2758</v>
      </c>
      <c r="B336" s="66"/>
      <c r="C336" s="67"/>
      <c r="G336" s="66"/>
      <c r="H336" s="66"/>
      <c r="I336" s="66"/>
      <c r="J336" s="66"/>
      <c r="K336" s="66"/>
      <c r="L336" s="66"/>
      <c r="M336" s="66"/>
      <c r="N336" s="66"/>
      <c r="O336" s="66"/>
      <c r="Q336">
        <f t="shared" si="5"/>
        <v>0</v>
      </c>
    </row>
    <row r="337" spans="1:17" x14ac:dyDescent="0.35">
      <c r="A337" s="43" t="s">
        <v>2759</v>
      </c>
      <c r="B337" s="66"/>
      <c r="C337" s="67"/>
      <c r="G337" s="66"/>
      <c r="H337" s="66"/>
      <c r="I337" s="66"/>
      <c r="J337" s="66"/>
      <c r="K337" s="66"/>
      <c r="L337" s="66"/>
      <c r="M337" s="66"/>
      <c r="N337" s="66"/>
      <c r="O337" s="66"/>
      <c r="Q337">
        <f t="shared" si="5"/>
        <v>0</v>
      </c>
    </row>
    <row r="338" spans="1:17" x14ac:dyDescent="0.35">
      <c r="A338" s="43" t="s">
        <v>2760</v>
      </c>
      <c r="B338" s="66"/>
      <c r="C338" s="67"/>
      <c r="G338" s="66"/>
      <c r="H338" s="66"/>
      <c r="I338" s="66"/>
      <c r="J338" s="66"/>
      <c r="K338" s="66"/>
      <c r="L338" s="66"/>
      <c r="M338" s="66"/>
      <c r="N338" s="66"/>
      <c r="O338" s="66"/>
      <c r="Q338">
        <f t="shared" si="5"/>
        <v>0</v>
      </c>
    </row>
    <row r="339" spans="1:17" x14ac:dyDescent="0.35">
      <c r="A339" s="43" t="s">
        <v>2761</v>
      </c>
      <c r="B339" s="66"/>
      <c r="C339" s="67"/>
      <c r="G339" s="66"/>
      <c r="H339" s="66"/>
      <c r="I339" s="66"/>
      <c r="J339" s="66"/>
      <c r="K339" s="66"/>
      <c r="L339" s="66"/>
      <c r="M339" s="66"/>
      <c r="N339" s="66"/>
      <c r="O339" s="66"/>
      <c r="Q339">
        <f t="shared" si="5"/>
        <v>0</v>
      </c>
    </row>
    <row r="340" spans="1:17" x14ac:dyDescent="0.35">
      <c r="A340" s="43" t="s">
        <v>2762</v>
      </c>
      <c r="B340" s="66"/>
      <c r="C340" s="67"/>
      <c r="G340" s="66"/>
      <c r="H340" s="66"/>
      <c r="I340" s="66"/>
      <c r="J340" s="66"/>
      <c r="K340" s="66"/>
      <c r="L340" s="66"/>
      <c r="M340" s="66"/>
      <c r="N340" s="66"/>
      <c r="O340" s="66"/>
      <c r="Q340">
        <f t="shared" si="5"/>
        <v>0</v>
      </c>
    </row>
    <row r="341" spans="1:17" x14ac:dyDescent="0.35">
      <c r="A341" s="43" t="s">
        <v>2763</v>
      </c>
      <c r="B341" s="66"/>
      <c r="C341" s="67"/>
      <c r="G341" s="66"/>
      <c r="H341" s="66"/>
      <c r="I341" s="66"/>
      <c r="J341" s="66"/>
      <c r="K341" s="66"/>
      <c r="L341" s="66"/>
      <c r="M341" s="66"/>
      <c r="N341" s="66"/>
      <c r="O341" s="66"/>
      <c r="Q341">
        <f t="shared" si="5"/>
        <v>0</v>
      </c>
    </row>
    <row r="342" spans="1:17" x14ac:dyDescent="0.35">
      <c r="A342" s="43" t="s">
        <v>2764</v>
      </c>
      <c r="B342" s="66"/>
      <c r="C342" s="67"/>
      <c r="G342" s="66"/>
      <c r="H342" s="66"/>
      <c r="I342" s="66"/>
      <c r="J342" s="66"/>
      <c r="K342" s="66"/>
      <c r="L342" s="66"/>
      <c r="M342" s="66"/>
      <c r="N342" s="66"/>
      <c r="O342" s="66"/>
      <c r="Q342">
        <f t="shared" si="5"/>
        <v>0</v>
      </c>
    </row>
    <row r="343" spans="1:17" x14ac:dyDescent="0.35">
      <c r="A343" s="43" t="s">
        <v>2765</v>
      </c>
      <c r="B343" s="66"/>
      <c r="C343" s="67"/>
      <c r="G343" s="66"/>
      <c r="H343" s="66"/>
      <c r="I343" s="66"/>
      <c r="J343" s="66"/>
      <c r="K343" s="66"/>
      <c r="L343" s="66"/>
      <c r="M343" s="66"/>
      <c r="N343" s="66"/>
      <c r="O343" s="66"/>
      <c r="Q343">
        <f t="shared" si="5"/>
        <v>0</v>
      </c>
    </row>
    <row r="344" spans="1:17" x14ac:dyDescent="0.35">
      <c r="A344" s="43" t="s">
        <v>2766</v>
      </c>
      <c r="B344" s="66"/>
      <c r="C344" s="67"/>
      <c r="G344" s="66"/>
      <c r="H344" s="66"/>
      <c r="I344" s="66"/>
      <c r="J344" s="66"/>
      <c r="K344" s="66"/>
      <c r="L344" s="66"/>
      <c r="M344" s="66"/>
      <c r="N344" s="66"/>
      <c r="O344" s="66"/>
      <c r="Q344">
        <f t="shared" si="5"/>
        <v>0</v>
      </c>
    </row>
    <row r="345" spans="1:17" x14ac:dyDescent="0.35">
      <c r="A345" s="43" t="s">
        <v>2767</v>
      </c>
      <c r="B345" s="66"/>
      <c r="C345" s="67"/>
      <c r="G345" s="66"/>
      <c r="H345" s="66"/>
      <c r="I345" s="66"/>
      <c r="J345" s="66"/>
      <c r="K345" s="66"/>
      <c r="L345" s="66"/>
      <c r="M345" s="66"/>
      <c r="N345" s="66"/>
      <c r="O345" s="66"/>
      <c r="Q345">
        <f t="shared" si="5"/>
        <v>0</v>
      </c>
    </row>
    <row r="346" spans="1:17" x14ac:dyDescent="0.35">
      <c r="A346" s="43" t="s">
        <v>2768</v>
      </c>
      <c r="B346" s="66"/>
      <c r="C346" s="67"/>
      <c r="G346" s="66"/>
      <c r="H346" s="66"/>
      <c r="I346" s="66"/>
      <c r="J346" s="66"/>
      <c r="K346" s="66"/>
      <c r="L346" s="66"/>
      <c r="M346" s="66"/>
      <c r="N346" s="66"/>
      <c r="O346" s="66"/>
      <c r="Q346">
        <f t="shared" si="5"/>
        <v>0</v>
      </c>
    </row>
    <row r="347" spans="1:17" x14ac:dyDescent="0.35">
      <c r="A347" s="43" t="s">
        <v>2769</v>
      </c>
      <c r="B347" s="66"/>
      <c r="C347" s="67"/>
      <c r="G347" s="66"/>
      <c r="H347" s="66"/>
      <c r="I347" s="66"/>
      <c r="J347" s="66"/>
      <c r="K347" s="66"/>
      <c r="L347" s="66"/>
      <c r="M347" s="66"/>
      <c r="N347" s="66"/>
      <c r="O347" s="66"/>
      <c r="Q347">
        <f t="shared" si="5"/>
        <v>0</v>
      </c>
    </row>
    <row r="348" spans="1:17" x14ac:dyDescent="0.35">
      <c r="A348" s="43" t="s">
        <v>2770</v>
      </c>
      <c r="B348" s="66"/>
      <c r="C348" s="67"/>
      <c r="G348" s="66"/>
      <c r="H348" s="66"/>
      <c r="I348" s="66"/>
      <c r="J348" s="66"/>
      <c r="K348" s="66"/>
      <c r="L348" s="66"/>
      <c r="M348" s="66"/>
      <c r="N348" s="66"/>
      <c r="O348" s="66"/>
      <c r="Q348">
        <f t="shared" si="5"/>
        <v>0</v>
      </c>
    </row>
    <row r="349" spans="1:17" x14ac:dyDescent="0.35">
      <c r="A349" s="43" t="s">
        <v>2771</v>
      </c>
      <c r="B349" s="66"/>
      <c r="C349" s="67"/>
      <c r="G349" s="66"/>
      <c r="H349" s="66"/>
      <c r="I349" s="66"/>
      <c r="J349" s="66"/>
      <c r="K349" s="66"/>
      <c r="L349" s="66"/>
      <c r="M349" s="66"/>
      <c r="N349" s="66"/>
      <c r="O349" s="66"/>
      <c r="Q349">
        <f t="shared" si="5"/>
        <v>0</v>
      </c>
    </row>
    <row r="350" spans="1:17" x14ac:dyDescent="0.35">
      <c r="A350" s="43" t="s">
        <v>2772</v>
      </c>
      <c r="B350" s="66"/>
      <c r="C350" s="67"/>
      <c r="G350" s="66"/>
      <c r="H350" s="66"/>
      <c r="I350" s="66"/>
      <c r="J350" s="66"/>
      <c r="K350" s="66"/>
      <c r="L350" s="66"/>
      <c r="M350" s="66"/>
      <c r="N350" s="66"/>
      <c r="O350" s="66"/>
      <c r="Q350">
        <f t="shared" si="5"/>
        <v>0</v>
      </c>
    </row>
    <row r="351" spans="1:17" x14ac:dyDescent="0.35">
      <c r="A351" s="43" t="s">
        <v>2773</v>
      </c>
      <c r="B351" s="66"/>
      <c r="C351" s="67"/>
      <c r="G351" s="66"/>
      <c r="H351" s="66"/>
      <c r="I351" s="66"/>
      <c r="J351" s="66"/>
      <c r="K351" s="66"/>
      <c r="L351" s="66"/>
      <c r="M351" s="66"/>
      <c r="N351" s="66"/>
      <c r="O351" s="66"/>
      <c r="Q351">
        <f t="shared" si="5"/>
        <v>0</v>
      </c>
    </row>
    <row r="352" spans="1:17" x14ac:dyDescent="0.35">
      <c r="A352" s="43" t="s">
        <v>2774</v>
      </c>
      <c r="B352" s="66"/>
      <c r="C352" s="67"/>
      <c r="G352" s="66"/>
      <c r="H352" s="66"/>
      <c r="I352" s="66"/>
      <c r="J352" s="66"/>
      <c r="K352" s="66"/>
      <c r="L352" s="66"/>
      <c r="M352" s="66"/>
      <c r="N352" s="66"/>
      <c r="O352" s="66"/>
      <c r="Q352">
        <f t="shared" si="5"/>
        <v>0</v>
      </c>
    </row>
    <row r="353" spans="1:17" x14ac:dyDescent="0.35">
      <c r="A353" s="43" t="s">
        <v>2775</v>
      </c>
      <c r="B353" s="66"/>
      <c r="C353" s="67"/>
      <c r="G353" s="66"/>
      <c r="H353" s="66"/>
      <c r="I353" s="66"/>
      <c r="J353" s="66"/>
      <c r="K353" s="66"/>
      <c r="L353" s="66"/>
      <c r="M353" s="66"/>
      <c r="N353" s="66"/>
      <c r="O353" s="66"/>
      <c r="Q353">
        <f t="shared" si="5"/>
        <v>0</v>
      </c>
    </row>
    <row r="354" spans="1:17" x14ac:dyDescent="0.35">
      <c r="A354" s="43" t="s">
        <v>2776</v>
      </c>
      <c r="B354" s="66"/>
      <c r="C354" s="67"/>
      <c r="G354" s="66"/>
      <c r="H354" s="66"/>
      <c r="I354" s="66"/>
      <c r="J354" s="66"/>
      <c r="K354" s="66"/>
      <c r="L354" s="66"/>
      <c r="M354" s="66"/>
      <c r="N354" s="66"/>
      <c r="O354" s="66"/>
      <c r="Q354">
        <f t="shared" si="5"/>
        <v>0</v>
      </c>
    </row>
    <row r="355" spans="1:17" x14ac:dyDescent="0.35">
      <c r="A355" s="43" t="s">
        <v>2777</v>
      </c>
      <c r="B355" s="66"/>
      <c r="C355" s="67"/>
      <c r="G355" s="66"/>
      <c r="H355" s="66"/>
      <c r="I355" s="66"/>
      <c r="J355" s="66"/>
      <c r="K355" s="66"/>
      <c r="L355" s="66"/>
      <c r="M355" s="66"/>
      <c r="N355" s="66"/>
      <c r="O355" s="66"/>
      <c r="Q355">
        <f t="shared" si="5"/>
        <v>0</v>
      </c>
    </row>
    <row r="356" spans="1:17" x14ac:dyDescent="0.35">
      <c r="A356" s="43" t="s">
        <v>2778</v>
      </c>
      <c r="B356" s="66"/>
      <c r="C356" s="67"/>
      <c r="G356" s="66"/>
      <c r="H356" s="66"/>
      <c r="I356" s="66"/>
      <c r="J356" s="66"/>
      <c r="K356" s="66"/>
      <c r="L356" s="66"/>
      <c r="M356" s="66"/>
      <c r="N356" s="66"/>
      <c r="O356" s="66"/>
      <c r="Q356">
        <f t="shared" si="5"/>
        <v>0</v>
      </c>
    </row>
    <row r="357" spans="1:17" x14ac:dyDescent="0.35">
      <c r="A357" s="43" t="s">
        <v>2779</v>
      </c>
      <c r="B357" s="66"/>
      <c r="C357" s="67"/>
      <c r="G357" s="66"/>
      <c r="H357" s="66"/>
      <c r="I357" s="66"/>
      <c r="J357" s="66"/>
      <c r="K357" s="66"/>
      <c r="L357" s="66"/>
      <c r="M357" s="66"/>
      <c r="N357" s="66"/>
      <c r="O357" s="66"/>
      <c r="Q357">
        <f t="shared" si="5"/>
        <v>0</v>
      </c>
    </row>
    <row r="358" spans="1:17" x14ac:dyDescent="0.35">
      <c r="A358" s="43" t="s">
        <v>2780</v>
      </c>
      <c r="B358" s="66"/>
      <c r="C358" s="67"/>
      <c r="G358" s="66"/>
      <c r="H358" s="66"/>
      <c r="I358" s="66"/>
      <c r="J358" s="66"/>
      <c r="K358" s="66"/>
      <c r="L358" s="66"/>
      <c r="M358" s="66"/>
      <c r="N358" s="66"/>
      <c r="O358" s="66"/>
      <c r="Q358">
        <f t="shared" si="5"/>
        <v>0</v>
      </c>
    </row>
    <row r="359" spans="1:17" x14ac:dyDescent="0.35">
      <c r="A359" s="43" t="s">
        <v>2781</v>
      </c>
      <c r="B359" s="66"/>
      <c r="C359" s="67"/>
      <c r="G359" s="66"/>
      <c r="H359" s="66"/>
      <c r="I359" s="66"/>
      <c r="J359" s="66"/>
      <c r="K359" s="66"/>
      <c r="L359" s="66"/>
      <c r="M359" s="66"/>
      <c r="N359" s="66"/>
      <c r="O359" s="66"/>
      <c r="Q359">
        <f t="shared" si="5"/>
        <v>0</v>
      </c>
    </row>
    <row r="360" spans="1:17" x14ac:dyDescent="0.35">
      <c r="A360" s="43" t="s">
        <v>2782</v>
      </c>
      <c r="B360" s="66"/>
      <c r="C360" s="67"/>
      <c r="G360" s="66"/>
      <c r="H360" s="66"/>
      <c r="I360" s="66"/>
      <c r="J360" s="66"/>
      <c r="K360" s="66"/>
      <c r="L360" s="66"/>
      <c r="M360" s="66"/>
      <c r="N360" s="66"/>
      <c r="O360" s="66"/>
      <c r="Q360">
        <f t="shared" si="5"/>
        <v>0</v>
      </c>
    </row>
    <row r="361" spans="1:17" x14ac:dyDescent="0.35">
      <c r="A361" s="43" t="s">
        <v>2783</v>
      </c>
      <c r="B361" s="66"/>
      <c r="C361" s="67"/>
      <c r="G361" s="66"/>
      <c r="H361" s="66"/>
      <c r="I361" s="66"/>
      <c r="J361" s="66"/>
      <c r="K361" s="66"/>
      <c r="L361" s="66"/>
      <c r="M361" s="66"/>
      <c r="N361" s="66"/>
      <c r="O361" s="66"/>
      <c r="Q361">
        <f t="shared" si="5"/>
        <v>0</v>
      </c>
    </row>
    <row r="362" spans="1:17" x14ac:dyDescent="0.35">
      <c r="A362" s="43" t="s">
        <v>2784</v>
      </c>
      <c r="B362" s="66"/>
      <c r="C362" s="67"/>
      <c r="G362" s="66"/>
      <c r="H362" s="66"/>
      <c r="I362" s="66"/>
      <c r="J362" s="66"/>
      <c r="K362" s="66"/>
      <c r="L362" s="66"/>
      <c r="M362" s="66"/>
      <c r="N362" s="66"/>
      <c r="O362" s="66"/>
      <c r="Q362">
        <f t="shared" si="5"/>
        <v>0</v>
      </c>
    </row>
    <row r="363" spans="1:17" x14ac:dyDescent="0.35">
      <c r="A363" s="43" t="s">
        <v>2785</v>
      </c>
      <c r="B363" s="66"/>
      <c r="C363" s="67"/>
      <c r="G363" s="66"/>
      <c r="H363" s="66"/>
      <c r="I363" s="66"/>
      <c r="J363" s="66"/>
      <c r="K363" s="66"/>
      <c r="L363" s="66"/>
      <c r="M363" s="66"/>
      <c r="N363" s="66"/>
      <c r="O363" s="66"/>
      <c r="Q363">
        <f t="shared" si="5"/>
        <v>0</v>
      </c>
    </row>
    <row r="364" spans="1:17" x14ac:dyDescent="0.35">
      <c r="A364" s="43" t="s">
        <v>2786</v>
      </c>
      <c r="B364" s="66"/>
      <c r="C364" s="67"/>
      <c r="G364" s="66"/>
      <c r="H364" s="66"/>
      <c r="I364" s="66"/>
      <c r="J364" s="66"/>
      <c r="K364" s="66"/>
      <c r="L364" s="66"/>
      <c r="M364" s="66"/>
      <c r="N364" s="66"/>
      <c r="O364" s="66"/>
      <c r="Q364">
        <f t="shared" si="5"/>
        <v>0</v>
      </c>
    </row>
    <row r="365" spans="1:17" x14ac:dyDescent="0.35">
      <c r="A365" s="43" t="s">
        <v>2787</v>
      </c>
      <c r="B365" s="66"/>
      <c r="C365" s="67"/>
      <c r="G365" s="66"/>
      <c r="H365" s="66"/>
      <c r="I365" s="66"/>
      <c r="J365" s="66"/>
      <c r="K365" s="66"/>
      <c r="L365" s="66"/>
      <c r="M365" s="66"/>
      <c r="N365" s="66"/>
      <c r="O365" s="66"/>
      <c r="Q365">
        <f t="shared" si="5"/>
        <v>0</v>
      </c>
    </row>
    <row r="366" spans="1:17" x14ac:dyDescent="0.35">
      <c r="A366" s="43" t="s">
        <v>2788</v>
      </c>
      <c r="B366" s="66"/>
      <c r="C366" s="67"/>
      <c r="G366" s="66"/>
      <c r="H366" s="66"/>
      <c r="I366" s="66"/>
      <c r="J366" s="66"/>
      <c r="K366" s="66"/>
      <c r="L366" s="66"/>
      <c r="M366" s="66"/>
      <c r="N366" s="66"/>
      <c r="O366" s="66"/>
      <c r="Q366">
        <f t="shared" si="5"/>
        <v>0</v>
      </c>
    </row>
    <row r="367" spans="1:17" x14ac:dyDescent="0.35">
      <c r="A367" s="43" t="s">
        <v>2789</v>
      </c>
      <c r="B367" s="66"/>
      <c r="C367" s="67"/>
      <c r="G367" s="66"/>
      <c r="H367" s="66"/>
      <c r="I367" s="66"/>
      <c r="J367" s="66"/>
      <c r="K367" s="66"/>
      <c r="L367" s="66"/>
      <c r="M367" s="66"/>
      <c r="N367" s="66"/>
      <c r="O367" s="66"/>
      <c r="Q367">
        <f t="shared" si="5"/>
        <v>0</v>
      </c>
    </row>
    <row r="368" spans="1:17" x14ac:dyDescent="0.35">
      <c r="A368" s="43" t="s">
        <v>2790</v>
      </c>
      <c r="B368" s="66"/>
      <c r="C368" s="67"/>
      <c r="G368" s="66"/>
      <c r="H368" s="66"/>
      <c r="I368" s="66"/>
      <c r="J368" s="66"/>
      <c r="K368" s="66"/>
      <c r="L368" s="66"/>
      <c r="M368" s="66"/>
      <c r="N368" s="66"/>
      <c r="O368" s="66"/>
      <c r="Q368">
        <f t="shared" si="5"/>
        <v>0</v>
      </c>
    </row>
    <row r="369" spans="1:17" x14ac:dyDescent="0.35">
      <c r="A369" s="43" t="s">
        <v>2791</v>
      </c>
      <c r="B369" s="66"/>
      <c r="C369" s="67"/>
      <c r="G369" s="66"/>
      <c r="H369" s="66"/>
      <c r="I369" s="66"/>
      <c r="J369" s="66"/>
      <c r="K369" s="66"/>
      <c r="L369" s="66"/>
      <c r="M369" s="66"/>
      <c r="N369" s="66"/>
      <c r="O369" s="66"/>
      <c r="Q369">
        <f t="shared" si="5"/>
        <v>0</v>
      </c>
    </row>
    <row r="370" spans="1:17" x14ac:dyDescent="0.35">
      <c r="A370" s="43" t="s">
        <v>2792</v>
      </c>
      <c r="B370" s="66"/>
      <c r="C370" s="67"/>
      <c r="G370" s="66"/>
      <c r="H370" s="66"/>
      <c r="I370" s="66"/>
      <c r="J370" s="66"/>
      <c r="K370" s="66"/>
      <c r="L370" s="66"/>
      <c r="M370" s="66"/>
      <c r="N370" s="66"/>
      <c r="O370" s="66"/>
      <c r="Q370">
        <f t="shared" si="5"/>
        <v>0</v>
      </c>
    </row>
    <row r="371" spans="1:17" x14ac:dyDescent="0.35">
      <c r="A371" s="43" t="s">
        <v>2793</v>
      </c>
      <c r="B371" s="66"/>
      <c r="C371" s="67"/>
      <c r="G371" s="66"/>
      <c r="H371" s="66"/>
      <c r="I371" s="66"/>
      <c r="J371" s="66"/>
      <c r="K371" s="66"/>
      <c r="L371" s="66"/>
      <c r="M371" s="66"/>
      <c r="N371" s="66"/>
      <c r="O371" s="66"/>
      <c r="Q371">
        <f t="shared" si="5"/>
        <v>0</v>
      </c>
    </row>
    <row r="372" spans="1:17" x14ac:dyDescent="0.35">
      <c r="A372" s="43" t="s">
        <v>2794</v>
      </c>
      <c r="B372" s="66"/>
      <c r="C372" s="67"/>
      <c r="G372" s="66"/>
      <c r="H372" s="66"/>
      <c r="I372" s="66"/>
      <c r="J372" s="66"/>
      <c r="K372" s="66"/>
      <c r="L372" s="66"/>
      <c r="M372" s="66"/>
      <c r="N372" s="66"/>
      <c r="O372" s="66"/>
      <c r="Q372">
        <f t="shared" si="5"/>
        <v>0</v>
      </c>
    </row>
    <row r="373" spans="1:17" x14ac:dyDescent="0.35">
      <c r="A373" s="43" t="s">
        <v>2795</v>
      </c>
      <c r="B373" s="66"/>
      <c r="C373" s="67"/>
      <c r="G373" s="66"/>
      <c r="H373" s="66"/>
      <c r="I373" s="66"/>
      <c r="J373" s="66"/>
      <c r="K373" s="66"/>
      <c r="L373" s="66"/>
      <c r="M373" s="66"/>
      <c r="N373" s="66"/>
      <c r="O373" s="66"/>
      <c r="Q373">
        <f t="shared" si="5"/>
        <v>0</v>
      </c>
    </row>
    <row r="374" spans="1:17" x14ac:dyDescent="0.35">
      <c r="A374" s="43" t="s">
        <v>2796</v>
      </c>
      <c r="B374" s="66"/>
      <c r="C374" s="67"/>
      <c r="G374" s="66"/>
      <c r="H374" s="66"/>
      <c r="I374" s="66"/>
      <c r="J374" s="66"/>
      <c r="K374" s="66"/>
      <c r="L374" s="66"/>
      <c r="M374" s="66"/>
      <c r="N374" s="66"/>
      <c r="O374" s="66"/>
      <c r="Q374">
        <f t="shared" si="5"/>
        <v>0</v>
      </c>
    </row>
    <row r="375" spans="1:17" x14ac:dyDescent="0.35">
      <c r="A375" s="43" t="s">
        <v>2797</v>
      </c>
      <c r="B375" s="66"/>
      <c r="C375" s="67"/>
      <c r="G375" s="66"/>
      <c r="H375" s="66"/>
      <c r="I375" s="66"/>
      <c r="J375" s="66"/>
      <c r="K375" s="66"/>
      <c r="L375" s="66"/>
      <c r="M375" s="66"/>
      <c r="N375" s="66"/>
      <c r="O375" s="66"/>
      <c r="Q375">
        <f t="shared" si="5"/>
        <v>0</v>
      </c>
    </row>
    <row r="376" spans="1:17" x14ac:dyDescent="0.35">
      <c r="A376" s="43" t="s">
        <v>2798</v>
      </c>
      <c r="B376" s="66"/>
      <c r="C376" s="67"/>
      <c r="G376" s="66"/>
      <c r="H376" s="66"/>
      <c r="I376" s="66"/>
      <c r="J376" s="66"/>
      <c r="K376" s="66"/>
      <c r="L376" s="66"/>
      <c r="M376" s="66"/>
      <c r="N376" s="66"/>
      <c r="O376" s="66"/>
      <c r="Q376">
        <f t="shared" si="5"/>
        <v>0</v>
      </c>
    </row>
    <row r="377" spans="1:17" x14ac:dyDescent="0.35">
      <c r="A377" s="43" t="s">
        <v>2799</v>
      </c>
      <c r="B377" s="66"/>
      <c r="C377" s="67"/>
      <c r="G377" s="66"/>
      <c r="H377" s="66"/>
      <c r="I377" s="66"/>
      <c r="J377" s="66"/>
      <c r="K377" s="66"/>
      <c r="L377" s="66"/>
      <c r="M377" s="66"/>
      <c r="N377" s="66"/>
      <c r="O377" s="66"/>
      <c r="Q377">
        <f t="shared" si="5"/>
        <v>0</v>
      </c>
    </row>
    <row r="378" spans="1:17" x14ac:dyDescent="0.35">
      <c r="A378" s="43" t="s">
        <v>2800</v>
      </c>
      <c r="B378" s="66"/>
      <c r="C378" s="67"/>
      <c r="G378" s="66"/>
      <c r="H378" s="66"/>
      <c r="I378" s="66"/>
      <c r="J378" s="66"/>
      <c r="K378" s="66"/>
      <c r="L378" s="66"/>
      <c r="M378" s="66"/>
      <c r="N378" s="66"/>
      <c r="O378" s="66"/>
      <c r="Q378">
        <f t="shared" si="5"/>
        <v>0</v>
      </c>
    </row>
    <row r="379" spans="1:17" x14ac:dyDescent="0.35">
      <c r="A379" s="43" t="s">
        <v>2801</v>
      </c>
      <c r="B379" s="66"/>
      <c r="C379" s="67"/>
      <c r="G379" s="66"/>
      <c r="H379" s="66"/>
      <c r="I379" s="66"/>
      <c r="J379" s="66"/>
      <c r="K379" s="66"/>
      <c r="L379" s="66"/>
      <c r="M379" s="66"/>
      <c r="N379" s="66"/>
      <c r="O379" s="66"/>
      <c r="Q379">
        <f t="shared" si="5"/>
        <v>0</v>
      </c>
    </row>
    <row r="380" spans="1:17" x14ac:dyDescent="0.35">
      <c r="A380" s="43" t="s">
        <v>2802</v>
      </c>
      <c r="B380" s="66"/>
      <c r="C380" s="67"/>
      <c r="G380" s="66"/>
      <c r="H380" s="66"/>
      <c r="I380" s="66"/>
      <c r="J380" s="66"/>
      <c r="K380" s="66"/>
      <c r="L380" s="66"/>
      <c r="M380" s="66"/>
      <c r="N380" s="66"/>
      <c r="O380" s="66"/>
      <c r="Q380">
        <f t="shared" si="5"/>
        <v>0</v>
      </c>
    </row>
    <row r="381" spans="1:17" x14ac:dyDescent="0.35">
      <c r="A381" s="43" t="s">
        <v>2803</v>
      </c>
      <c r="B381" s="66"/>
      <c r="C381" s="67"/>
      <c r="G381" s="66"/>
      <c r="H381" s="66"/>
      <c r="I381" s="66"/>
      <c r="J381" s="66"/>
      <c r="K381" s="66"/>
      <c r="L381" s="66"/>
      <c r="M381" s="66"/>
      <c r="N381" s="66"/>
      <c r="O381" s="66"/>
      <c r="Q381">
        <f t="shared" si="5"/>
        <v>0</v>
      </c>
    </row>
    <row r="382" spans="1:17" x14ac:dyDescent="0.35">
      <c r="A382" s="43" t="s">
        <v>2804</v>
      </c>
      <c r="B382" s="66"/>
      <c r="C382" s="67"/>
      <c r="G382" s="66"/>
      <c r="H382" s="66"/>
      <c r="I382" s="66"/>
      <c r="J382" s="66"/>
      <c r="K382" s="66"/>
      <c r="L382" s="66"/>
      <c r="M382" s="66"/>
      <c r="N382" s="66"/>
      <c r="O382" s="66"/>
      <c r="Q382">
        <f t="shared" si="5"/>
        <v>0</v>
      </c>
    </row>
    <row r="383" spans="1:17" x14ac:dyDescent="0.35">
      <c r="A383" s="43" t="s">
        <v>2805</v>
      </c>
      <c r="B383" s="66"/>
      <c r="C383" s="67"/>
      <c r="G383" s="66"/>
      <c r="H383" s="66"/>
      <c r="I383" s="66"/>
      <c r="J383" s="66"/>
      <c r="K383" s="66"/>
      <c r="L383" s="66"/>
      <c r="M383" s="66"/>
      <c r="N383" s="66"/>
      <c r="O383" s="66"/>
      <c r="Q383">
        <f t="shared" si="5"/>
        <v>0</v>
      </c>
    </row>
    <row r="384" spans="1:17" x14ac:dyDescent="0.35">
      <c r="A384" s="43" t="s">
        <v>2806</v>
      </c>
      <c r="B384" s="66"/>
      <c r="C384" s="67"/>
      <c r="G384" s="66"/>
      <c r="H384" s="66"/>
      <c r="I384" s="66"/>
      <c r="J384" s="66"/>
      <c r="K384" s="66"/>
      <c r="L384" s="66"/>
      <c r="M384" s="66"/>
      <c r="N384" s="66"/>
      <c r="O384" s="66"/>
      <c r="Q384">
        <f t="shared" si="5"/>
        <v>0</v>
      </c>
    </row>
    <row r="385" spans="1:17" x14ac:dyDescent="0.35">
      <c r="A385" s="43" t="s">
        <v>2807</v>
      </c>
      <c r="B385" s="66"/>
      <c r="C385" s="67"/>
      <c r="G385" s="66"/>
      <c r="H385" s="66"/>
      <c r="I385" s="66"/>
      <c r="J385" s="66"/>
      <c r="K385" s="66"/>
      <c r="L385" s="66"/>
      <c r="M385" s="66"/>
      <c r="N385" s="66"/>
      <c r="O385" s="66"/>
      <c r="Q385">
        <f t="shared" si="5"/>
        <v>0</v>
      </c>
    </row>
    <row r="386" spans="1:17" x14ac:dyDescent="0.35">
      <c r="A386" s="43" t="s">
        <v>2808</v>
      </c>
      <c r="B386" s="66"/>
      <c r="C386" s="67"/>
      <c r="G386" s="66"/>
      <c r="H386" s="66"/>
      <c r="I386" s="66"/>
      <c r="J386" s="66"/>
      <c r="K386" s="66"/>
      <c r="L386" s="66"/>
      <c r="M386" s="66"/>
      <c r="N386" s="66"/>
      <c r="O386" s="66"/>
      <c r="Q386">
        <f t="shared" si="5"/>
        <v>0</v>
      </c>
    </row>
    <row r="387" spans="1:17" x14ac:dyDescent="0.35">
      <c r="A387" s="43" t="s">
        <v>2809</v>
      </c>
      <c r="B387" s="66"/>
      <c r="C387" s="67"/>
      <c r="G387" s="66"/>
      <c r="H387" s="66"/>
      <c r="I387" s="66"/>
      <c r="J387" s="66"/>
      <c r="K387" s="66"/>
      <c r="L387" s="66"/>
      <c r="M387" s="66"/>
      <c r="N387" s="66"/>
      <c r="O387" s="66"/>
      <c r="Q387">
        <f t="shared" si="5"/>
        <v>0</v>
      </c>
    </row>
    <row r="388" spans="1:17" x14ac:dyDescent="0.35">
      <c r="A388" s="43" t="s">
        <v>2810</v>
      </c>
      <c r="B388" s="66"/>
      <c r="C388" s="67"/>
      <c r="G388" s="66"/>
      <c r="H388" s="66"/>
      <c r="I388" s="66"/>
      <c r="J388" s="66"/>
      <c r="K388" s="66"/>
      <c r="L388" s="66"/>
      <c r="M388" s="66"/>
      <c r="N388" s="66"/>
      <c r="O388" s="66"/>
      <c r="Q388">
        <f t="shared" si="5"/>
        <v>0</v>
      </c>
    </row>
    <row r="389" spans="1:17" x14ac:dyDescent="0.35">
      <c r="A389" s="43" t="s">
        <v>2811</v>
      </c>
      <c r="B389" s="66"/>
      <c r="C389" s="67"/>
      <c r="G389" s="66"/>
      <c r="H389" s="66"/>
      <c r="I389" s="66"/>
      <c r="J389" s="66"/>
      <c r="K389" s="66"/>
      <c r="L389" s="66"/>
      <c r="M389" s="66"/>
      <c r="N389" s="66"/>
      <c r="O389" s="66"/>
      <c r="Q389">
        <f t="shared" si="5"/>
        <v>0</v>
      </c>
    </row>
    <row r="390" spans="1:17" x14ac:dyDescent="0.35">
      <c r="A390" s="43" t="s">
        <v>2812</v>
      </c>
      <c r="B390" s="66"/>
      <c r="C390" s="67"/>
      <c r="G390" s="66"/>
      <c r="H390" s="66"/>
      <c r="I390" s="66"/>
      <c r="J390" s="66"/>
      <c r="K390" s="66"/>
      <c r="L390" s="66"/>
      <c r="M390" s="66"/>
      <c r="N390" s="66"/>
      <c r="O390" s="66"/>
      <c r="Q390">
        <f t="shared" si="5"/>
        <v>0</v>
      </c>
    </row>
    <row r="391" spans="1:17" x14ac:dyDescent="0.35">
      <c r="A391" s="43" t="s">
        <v>2813</v>
      </c>
      <c r="B391" s="66"/>
      <c r="C391" s="67"/>
      <c r="G391" s="66"/>
      <c r="H391" s="66"/>
      <c r="I391" s="66"/>
      <c r="J391" s="66"/>
      <c r="K391" s="66"/>
      <c r="L391" s="66"/>
      <c r="M391" s="66"/>
      <c r="N391" s="66"/>
      <c r="O391" s="66"/>
      <c r="Q391">
        <f t="shared" si="5"/>
        <v>0</v>
      </c>
    </row>
    <row r="392" spans="1:17" x14ac:dyDescent="0.35">
      <c r="A392" s="43" t="s">
        <v>2814</v>
      </c>
      <c r="B392" s="66"/>
      <c r="C392" s="67"/>
      <c r="G392" s="66"/>
      <c r="H392" s="66"/>
      <c r="I392" s="66"/>
      <c r="J392" s="66"/>
      <c r="K392" s="66"/>
      <c r="L392" s="66"/>
      <c r="M392" s="66"/>
      <c r="N392" s="66"/>
      <c r="O392" s="66"/>
      <c r="Q392">
        <f t="shared" ref="Q392:Q455" si="6">IF(OR($B392&lt;&gt;"",$C392&lt;&gt;"",$D392&lt;&gt;"",$E392&lt;&gt;"",$F392&lt;&gt;"",$G392&lt;&gt;"",$H392&lt;&gt;"",$I392&lt;&gt;"",$J392&lt;&gt;"",$K392&lt;&gt;"",$L392&lt;&gt;"",$M392&lt;&gt;"",$N392&lt;&gt;"",$O392&lt;&gt;""), 1, 0)</f>
        <v>0</v>
      </c>
    </row>
    <row r="393" spans="1:17" x14ac:dyDescent="0.35">
      <c r="A393" s="43" t="s">
        <v>2815</v>
      </c>
      <c r="B393" s="66"/>
      <c r="C393" s="67"/>
      <c r="G393" s="66"/>
      <c r="H393" s="66"/>
      <c r="I393" s="66"/>
      <c r="J393" s="66"/>
      <c r="K393" s="66"/>
      <c r="L393" s="66"/>
      <c r="M393" s="66"/>
      <c r="N393" s="66"/>
      <c r="O393" s="66"/>
      <c r="Q393">
        <f t="shared" si="6"/>
        <v>0</v>
      </c>
    </row>
    <row r="394" spans="1:17" x14ac:dyDescent="0.35">
      <c r="A394" s="43" t="s">
        <v>2816</v>
      </c>
      <c r="B394" s="66"/>
      <c r="C394" s="67"/>
      <c r="G394" s="66"/>
      <c r="H394" s="66"/>
      <c r="I394" s="66"/>
      <c r="J394" s="66"/>
      <c r="K394" s="66"/>
      <c r="L394" s="66"/>
      <c r="M394" s="66"/>
      <c r="N394" s="66"/>
      <c r="O394" s="66"/>
      <c r="Q394">
        <f t="shared" si="6"/>
        <v>0</v>
      </c>
    </row>
    <row r="395" spans="1:17" x14ac:dyDescent="0.35">
      <c r="A395" s="43" t="s">
        <v>2817</v>
      </c>
      <c r="B395" s="66"/>
      <c r="C395" s="67"/>
      <c r="G395" s="66"/>
      <c r="H395" s="66"/>
      <c r="I395" s="66"/>
      <c r="J395" s="66"/>
      <c r="K395" s="66"/>
      <c r="L395" s="66"/>
      <c r="M395" s="66"/>
      <c r="N395" s="66"/>
      <c r="O395" s="66"/>
      <c r="Q395">
        <f t="shared" si="6"/>
        <v>0</v>
      </c>
    </row>
    <row r="396" spans="1:17" x14ac:dyDescent="0.35">
      <c r="A396" s="43" t="s">
        <v>2818</v>
      </c>
      <c r="B396" s="66"/>
      <c r="C396" s="67"/>
      <c r="G396" s="66"/>
      <c r="H396" s="66"/>
      <c r="I396" s="66"/>
      <c r="J396" s="66"/>
      <c r="K396" s="66"/>
      <c r="L396" s="66"/>
      <c r="M396" s="66"/>
      <c r="N396" s="66"/>
      <c r="O396" s="66"/>
      <c r="Q396">
        <f t="shared" si="6"/>
        <v>0</v>
      </c>
    </row>
    <row r="397" spans="1:17" x14ac:dyDescent="0.35">
      <c r="A397" s="43" t="s">
        <v>2819</v>
      </c>
      <c r="B397" s="66"/>
      <c r="C397" s="67"/>
      <c r="G397" s="66"/>
      <c r="H397" s="66"/>
      <c r="I397" s="66"/>
      <c r="J397" s="66"/>
      <c r="K397" s="66"/>
      <c r="L397" s="66"/>
      <c r="M397" s="66"/>
      <c r="N397" s="66"/>
      <c r="O397" s="66"/>
      <c r="Q397">
        <f t="shared" si="6"/>
        <v>0</v>
      </c>
    </row>
    <row r="398" spans="1:17" x14ac:dyDescent="0.35">
      <c r="A398" s="43" t="s">
        <v>2820</v>
      </c>
      <c r="B398" s="66"/>
      <c r="C398" s="67"/>
      <c r="G398" s="66"/>
      <c r="H398" s="66"/>
      <c r="I398" s="66"/>
      <c r="J398" s="66"/>
      <c r="K398" s="66"/>
      <c r="L398" s="66"/>
      <c r="M398" s="66"/>
      <c r="N398" s="66"/>
      <c r="O398" s="66"/>
      <c r="Q398">
        <f t="shared" si="6"/>
        <v>0</v>
      </c>
    </row>
    <row r="399" spans="1:17" x14ac:dyDescent="0.35">
      <c r="A399" s="43" t="s">
        <v>2821</v>
      </c>
      <c r="B399" s="66"/>
      <c r="C399" s="67"/>
      <c r="G399" s="66"/>
      <c r="H399" s="66"/>
      <c r="I399" s="66"/>
      <c r="J399" s="66"/>
      <c r="K399" s="66"/>
      <c r="L399" s="66"/>
      <c r="M399" s="66"/>
      <c r="N399" s="66"/>
      <c r="O399" s="66"/>
      <c r="Q399">
        <f t="shared" si="6"/>
        <v>0</v>
      </c>
    </row>
    <row r="400" spans="1:17" x14ac:dyDescent="0.35">
      <c r="A400" s="43" t="s">
        <v>2822</v>
      </c>
      <c r="B400" s="66"/>
      <c r="C400" s="67"/>
      <c r="G400" s="66"/>
      <c r="H400" s="66"/>
      <c r="I400" s="66"/>
      <c r="J400" s="66"/>
      <c r="K400" s="66"/>
      <c r="L400" s="66"/>
      <c r="M400" s="66"/>
      <c r="N400" s="66"/>
      <c r="O400" s="66"/>
      <c r="Q400">
        <f t="shared" si="6"/>
        <v>0</v>
      </c>
    </row>
    <row r="401" spans="1:17" x14ac:dyDescent="0.35">
      <c r="A401" s="43" t="s">
        <v>2823</v>
      </c>
      <c r="B401" s="66"/>
      <c r="C401" s="67"/>
      <c r="G401" s="66"/>
      <c r="H401" s="66"/>
      <c r="I401" s="66"/>
      <c r="J401" s="66"/>
      <c r="K401" s="66"/>
      <c r="L401" s="66"/>
      <c r="M401" s="66"/>
      <c r="N401" s="66"/>
      <c r="O401" s="66"/>
      <c r="Q401">
        <f t="shared" si="6"/>
        <v>0</v>
      </c>
    </row>
    <row r="402" spans="1:17" x14ac:dyDescent="0.35">
      <c r="A402" s="43" t="s">
        <v>2824</v>
      </c>
      <c r="B402" s="66"/>
      <c r="C402" s="67"/>
      <c r="G402" s="66"/>
      <c r="H402" s="66"/>
      <c r="I402" s="66"/>
      <c r="J402" s="66"/>
      <c r="K402" s="66"/>
      <c r="L402" s="66"/>
      <c r="M402" s="66"/>
      <c r="N402" s="66"/>
      <c r="O402" s="66"/>
      <c r="Q402">
        <f t="shared" si="6"/>
        <v>0</v>
      </c>
    </row>
    <row r="403" spans="1:17" x14ac:dyDescent="0.35">
      <c r="A403" s="43" t="s">
        <v>2825</v>
      </c>
      <c r="B403" s="66"/>
      <c r="C403" s="67"/>
      <c r="G403" s="66"/>
      <c r="H403" s="66"/>
      <c r="I403" s="66"/>
      <c r="J403" s="66"/>
      <c r="K403" s="66"/>
      <c r="L403" s="66"/>
      <c r="M403" s="66"/>
      <c r="N403" s="66"/>
      <c r="O403" s="66"/>
      <c r="Q403">
        <f t="shared" si="6"/>
        <v>0</v>
      </c>
    </row>
    <row r="404" spans="1:17" x14ac:dyDescent="0.35">
      <c r="A404" s="43" t="s">
        <v>2826</v>
      </c>
      <c r="B404" s="66"/>
      <c r="C404" s="67"/>
      <c r="G404" s="66"/>
      <c r="H404" s="66"/>
      <c r="I404" s="66"/>
      <c r="J404" s="66"/>
      <c r="K404" s="66"/>
      <c r="L404" s="66"/>
      <c r="M404" s="66"/>
      <c r="N404" s="66"/>
      <c r="O404" s="66"/>
      <c r="Q404">
        <f t="shared" si="6"/>
        <v>0</v>
      </c>
    </row>
    <row r="405" spans="1:17" x14ac:dyDescent="0.35">
      <c r="A405" s="43" t="s">
        <v>2827</v>
      </c>
      <c r="B405" s="66"/>
      <c r="C405" s="67"/>
      <c r="G405" s="66"/>
      <c r="H405" s="66"/>
      <c r="I405" s="66"/>
      <c r="J405" s="66"/>
      <c r="K405" s="66"/>
      <c r="L405" s="66"/>
      <c r="M405" s="66"/>
      <c r="N405" s="66"/>
      <c r="O405" s="66"/>
      <c r="Q405">
        <f t="shared" si="6"/>
        <v>0</v>
      </c>
    </row>
    <row r="406" spans="1:17" x14ac:dyDescent="0.35">
      <c r="A406" s="43" t="s">
        <v>2828</v>
      </c>
      <c r="B406" s="66"/>
      <c r="C406" s="67"/>
      <c r="G406" s="66"/>
      <c r="H406" s="66"/>
      <c r="I406" s="66"/>
      <c r="J406" s="66"/>
      <c r="K406" s="66"/>
      <c r="L406" s="66"/>
      <c r="M406" s="66"/>
      <c r="N406" s="66"/>
      <c r="O406" s="66"/>
      <c r="Q406">
        <f t="shared" si="6"/>
        <v>0</v>
      </c>
    </row>
    <row r="407" spans="1:17" x14ac:dyDescent="0.35">
      <c r="A407" s="43" t="s">
        <v>2829</v>
      </c>
      <c r="B407" s="66"/>
      <c r="C407" s="67"/>
      <c r="G407" s="66"/>
      <c r="H407" s="66"/>
      <c r="I407" s="66"/>
      <c r="J407" s="66"/>
      <c r="K407" s="66"/>
      <c r="L407" s="66"/>
      <c r="M407" s="66"/>
      <c r="N407" s="66"/>
      <c r="O407" s="66"/>
      <c r="Q407">
        <f t="shared" si="6"/>
        <v>0</v>
      </c>
    </row>
    <row r="408" spans="1:17" x14ac:dyDescent="0.35">
      <c r="A408" s="43" t="s">
        <v>2830</v>
      </c>
      <c r="B408" s="66"/>
      <c r="C408" s="67"/>
      <c r="G408" s="66"/>
      <c r="H408" s="66"/>
      <c r="I408" s="66"/>
      <c r="J408" s="66"/>
      <c r="K408" s="66"/>
      <c r="L408" s="66"/>
      <c r="M408" s="66"/>
      <c r="N408" s="66"/>
      <c r="O408" s="66"/>
      <c r="Q408">
        <f t="shared" si="6"/>
        <v>0</v>
      </c>
    </row>
    <row r="409" spans="1:17" x14ac:dyDescent="0.35">
      <c r="A409" s="43" t="s">
        <v>2831</v>
      </c>
      <c r="B409" s="66"/>
      <c r="C409" s="67"/>
      <c r="G409" s="66"/>
      <c r="H409" s="66"/>
      <c r="I409" s="66"/>
      <c r="J409" s="66"/>
      <c r="K409" s="66"/>
      <c r="L409" s="66"/>
      <c r="M409" s="66"/>
      <c r="N409" s="66"/>
      <c r="O409" s="66"/>
      <c r="Q409">
        <f t="shared" si="6"/>
        <v>0</v>
      </c>
    </row>
    <row r="410" spans="1:17" x14ac:dyDescent="0.35">
      <c r="A410" s="43" t="s">
        <v>2832</v>
      </c>
      <c r="B410" s="66"/>
      <c r="C410" s="67"/>
      <c r="G410" s="66"/>
      <c r="H410" s="66"/>
      <c r="I410" s="66"/>
      <c r="J410" s="66"/>
      <c r="K410" s="66"/>
      <c r="L410" s="66"/>
      <c r="M410" s="66"/>
      <c r="N410" s="66"/>
      <c r="O410" s="66"/>
      <c r="Q410">
        <f t="shared" si="6"/>
        <v>0</v>
      </c>
    </row>
    <row r="411" spans="1:17" x14ac:dyDescent="0.35">
      <c r="A411" s="43" t="s">
        <v>2833</v>
      </c>
      <c r="B411" s="66"/>
      <c r="C411" s="67"/>
      <c r="G411" s="66"/>
      <c r="H411" s="66"/>
      <c r="I411" s="66"/>
      <c r="J411" s="66"/>
      <c r="K411" s="66"/>
      <c r="L411" s="66"/>
      <c r="M411" s="66"/>
      <c r="N411" s="66"/>
      <c r="O411" s="66"/>
      <c r="Q411">
        <f t="shared" si="6"/>
        <v>0</v>
      </c>
    </row>
    <row r="412" spans="1:17" x14ac:dyDescent="0.35">
      <c r="A412" s="43" t="s">
        <v>2834</v>
      </c>
      <c r="B412" s="66"/>
      <c r="C412" s="67"/>
      <c r="G412" s="66"/>
      <c r="H412" s="66"/>
      <c r="I412" s="66"/>
      <c r="J412" s="66"/>
      <c r="K412" s="66"/>
      <c r="L412" s="66"/>
      <c r="M412" s="66"/>
      <c r="N412" s="66"/>
      <c r="O412" s="66"/>
      <c r="Q412">
        <f t="shared" si="6"/>
        <v>0</v>
      </c>
    </row>
    <row r="413" spans="1:17" x14ac:dyDescent="0.35">
      <c r="A413" s="43" t="s">
        <v>2835</v>
      </c>
      <c r="B413" s="66"/>
      <c r="C413" s="67"/>
      <c r="G413" s="66"/>
      <c r="H413" s="66"/>
      <c r="I413" s="66"/>
      <c r="J413" s="66"/>
      <c r="K413" s="66"/>
      <c r="L413" s="66"/>
      <c r="M413" s="66"/>
      <c r="N413" s="66"/>
      <c r="O413" s="66"/>
      <c r="Q413">
        <f t="shared" si="6"/>
        <v>0</v>
      </c>
    </row>
    <row r="414" spans="1:17" x14ac:dyDescent="0.35">
      <c r="A414" s="43" t="s">
        <v>2836</v>
      </c>
      <c r="B414" s="66"/>
      <c r="C414" s="67"/>
      <c r="G414" s="66"/>
      <c r="H414" s="66"/>
      <c r="I414" s="66"/>
      <c r="J414" s="66"/>
      <c r="K414" s="66"/>
      <c r="L414" s="66"/>
      <c r="M414" s="66"/>
      <c r="N414" s="66"/>
      <c r="O414" s="66"/>
      <c r="Q414">
        <f t="shared" si="6"/>
        <v>0</v>
      </c>
    </row>
    <row r="415" spans="1:17" x14ac:dyDescent="0.35">
      <c r="A415" s="43" t="s">
        <v>2837</v>
      </c>
      <c r="B415" s="66"/>
      <c r="C415" s="67"/>
      <c r="G415" s="66"/>
      <c r="H415" s="66"/>
      <c r="I415" s="66"/>
      <c r="J415" s="66"/>
      <c r="K415" s="66"/>
      <c r="L415" s="66"/>
      <c r="M415" s="66"/>
      <c r="N415" s="66"/>
      <c r="O415" s="66"/>
      <c r="Q415">
        <f t="shared" si="6"/>
        <v>0</v>
      </c>
    </row>
    <row r="416" spans="1:17" x14ac:dyDescent="0.35">
      <c r="A416" s="43" t="s">
        <v>2838</v>
      </c>
      <c r="B416" s="66"/>
      <c r="C416" s="67"/>
      <c r="G416" s="66"/>
      <c r="H416" s="66"/>
      <c r="I416" s="66"/>
      <c r="J416" s="66"/>
      <c r="K416" s="66"/>
      <c r="L416" s="66"/>
      <c r="M416" s="66"/>
      <c r="N416" s="66"/>
      <c r="O416" s="66"/>
      <c r="Q416">
        <f t="shared" si="6"/>
        <v>0</v>
      </c>
    </row>
    <row r="417" spans="1:17" x14ac:dyDescent="0.35">
      <c r="A417" s="43" t="s">
        <v>2839</v>
      </c>
      <c r="B417" s="66"/>
      <c r="C417" s="67"/>
      <c r="G417" s="66"/>
      <c r="H417" s="66"/>
      <c r="I417" s="66"/>
      <c r="J417" s="66"/>
      <c r="K417" s="66"/>
      <c r="L417" s="66"/>
      <c r="M417" s="66"/>
      <c r="N417" s="66"/>
      <c r="O417" s="66"/>
      <c r="Q417">
        <f t="shared" si="6"/>
        <v>0</v>
      </c>
    </row>
    <row r="418" spans="1:17" x14ac:dyDescent="0.35">
      <c r="A418" s="43" t="s">
        <v>2840</v>
      </c>
      <c r="B418" s="66"/>
      <c r="C418" s="67"/>
      <c r="G418" s="66"/>
      <c r="H418" s="66"/>
      <c r="I418" s="66"/>
      <c r="J418" s="66"/>
      <c r="K418" s="66"/>
      <c r="L418" s="66"/>
      <c r="M418" s="66"/>
      <c r="N418" s="66"/>
      <c r="O418" s="66"/>
      <c r="Q418">
        <f t="shared" si="6"/>
        <v>0</v>
      </c>
    </row>
    <row r="419" spans="1:17" x14ac:dyDescent="0.35">
      <c r="A419" s="43" t="s">
        <v>2841</v>
      </c>
      <c r="B419" s="66"/>
      <c r="C419" s="67"/>
      <c r="G419" s="66"/>
      <c r="H419" s="66"/>
      <c r="I419" s="66"/>
      <c r="J419" s="66"/>
      <c r="K419" s="66"/>
      <c r="L419" s="66"/>
      <c r="M419" s="66"/>
      <c r="N419" s="66"/>
      <c r="O419" s="66"/>
      <c r="Q419">
        <f t="shared" si="6"/>
        <v>0</v>
      </c>
    </row>
    <row r="420" spans="1:17" x14ac:dyDescent="0.35">
      <c r="A420" s="43" t="s">
        <v>2842</v>
      </c>
      <c r="B420" s="66"/>
      <c r="C420" s="67"/>
      <c r="G420" s="66"/>
      <c r="H420" s="66"/>
      <c r="I420" s="66"/>
      <c r="J420" s="66"/>
      <c r="K420" s="66"/>
      <c r="L420" s="66"/>
      <c r="M420" s="66"/>
      <c r="N420" s="66"/>
      <c r="O420" s="66"/>
      <c r="Q420">
        <f t="shared" si="6"/>
        <v>0</v>
      </c>
    </row>
    <row r="421" spans="1:17" x14ac:dyDescent="0.35">
      <c r="A421" s="43" t="s">
        <v>2843</v>
      </c>
      <c r="B421" s="66"/>
      <c r="C421" s="67"/>
      <c r="G421" s="66"/>
      <c r="H421" s="66"/>
      <c r="I421" s="66"/>
      <c r="J421" s="66"/>
      <c r="K421" s="66"/>
      <c r="L421" s="66"/>
      <c r="M421" s="66"/>
      <c r="N421" s="66"/>
      <c r="O421" s="66"/>
      <c r="Q421">
        <f t="shared" si="6"/>
        <v>0</v>
      </c>
    </row>
    <row r="422" spans="1:17" x14ac:dyDescent="0.35">
      <c r="A422" s="43" t="s">
        <v>2844</v>
      </c>
      <c r="B422" s="66"/>
      <c r="C422" s="67"/>
      <c r="G422" s="66"/>
      <c r="H422" s="66"/>
      <c r="I422" s="66"/>
      <c r="J422" s="66"/>
      <c r="K422" s="66"/>
      <c r="L422" s="66"/>
      <c r="M422" s="66"/>
      <c r="N422" s="66"/>
      <c r="O422" s="66"/>
      <c r="Q422">
        <f t="shared" si="6"/>
        <v>0</v>
      </c>
    </row>
    <row r="423" spans="1:17" x14ac:dyDescent="0.35">
      <c r="A423" s="43" t="s">
        <v>2845</v>
      </c>
      <c r="B423" s="66"/>
      <c r="C423" s="67"/>
      <c r="G423" s="66"/>
      <c r="H423" s="66"/>
      <c r="I423" s="66"/>
      <c r="J423" s="66"/>
      <c r="K423" s="66"/>
      <c r="L423" s="66"/>
      <c r="M423" s="66"/>
      <c r="N423" s="66"/>
      <c r="O423" s="66"/>
      <c r="Q423">
        <f t="shared" si="6"/>
        <v>0</v>
      </c>
    </row>
    <row r="424" spans="1:17" x14ac:dyDescent="0.35">
      <c r="A424" s="43" t="s">
        <v>2846</v>
      </c>
      <c r="B424" s="66"/>
      <c r="C424" s="67"/>
      <c r="G424" s="66"/>
      <c r="H424" s="66"/>
      <c r="I424" s="66"/>
      <c r="J424" s="66"/>
      <c r="K424" s="66"/>
      <c r="L424" s="66"/>
      <c r="M424" s="66"/>
      <c r="N424" s="66"/>
      <c r="O424" s="66"/>
      <c r="Q424">
        <f t="shared" si="6"/>
        <v>0</v>
      </c>
    </row>
    <row r="425" spans="1:17" x14ac:dyDescent="0.35">
      <c r="A425" s="43" t="s">
        <v>2847</v>
      </c>
      <c r="B425" s="66"/>
      <c r="C425" s="67"/>
      <c r="G425" s="66"/>
      <c r="H425" s="66"/>
      <c r="I425" s="66"/>
      <c r="J425" s="66"/>
      <c r="K425" s="66"/>
      <c r="L425" s="66"/>
      <c r="M425" s="66"/>
      <c r="N425" s="66"/>
      <c r="O425" s="66"/>
      <c r="Q425">
        <f t="shared" si="6"/>
        <v>0</v>
      </c>
    </row>
    <row r="426" spans="1:17" x14ac:dyDescent="0.35">
      <c r="A426" s="43" t="s">
        <v>2848</v>
      </c>
      <c r="B426" s="66"/>
      <c r="C426" s="67"/>
      <c r="G426" s="66"/>
      <c r="H426" s="66"/>
      <c r="I426" s="66"/>
      <c r="J426" s="66"/>
      <c r="K426" s="66"/>
      <c r="L426" s="66"/>
      <c r="M426" s="66"/>
      <c r="N426" s="66"/>
      <c r="O426" s="66"/>
      <c r="Q426">
        <f t="shared" si="6"/>
        <v>0</v>
      </c>
    </row>
    <row r="427" spans="1:17" x14ac:dyDescent="0.35">
      <c r="A427" s="43" t="s">
        <v>2849</v>
      </c>
      <c r="B427" s="66"/>
      <c r="C427" s="67"/>
      <c r="G427" s="66"/>
      <c r="H427" s="66"/>
      <c r="I427" s="66"/>
      <c r="J427" s="66"/>
      <c r="K427" s="66"/>
      <c r="L427" s="66"/>
      <c r="M427" s="66"/>
      <c r="N427" s="66"/>
      <c r="O427" s="66"/>
      <c r="Q427">
        <f t="shared" si="6"/>
        <v>0</v>
      </c>
    </row>
    <row r="428" spans="1:17" x14ac:dyDescent="0.35">
      <c r="A428" s="43" t="s">
        <v>2850</v>
      </c>
      <c r="B428" s="66"/>
      <c r="C428" s="67"/>
      <c r="G428" s="66"/>
      <c r="H428" s="66"/>
      <c r="I428" s="66"/>
      <c r="J428" s="66"/>
      <c r="K428" s="66"/>
      <c r="L428" s="66"/>
      <c r="M428" s="66"/>
      <c r="N428" s="66"/>
      <c r="O428" s="66"/>
      <c r="Q428">
        <f t="shared" si="6"/>
        <v>0</v>
      </c>
    </row>
    <row r="429" spans="1:17" x14ac:dyDescent="0.35">
      <c r="A429" s="43" t="s">
        <v>2851</v>
      </c>
      <c r="B429" s="66"/>
      <c r="C429" s="67"/>
      <c r="G429" s="66"/>
      <c r="H429" s="66"/>
      <c r="I429" s="66"/>
      <c r="J429" s="66"/>
      <c r="K429" s="66"/>
      <c r="L429" s="66"/>
      <c r="M429" s="66"/>
      <c r="N429" s="66"/>
      <c r="O429" s="66"/>
      <c r="Q429">
        <f t="shared" si="6"/>
        <v>0</v>
      </c>
    </row>
    <row r="430" spans="1:17" x14ac:dyDescent="0.35">
      <c r="A430" s="43" t="s">
        <v>2852</v>
      </c>
      <c r="B430" s="66"/>
      <c r="C430" s="67"/>
      <c r="G430" s="66"/>
      <c r="H430" s="66"/>
      <c r="I430" s="66"/>
      <c r="J430" s="66"/>
      <c r="K430" s="66"/>
      <c r="L430" s="66"/>
      <c r="M430" s="66"/>
      <c r="N430" s="66"/>
      <c r="O430" s="66"/>
      <c r="Q430">
        <f t="shared" si="6"/>
        <v>0</v>
      </c>
    </row>
    <row r="431" spans="1:17" x14ac:dyDescent="0.35">
      <c r="A431" s="43" t="s">
        <v>2853</v>
      </c>
      <c r="B431" s="66"/>
      <c r="C431" s="67"/>
      <c r="G431" s="66"/>
      <c r="H431" s="66"/>
      <c r="I431" s="66"/>
      <c r="J431" s="66"/>
      <c r="K431" s="66"/>
      <c r="L431" s="66"/>
      <c r="M431" s="66"/>
      <c r="N431" s="66"/>
      <c r="O431" s="66"/>
      <c r="Q431">
        <f t="shared" si="6"/>
        <v>0</v>
      </c>
    </row>
    <row r="432" spans="1:17" x14ac:dyDescent="0.35">
      <c r="A432" s="43" t="s">
        <v>2854</v>
      </c>
      <c r="B432" s="66"/>
      <c r="C432" s="67"/>
      <c r="G432" s="66"/>
      <c r="H432" s="66"/>
      <c r="I432" s="66"/>
      <c r="J432" s="66"/>
      <c r="K432" s="66"/>
      <c r="L432" s="66"/>
      <c r="M432" s="66"/>
      <c r="N432" s="66"/>
      <c r="O432" s="66"/>
      <c r="Q432">
        <f t="shared" si="6"/>
        <v>0</v>
      </c>
    </row>
    <row r="433" spans="1:17" x14ac:dyDescent="0.35">
      <c r="A433" s="43" t="s">
        <v>2855</v>
      </c>
      <c r="B433" s="66"/>
      <c r="C433" s="67"/>
      <c r="G433" s="66"/>
      <c r="H433" s="66"/>
      <c r="I433" s="66"/>
      <c r="J433" s="66"/>
      <c r="K433" s="66"/>
      <c r="L433" s="66"/>
      <c r="M433" s="66"/>
      <c r="N433" s="66"/>
      <c r="O433" s="66"/>
      <c r="Q433">
        <f t="shared" si="6"/>
        <v>0</v>
      </c>
    </row>
    <row r="434" spans="1:17" x14ac:dyDescent="0.35">
      <c r="A434" s="43" t="s">
        <v>2856</v>
      </c>
      <c r="B434" s="66"/>
      <c r="C434" s="67"/>
      <c r="G434" s="66"/>
      <c r="H434" s="66"/>
      <c r="I434" s="66"/>
      <c r="J434" s="66"/>
      <c r="K434" s="66"/>
      <c r="L434" s="66"/>
      <c r="M434" s="66"/>
      <c r="N434" s="66"/>
      <c r="O434" s="66"/>
      <c r="Q434">
        <f t="shared" si="6"/>
        <v>0</v>
      </c>
    </row>
    <row r="435" spans="1:17" x14ac:dyDescent="0.35">
      <c r="A435" s="43" t="s">
        <v>2857</v>
      </c>
      <c r="B435" s="66"/>
      <c r="C435" s="67"/>
      <c r="G435" s="66"/>
      <c r="H435" s="66"/>
      <c r="I435" s="66"/>
      <c r="J435" s="66"/>
      <c r="K435" s="66"/>
      <c r="L435" s="66"/>
      <c r="M435" s="66"/>
      <c r="N435" s="66"/>
      <c r="O435" s="66"/>
      <c r="Q435">
        <f t="shared" si="6"/>
        <v>0</v>
      </c>
    </row>
    <row r="436" spans="1:17" x14ac:dyDescent="0.35">
      <c r="A436" s="43" t="s">
        <v>2858</v>
      </c>
      <c r="B436" s="66"/>
      <c r="C436" s="67"/>
      <c r="G436" s="66"/>
      <c r="H436" s="66"/>
      <c r="I436" s="66"/>
      <c r="J436" s="66"/>
      <c r="K436" s="66"/>
      <c r="L436" s="66"/>
      <c r="M436" s="66"/>
      <c r="N436" s="66"/>
      <c r="O436" s="66"/>
      <c r="Q436">
        <f t="shared" si="6"/>
        <v>0</v>
      </c>
    </row>
    <row r="437" spans="1:17" x14ac:dyDescent="0.35">
      <c r="A437" s="43" t="s">
        <v>2859</v>
      </c>
      <c r="B437" s="66"/>
      <c r="C437" s="67"/>
      <c r="G437" s="66"/>
      <c r="H437" s="66"/>
      <c r="I437" s="66"/>
      <c r="J437" s="66"/>
      <c r="K437" s="66"/>
      <c r="L437" s="66"/>
      <c r="M437" s="66"/>
      <c r="N437" s="66"/>
      <c r="O437" s="66"/>
      <c r="Q437">
        <f t="shared" si="6"/>
        <v>0</v>
      </c>
    </row>
    <row r="438" spans="1:17" x14ac:dyDescent="0.35">
      <c r="A438" s="43" t="s">
        <v>2860</v>
      </c>
      <c r="B438" s="66"/>
      <c r="C438" s="67"/>
      <c r="G438" s="66"/>
      <c r="H438" s="66"/>
      <c r="I438" s="66"/>
      <c r="J438" s="66"/>
      <c r="K438" s="66"/>
      <c r="L438" s="66"/>
      <c r="M438" s="66"/>
      <c r="N438" s="66"/>
      <c r="O438" s="66"/>
      <c r="Q438">
        <f t="shared" si="6"/>
        <v>0</v>
      </c>
    </row>
    <row r="439" spans="1:17" x14ac:dyDescent="0.35">
      <c r="A439" s="43" t="s">
        <v>2861</v>
      </c>
      <c r="B439" s="66"/>
      <c r="C439" s="67"/>
      <c r="G439" s="66"/>
      <c r="H439" s="66"/>
      <c r="I439" s="66"/>
      <c r="J439" s="66"/>
      <c r="K439" s="66"/>
      <c r="L439" s="66"/>
      <c r="M439" s="66"/>
      <c r="N439" s="66"/>
      <c r="O439" s="66"/>
      <c r="Q439">
        <f t="shared" si="6"/>
        <v>0</v>
      </c>
    </row>
    <row r="440" spans="1:17" x14ac:dyDescent="0.35">
      <c r="A440" s="43" t="s">
        <v>2862</v>
      </c>
      <c r="B440" s="66"/>
      <c r="C440" s="67"/>
      <c r="G440" s="66"/>
      <c r="H440" s="66"/>
      <c r="I440" s="66"/>
      <c r="J440" s="66"/>
      <c r="K440" s="66"/>
      <c r="L440" s="66"/>
      <c r="M440" s="66"/>
      <c r="N440" s="66"/>
      <c r="O440" s="66"/>
      <c r="Q440">
        <f t="shared" si="6"/>
        <v>0</v>
      </c>
    </row>
    <row r="441" spans="1:17" x14ac:dyDescent="0.35">
      <c r="A441" s="43" t="s">
        <v>2863</v>
      </c>
      <c r="B441" s="66"/>
      <c r="C441" s="67"/>
      <c r="G441" s="66"/>
      <c r="H441" s="66"/>
      <c r="I441" s="66"/>
      <c r="J441" s="66"/>
      <c r="K441" s="66"/>
      <c r="L441" s="66"/>
      <c r="M441" s="66"/>
      <c r="N441" s="66"/>
      <c r="O441" s="66"/>
      <c r="Q441">
        <f t="shared" si="6"/>
        <v>0</v>
      </c>
    </row>
    <row r="442" spans="1:17" x14ac:dyDescent="0.35">
      <c r="A442" s="43" t="s">
        <v>2864</v>
      </c>
      <c r="B442" s="66"/>
      <c r="C442" s="67"/>
      <c r="G442" s="66"/>
      <c r="H442" s="66"/>
      <c r="I442" s="66"/>
      <c r="J442" s="66"/>
      <c r="K442" s="66"/>
      <c r="L442" s="66"/>
      <c r="M442" s="66"/>
      <c r="N442" s="66"/>
      <c r="O442" s="66"/>
      <c r="Q442">
        <f t="shared" si="6"/>
        <v>0</v>
      </c>
    </row>
    <row r="443" spans="1:17" x14ac:dyDescent="0.35">
      <c r="A443" s="43" t="s">
        <v>2865</v>
      </c>
      <c r="B443" s="66"/>
      <c r="C443" s="67"/>
      <c r="G443" s="66"/>
      <c r="H443" s="66"/>
      <c r="I443" s="66"/>
      <c r="J443" s="66"/>
      <c r="K443" s="66"/>
      <c r="L443" s="66"/>
      <c r="M443" s="66"/>
      <c r="N443" s="66"/>
      <c r="O443" s="66"/>
      <c r="Q443">
        <f t="shared" si="6"/>
        <v>0</v>
      </c>
    </row>
    <row r="444" spans="1:17" x14ac:dyDescent="0.35">
      <c r="A444" s="43" t="s">
        <v>2866</v>
      </c>
      <c r="B444" s="66"/>
      <c r="C444" s="67"/>
      <c r="G444" s="66"/>
      <c r="H444" s="66"/>
      <c r="I444" s="66"/>
      <c r="J444" s="66"/>
      <c r="K444" s="66"/>
      <c r="L444" s="66"/>
      <c r="M444" s="66"/>
      <c r="N444" s="66"/>
      <c r="O444" s="66"/>
      <c r="Q444">
        <f t="shared" si="6"/>
        <v>0</v>
      </c>
    </row>
    <row r="445" spans="1:17" x14ac:dyDescent="0.35">
      <c r="A445" s="43" t="s">
        <v>2867</v>
      </c>
      <c r="B445" s="66"/>
      <c r="C445" s="67"/>
      <c r="G445" s="66"/>
      <c r="H445" s="66"/>
      <c r="I445" s="66"/>
      <c r="J445" s="66"/>
      <c r="K445" s="66"/>
      <c r="L445" s="66"/>
      <c r="M445" s="66"/>
      <c r="N445" s="66"/>
      <c r="O445" s="66"/>
      <c r="Q445">
        <f t="shared" si="6"/>
        <v>0</v>
      </c>
    </row>
    <row r="446" spans="1:17" x14ac:dyDescent="0.35">
      <c r="A446" s="43" t="s">
        <v>2868</v>
      </c>
      <c r="B446" s="66"/>
      <c r="C446" s="67"/>
      <c r="G446" s="66"/>
      <c r="H446" s="66"/>
      <c r="I446" s="66"/>
      <c r="J446" s="66"/>
      <c r="K446" s="66"/>
      <c r="L446" s="66"/>
      <c r="M446" s="66"/>
      <c r="N446" s="66"/>
      <c r="O446" s="66"/>
      <c r="Q446">
        <f t="shared" si="6"/>
        <v>0</v>
      </c>
    </row>
    <row r="447" spans="1:17" x14ac:dyDescent="0.35">
      <c r="A447" s="43" t="s">
        <v>2869</v>
      </c>
      <c r="B447" s="66"/>
      <c r="C447" s="67"/>
      <c r="G447" s="66"/>
      <c r="H447" s="66"/>
      <c r="I447" s="66"/>
      <c r="J447" s="66"/>
      <c r="K447" s="66"/>
      <c r="L447" s="66"/>
      <c r="M447" s="66"/>
      <c r="N447" s="66"/>
      <c r="O447" s="66"/>
      <c r="Q447">
        <f t="shared" si="6"/>
        <v>0</v>
      </c>
    </row>
    <row r="448" spans="1:17" x14ac:dyDescent="0.35">
      <c r="A448" s="43" t="s">
        <v>2870</v>
      </c>
      <c r="B448" s="66"/>
      <c r="C448" s="67"/>
      <c r="G448" s="66"/>
      <c r="H448" s="66"/>
      <c r="I448" s="66"/>
      <c r="J448" s="66"/>
      <c r="K448" s="66"/>
      <c r="L448" s="66"/>
      <c r="M448" s="66"/>
      <c r="N448" s="66"/>
      <c r="O448" s="66"/>
      <c r="Q448">
        <f t="shared" si="6"/>
        <v>0</v>
      </c>
    </row>
    <row r="449" spans="1:17" x14ac:dyDescent="0.35">
      <c r="A449" s="43" t="s">
        <v>2871</v>
      </c>
      <c r="B449" s="66"/>
      <c r="C449" s="67"/>
      <c r="G449" s="66"/>
      <c r="H449" s="66"/>
      <c r="I449" s="66"/>
      <c r="J449" s="66"/>
      <c r="K449" s="66"/>
      <c r="L449" s="66"/>
      <c r="M449" s="66"/>
      <c r="N449" s="66"/>
      <c r="O449" s="66"/>
      <c r="Q449">
        <f t="shared" si="6"/>
        <v>0</v>
      </c>
    </row>
    <row r="450" spans="1:17" x14ac:dyDescent="0.35">
      <c r="A450" s="43" t="s">
        <v>2872</v>
      </c>
      <c r="B450" s="66"/>
      <c r="C450" s="67"/>
      <c r="G450" s="66"/>
      <c r="H450" s="66"/>
      <c r="I450" s="66"/>
      <c r="J450" s="66"/>
      <c r="K450" s="66"/>
      <c r="L450" s="66"/>
      <c r="M450" s="66"/>
      <c r="N450" s="66"/>
      <c r="O450" s="66"/>
      <c r="Q450">
        <f t="shared" si="6"/>
        <v>0</v>
      </c>
    </row>
    <row r="451" spans="1:17" x14ac:dyDescent="0.35">
      <c r="A451" s="43" t="s">
        <v>2873</v>
      </c>
      <c r="B451" s="66"/>
      <c r="C451" s="67"/>
      <c r="G451" s="66"/>
      <c r="H451" s="66"/>
      <c r="I451" s="66"/>
      <c r="J451" s="66"/>
      <c r="K451" s="66"/>
      <c r="L451" s="66"/>
      <c r="M451" s="66"/>
      <c r="N451" s="66"/>
      <c r="O451" s="66"/>
      <c r="Q451">
        <f t="shared" si="6"/>
        <v>0</v>
      </c>
    </row>
    <row r="452" spans="1:17" x14ac:dyDescent="0.35">
      <c r="A452" s="43" t="s">
        <v>2874</v>
      </c>
      <c r="B452" s="66"/>
      <c r="C452" s="67"/>
      <c r="G452" s="66"/>
      <c r="H452" s="66"/>
      <c r="I452" s="66"/>
      <c r="J452" s="66"/>
      <c r="K452" s="66"/>
      <c r="L452" s="66"/>
      <c r="M452" s="66"/>
      <c r="N452" s="66"/>
      <c r="O452" s="66"/>
      <c r="Q452">
        <f t="shared" si="6"/>
        <v>0</v>
      </c>
    </row>
    <row r="453" spans="1:17" x14ac:dyDescent="0.35">
      <c r="A453" s="43" t="s">
        <v>2875</v>
      </c>
      <c r="B453" s="66"/>
      <c r="C453" s="67"/>
      <c r="G453" s="66"/>
      <c r="H453" s="66"/>
      <c r="I453" s="66"/>
      <c r="J453" s="66"/>
      <c r="K453" s="66"/>
      <c r="L453" s="66"/>
      <c r="M453" s="66"/>
      <c r="N453" s="66"/>
      <c r="O453" s="66"/>
      <c r="Q453">
        <f t="shared" si="6"/>
        <v>0</v>
      </c>
    </row>
    <row r="454" spans="1:17" x14ac:dyDescent="0.35">
      <c r="A454" s="43" t="s">
        <v>2876</v>
      </c>
      <c r="B454" s="66"/>
      <c r="C454" s="67"/>
      <c r="G454" s="66"/>
      <c r="H454" s="66"/>
      <c r="I454" s="66"/>
      <c r="J454" s="66"/>
      <c r="K454" s="66"/>
      <c r="L454" s="66"/>
      <c r="M454" s="66"/>
      <c r="N454" s="66"/>
      <c r="O454" s="66"/>
      <c r="Q454">
        <f t="shared" si="6"/>
        <v>0</v>
      </c>
    </row>
    <row r="455" spans="1:17" x14ac:dyDescent="0.35">
      <c r="A455" s="43" t="s">
        <v>2877</v>
      </c>
      <c r="B455" s="66"/>
      <c r="C455" s="67"/>
      <c r="G455" s="66"/>
      <c r="H455" s="66"/>
      <c r="I455" s="66"/>
      <c r="J455" s="66"/>
      <c r="K455" s="66"/>
      <c r="L455" s="66"/>
      <c r="M455" s="66"/>
      <c r="N455" s="66"/>
      <c r="O455" s="66"/>
      <c r="Q455">
        <f t="shared" si="6"/>
        <v>0</v>
      </c>
    </row>
    <row r="456" spans="1:17" x14ac:dyDescent="0.35">
      <c r="A456" s="43" t="s">
        <v>2878</v>
      </c>
      <c r="B456" s="66"/>
      <c r="C456" s="67"/>
      <c r="G456" s="66"/>
      <c r="H456" s="66"/>
      <c r="I456" s="66"/>
      <c r="J456" s="66"/>
      <c r="K456" s="66"/>
      <c r="L456" s="66"/>
      <c r="M456" s="66"/>
      <c r="N456" s="66"/>
      <c r="O456" s="66"/>
      <c r="Q456">
        <f t="shared" ref="Q456:Q519" si="7">IF(OR($B456&lt;&gt;"",$C456&lt;&gt;"",$D456&lt;&gt;"",$E456&lt;&gt;"",$F456&lt;&gt;"",$G456&lt;&gt;"",$H456&lt;&gt;"",$I456&lt;&gt;"",$J456&lt;&gt;"",$K456&lt;&gt;"",$L456&lt;&gt;"",$M456&lt;&gt;"",$N456&lt;&gt;"",$O456&lt;&gt;""), 1, 0)</f>
        <v>0</v>
      </c>
    </row>
    <row r="457" spans="1:17" x14ac:dyDescent="0.35">
      <c r="A457" s="43" t="s">
        <v>2879</v>
      </c>
      <c r="B457" s="66"/>
      <c r="C457" s="67"/>
      <c r="G457" s="66"/>
      <c r="H457" s="66"/>
      <c r="I457" s="66"/>
      <c r="J457" s="66"/>
      <c r="K457" s="66"/>
      <c r="L457" s="66"/>
      <c r="M457" s="66"/>
      <c r="N457" s="66"/>
      <c r="O457" s="66"/>
      <c r="Q457">
        <f t="shared" si="7"/>
        <v>0</v>
      </c>
    </row>
    <row r="458" spans="1:17" x14ac:dyDescent="0.35">
      <c r="A458" s="43" t="s">
        <v>2880</v>
      </c>
      <c r="B458" s="66"/>
      <c r="C458" s="67"/>
      <c r="G458" s="66"/>
      <c r="H458" s="66"/>
      <c r="I458" s="66"/>
      <c r="J458" s="66"/>
      <c r="K458" s="66"/>
      <c r="L458" s="66"/>
      <c r="M458" s="66"/>
      <c r="N458" s="66"/>
      <c r="O458" s="66"/>
      <c r="Q458">
        <f t="shared" si="7"/>
        <v>0</v>
      </c>
    </row>
    <row r="459" spans="1:17" x14ac:dyDescent="0.35">
      <c r="A459" s="43" t="s">
        <v>2881</v>
      </c>
      <c r="B459" s="66"/>
      <c r="C459" s="67"/>
      <c r="G459" s="66"/>
      <c r="H459" s="66"/>
      <c r="I459" s="66"/>
      <c r="J459" s="66"/>
      <c r="K459" s="66"/>
      <c r="L459" s="66"/>
      <c r="M459" s="66"/>
      <c r="N459" s="66"/>
      <c r="O459" s="66"/>
      <c r="Q459">
        <f t="shared" si="7"/>
        <v>0</v>
      </c>
    </row>
    <row r="460" spans="1:17" x14ac:dyDescent="0.35">
      <c r="A460" s="43" t="s">
        <v>2882</v>
      </c>
      <c r="B460" s="66"/>
      <c r="C460" s="67"/>
      <c r="G460" s="66"/>
      <c r="H460" s="66"/>
      <c r="I460" s="66"/>
      <c r="J460" s="66"/>
      <c r="K460" s="66"/>
      <c r="L460" s="66"/>
      <c r="M460" s="66"/>
      <c r="N460" s="66"/>
      <c r="O460" s="66"/>
      <c r="Q460">
        <f t="shared" si="7"/>
        <v>0</v>
      </c>
    </row>
    <row r="461" spans="1:17" x14ac:dyDescent="0.35">
      <c r="A461" s="43" t="s">
        <v>2883</v>
      </c>
      <c r="B461" s="66"/>
      <c r="C461" s="67"/>
      <c r="G461" s="66"/>
      <c r="H461" s="66"/>
      <c r="I461" s="66"/>
      <c r="J461" s="66"/>
      <c r="K461" s="66"/>
      <c r="L461" s="66"/>
      <c r="M461" s="66"/>
      <c r="N461" s="66"/>
      <c r="O461" s="66"/>
      <c r="Q461">
        <f t="shared" si="7"/>
        <v>0</v>
      </c>
    </row>
    <row r="462" spans="1:17" x14ac:dyDescent="0.35">
      <c r="A462" s="43" t="s">
        <v>2884</v>
      </c>
      <c r="B462" s="66"/>
      <c r="C462" s="67"/>
      <c r="G462" s="66"/>
      <c r="H462" s="66"/>
      <c r="I462" s="66"/>
      <c r="J462" s="66"/>
      <c r="K462" s="66"/>
      <c r="L462" s="66"/>
      <c r="M462" s="66"/>
      <c r="N462" s="66"/>
      <c r="O462" s="66"/>
      <c r="Q462">
        <f t="shared" si="7"/>
        <v>0</v>
      </c>
    </row>
    <row r="463" spans="1:17" x14ac:dyDescent="0.35">
      <c r="A463" s="43" t="s">
        <v>2885</v>
      </c>
      <c r="B463" s="66"/>
      <c r="C463" s="67"/>
      <c r="G463" s="66"/>
      <c r="H463" s="66"/>
      <c r="I463" s="66"/>
      <c r="J463" s="66"/>
      <c r="K463" s="66"/>
      <c r="L463" s="66"/>
      <c r="M463" s="66"/>
      <c r="N463" s="66"/>
      <c r="O463" s="66"/>
      <c r="Q463">
        <f t="shared" si="7"/>
        <v>0</v>
      </c>
    </row>
    <row r="464" spans="1:17" x14ac:dyDescent="0.35">
      <c r="A464" s="43" t="s">
        <v>2886</v>
      </c>
      <c r="B464" s="66"/>
      <c r="C464" s="67"/>
      <c r="G464" s="66"/>
      <c r="H464" s="66"/>
      <c r="I464" s="66"/>
      <c r="J464" s="66"/>
      <c r="K464" s="66"/>
      <c r="L464" s="66"/>
      <c r="M464" s="66"/>
      <c r="N464" s="66"/>
      <c r="O464" s="66"/>
      <c r="Q464">
        <f t="shared" si="7"/>
        <v>0</v>
      </c>
    </row>
    <row r="465" spans="1:17" x14ac:dyDescent="0.35">
      <c r="A465" s="43" t="s">
        <v>2887</v>
      </c>
      <c r="B465" s="66"/>
      <c r="C465" s="67"/>
      <c r="G465" s="66"/>
      <c r="H465" s="66"/>
      <c r="I465" s="66"/>
      <c r="J465" s="66"/>
      <c r="K465" s="66"/>
      <c r="L465" s="66"/>
      <c r="M465" s="66"/>
      <c r="N465" s="66"/>
      <c r="O465" s="66"/>
      <c r="Q465">
        <f t="shared" si="7"/>
        <v>0</v>
      </c>
    </row>
    <row r="466" spans="1:17" x14ac:dyDescent="0.35">
      <c r="A466" s="43" t="s">
        <v>2888</v>
      </c>
      <c r="B466" s="66"/>
      <c r="C466" s="67"/>
      <c r="G466" s="66"/>
      <c r="H466" s="66"/>
      <c r="I466" s="66"/>
      <c r="J466" s="66"/>
      <c r="K466" s="66"/>
      <c r="L466" s="66"/>
      <c r="M466" s="66"/>
      <c r="N466" s="66"/>
      <c r="O466" s="66"/>
      <c r="Q466">
        <f t="shared" si="7"/>
        <v>0</v>
      </c>
    </row>
    <row r="467" spans="1:17" x14ac:dyDescent="0.35">
      <c r="A467" s="43" t="s">
        <v>2889</v>
      </c>
      <c r="B467" s="66"/>
      <c r="C467" s="67"/>
      <c r="G467" s="66"/>
      <c r="H467" s="66"/>
      <c r="I467" s="66"/>
      <c r="J467" s="66"/>
      <c r="K467" s="66"/>
      <c r="L467" s="66"/>
      <c r="M467" s="66"/>
      <c r="N467" s="66"/>
      <c r="O467" s="66"/>
      <c r="Q467">
        <f t="shared" si="7"/>
        <v>0</v>
      </c>
    </row>
    <row r="468" spans="1:17" x14ac:dyDescent="0.35">
      <c r="A468" s="43" t="s">
        <v>2890</v>
      </c>
      <c r="B468" s="66"/>
      <c r="C468" s="67"/>
      <c r="G468" s="66"/>
      <c r="H468" s="66"/>
      <c r="I468" s="66"/>
      <c r="J468" s="66"/>
      <c r="K468" s="66"/>
      <c r="L468" s="66"/>
      <c r="M468" s="66"/>
      <c r="N468" s="66"/>
      <c r="O468" s="66"/>
      <c r="Q468">
        <f t="shared" si="7"/>
        <v>0</v>
      </c>
    </row>
    <row r="469" spans="1:17" x14ac:dyDescent="0.35">
      <c r="A469" s="43" t="s">
        <v>2891</v>
      </c>
      <c r="B469" s="66"/>
      <c r="C469" s="67"/>
      <c r="G469" s="66"/>
      <c r="H469" s="66"/>
      <c r="I469" s="66"/>
      <c r="J469" s="66"/>
      <c r="K469" s="66"/>
      <c r="L469" s="66"/>
      <c r="M469" s="66"/>
      <c r="N469" s="66"/>
      <c r="O469" s="66"/>
      <c r="Q469">
        <f t="shared" si="7"/>
        <v>0</v>
      </c>
    </row>
    <row r="470" spans="1:17" x14ac:dyDescent="0.35">
      <c r="A470" s="43" t="s">
        <v>2892</v>
      </c>
      <c r="B470" s="66"/>
      <c r="C470" s="67"/>
      <c r="G470" s="66"/>
      <c r="H470" s="66"/>
      <c r="I470" s="66"/>
      <c r="J470" s="66"/>
      <c r="K470" s="66"/>
      <c r="L470" s="66"/>
      <c r="M470" s="66"/>
      <c r="N470" s="66"/>
      <c r="O470" s="66"/>
      <c r="Q470">
        <f t="shared" si="7"/>
        <v>0</v>
      </c>
    </row>
    <row r="471" spans="1:17" x14ac:dyDescent="0.35">
      <c r="A471" s="43" t="s">
        <v>2893</v>
      </c>
      <c r="B471" s="66"/>
      <c r="C471" s="67"/>
      <c r="G471" s="66"/>
      <c r="H471" s="66"/>
      <c r="I471" s="66"/>
      <c r="J471" s="66"/>
      <c r="K471" s="66"/>
      <c r="L471" s="66"/>
      <c r="M471" s="66"/>
      <c r="N471" s="66"/>
      <c r="O471" s="66"/>
      <c r="Q471">
        <f t="shared" si="7"/>
        <v>0</v>
      </c>
    </row>
    <row r="472" spans="1:17" x14ac:dyDescent="0.35">
      <c r="A472" s="43" t="s">
        <v>2894</v>
      </c>
      <c r="B472" s="66"/>
      <c r="C472" s="67"/>
      <c r="G472" s="66"/>
      <c r="H472" s="66"/>
      <c r="I472" s="66"/>
      <c r="J472" s="66"/>
      <c r="K472" s="66"/>
      <c r="L472" s="66"/>
      <c r="M472" s="66"/>
      <c r="N472" s="66"/>
      <c r="O472" s="66"/>
      <c r="Q472">
        <f t="shared" si="7"/>
        <v>0</v>
      </c>
    </row>
    <row r="473" spans="1:17" x14ac:dyDescent="0.35">
      <c r="A473" s="43" t="s">
        <v>2895</v>
      </c>
      <c r="B473" s="66"/>
      <c r="C473" s="67"/>
      <c r="G473" s="66"/>
      <c r="H473" s="66"/>
      <c r="I473" s="66"/>
      <c r="J473" s="66"/>
      <c r="K473" s="66"/>
      <c r="L473" s="66"/>
      <c r="M473" s="66"/>
      <c r="N473" s="66"/>
      <c r="O473" s="66"/>
      <c r="Q473">
        <f t="shared" si="7"/>
        <v>0</v>
      </c>
    </row>
    <row r="474" spans="1:17" x14ac:dyDescent="0.35">
      <c r="A474" s="43" t="s">
        <v>2896</v>
      </c>
      <c r="B474" s="66"/>
      <c r="C474" s="67"/>
      <c r="G474" s="66"/>
      <c r="H474" s="66"/>
      <c r="I474" s="66"/>
      <c r="J474" s="66"/>
      <c r="K474" s="66"/>
      <c r="L474" s="66"/>
      <c r="M474" s="66"/>
      <c r="N474" s="66"/>
      <c r="O474" s="66"/>
      <c r="Q474">
        <f t="shared" si="7"/>
        <v>0</v>
      </c>
    </row>
    <row r="475" spans="1:17" x14ac:dyDescent="0.35">
      <c r="A475" s="43" t="s">
        <v>2897</v>
      </c>
      <c r="B475" s="66"/>
      <c r="C475" s="67"/>
      <c r="G475" s="66"/>
      <c r="H475" s="66"/>
      <c r="I475" s="66"/>
      <c r="J475" s="66"/>
      <c r="K475" s="66"/>
      <c r="L475" s="66"/>
      <c r="M475" s="66"/>
      <c r="N475" s="66"/>
      <c r="O475" s="66"/>
      <c r="Q475">
        <f t="shared" si="7"/>
        <v>0</v>
      </c>
    </row>
    <row r="476" spans="1:17" x14ac:dyDescent="0.35">
      <c r="A476" s="43" t="s">
        <v>2898</v>
      </c>
      <c r="B476" s="66"/>
      <c r="C476" s="67"/>
      <c r="G476" s="66"/>
      <c r="H476" s="66"/>
      <c r="I476" s="66"/>
      <c r="J476" s="66"/>
      <c r="K476" s="66"/>
      <c r="L476" s="66"/>
      <c r="M476" s="66"/>
      <c r="N476" s="66"/>
      <c r="O476" s="66"/>
      <c r="Q476">
        <f t="shared" si="7"/>
        <v>0</v>
      </c>
    </row>
    <row r="477" spans="1:17" x14ac:dyDescent="0.35">
      <c r="A477" s="43" t="s">
        <v>2899</v>
      </c>
      <c r="B477" s="66"/>
      <c r="C477" s="67"/>
      <c r="G477" s="66"/>
      <c r="H477" s="66"/>
      <c r="I477" s="66"/>
      <c r="J477" s="66"/>
      <c r="K477" s="66"/>
      <c r="L477" s="66"/>
      <c r="M477" s="66"/>
      <c r="N477" s="66"/>
      <c r="O477" s="66"/>
      <c r="Q477">
        <f t="shared" si="7"/>
        <v>0</v>
      </c>
    </row>
    <row r="478" spans="1:17" x14ac:dyDescent="0.35">
      <c r="A478" s="43" t="s">
        <v>2900</v>
      </c>
      <c r="B478" s="66"/>
      <c r="C478" s="67"/>
      <c r="G478" s="66"/>
      <c r="H478" s="66"/>
      <c r="I478" s="66"/>
      <c r="J478" s="66"/>
      <c r="K478" s="66"/>
      <c r="L478" s="66"/>
      <c r="M478" s="66"/>
      <c r="N478" s="66"/>
      <c r="O478" s="66"/>
      <c r="Q478">
        <f t="shared" si="7"/>
        <v>0</v>
      </c>
    </row>
    <row r="479" spans="1:17" x14ac:dyDescent="0.35">
      <c r="A479" s="43" t="s">
        <v>2901</v>
      </c>
      <c r="B479" s="66"/>
      <c r="C479" s="67"/>
      <c r="G479" s="66"/>
      <c r="H479" s="66"/>
      <c r="I479" s="66"/>
      <c r="J479" s="66"/>
      <c r="K479" s="66"/>
      <c r="L479" s="66"/>
      <c r="M479" s="66"/>
      <c r="N479" s="66"/>
      <c r="O479" s="66"/>
      <c r="Q479">
        <f t="shared" si="7"/>
        <v>0</v>
      </c>
    </row>
    <row r="480" spans="1:17" x14ac:dyDescent="0.35">
      <c r="A480" s="43" t="s">
        <v>2902</v>
      </c>
      <c r="B480" s="66"/>
      <c r="C480" s="67"/>
      <c r="G480" s="66"/>
      <c r="H480" s="66"/>
      <c r="I480" s="66"/>
      <c r="J480" s="66"/>
      <c r="K480" s="66"/>
      <c r="L480" s="66"/>
      <c r="M480" s="66"/>
      <c r="N480" s="66"/>
      <c r="O480" s="66"/>
      <c r="Q480">
        <f t="shared" si="7"/>
        <v>0</v>
      </c>
    </row>
    <row r="481" spans="1:17" x14ac:dyDescent="0.35">
      <c r="A481" s="43" t="s">
        <v>2903</v>
      </c>
      <c r="B481" s="66"/>
      <c r="C481" s="67"/>
      <c r="G481" s="66"/>
      <c r="H481" s="66"/>
      <c r="I481" s="66"/>
      <c r="J481" s="66"/>
      <c r="K481" s="66"/>
      <c r="L481" s="66"/>
      <c r="M481" s="66"/>
      <c r="N481" s="66"/>
      <c r="O481" s="66"/>
      <c r="Q481">
        <f t="shared" si="7"/>
        <v>0</v>
      </c>
    </row>
    <row r="482" spans="1:17" x14ac:dyDescent="0.35">
      <c r="A482" s="43" t="s">
        <v>2904</v>
      </c>
      <c r="B482" s="66"/>
      <c r="C482" s="67"/>
      <c r="G482" s="66"/>
      <c r="H482" s="66"/>
      <c r="I482" s="66"/>
      <c r="J482" s="66"/>
      <c r="K482" s="66"/>
      <c r="L482" s="66"/>
      <c r="M482" s="66"/>
      <c r="N482" s="66"/>
      <c r="O482" s="66"/>
      <c r="Q482">
        <f t="shared" si="7"/>
        <v>0</v>
      </c>
    </row>
    <row r="483" spans="1:17" x14ac:dyDescent="0.35">
      <c r="A483" s="43" t="s">
        <v>2905</v>
      </c>
      <c r="B483" s="66"/>
      <c r="C483" s="67"/>
      <c r="G483" s="66"/>
      <c r="H483" s="66"/>
      <c r="I483" s="66"/>
      <c r="J483" s="66"/>
      <c r="K483" s="66"/>
      <c r="L483" s="66"/>
      <c r="M483" s="66"/>
      <c r="N483" s="66"/>
      <c r="O483" s="66"/>
      <c r="Q483">
        <f t="shared" si="7"/>
        <v>0</v>
      </c>
    </row>
    <row r="484" spans="1:17" x14ac:dyDescent="0.35">
      <c r="A484" s="43" t="s">
        <v>2906</v>
      </c>
      <c r="B484" s="66"/>
      <c r="C484" s="67"/>
      <c r="G484" s="66"/>
      <c r="H484" s="66"/>
      <c r="I484" s="66"/>
      <c r="J484" s="66"/>
      <c r="K484" s="66"/>
      <c r="L484" s="66"/>
      <c r="M484" s="66"/>
      <c r="N484" s="66"/>
      <c r="O484" s="66"/>
      <c r="Q484">
        <f t="shared" si="7"/>
        <v>0</v>
      </c>
    </row>
    <row r="485" spans="1:17" x14ac:dyDescent="0.35">
      <c r="A485" s="43" t="s">
        <v>2907</v>
      </c>
      <c r="B485" s="66"/>
      <c r="C485" s="67"/>
      <c r="G485" s="66"/>
      <c r="H485" s="66"/>
      <c r="I485" s="66"/>
      <c r="J485" s="66"/>
      <c r="K485" s="66"/>
      <c r="L485" s="66"/>
      <c r="M485" s="66"/>
      <c r="N485" s="66"/>
      <c r="O485" s="66"/>
      <c r="Q485">
        <f t="shared" si="7"/>
        <v>0</v>
      </c>
    </row>
    <row r="486" spans="1:17" x14ac:dyDescent="0.35">
      <c r="A486" s="43" t="s">
        <v>2908</v>
      </c>
      <c r="B486" s="66"/>
      <c r="C486" s="67"/>
      <c r="G486" s="66"/>
      <c r="H486" s="66"/>
      <c r="I486" s="66"/>
      <c r="J486" s="66"/>
      <c r="K486" s="66"/>
      <c r="L486" s="66"/>
      <c r="M486" s="66"/>
      <c r="N486" s="66"/>
      <c r="O486" s="66"/>
      <c r="Q486">
        <f t="shared" si="7"/>
        <v>0</v>
      </c>
    </row>
    <row r="487" spans="1:17" x14ac:dyDescent="0.35">
      <c r="A487" s="43" t="s">
        <v>2909</v>
      </c>
      <c r="B487" s="66"/>
      <c r="C487" s="67"/>
      <c r="G487" s="66"/>
      <c r="H487" s="66"/>
      <c r="I487" s="66"/>
      <c r="J487" s="66"/>
      <c r="K487" s="66"/>
      <c r="L487" s="66"/>
      <c r="M487" s="66"/>
      <c r="N487" s="66"/>
      <c r="O487" s="66"/>
      <c r="Q487">
        <f t="shared" si="7"/>
        <v>0</v>
      </c>
    </row>
    <row r="488" spans="1:17" x14ac:dyDescent="0.35">
      <c r="A488" s="43" t="s">
        <v>2910</v>
      </c>
      <c r="B488" s="66"/>
      <c r="C488" s="67"/>
      <c r="G488" s="66"/>
      <c r="H488" s="66"/>
      <c r="I488" s="66"/>
      <c r="J488" s="66"/>
      <c r="K488" s="66"/>
      <c r="L488" s="66"/>
      <c r="M488" s="66"/>
      <c r="N488" s="66"/>
      <c r="O488" s="66"/>
      <c r="Q488">
        <f t="shared" si="7"/>
        <v>0</v>
      </c>
    </row>
    <row r="489" spans="1:17" x14ac:dyDescent="0.35">
      <c r="A489" s="43" t="s">
        <v>2911</v>
      </c>
      <c r="B489" s="66"/>
      <c r="C489" s="67"/>
      <c r="G489" s="66"/>
      <c r="H489" s="66"/>
      <c r="I489" s="66"/>
      <c r="J489" s="66"/>
      <c r="K489" s="66"/>
      <c r="L489" s="66"/>
      <c r="M489" s="66"/>
      <c r="N489" s="66"/>
      <c r="O489" s="66"/>
      <c r="Q489">
        <f t="shared" si="7"/>
        <v>0</v>
      </c>
    </row>
    <row r="490" spans="1:17" x14ac:dyDescent="0.35">
      <c r="A490" s="43" t="s">
        <v>2912</v>
      </c>
      <c r="B490" s="66"/>
      <c r="C490" s="67"/>
      <c r="G490" s="66"/>
      <c r="H490" s="66"/>
      <c r="I490" s="66"/>
      <c r="J490" s="66"/>
      <c r="K490" s="66"/>
      <c r="L490" s="66"/>
      <c r="M490" s="66"/>
      <c r="N490" s="66"/>
      <c r="O490" s="66"/>
      <c r="Q490">
        <f t="shared" si="7"/>
        <v>0</v>
      </c>
    </row>
    <row r="491" spans="1:17" x14ac:dyDescent="0.35">
      <c r="A491" s="43" t="s">
        <v>2913</v>
      </c>
      <c r="B491" s="66"/>
      <c r="C491" s="67"/>
      <c r="G491" s="66"/>
      <c r="H491" s="66"/>
      <c r="I491" s="66"/>
      <c r="J491" s="66"/>
      <c r="K491" s="66"/>
      <c r="L491" s="66"/>
      <c r="M491" s="66"/>
      <c r="N491" s="66"/>
      <c r="O491" s="66"/>
      <c r="Q491">
        <f t="shared" si="7"/>
        <v>0</v>
      </c>
    </row>
    <row r="492" spans="1:17" x14ac:dyDescent="0.35">
      <c r="A492" s="43" t="s">
        <v>2914</v>
      </c>
      <c r="B492" s="66"/>
      <c r="C492" s="67"/>
      <c r="G492" s="66"/>
      <c r="H492" s="66"/>
      <c r="I492" s="66"/>
      <c r="J492" s="66"/>
      <c r="K492" s="66"/>
      <c r="L492" s="66"/>
      <c r="M492" s="66"/>
      <c r="N492" s="66"/>
      <c r="O492" s="66"/>
      <c r="Q492">
        <f t="shared" si="7"/>
        <v>0</v>
      </c>
    </row>
    <row r="493" spans="1:17" x14ac:dyDescent="0.35">
      <c r="A493" s="43" t="s">
        <v>2915</v>
      </c>
      <c r="B493" s="66"/>
      <c r="C493" s="67"/>
      <c r="G493" s="66"/>
      <c r="H493" s="66"/>
      <c r="I493" s="66"/>
      <c r="J493" s="66"/>
      <c r="K493" s="66"/>
      <c r="L493" s="66"/>
      <c r="M493" s="66"/>
      <c r="N493" s="66"/>
      <c r="O493" s="66"/>
      <c r="Q493">
        <f t="shared" si="7"/>
        <v>0</v>
      </c>
    </row>
    <row r="494" spans="1:17" x14ac:dyDescent="0.35">
      <c r="A494" s="43" t="s">
        <v>2916</v>
      </c>
      <c r="B494" s="66"/>
      <c r="C494" s="67"/>
      <c r="G494" s="66"/>
      <c r="H494" s="66"/>
      <c r="I494" s="66"/>
      <c r="J494" s="66"/>
      <c r="K494" s="66"/>
      <c r="L494" s="66"/>
      <c r="M494" s="66"/>
      <c r="N494" s="66"/>
      <c r="O494" s="66"/>
      <c r="Q494">
        <f t="shared" si="7"/>
        <v>0</v>
      </c>
    </row>
    <row r="495" spans="1:17" x14ac:dyDescent="0.35">
      <c r="A495" s="43" t="s">
        <v>2917</v>
      </c>
      <c r="B495" s="66"/>
      <c r="C495" s="67"/>
      <c r="G495" s="66"/>
      <c r="H495" s="66"/>
      <c r="I495" s="66"/>
      <c r="J495" s="66"/>
      <c r="K495" s="66"/>
      <c r="L495" s="66"/>
      <c r="M495" s="66"/>
      <c r="N495" s="66"/>
      <c r="O495" s="66"/>
      <c r="Q495">
        <f t="shared" si="7"/>
        <v>0</v>
      </c>
    </row>
    <row r="496" spans="1:17" x14ac:dyDescent="0.35">
      <c r="A496" s="43" t="s">
        <v>2918</v>
      </c>
      <c r="B496" s="66"/>
      <c r="C496" s="67"/>
      <c r="G496" s="66"/>
      <c r="H496" s="66"/>
      <c r="I496" s="66"/>
      <c r="J496" s="66"/>
      <c r="K496" s="66"/>
      <c r="L496" s="66"/>
      <c r="M496" s="66"/>
      <c r="N496" s="66"/>
      <c r="O496" s="66"/>
      <c r="Q496">
        <f t="shared" si="7"/>
        <v>0</v>
      </c>
    </row>
    <row r="497" spans="1:17" x14ac:dyDescent="0.35">
      <c r="A497" s="43" t="s">
        <v>2919</v>
      </c>
      <c r="B497" s="66"/>
      <c r="C497" s="67"/>
      <c r="G497" s="66"/>
      <c r="H497" s="66"/>
      <c r="I497" s="66"/>
      <c r="J497" s="66"/>
      <c r="K497" s="66"/>
      <c r="L497" s="66"/>
      <c r="M497" s="66"/>
      <c r="N497" s="66"/>
      <c r="O497" s="66"/>
      <c r="Q497">
        <f t="shared" si="7"/>
        <v>0</v>
      </c>
    </row>
    <row r="498" spans="1:17" x14ac:dyDescent="0.35">
      <c r="A498" s="43" t="s">
        <v>2920</v>
      </c>
      <c r="B498" s="66"/>
      <c r="C498" s="67"/>
      <c r="G498" s="66"/>
      <c r="H498" s="66"/>
      <c r="I498" s="66"/>
      <c r="J498" s="66"/>
      <c r="K498" s="66"/>
      <c r="L498" s="66"/>
      <c r="M498" s="66"/>
      <c r="N498" s="66"/>
      <c r="O498" s="66"/>
      <c r="Q498">
        <f t="shared" si="7"/>
        <v>0</v>
      </c>
    </row>
    <row r="499" spans="1:17" x14ac:dyDescent="0.35">
      <c r="A499" s="43" t="s">
        <v>2921</v>
      </c>
      <c r="B499" s="66"/>
      <c r="C499" s="67"/>
      <c r="G499" s="66"/>
      <c r="H499" s="66"/>
      <c r="I499" s="66"/>
      <c r="J499" s="66"/>
      <c r="K499" s="66"/>
      <c r="L499" s="66"/>
      <c r="M499" s="66"/>
      <c r="N499" s="66"/>
      <c r="O499" s="66"/>
      <c r="Q499">
        <f t="shared" si="7"/>
        <v>0</v>
      </c>
    </row>
    <row r="500" spans="1:17" x14ac:dyDescent="0.35">
      <c r="A500" s="43" t="s">
        <v>2922</v>
      </c>
      <c r="B500" s="66"/>
      <c r="C500" s="67"/>
      <c r="G500" s="66"/>
      <c r="H500" s="66"/>
      <c r="I500" s="66"/>
      <c r="J500" s="66"/>
      <c r="K500" s="66"/>
      <c r="L500" s="66"/>
      <c r="M500" s="66"/>
      <c r="N500" s="66"/>
      <c r="O500" s="66"/>
      <c r="Q500">
        <f t="shared" si="7"/>
        <v>0</v>
      </c>
    </row>
    <row r="501" spans="1:17" x14ac:dyDescent="0.35">
      <c r="A501" s="43" t="s">
        <v>2923</v>
      </c>
      <c r="B501" s="66"/>
      <c r="C501" s="67"/>
      <c r="G501" s="66"/>
      <c r="H501" s="66"/>
      <c r="I501" s="66"/>
      <c r="J501" s="66"/>
      <c r="K501" s="66"/>
      <c r="L501" s="66"/>
      <c r="M501" s="66"/>
      <c r="N501" s="66"/>
      <c r="O501" s="66"/>
      <c r="Q501">
        <f t="shared" si="7"/>
        <v>0</v>
      </c>
    </row>
    <row r="502" spans="1:17" x14ac:dyDescent="0.35">
      <c r="A502" s="43" t="s">
        <v>2924</v>
      </c>
      <c r="B502" s="66"/>
      <c r="C502" s="67"/>
      <c r="G502" s="66"/>
      <c r="H502" s="66"/>
      <c r="I502" s="66"/>
      <c r="J502" s="66"/>
      <c r="K502" s="66"/>
      <c r="L502" s="66"/>
      <c r="M502" s="66"/>
      <c r="N502" s="66"/>
      <c r="O502" s="66"/>
      <c r="Q502">
        <f t="shared" si="7"/>
        <v>0</v>
      </c>
    </row>
    <row r="503" spans="1:17" x14ac:dyDescent="0.35">
      <c r="A503" s="43" t="s">
        <v>2925</v>
      </c>
      <c r="B503" s="66"/>
      <c r="C503" s="67"/>
      <c r="G503" s="66"/>
      <c r="H503" s="66"/>
      <c r="I503" s="66"/>
      <c r="J503" s="66"/>
      <c r="K503" s="66"/>
      <c r="L503" s="66"/>
      <c r="M503" s="66"/>
      <c r="N503" s="66"/>
      <c r="O503" s="66"/>
      <c r="Q503">
        <f t="shared" si="7"/>
        <v>0</v>
      </c>
    </row>
    <row r="504" spans="1:17" x14ac:dyDescent="0.35">
      <c r="A504" s="43" t="s">
        <v>2926</v>
      </c>
      <c r="B504" s="66"/>
      <c r="C504" s="67"/>
      <c r="G504" s="66"/>
      <c r="H504" s="66"/>
      <c r="I504" s="66"/>
      <c r="J504" s="66"/>
      <c r="K504" s="66"/>
      <c r="L504" s="66"/>
      <c r="M504" s="66"/>
      <c r="N504" s="66"/>
      <c r="O504" s="66"/>
      <c r="Q504">
        <f t="shared" si="7"/>
        <v>0</v>
      </c>
    </row>
    <row r="505" spans="1:17" x14ac:dyDescent="0.35">
      <c r="A505" s="43" t="s">
        <v>2927</v>
      </c>
      <c r="B505" s="66"/>
      <c r="C505" s="67"/>
      <c r="G505" s="66"/>
      <c r="H505" s="66"/>
      <c r="I505" s="66"/>
      <c r="J505" s="66"/>
      <c r="K505" s="66"/>
      <c r="L505" s="66"/>
      <c r="M505" s="66"/>
      <c r="N505" s="66"/>
      <c r="O505" s="66"/>
      <c r="Q505">
        <f t="shared" si="7"/>
        <v>0</v>
      </c>
    </row>
    <row r="506" spans="1:17" x14ac:dyDescent="0.35">
      <c r="A506" s="43" t="s">
        <v>2928</v>
      </c>
      <c r="B506" s="66"/>
      <c r="C506" s="67"/>
      <c r="G506" s="66"/>
      <c r="H506" s="66"/>
      <c r="I506" s="66"/>
      <c r="J506" s="66"/>
      <c r="K506" s="66"/>
      <c r="L506" s="66"/>
      <c r="M506" s="66"/>
      <c r="N506" s="66"/>
      <c r="O506" s="66"/>
      <c r="Q506">
        <f t="shared" si="7"/>
        <v>0</v>
      </c>
    </row>
    <row r="507" spans="1:17" x14ac:dyDescent="0.35">
      <c r="A507" s="43" t="s">
        <v>2929</v>
      </c>
      <c r="B507" s="66"/>
      <c r="C507" s="67"/>
      <c r="G507" s="66"/>
      <c r="H507" s="66"/>
      <c r="I507" s="66"/>
      <c r="J507" s="66"/>
      <c r="K507" s="66"/>
      <c r="L507" s="66"/>
      <c r="M507" s="66"/>
      <c r="N507" s="66"/>
      <c r="O507" s="66"/>
      <c r="Q507">
        <f t="shared" si="7"/>
        <v>0</v>
      </c>
    </row>
    <row r="508" spans="1:17" x14ac:dyDescent="0.35">
      <c r="A508" s="43" t="s">
        <v>2930</v>
      </c>
      <c r="B508" s="66"/>
      <c r="C508" s="67"/>
      <c r="G508" s="66"/>
      <c r="H508" s="66"/>
      <c r="I508" s="66"/>
      <c r="J508" s="66"/>
      <c r="K508" s="66"/>
      <c r="L508" s="66"/>
      <c r="M508" s="66"/>
      <c r="N508" s="66"/>
      <c r="O508" s="66"/>
      <c r="Q508">
        <f t="shared" si="7"/>
        <v>0</v>
      </c>
    </row>
    <row r="509" spans="1:17" x14ac:dyDescent="0.35">
      <c r="A509" s="43" t="s">
        <v>2931</v>
      </c>
      <c r="B509" s="66"/>
      <c r="C509" s="67"/>
      <c r="G509" s="66"/>
      <c r="H509" s="66"/>
      <c r="I509" s="66"/>
      <c r="J509" s="66"/>
      <c r="K509" s="66"/>
      <c r="L509" s="66"/>
      <c r="M509" s="66"/>
      <c r="N509" s="66"/>
      <c r="O509" s="66"/>
      <c r="Q509">
        <f t="shared" si="7"/>
        <v>0</v>
      </c>
    </row>
    <row r="510" spans="1:17" x14ac:dyDescent="0.35">
      <c r="A510" s="43" t="s">
        <v>2932</v>
      </c>
      <c r="B510" s="66"/>
      <c r="C510" s="67"/>
      <c r="G510" s="66"/>
      <c r="H510" s="66"/>
      <c r="I510" s="66"/>
      <c r="J510" s="66"/>
      <c r="K510" s="66"/>
      <c r="L510" s="66"/>
      <c r="M510" s="66"/>
      <c r="N510" s="66"/>
      <c r="O510" s="66"/>
      <c r="Q510">
        <f t="shared" si="7"/>
        <v>0</v>
      </c>
    </row>
    <row r="511" spans="1:17" x14ac:dyDescent="0.35">
      <c r="A511" s="43" t="s">
        <v>2933</v>
      </c>
      <c r="B511" s="66"/>
      <c r="C511" s="67"/>
      <c r="G511" s="66"/>
      <c r="H511" s="66"/>
      <c r="I511" s="66"/>
      <c r="J511" s="66"/>
      <c r="K511" s="66"/>
      <c r="L511" s="66"/>
      <c r="M511" s="66"/>
      <c r="N511" s="66"/>
      <c r="O511" s="66"/>
      <c r="Q511">
        <f t="shared" si="7"/>
        <v>0</v>
      </c>
    </row>
    <row r="512" spans="1:17" x14ac:dyDescent="0.35">
      <c r="A512" s="43" t="s">
        <v>2934</v>
      </c>
      <c r="B512" s="66"/>
      <c r="C512" s="67"/>
      <c r="G512" s="66"/>
      <c r="H512" s="66"/>
      <c r="I512" s="66"/>
      <c r="J512" s="66"/>
      <c r="K512" s="66"/>
      <c r="L512" s="66"/>
      <c r="M512" s="66"/>
      <c r="N512" s="66"/>
      <c r="O512" s="66"/>
      <c r="Q512">
        <f t="shared" si="7"/>
        <v>0</v>
      </c>
    </row>
    <row r="513" spans="1:17" x14ac:dyDescent="0.35">
      <c r="A513" s="43" t="s">
        <v>2935</v>
      </c>
      <c r="B513" s="66"/>
      <c r="C513" s="67"/>
      <c r="G513" s="66"/>
      <c r="H513" s="66"/>
      <c r="I513" s="66"/>
      <c r="J513" s="66"/>
      <c r="K513" s="66"/>
      <c r="L513" s="66"/>
      <c r="M513" s="66"/>
      <c r="N513" s="66"/>
      <c r="O513" s="66"/>
      <c r="Q513">
        <f t="shared" si="7"/>
        <v>0</v>
      </c>
    </row>
    <row r="514" spans="1:17" x14ac:dyDescent="0.35">
      <c r="A514" s="43" t="s">
        <v>2936</v>
      </c>
      <c r="B514" s="66"/>
      <c r="C514" s="67"/>
      <c r="G514" s="66"/>
      <c r="H514" s="66"/>
      <c r="I514" s="66"/>
      <c r="J514" s="66"/>
      <c r="K514" s="66"/>
      <c r="L514" s="66"/>
      <c r="M514" s="66"/>
      <c r="N514" s="66"/>
      <c r="O514" s="66"/>
      <c r="Q514">
        <f t="shared" si="7"/>
        <v>0</v>
      </c>
    </row>
    <row r="515" spans="1:17" x14ac:dyDescent="0.35">
      <c r="A515" s="43" t="s">
        <v>2937</v>
      </c>
      <c r="B515" s="66"/>
      <c r="C515" s="67"/>
      <c r="G515" s="66"/>
      <c r="H515" s="66"/>
      <c r="I515" s="66"/>
      <c r="J515" s="66"/>
      <c r="K515" s="66"/>
      <c r="L515" s="66"/>
      <c r="M515" s="66"/>
      <c r="N515" s="66"/>
      <c r="O515" s="66"/>
      <c r="Q515">
        <f t="shared" si="7"/>
        <v>0</v>
      </c>
    </row>
    <row r="516" spans="1:17" x14ac:dyDescent="0.35">
      <c r="A516" s="43" t="s">
        <v>2938</v>
      </c>
      <c r="B516" s="66"/>
      <c r="C516" s="67"/>
      <c r="G516" s="66"/>
      <c r="H516" s="66"/>
      <c r="I516" s="66"/>
      <c r="J516" s="66"/>
      <c r="K516" s="66"/>
      <c r="L516" s="66"/>
      <c r="M516" s="66"/>
      <c r="N516" s="66"/>
      <c r="O516" s="66"/>
      <c r="Q516">
        <f t="shared" si="7"/>
        <v>0</v>
      </c>
    </row>
    <row r="517" spans="1:17" x14ac:dyDescent="0.35">
      <c r="A517" s="43" t="s">
        <v>2939</v>
      </c>
      <c r="B517" s="66"/>
      <c r="C517" s="67"/>
      <c r="G517" s="66"/>
      <c r="H517" s="66"/>
      <c r="I517" s="66"/>
      <c r="J517" s="66"/>
      <c r="K517" s="66"/>
      <c r="L517" s="66"/>
      <c r="M517" s="66"/>
      <c r="N517" s="66"/>
      <c r="O517" s="66"/>
      <c r="Q517">
        <f t="shared" si="7"/>
        <v>0</v>
      </c>
    </row>
    <row r="518" spans="1:17" x14ac:dyDescent="0.35">
      <c r="A518" s="43" t="s">
        <v>2940</v>
      </c>
      <c r="B518" s="66"/>
      <c r="C518" s="67"/>
      <c r="G518" s="66"/>
      <c r="H518" s="66"/>
      <c r="I518" s="66"/>
      <c r="J518" s="66"/>
      <c r="K518" s="66"/>
      <c r="L518" s="66"/>
      <c r="M518" s="66"/>
      <c r="N518" s="66"/>
      <c r="O518" s="66"/>
      <c r="Q518">
        <f t="shared" si="7"/>
        <v>0</v>
      </c>
    </row>
    <row r="519" spans="1:17" x14ac:dyDescent="0.35">
      <c r="A519" s="43" t="s">
        <v>2941</v>
      </c>
      <c r="B519" s="66"/>
      <c r="C519" s="67"/>
      <c r="G519" s="66"/>
      <c r="H519" s="66"/>
      <c r="I519" s="66"/>
      <c r="J519" s="66"/>
      <c r="K519" s="66"/>
      <c r="L519" s="66"/>
      <c r="M519" s="66"/>
      <c r="N519" s="66"/>
      <c r="O519" s="66"/>
      <c r="Q519">
        <f t="shared" si="7"/>
        <v>0</v>
      </c>
    </row>
    <row r="520" spans="1:17" x14ac:dyDescent="0.35">
      <c r="A520" s="43" t="s">
        <v>2942</v>
      </c>
      <c r="B520" s="66"/>
      <c r="C520" s="67"/>
      <c r="G520" s="66"/>
      <c r="H520" s="66"/>
      <c r="I520" s="66"/>
      <c r="J520" s="66"/>
      <c r="K520" s="66"/>
      <c r="L520" s="66"/>
      <c r="M520" s="66"/>
      <c r="N520" s="66"/>
      <c r="O520" s="66"/>
      <c r="Q520">
        <f t="shared" ref="Q520:Q583" si="8">IF(OR($B520&lt;&gt;"",$C520&lt;&gt;"",$D520&lt;&gt;"",$E520&lt;&gt;"",$F520&lt;&gt;"",$G520&lt;&gt;"",$H520&lt;&gt;"",$I520&lt;&gt;"",$J520&lt;&gt;"",$K520&lt;&gt;"",$L520&lt;&gt;"",$M520&lt;&gt;"",$N520&lt;&gt;"",$O520&lt;&gt;""), 1, 0)</f>
        <v>0</v>
      </c>
    </row>
    <row r="521" spans="1:17" x14ac:dyDescent="0.35">
      <c r="A521" s="43" t="s">
        <v>2943</v>
      </c>
      <c r="B521" s="66"/>
      <c r="C521" s="67"/>
      <c r="G521" s="66"/>
      <c r="H521" s="66"/>
      <c r="I521" s="66"/>
      <c r="J521" s="66"/>
      <c r="K521" s="66"/>
      <c r="L521" s="66"/>
      <c r="M521" s="66"/>
      <c r="N521" s="66"/>
      <c r="O521" s="66"/>
      <c r="Q521">
        <f t="shared" si="8"/>
        <v>0</v>
      </c>
    </row>
    <row r="522" spans="1:17" x14ac:dyDescent="0.35">
      <c r="A522" s="43" t="s">
        <v>2944</v>
      </c>
      <c r="B522" s="66"/>
      <c r="C522" s="67"/>
      <c r="G522" s="66"/>
      <c r="H522" s="66"/>
      <c r="I522" s="66"/>
      <c r="J522" s="66"/>
      <c r="K522" s="66"/>
      <c r="L522" s="66"/>
      <c r="M522" s="66"/>
      <c r="N522" s="66"/>
      <c r="O522" s="66"/>
      <c r="Q522">
        <f t="shared" si="8"/>
        <v>0</v>
      </c>
    </row>
    <row r="523" spans="1:17" x14ac:dyDescent="0.35">
      <c r="A523" s="43" t="s">
        <v>2945</v>
      </c>
      <c r="B523" s="66"/>
      <c r="C523" s="67"/>
      <c r="G523" s="66"/>
      <c r="H523" s="66"/>
      <c r="I523" s="66"/>
      <c r="J523" s="66"/>
      <c r="K523" s="66"/>
      <c r="L523" s="66"/>
      <c r="M523" s="66"/>
      <c r="N523" s="66"/>
      <c r="O523" s="66"/>
      <c r="Q523">
        <f t="shared" si="8"/>
        <v>0</v>
      </c>
    </row>
    <row r="524" spans="1:17" x14ac:dyDescent="0.35">
      <c r="A524" s="43" t="s">
        <v>2946</v>
      </c>
      <c r="B524" s="66"/>
      <c r="C524" s="67"/>
      <c r="G524" s="66"/>
      <c r="H524" s="66"/>
      <c r="I524" s="66"/>
      <c r="J524" s="66"/>
      <c r="K524" s="66"/>
      <c r="L524" s="66"/>
      <c r="M524" s="66"/>
      <c r="N524" s="66"/>
      <c r="O524" s="66"/>
      <c r="Q524">
        <f t="shared" si="8"/>
        <v>0</v>
      </c>
    </row>
    <row r="525" spans="1:17" x14ac:dyDescent="0.35">
      <c r="A525" s="43" t="s">
        <v>2947</v>
      </c>
      <c r="B525" s="66"/>
      <c r="C525" s="67"/>
      <c r="G525" s="66"/>
      <c r="H525" s="66"/>
      <c r="I525" s="66"/>
      <c r="J525" s="66"/>
      <c r="K525" s="66"/>
      <c r="L525" s="66"/>
      <c r="M525" s="66"/>
      <c r="N525" s="66"/>
      <c r="O525" s="66"/>
      <c r="Q525">
        <f t="shared" si="8"/>
        <v>0</v>
      </c>
    </row>
    <row r="526" spans="1:17" x14ac:dyDescent="0.35">
      <c r="A526" s="43" t="s">
        <v>2948</v>
      </c>
      <c r="B526" s="66"/>
      <c r="C526" s="67"/>
      <c r="G526" s="66"/>
      <c r="H526" s="66"/>
      <c r="I526" s="66"/>
      <c r="J526" s="66"/>
      <c r="K526" s="66"/>
      <c r="L526" s="66"/>
      <c r="M526" s="66"/>
      <c r="N526" s="66"/>
      <c r="O526" s="66"/>
      <c r="Q526">
        <f t="shared" si="8"/>
        <v>0</v>
      </c>
    </row>
    <row r="527" spans="1:17" x14ac:dyDescent="0.35">
      <c r="A527" s="43" t="s">
        <v>2949</v>
      </c>
      <c r="B527" s="66"/>
      <c r="C527" s="67"/>
      <c r="G527" s="66"/>
      <c r="H527" s="66"/>
      <c r="I527" s="66"/>
      <c r="J527" s="66"/>
      <c r="K527" s="66"/>
      <c r="L527" s="66"/>
      <c r="M527" s="66"/>
      <c r="N527" s="66"/>
      <c r="O527" s="66"/>
      <c r="Q527">
        <f t="shared" si="8"/>
        <v>0</v>
      </c>
    </row>
    <row r="528" spans="1:17" x14ac:dyDescent="0.35">
      <c r="A528" s="43" t="s">
        <v>2950</v>
      </c>
      <c r="B528" s="66"/>
      <c r="C528" s="67"/>
      <c r="G528" s="66"/>
      <c r="H528" s="66"/>
      <c r="I528" s="66"/>
      <c r="J528" s="66"/>
      <c r="K528" s="66"/>
      <c r="L528" s="66"/>
      <c r="M528" s="66"/>
      <c r="N528" s="66"/>
      <c r="O528" s="66"/>
      <c r="Q528">
        <f t="shared" si="8"/>
        <v>0</v>
      </c>
    </row>
    <row r="529" spans="1:17" x14ac:dyDescent="0.35">
      <c r="A529" s="43" t="s">
        <v>2951</v>
      </c>
      <c r="B529" s="66"/>
      <c r="C529" s="67"/>
      <c r="G529" s="66"/>
      <c r="H529" s="66"/>
      <c r="I529" s="66"/>
      <c r="J529" s="66"/>
      <c r="K529" s="66"/>
      <c r="L529" s="66"/>
      <c r="M529" s="66"/>
      <c r="N529" s="66"/>
      <c r="O529" s="66"/>
      <c r="Q529">
        <f t="shared" si="8"/>
        <v>0</v>
      </c>
    </row>
    <row r="530" spans="1:17" x14ac:dyDescent="0.35">
      <c r="A530" s="43" t="s">
        <v>2952</v>
      </c>
      <c r="B530" s="66"/>
      <c r="C530" s="67"/>
      <c r="G530" s="66"/>
      <c r="H530" s="66"/>
      <c r="I530" s="66"/>
      <c r="J530" s="66"/>
      <c r="K530" s="66"/>
      <c r="L530" s="66"/>
      <c r="M530" s="66"/>
      <c r="N530" s="66"/>
      <c r="O530" s="66"/>
      <c r="Q530">
        <f t="shared" si="8"/>
        <v>0</v>
      </c>
    </row>
    <row r="531" spans="1:17" x14ac:dyDescent="0.35">
      <c r="A531" s="43" t="s">
        <v>2953</v>
      </c>
      <c r="B531" s="66"/>
      <c r="C531" s="67"/>
      <c r="G531" s="66"/>
      <c r="H531" s="66"/>
      <c r="I531" s="66"/>
      <c r="J531" s="66"/>
      <c r="K531" s="66"/>
      <c r="L531" s="66"/>
      <c r="M531" s="66"/>
      <c r="N531" s="66"/>
      <c r="O531" s="66"/>
      <c r="Q531">
        <f t="shared" si="8"/>
        <v>0</v>
      </c>
    </row>
    <row r="532" spans="1:17" x14ac:dyDescent="0.35">
      <c r="A532" s="43" t="s">
        <v>2954</v>
      </c>
      <c r="B532" s="66"/>
      <c r="C532" s="67"/>
      <c r="G532" s="66"/>
      <c r="H532" s="66"/>
      <c r="I532" s="66"/>
      <c r="J532" s="66"/>
      <c r="K532" s="66"/>
      <c r="L532" s="66"/>
      <c r="M532" s="66"/>
      <c r="N532" s="66"/>
      <c r="O532" s="66"/>
      <c r="Q532">
        <f t="shared" si="8"/>
        <v>0</v>
      </c>
    </row>
    <row r="533" spans="1:17" x14ac:dyDescent="0.35">
      <c r="A533" s="43" t="s">
        <v>2955</v>
      </c>
      <c r="B533" s="66"/>
      <c r="C533" s="67"/>
      <c r="G533" s="66"/>
      <c r="H533" s="66"/>
      <c r="I533" s="66"/>
      <c r="J533" s="66"/>
      <c r="K533" s="66"/>
      <c r="L533" s="66"/>
      <c r="M533" s="66"/>
      <c r="N533" s="66"/>
      <c r="O533" s="66"/>
      <c r="Q533">
        <f t="shared" si="8"/>
        <v>0</v>
      </c>
    </row>
    <row r="534" spans="1:17" x14ac:dyDescent="0.35">
      <c r="A534" s="43" t="s">
        <v>2956</v>
      </c>
      <c r="B534" s="66"/>
      <c r="C534" s="67"/>
      <c r="G534" s="66"/>
      <c r="H534" s="66"/>
      <c r="I534" s="66"/>
      <c r="J534" s="66"/>
      <c r="K534" s="66"/>
      <c r="L534" s="66"/>
      <c r="M534" s="66"/>
      <c r="N534" s="66"/>
      <c r="O534" s="66"/>
      <c r="Q534">
        <f t="shared" si="8"/>
        <v>0</v>
      </c>
    </row>
    <row r="535" spans="1:17" x14ac:dyDescent="0.35">
      <c r="A535" s="43" t="s">
        <v>2957</v>
      </c>
      <c r="B535" s="66"/>
      <c r="C535" s="67"/>
      <c r="G535" s="66"/>
      <c r="H535" s="66"/>
      <c r="I535" s="66"/>
      <c r="J535" s="66"/>
      <c r="K535" s="66"/>
      <c r="L535" s="66"/>
      <c r="M535" s="66"/>
      <c r="N535" s="66"/>
      <c r="O535" s="66"/>
      <c r="Q535">
        <f t="shared" si="8"/>
        <v>0</v>
      </c>
    </row>
    <row r="536" spans="1:17" x14ac:dyDescent="0.35">
      <c r="A536" s="43" t="s">
        <v>2958</v>
      </c>
      <c r="B536" s="66"/>
      <c r="C536" s="67"/>
      <c r="G536" s="66"/>
      <c r="H536" s="66"/>
      <c r="I536" s="66"/>
      <c r="J536" s="66"/>
      <c r="K536" s="66"/>
      <c r="L536" s="66"/>
      <c r="M536" s="66"/>
      <c r="N536" s="66"/>
      <c r="O536" s="66"/>
      <c r="Q536">
        <f t="shared" si="8"/>
        <v>0</v>
      </c>
    </row>
    <row r="537" spans="1:17" x14ac:dyDescent="0.35">
      <c r="A537" s="43" t="s">
        <v>2959</v>
      </c>
      <c r="B537" s="66"/>
      <c r="C537" s="67"/>
      <c r="G537" s="66"/>
      <c r="H537" s="66"/>
      <c r="I537" s="66"/>
      <c r="J537" s="66"/>
      <c r="K537" s="66"/>
      <c r="L537" s="66"/>
      <c r="M537" s="66"/>
      <c r="N537" s="66"/>
      <c r="O537" s="66"/>
      <c r="Q537">
        <f t="shared" si="8"/>
        <v>0</v>
      </c>
    </row>
    <row r="538" spans="1:17" x14ac:dyDescent="0.35">
      <c r="A538" s="43" t="s">
        <v>2960</v>
      </c>
      <c r="B538" s="66"/>
      <c r="C538" s="67"/>
      <c r="G538" s="66"/>
      <c r="H538" s="66"/>
      <c r="I538" s="66"/>
      <c r="J538" s="66"/>
      <c r="K538" s="66"/>
      <c r="L538" s="66"/>
      <c r="M538" s="66"/>
      <c r="N538" s="66"/>
      <c r="O538" s="66"/>
      <c r="Q538">
        <f t="shared" si="8"/>
        <v>0</v>
      </c>
    </row>
    <row r="539" spans="1:17" x14ac:dyDescent="0.35">
      <c r="A539" s="43" t="s">
        <v>2961</v>
      </c>
      <c r="B539" s="66"/>
      <c r="C539" s="67"/>
      <c r="G539" s="66"/>
      <c r="H539" s="66"/>
      <c r="I539" s="66"/>
      <c r="J539" s="66"/>
      <c r="K539" s="66"/>
      <c r="L539" s="66"/>
      <c r="M539" s="66"/>
      <c r="N539" s="66"/>
      <c r="O539" s="66"/>
      <c r="Q539">
        <f t="shared" si="8"/>
        <v>0</v>
      </c>
    </row>
    <row r="540" spans="1:17" x14ac:dyDescent="0.35">
      <c r="A540" s="43" t="s">
        <v>2962</v>
      </c>
      <c r="B540" s="66"/>
      <c r="C540" s="67"/>
      <c r="G540" s="66"/>
      <c r="H540" s="66"/>
      <c r="I540" s="66"/>
      <c r="J540" s="66"/>
      <c r="K540" s="66"/>
      <c r="L540" s="66"/>
      <c r="M540" s="66"/>
      <c r="N540" s="66"/>
      <c r="O540" s="66"/>
      <c r="Q540">
        <f t="shared" si="8"/>
        <v>0</v>
      </c>
    </row>
    <row r="541" spans="1:17" x14ac:dyDescent="0.35">
      <c r="A541" s="43" t="s">
        <v>2963</v>
      </c>
      <c r="B541" s="66"/>
      <c r="C541" s="67"/>
      <c r="G541" s="66"/>
      <c r="H541" s="66"/>
      <c r="I541" s="66"/>
      <c r="J541" s="66"/>
      <c r="K541" s="66"/>
      <c r="L541" s="66"/>
      <c r="M541" s="66"/>
      <c r="N541" s="66"/>
      <c r="O541" s="66"/>
      <c r="Q541">
        <f t="shared" si="8"/>
        <v>0</v>
      </c>
    </row>
    <row r="542" spans="1:17" x14ac:dyDescent="0.35">
      <c r="A542" s="43" t="s">
        <v>2964</v>
      </c>
      <c r="B542" s="66"/>
      <c r="C542" s="67"/>
      <c r="G542" s="66"/>
      <c r="H542" s="66"/>
      <c r="I542" s="66"/>
      <c r="J542" s="66"/>
      <c r="K542" s="66"/>
      <c r="L542" s="66"/>
      <c r="M542" s="66"/>
      <c r="N542" s="66"/>
      <c r="O542" s="66"/>
      <c r="Q542">
        <f t="shared" si="8"/>
        <v>0</v>
      </c>
    </row>
    <row r="543" spans="1:17" x14ac:dyDescent="0.35">
      <c r="A543" s="43" t="s">
        <v>2965</v>
      </c>
      <c r="B543" s="66"/>
      <c r="C543" s="67"/>
      <c r="G543" s="66"/>
      <c r="H543" s="66"/>
      <c r="I543" s="66"/>
      <c r="J543" s="66"/>
      <c r="K543" s="66"/>
      <c r="L543" s="66"/>
      <c r="M543" s="66"/>
      <c r="N543" s="66"/>
      <c r="O543" s="66"/>
      <c r="Q543">
        <f t="shared" si="8"/>
        <v>0</v>
      </c>
    </row>
    <row r="544" spans="1:17" x14ac:dyDescent="0.35">
      <c r="A544" s="43" t="s">
        <v>2966</v>
      </c>
      <c r="B544" s="66"/>
      <c r="C544" s="67"/>
      <c r="G544" s="66"/>
      <c r="H544" s="66"/>
      <c r="I544" s="66"/>
      <c r="J544" s="66"/>
      <c r="K544" s="66"/>
      <c r="L544" s="66"/>
      <c r="M544" s="66"/>
      <c r="N544" s="66"/>
      <c r="O544" s="66"/>
      <c r="Q544">
        <f t="shared" si="8"/>
        <v>0</v>
      </c>
    </row>
    <row r="545" spans="1:17" x14ac:dyDescent="0.35">
      <c r="A545" s="43" t="s">
        <v>2967</v>
      </c>
      <c r="B545" s="66"/>
      <c r="C545" s="67"/>
      <c r="G545" s="66"/>
      <c r="H545" s="66"/>
      <c r="I545" s="66"/>
      <c r="J545" s="66"/>
      <c r="K545" s="66"/>
      <c r="L545" s="66"/>
      <c r="M545" s="66"/>
      <c r="N545" s="66"/>
      <c r="O545" s="66"/>
      <c r="Q545">
        <f t="shared" si="8"/>
        <v>0</v>
      </c>
    </row>
    <row r="546" spans="1:17" x14ac:dyDescent="0.35">
      <c r="A546" s="43" t="s">
        <v>2968</v>
      </c>
      <c r="B546" s="66"/>
      <c r="C546" s="67"/>
      <c r="G546" s="66"/>
      <c r="H546" s="66"/>
      <c r="I546" s="66"/>
      <c r="J546" s="66"/>
      <c r="K546" s="66"/>
      <c r="L546" s="66"/>
      <c r="M546" s="66"/>
      <c r="N546" s="66"/>
      <c r="O546" s="66"/>
      <c r="Q546">
        <f t="shared" si="8"/>
        <v>0</v>
      </c>
    </row>
    <row r="547" spans="1:17" x14ac:dyDescent="0.35">
      <c r="A547" s="43" t="s">
        <v>2969</v>
      </c>
      <c r="B547" s="66"/>
      <c r="C547" s="67"/>
      <c r="G547" s="66"/>
      <c r="H547" s="66"/>
      <c r="I547" s="66"/>
      <c r="J547" s="66"/>
      <c r="K547" s="66"/>
      <c r="L547" s="66"/>
      <c r="M547" s="66"/>
      <c r="N547" s="66"/>
      <c r="O547" s="66"/>
      <c r="Q547">
        <f t="shared" si="8"/>
        <v>0</v>
      </c>
    </row>
    <row r="548" spans="1:17" x14ac:dyDescent="0.35">
      <c r="A548" s="43" t="s">
        <v>2970</v>
      </c>
      <c r="B548" s="66"/>
      <c r="C548" s="67"/>
      <c r="G548" s="66"/>
      <c r="H548" s="66"/>
      <c r="I548" s="66"/>
      <c r="J548" s="66"/>
      <c r="K548" s="66"/>
      <c r="L548" s="66"/>
      <c r="M548" s="66"/>
      <c r="N548" s="66"/>
      <c r="O548" s="66"/>
      <c r="Q548">
        <f t="shared" si="8"/>
        <v>0</v>
      </c>
    </row>
    <row r="549" spans="1:17" x14ac:dyDescent="0.35">
      <c r="A549" s="43" t="s">
        <v>2971</v>
      </c>
      <c r="B549" s="66"/>
      <c r="C549" s="67"/>
      <c r="G549" s="66"/>
      <c r="H549" s="66"/>
      <c r="I549" s="66"/>
      <c r="J549" s="66"/>
      <c r="K549" s="66"/>
      <c r="L549" s="66"/>
      <c r="M549" s="66"/>
      <c r="N549" s="66"/>
      <c r="O549" s="66"/>
      <c r="Q549">
        <f t="shared" si="8"/>
        <v>0</v>
      </c>
    </row>
    <row r="550" spans="1:17" x14ac:dyDescent="0.35">
      <c r="A550" s="43" t="s">
        <v>2972</v>
      </c>
      <c r="B550" s="66"/>
      <c r="C550" s="67"/>
      <c r="G550" s="66"/>
      <c r="H550" s="66"/>
      <c r="I550" s="66"/>
      <c r="J550" s="66"/>
      <c r="K550" s="66"/>
      <c r="L550" s="66"/>
      <c r="M550" s="66"/>
      <c r="N550" s="66"/>
      <c r="O550" s="66"/>
      <c r="Q550">
        <f t="shared" si="8"/>
        <v>0</v>
      </c>
    </row>
    <row r="551" spans="1:17" x14ac:dyDescent="0.35">
      <c r="A551" s="43" t="s">
        <v>2973</v>
      </c>
      <c r="B551" s="66"/>
      <c r="C551" s="67"/>
      <c r="G551" s="66"/>
      <c r="H551" s="66"/>
      <c r="I551" s="66"/>
      <c r="J551" s="66"/>
      <c r="K551" s="66"/>
      <c r="L551" s="66"/>
      <c r="M551" s="66"/>
      <c r="N551" s="66"/>
      <c r="O551" s="66"/>
      <c r="Q551">
        <f t="shared" si="8"/>
        <v>0</v>
      </c>
    </row>
    <row r="552" spans="1:17" x14ac:dyDescent="0.35">
      <c r="A552" s="43" t="s">
        <v>2974</v>
      </c>
      <c r="B552" s="66"/>
      <c r="C552" s="67"/>
      <c r="G552" s="66"/>
      <c r="H552" s="66"/>
      <c r="I552" s="66"/>
      <c r="J552" s="66"/>
      <c r="K552" s="66"/>
      <c r="L552" s="66"/>
      <c r="M552" s="66"/>
      <c r="N552" s="66"/>
      <c r="O552" s="66"/>
      <c r="Q552">
        <f t="shared" si="8"/>
        <v>0</v>
      </c>
    </row>
    <row r="553" spans="1:17" x14ac:dyDescent="0.35">
      <c r="A553" s="43" t="s">
        <v>2975</v>
      </c>
      <c r="B553" s="66"/>
      <c r="C553" s="67"/>
      <c r="G553" s="66"/>
      <c r="H553" s="66"/>
      <c r="I553" s="66"/>
      <c r="J553" s="66"/>
      <c r="K553" s="66"/>
      <c r="L553" s="66"/>
      <c r="M553" s="66"/>
      <c r="N553" s="66"/>
      <c r="O553" s="66"/>
      <c r="Q553">
        <f t="shared" si="8"/>
        <v>0</v>
      </c>
    </row>
    <row r="554" spans="1:17" x14ac:dyDescent="0.35">
      <c r="A554" s="43" t="s">
        <v>2976</v>
      </c>
      <c r="B554" s="66"/>
      <c r="C554" s="67"/>
      <c r="G554" s="66"/>
      <c r="H554" s="66"/>
      <c r="I554" s="66"/>
      <c r="J554" s="66"/>
      <c r="K554" s="66"/>
      <c r="L554" s="66"/>
      <c r="M554" s="66"/>
      <c r="N554" s="66"/>
      <c r="O554" s="66"/>
      <c r="Q554">
        <f t="shared" si="8"/>
        <v>0</v>
      </c>
    </row>
    <row r="555" spans="1:17" x14ac:dyDescent="0.35">
      <c r="A555" s="43" t="s">
        <v>2977</v>
      </c>
      <c r="B555" s="66"/>
      <c r="C555" s="67"/>
      <c r="G555" s="66"/>
      <c r="H555" s="66"/>
      <c r="I555" s="66"/>
      <c r="J555" s="66"/>
      <c r="K555" s="66"/>
      <c r="L555" s="66"/>
      <c r="M555" s="66"/>
      <c r="N555" s="66"/>
      <c r="O555" s="66"/>
      <c r="Q555">
        <f t="shared" si="8"/>
        <v>0</v>
      </c>
    </row>
    <row r="556" spans="1:17" x14ac:dyDescent="0.35">
      <c r="A556" s="43" t="s">
        <v>2978</v>
      </c>
      <c r="B556" s="66"/>
      <c r="C556" s="67"/>
      <c r="G556" s="66"/>
      <c r="H556" s="66"/>
      <c r="I556" s="66"/>
      <c r="J556" s="66"/>
      <c r="K556" s="66"/>
      <c r="L556" s="66"/>
      <c r="M556" s="66"/>
      <c r="N556" s="66"/>
      <c r="O556" s="66"/>
      <c r="Q556">
        <f t="shared" si="8"/>
        <v>0</v>
      </c>
    </row>
    <row r="557" spans="1:17" x14ac:dyDescent="0.35">
      <c r="A557" s="43" t="s">
        <v>2979</v>
      </c>
      <c r="B557" s="66"/>
      <c r="C557" s="67"/>
      <c r="G557" s="66"/>
      <c r="H557" s="66"/>
      <c r="I557" s="66"/>
      <c r="J557" s="66"/>
      <c r="K557" s="66"/>
      <c r="L557" s="66"/>
      <c r="M557" s="66"/>
      <c r="N557" s="66"/>
      <c r="O557" s="66"/>
      <c r="Q557">
        <f t="shared" si="8"/>
        <v>0</v>
      </c>
    </row>
    <row r="558" spans="1:17" x14ac:dyDescent="0.35">
      <c r="A558" s="43" t="s">
        <v>2980</v>
      </c>
      <c r="B558" s="66"/>
      <c r="C558" s="67"/>
      <c r="G558" s="66"/>
      <c r="H558" s="66"/>
      <c r="I558" s="66"/>
      <c r="J558" s="66"/>
      <c r="K558" s="66"/>
      <c r="L558" s="66"/>
      <c r="M558" s="66"/>
      <c r="N558" s="66"/>
      <c r="O558" s="66"/>
      <c r="Q558">
        <f t="shared" si="8"/>
        <v>0</v>
      </c>
    </row>
    <row r="559" spans="1:17" x14ac:dyDescent="0.35">
      <c r="A559" s="43" t="s">
        <v>2981</v>
      </c>
      <c r="B559" s="66"/>
      <c r="C559" s="67"/>
      <c r="G559" s="66"/>
      <c r="H559" s="66"/>
      <c r="I559" s="66"/>
      <c r="J559" s="66"/>
      <c r="K559" s="66"/>
      <c r="L559" s="66"/>
      <c r="M559" s="66"/>
      <c r="N559" s="66"/>
      <c r="O559" s="66"/>
      <c r="Q559">
        <f t="shared" si="8"/>
        <v>0</v>
      </c>
    </row>
    <row r="560" spans="1:17" x14ac:dyDescent="0.35">
      <c r="A560" s="43" t="s">
        <v>2982</v>
      </c>
      <c r="B560" s="66"/>
      <c r="C560" s="67"/>
      <c r="G560" s="66"/>
      <c r="H560" s="66"/>
      <c r="I560" s="66"/>
      <c r="J560" s="66"/>
      <c r="K560" s="66"/>
      <c r="L560" s="66"/>
      <c r="M560" s="66"/>
      <c r="N560" s="66"/>
      <c r="O560" s="66"/>
      <c r="Q560">
        <f t="shared" si="8"/>
        <v>0</v>
      </c>
    </row>
    <row r="561" spans="1:17" x14ac:dyDescent="0.35">
      <c r="A561" s="43" t="s">
        <v>2983</v>
      </c>
      <c r="B561" s="66"/>
      <c r="C561" s="67"/>
      <c r="G561" s="66"/>
      <c r="H561" s="66"/>
      <c r="I561" s="66"/>
      <c r="J561" s="66"/>
      <c r="K561" s="66"/>
      <c r="L561" s="66"/>
      <c r="M561" s="66"/>
      <c r="N561" s="66"/>
      <c r="O561" s="66"/>
      <c r="Q561">
        <f t="shared" si="8"/>
        <v>0</v>
      </c>
    </row>
    <row r="562" spans="1:17" x14ac:dyDescent="0.35">
      <c r="A562" s="43" t="s">
        <v>2984</v>
      </c>
      <c r="B562" s="66"/>
      <c r="C562" s="67"/>
      <c r="G562" s="66"/>
      <c r="H562" s="66"/>
      <c r="I562" s="66"/>
      <c r="J562" s="66"/>
      <c r="K562" s="66"/>
      <c r="L562" s="66"/>
      <c r="M562" s="66"/>
      <c r="N562" s="66"/>
      <c r="O562" s="66"/>
      <c r="Q562">
        <f t="shared" si="8"/>
        <v>0</v>
      </c>
    </row>
    <row r="563" spans="1:17" x14ac:dyDescent="0.35">
      <c r="A563" s="43" t="s">
        <v>2985</v>
      </c>
      <c r="B563" s="66"/>
      <c r="C563" s="67"/>
      <c r="G563" s="66"/>
      <c r="H563" s="66"/>
      <c r="I563" s="66"/>
      <c r="J563" s="66"/>
      <c r="K563" s="66"/>
      <c r="L563" s="66"/>
      <c r="M563" s="66"/>
      <c r="N563" s="66"/>
      <c r="O563" s="66"/>
      <c r="Q563">
        <f t="shared" si="8"/>
        <v>0</v>
      </c>
    </row>
    <row r="564" spans="1:17" x14ac:dyDescent="0.35">
      <c r="A564" s="43" t="s">
        <v>2986</v>
      </c>
      <c r="B564" s="66"/>
      <c r="C564" s="67"/>
      <c r="G564" s="66"/>
      <c r="H564" s="66"/>
      <c r="I564" s="66"/>
      <c r="J564" s="66"/>
      <c r="K564" s="66"/>
      <c r="L564" s="66"/>
      <c r="M564" s="66"/>
      <c r="N564" s="66"/>
      <c r="O564" s="66"/>
      <c r="Q564">
        <f t="shared" si="8"/>
        <v>0</v>
      </c>
    </row>
    <row r="565" spans="1:17" x14ac:dyDescent="0.35">
      <c r="A565" s="43" t="s">
        <v>2987</v>
      </c>
      <c r="B565" s="66"/>
      <c r="C565" s="67"/>
      <c r="G565" s="66"/>
      <c r="H565" s="66"/>
      <c r="I565" s="66"/>
      <c r="J565" s="66"/>
      <c r="K565" s="66"/>
      <c r="L565" s="66"/>
      <c r="M565" s="66"/>
      <c r="N565" s="66"/>
      <c r="O565" s="66"/>
      <c r="Q565">
        <f t="shared" si="8"/>
        <v>0</v>
      </c>
    </row>
    <row r="566" spans="1:17" x14ac:dyDescent="0.35">
      <c r="A566" s="43" t="s">
        <v>2988</v>
      </c>
      <c r="B566" s="66"/>
      <c r="C566" s="67"/>
      <c r="G566" s="66"/>
      <c r="H566" s="66"/>
      <c r="I566" s="66"/>
      <c r="J566" s="66"/>
      <c r="K566" s="66"/>
      <c r="L566" s="66"/>
      <c r="M566" s="66"/>
      <c r="N566" s="66"/>
      <c r="O566" s="66"/>
      <c r="Q566">
        <f t="shared" si="8"/>
        <v>0</v>
      </c>
    </row>
    <row r="567" spans="1:17" x14ac:dyDescent="0.35">
      <c r="A567" s="43" t="s">
        <v>2989</v>
      </c>
      <c r="B567" s="66"/>
      <c r="C567" s="67"/>
      <c r="G567" s="66"/>
      <c r="H567" s="66"/>
      <c r="I567" s="66"/>
      <c r="J567" s="66"/>
      <c r="K567" s="66"/>
      <c r="L567" s="66"/>
      <c r="M567" s="66"/>
      <c r="N567" s="66"/>
      <c r="O567" s="66"/>
      <c r="Q567">
        <f t="shared" si="8"/>
        <v>0</v>
      </c>
    </row>
    <row r="568" spans="1:17" x14ac:dyDescent="0.35">
      <c r="A568" s="43" t="s">
        <v>2990</v>
      </c>
      <c r="B568" s="66"/>
      <c r="C568" s="67"/>
      <c r="G568" s="66"/>
      <c r="H568" s="66"/>
      <c r="I568" s="66"/>
      <c r="J568" s="66"/>
      <c r="K568" s="66"/>
      <c r="L568" s="66"/>
      <c r="M568" s="66"/>
      <c r="N568" s="66"/>
      <c r="O568" s="66"/>
      <c r="Q568">
        <f t="shared" si="8"/>
        <v>0</v>
      </c>
    </row>
    <row r="569" spans="1:17" x14ac:dyDescent="0.35">
      <c r="A569" s="43" t="s">
        <v>2991</v>
      </c>
      <c r="B569" s="66"/>
      <c r="C569" s="67"/>
      <c r="G569" s="66"/>
      <c r="H569" s="66"/>
      <c r="I569" s="66"/>
      <c r="J569" s="66"/>
      <c r="K569" s="66"/>
      <c r="L569" s="66"/>
      <c r="M569" s="66"/>
      <c r="N569" s="66"/>
      <c r="O569" s="66"/>
      <c r="Q569">
        <f t="shared" si="8"/>
        <v>0</v>
      </c>
    </row>
    <row r="570" spans="1:17" x14ac:dyDescent="0.35">
      <c r="A570" s="43" t="s">
        <v>2992</v>
      </c>
      <c r="B570" s="66"/>
      <c r="C570" s="67"/>
      <c r="G570" s="66"/>
      <c r="H570" s="66"/>
      <c r="I570" s="66"/>
      <c r="J570" s="66"/>
      <c r="K570" s="66"/>
      <c r="L570" s="66"/>
      <c r="M570" s="66"/>
      <c r="N570" s="66"/>
      <c r="O570" s="66"/>
      <c r="Q570">
        <f t="shared" si="8"/>
        <v>0</v>
      </c>
    </row>
    <row r="571" spans="1:17" x14ac:dyDescent="0.35">
      <c r="A571" s="43" t="s">
        <v>2993</v>
      </c>
      <c r="B571" s="66"/>
      <c r="C571" s="67"/>
      <c r="G571" s="66"/>
      <c r="H571" s="66"/>
      <c r="I571" s="66"/>
      <c r="J571" s="66"/>
      <c r="K571" s="66"/>
      <c r="L571" s="66"/>
      <c r="M571" s="66"/>
      <c r="N571" s="66"/>
      <c r="O571" s="66"/>
      <c r="Q571">
        <f t="shared" si="8"/>
        <v>0</v>
      </c>
    </row>
    <row r="572" spans="1:17" x14ac:dyDescent="0.35">
      <c r="A572" s="43" t="s">
        <v>2994</v>
      </c>
      <c r="B572" s="66"/>
      <c r="C572" s="67"/>
      <c r="G572" s="66"/>
      <c r="H572" s="66"/>
      <c r="I572" s="66"/>
      <c r="J572" s="66"/>
      <c r="K572" s="66"/>
      <c r="L572" s="66"/>
      <c r="M572" s="66"/>
      <c r="N572" s="66"/>
      <c r="O572" s="66"/>
      <c r="Q572">
        <f t="shared" si="8"/>
        <v>0</v>
      </c>
    </row>
    <row r="573" spans="1:17" x14ac:dyDescent="0.35">
      <c r="A573" s="43" t="s">
        <v>2995</v>
      </c>
      <c r="B573" s="66"/>
      <c r="C573" s="67"/>
      <c r="G573" s="66"/>
      <c r="H573" s="66"/>
      <c r="I573" s="66"/>
      <c r="J573" s="66"/>
      <c r="K573" s="66"/>
      <c r="L573" s="66"/>
      <c r="M573" s="66"/>
      <c r="N573" s="66"/>
      <c r="O573" s="66"/>
      <c r="Q573">
        <f t="shared" si="8"/>
        <v>0</v>
      </c>
    </row>
    <row r="574" spans="1:17" x14ac:dyDescent="0.35">
      <c r="A574" s="43" t="s">
        <v>2996</v>
      </c>
      <c r="B574" s="66"/>
      <c r="C574" s="67"/>
      <c r="G574" s="66"/>
      <c r="H574" s="66"/>
      <c r="I574" s="66"/>
      <c r="J574" s="66"/>
      <c r="K574" s="66"/>
      <c r="L574" s="66"/>
      <c r="M574" s="66"/>
      <c r="N574" s="66"/>
      <c r="O574" s="66"/>
      <c r="Q574">
        <f t="shared" si="8"/>
        <v>0</v>
      </c>
    </row>
    <row r="575" spans="1:17" x14ac:dyDescent="0.35">
      <c r="A575" s="43" t="s">
        <v>2997</v>
      </c>
      <c r="B575" s="66"/>
      <c r="C575" s="67"/>
      <c r="G575" s="66"/>
      <c r="H575" s="66"/>
      <c r="I575" s="66"/>
      <c r="J575" s="66"/>
      <c r="K575" s="66"/>
      <c r="L575" s="66"/>
      <c r="M575" s="66"/>
      <c r="N575" s="66"/>
      <c r="O575" s="66"/>
      <c r="Q575">
        <f t="shared" si="8"/>
        <v>0</v>
      </c>
    </row>
    <row r="576" spans="1:17" x14ac:dyDescent="0.35">
      <c r="A576" s="43" t="s">
        <v>2998</v>
      </c>
      <c r="B576" s="66"/>
      <c r="C576" s="67"/>
      <c r="G576" s="66"/>
      <c r="H576" s="66"/>
      <c r="I576" s="66"/>
      <c r="J576" s="66"/>
      <c r="K576" s="66"/>
      <c r="L576" s="66"/>
      <c r="M576" s="66"/>
      <c r="N576" s="66"/>
      <c r="O576" s="66"/>
      <c r="Q576">
        <f t="shared" si="8"/>
        <v>0</v>
      </c>
    </row>
    <row r="577" spans="1:17" x14ac:dyDescent="0.35">
      <c r="A577" s="43" t="s">
        <v>2999</v>
      </c>
      <c r="B577" s="66"/>
      <c r="C577" s="67"/>
      <c r="G577" s="66"/>
      <c r="H577" s="66"/>
      <c r="I577" s="66"/>
      <c r="J577" s="66"/>
      <c r="K577" s="66"/>
      <c r="L577" s="66"/>
      <c r="M577" s="66"/>
      <c r="N577" s="66"/>
      <c r="O577" s="66"/>
      <c r="Q577">
        <f t="shared" si="8"/>
        <v>0</v>
      </c>
    </row>
    <row r="578" spans="1:17" x14ac:dyDescent="0.35">
      <c r="A578" s="43" t="s">
        <v>3000</v>
      </c>
      <c r="B578" s="66"/>
      <c r="C578" s="67"/>
      <c r="G578" s="66"/>
      <c r="H578" s="66"/>
      <c r="I578" s="66"/>
      <c r="J578" s="66"/>
      <c r="K578" s="66"/>
      <c r="L578" s="66"/>
      <c r="M578" s="66"/>
      <c r="N578" s="66"/>
      <c r="O578" s="66"/>
      <c r="Q578">
        <f t="shared" si="8"/>
        <v>0</v>
      </c>
    </row>
    <row r="579" spans="1:17" x14ac:dyDescent="0.35">
      <c r="A579" s="43" t="s">
        <v>3001</v>
      </c>
      <c r="B579" s="66"/>
      <c r="C579" s="67"/>
      <c r="G579" s="66"/>
      <c r="H579" s="66"/>
      <c r="I579" s="66"/>
      <c r="J579" s="66"/>
      <c r="K579" s="66"/>
      <c r="L579" s="66"/>
      <c r="M579" s="66"/>
      <c r="N579" s="66"/>
      <c r="O579" s="66"/>
      <c r="Q579">
        <f t="shared" si="8"/>
        <v>0</v>
      </c>
    </row>
    <row r="580" spans="1:17" x14ac:dyDescent="0.35">
      <c r="A580" s="43" t="s">
        <v>3002</v>
      </c>
      <c r="B580" s="66"/>
      <c r="C580" s="67"/>
      <c r="G580" s="66"/>
      <c r="H580" s="66"/>
      <c r="I580" s="66"/>
      <c r="J580" s="66"/>
      <c r="K580" s="66"/>
      <c r="L580" s="66"/>
      <c r="M580" s="66"/>
      <c r="N580" s="66"/>
      <c r="O580" s="66"/>
      <c r="Q580">
        <f t="shared" si="8"/>
        <v>0</v>
      </c>
    </row>
    <row r="581" spans="1:17" x14ac:dyDescent="0.35">
      <c r="A581" s="43" t="s">
        <v>3003</v>
      </c>
      <c r="B581" s="66"/>
      <c r="C581" s="67"/>
      <c r="G581" s="66"/>
      <c r="H581" s="66"/>
      <c r="I581" s="66"/>
      <c r="J581" s="66"/>
      <c r="K581" s="66"/>
      <c r="L581" s="66"/>
      <c r="M581" s="66"/>
      <c r="N581" s="66"/>
      <c r="O581" s="66"/>
      <c r="Q581">
        <f t="shared" si="8"/>
        <v>0</v>
      </c>
    </row>
    <row r="582" spans="1:17" x14ac:dyDescent="0.35">
      <c r="A582" s="43" t="s">
        <v>3004</v>
      </c>
      <c r="B582" s="66"/>
      <c r="C582" s="67"/>
      <c r="G582" s="66"/>
      <c r="H582" s="66"/>
      <c r="I582" s="66"/>
      <c r="J582" s="66"/>
      <c r="K582" s="66"/>
      <c r="L582" s="66"/>
      <c r="M582" s="66"/>
      <c r="N582" s="66"/>
      <c r="O582" s="66"/>
      <c r="Q582">
        <f t="shared" si="8"/>
        <v>0</v>
      </c>
    </row>
    <row r="583" spans="1:17" x14ac:dyDescent="0.35">
      <c r="A583" s="43" t="s">
        <v>3005</v>
      </c>
      <c r="B583" s="66"/>
      <c r="C583" s="67"/>
      <c r="G583" s="66"/>
      <c r="H583" s="66"/>
      <c r="I583" s="66"/>
      <c r="J583" s="66"/>
      <c r="K583" s="66"/>
      <c r="L583" s="66"/>
      <c r="M583" s="66"/>
      <c r="N583" s="66"/>
      <c r="O583" s="66"/>
      <c r="Q583">
        <f t="shared" si="8"/>
        <v>0</v>
      </c>
    </row>
    <row r="584" spans="1:17" x14ac:dyDescent="0.35">
      <c r="A584" s="43" t="s">
        <v>3006</v>
      </c>
      <c r="B584" s="66"/>
      <c r="C584" s="67"/>
      <c r="G584" s="66"/>
      <c r="H584" s="66"/>
      <c r="I584" s="66"/>
      <c r="J584" s="66"/>
      <c r="K584" s="66"/>
      <c r="L584" s="66"/>
      <c r="M584" s="66"/>
      <c r="N584" s="66"/>
      <c r="O584" s="66"/>
      <c r="Q584">
        <f t="shared" ref="Q584:Q647" si="9">IF(OR($B584&lt;&gt;"",$C584&lt;&gt;"",$D584&lt;&gt;"",$E584&lt;&gt;"",$F584&lt;&gt;"",$G584&lt;&gt;"",$H584&lt;&gt;"",$I584&lt;&gt;"",$J584&lt;&gt;"",$K584&lt;&gt;"",$L584&lt;&gt;"",$M584&lt;&gt;"",$N584&lt;&gt;"",$O584&lt;&gt;""), 1, 0)</f>
        <v>0</v>
      </c>
    </row>
    <row r="585" spans="1:17" x14ac:dyDescent="0.35">
      <c r="A585" s="43" t="s">
        <v>3007</v>
      </c>
      <c r="B585" s="66"/>
      <c r="C585" s="67"/>
      <c r="G585" s="66"/>
      <c r="H585" s="66"/>
      <c r="I585" s="66"/>
      <c r="J585" s="66"/>
      <c r="K585" s="66"/>
      <c r="L585" s="66"/>
      <c r="M585" s="66"/>
      <c r="N585" s="66"/>
      <c r="O585" s="66"/>
      <c r="Q585">
        <f t="shared" si="9"/>
        <v>0</v>
      </c>
    </row>
    <row r="586" spans="1:17" x14ac:dyDescent="0.35">
      <c r="A586" s="43" t="s">
        <v>3008</v>
      </c>
      <c r="B586" s="66"/>
      <c r="C586" s="67"/>
      <c r="G586" s="66"/>
      <c r="H586" s="66"/>
      <c r="I586" s="66"/>
      <c r="J586" s="66"/>
      <c r="K586" s="66"/>
      <c r="L586" s="66"/>
      <c r="M586" s="66"/>
      <c r="N586" s="66"/>
      <c r="O586" s="66"/>
      <c r="Q586">
        <f t="shared" si="9"/>
        <v>0</v>
      </c>
    </row>
    <row r="587" spans="1:17" x14ac:dyDescent="0.35">
      <c r="A587" s="43" t="s">
        <v>3009</v>
      </c>
      <c r="B587" s="66"/>
      <c r="C587" s="67"/>
      <c r="G587" s="66"/>
      <c r="H587" s="66"/>
      <c r="I587" s="66"/>
      <c r="J587" s="66"/>
      <c r="K587" s="66"/>
      <c r="L587" s="66"/>
      <c r="M587" s="66"/>
      <c r="N587" s="66"/>
      <c r="O587" s="66"/>
      <c r="Q587">
        <f t="shared" si="9"/>
        <v>0</v>
      </c>
    </row>
    <row r="588" spans="1:17" x14ac:dyDescent="0.35">
      <c r="A588" s="43" t="s">
        <v>3010</v>
      </c>
      <c r="B588" s="66"/>
      <c r="C588" s="67"/>
      <c r="G588" s="66"/>
      <c r="H588" s="66"/>
      <c r="I588" s="66"/>
      <c r="J588" s="66"/>
      <c r="K588" s="66"/>
      <c r="L588" s="66"/>
      <c r="M588" s="66"/>
      <c r="N588" s="66"/>
      <c r="O588" s="66"/>
      <c r="Q588">
        <f t="shared" si="9"/>
        <v>0</v>
      </c>
    </row>
    <row r="589" spans="1:17" x14ac:dyDescent="0.35">
      <c r="A589" s="43" t="s">
        <v>3011</v>
      </c>
      <c r="B589" s="66"/>
      <c r="C589" s="67"/>
      <c r="G589" s="66"/>
      <c r="H589" s="66"/>
      <c r="I589" s="66"/>
      <c r="J589" s="66"/>
      <c r="K589" s="66"/>
      <c r="L589" s="66"/>
      <c r="M589" s="66"/>
      <c r="N589" s="66"/>
      <c r="O589" s="66"/>
      <c r="Q589">
        <f t="shared" si="9"/>
        <v>0</v>
      </c>
    </row>
    <row r="590" spans="1:17" x14ac:dyDescent="0.35">
      <c r="A590" s="43" t="s">
        <v>3012</v>
      </c>
      <c r="B590" s="66"/>
      <c r="C590" s="67"/>
      <c r="G590" s="66"/>
      <c r="H590" s="66"/>
      <c r="I590" s="66"/>
      <c r="J590" s="66"/>
      <c r="K590" s="66"/>
      <c r="L590" s="66"/>
      <c r="M590" s="66"/>
      <c r="N590" s="66"/>
      <c r="O590" s="66"/>
      <c r="Q590">
        <f t="shared" si="9"/>
        <v>0</v>
      </c>
    </row>
    <row r="591" spans="1:17" x14ac:dyDescent="0.35">
      <c r="A591" s="43" t="s">
        <v>3013</v>
      </c>
      <c r="B591" s="66"/>
      <c r="C591" s="67"/>
      <c r="G591" s="66"/>
      <c r="H591" s="66"/>
      <c r="I591" s="66"/>
      <c r="J591" s="66"/>
      <c r="K591" s="66"/>
      <c r="L591" s="66"/>
      <c r="M591" s="66"/>
      <c r="N591" s="66"/>
      <c r="O591" s="66"/>
      <c r="Q591">
        <f t="shared" si="9"/>
        <v>0</v>
      </c>
    </row>
    <row r="592" spans="1:17" x14ac:dyDescent="0.35">
      <c r="A592" s="43" t="s">
        <v>3014</v>
      </c>
      <c r="B592" s="66"/>
      <c r="C592" s="67"/>
      <c r="G592" s="66"/>
      <c r="H592" s="66"/>
      <c r="I592" s="66"/>
      <c r="J592" s="66"/>
      <c r="K592" s="66"/>
      <c r="L592" s="66"/>
      <c r="M592" s="66"/>
      <c r="N592" s="66"/>
      <c r="O592" s="66"/>
      <c r="Q592">
        <f t="shared" si="9"/>
        <v>0</v>
      </c>
    </row>
    <row r="593" spans="1:17" x14ac:dyDescent="0.35">
      <c r="A593" s="43" t="s">
        <v>3015</v>
      </c>
      <c r="B593" s="66"/>
      <c r="C593" s="67"/>
      <c r="G593" s="66"/>
      <c r="H593" s="66"/>
      <c r="I593" s="66"/>
      <c r="J593" s="66"/>
      <c r="K593" s="66"/>
      <c r="L593" s="66"/>
      <c r="M593" s="66"/>
      <c r="N593" s="66"/>
      <c r="O593" s="66"/>
      <c r="Q593">
        <f t="shared" si="9"/>
        <v>0</v>
      </c>
    </row>
    <row r="594" spans="1:17" x14ac:dyDescent="0.35">
      <c r="A594" s="43" t="s">
        <v>3016</v>
      </c>
      <c r="B594" s="66"/>
      <c r="C594" s="67"/>
      <c r="G594" s="66"/>
      <c r="H594" s="66"/>
      <c r="I594" s="66"/>
      <c r="J594" s="66"/>
      <c r="K594" s="66"/>
      <c r="L594" s="66"/>
      <c r="M594" s="66"/>
      <c r="N594" s="66"/>
      <c r="O594" s="66"/>
      <c r="Q594">
        <f t="shared" si="9"/>
        <v>0</v>
      </c>
    </row>
    <row r="595" spans="1:17" x14ac:dyDescent="0.35">
      <c r="A595" s="43" t="s">
        <v>3017</v>
      </c>
      <c r="B595" s="66"/>
      <c r="C595" s="67"/>
      <c r="G595" s="66"/>
      <c r="H595" s="66"/>
      <c r="I595" s="66"/>
      <c r="J595" s="66"/>
      <c r="K595" s="66"/>
      <c r="L595" s="66"/>
      <c r="M595" s="66"/>
      <c r="N595" s="66"/>
      <c r="O595" s="66"/>
      <c r="Q595">
        <f t="shared" si="9"/>
        <v>0</v>
      </c>
    </row>
    <row r="596" spans="1:17" x14ac:dyDescent="0.35">
      <c r="A596" s="43" t="s">
        <v>3018</v>
      </c>
      <c r="B596" s="66"/>
      <c r="C596" s="67"/>
      <c r="G596" s="66"/>
      <c r="H596" s="66"/>
      <c r="I596" s="66"/>
      <c r="J596" s="66"/>
      <c r="K596" s="66"/>
      <c r="L596" s="66"/>
      <c r="M596" s="66"/>
      <c r="N596" s="66"/>
      <c r="O596" s="66"/>
      <c r="Q596">
        <f t="shared" si="9"/>
        <v>0</v>
      </c>
    </row>
    <row r="597" spans="1:17" x14ac:dyDescent="0.35">
      <c r="A597" s="43" t="s">
        <v>3019</v>
      </c>
      <c r="B597" s="66"/>
      <c r="C597" s="67"/>
      <c r="G597" s="66"/>
      <c r="H597" s="66"/>
      <c r="I597" s="66"/>
      <c r="J597" s="66"/>
      <c r="K597" s="66"/>
      <c r="L597" s="66"/>
      <c r="M597" s="66"/>
      <c r="N597" s="66"/>
      <c r="O597" s="66"/>
      <c r="Q597">
        <f t="shared" si="9"/>
        <v>0</v>
      </c>
    </row>
    <row r="598" spans="1:17" x14ac:dyDescent="0.35">
      <c r="A598" s="43" t="s">
        <v>3020</v>
      </c>
      <c r="B598" s="66"/>
      <c r="C598" s="67"/>
      <c r="G598" s="66"/>
      <c r="H598" s="66"/>
      <c r="I598" s="66"/>
      <c r="J598" s="66"/>
      <c r="K598" s="66"/>
      <c r="L598" s="66"/>
      <c r="M598" s="66"/>
      <c r="N598" s="66"/>
      <c r="O598" s="66"/>
      <c r="Q598">
        <f t="shared" si="9"/>
        <v>0</v>
      </c>
    </row>
    <row r="599" spans="1:17" x14ac:dyDescent="0.35">
      <c r="A599" s="43" t="s">
        <v>3021</v>
      </c>
      <c r="B599" s="66"/>
      <c r="C599" s="67"/>
      <c r="G599" s="66"/>
      <c r="H599" s="66"/>
      <c r="I599" s="66"/>
      <c r="J599" s="66"/>
      <c r="K599" s="66"/>
      <c r="L599" s="66"/>
      <c r="M599" s="66"/>
      <c r="N599" s="66"/>
      <c r="O599" s="66"/>
      <c r="Q599">
        <f t="shared" si="9"/>
        <v>0</v>
      </c>
    </row>
    <row r="600" spans="1:17" x14ac:dyDescent="0.35">
      <c r="A600" s="43" t="s">
        <v>3022</v>
      </c>
      <c r="B600" s="66"/>
      <c r="C600" s="67"/>
      <c r="G600" s="66"/>
      <c r="H600" s="66"/>
      <c r="I600" s="66"/>
      <c r="J600" s="66"/>
      <c r="K600" s="66"/>
      <c r="L600" s="66"/>
      <c r="M600" s="66"/>
      <c r="N600" s="66"/>
      <c r="O600" s="66"/>
      <c r="Q600">
        <f t="shared" si="9"/>
        <v>0</v>
      </c>
    </row>
    <row r="601" spans="1:17" x14ac:dyDescent="0.35">
      <c r="A601" s="43" t="s">
        <v>3023</v>
      </c>
      <c r="B601" s="66"/>
      <c r="C601" s="67"/>
      <c r="G601" s="66"/>
      <c r="H601" s="66"/>
      <c r="I601" s="66"/>
      <c r="J601" s="66"/>
      <c r="K601" s="66"/>
      <c r="L601" s="66"/>
      <c r="M601" s="66"/>
      <c r="N601" s="66"/>
      <c r="O601" s="66"/>
      <c r="Q601">
        <f t="shared" si="9"/>
        <v>0</v>
      </c>
    </row>
    <row r="602" spans="1:17" x14ac:dyDescent="0.35">
      <c r="A602" s="43" t="s">
        <v>3024</v>
      </c>
      <c r="B602" s="66"/>
      <c r="C602" s="67"/>
      <c r="G602" s="66"/>
      <c r="H602" s="66"/>
      <c r="I602" s="66"/>
      <c r="J602" s="66"/>
      <c r="K602" s="66"/>
      <c r="L602" s="66"/>
      <c r="M602" s="66"/>
      <c r="N602" s="66"/>
      <c r="O602" s="66"/>
      <c r="Q602">
        <f t="shared" si="9"/>
        <v>0</v>
      </c>
    </row>
    <row r="603" spans="1:17" x14ac:dyDescent="0.35">
      <c r="A603" s="43" t="s">
        <v>3025</v>
      </c>
      <c r="B603" s="66"/>
      <c r="C603" s="67"/>
      <c r="G603" s="66"/>
      <c r="H603" s="66"/>
      <c r="I603" s="66"/>
      <c r="J603" s="66"/>
      <c r="K603" s="66"/>
      <c r="L603" s="66"/>
      <c r="M603" s="66"/>
      <c r="N603" s="66"/>
      <c r="O603" s="66"/>
      <c r="Q603">
        <f t="shared" si="9"/>
        <v>0</v>
      </c>
    </row>
    <row r="604" spans="1:17" x14ac:dyDescent="0.35">
      <c r="A604" s="43" t="s">
        <v>3026</v>
      </c>
      <c r="B604" s="66"/>
      <c r="C604" s="67"/>
      <c r="G604" s="66"/>
      <c r="H604" s="66"/>
      <c r="I604" s="66"/>
      <c r="J604" s="66"/>
      <c r="K604" s="66"/>
      <c r="L604" s="66"/>
      <c r="M604" s="66"/>
      <c r="N604" s="66"/>
      <c r="O604" s="66"/>
      <c r="Q604">
        <f t="shared" si="9"/>
        <v>0</v>
      </c>
    </row>
    <row r="605" spans="1:17" x14ac:dyDescent="0.35">
      <c r="A605" s="43" t="s">
        <v>3027</v>
      </c>
      <c r="B605" s="66"/>
      <c r="C605" s="67"/>
      <c r="G605" s="66"/>
      <c r="H605" s="66"/>
      <c r="I605" s="66"/>
      <c r="J605" s="66"/>
      <c r="K605" s="66"/>
      <c r="L605" s="66"/>
      <c r="M605" s="66"/>
      <c r="N605" s="66"/>
      <c r="O605" s="66"/>
      <c r="Q605">
        <f t="shared" si="9"/>
        <v>0</v>
      </c>
    </row>
    <row r="606" spans="1:17" x14ac:dyDescent="0.35">
      <c r="A606" s="43" t="s">
        <v>3028</v>
      </c>
      <c r="B606" s="66"/>
      <c r="C606" s="67"/>
      <c r="G606" s="66"/>
      <c r="H606" s="66"/>
      <c r="I606" s="66"/>
      <c r="J606" s="66"/>
      <c r="K606" s="66"/>
      <c r="L606" s="66"/>
      <c r="M606" s="66"/>
      <c r="N606" s="66"/>
      <c r="O606" s="66"/>
      <c r="Q606">
        <f t="shared" si="9"/>
        <v>0</v>
      </c>
    </row>
    <row r="607" spans="1:17" x14ac:dyDescent="0.35">
      <c r="A607" s="43" t="s">
        <v>3029</v>
      </c>
      <c r="B607" s="66"/>
      <c r="C607" s="67"/>
      <c r="G607" s="66"/>
      <c r="H607" s="66"/>
      <c r="I607" s="66"/>
      <c r="J607" s="66"/>
      <c r="K607" s="66"/>
      <c r="L607" s="66"/>
      <c r="M607" s="66"/>
      <c r="N607" s="66"/>
      <c r="O607" s="66"/>
      <c r="Q607">
        <f t="shared" si="9"/>
        <v>0</v>
      </c>
    </row>
    <row r="608" spans="1:17" x14ac:dyDescent="0.35">
      <c r="A608" s="43" t="s">
        <v>3030</v>
      </c>
      <c r="B608" s="66"/>
      <c r="C608" s="67"/>
      <c r="G608" s="66"/>
      <c r="H608" s="66"/>
      <c r="I608" s="66"/>
      <c r="J608" s="66"/>
      <c r="K608" s="66"/>
      <c r="L608" s="66"/>
      <c r="M608" s="66"/>
      <c r="N608" s="66"/>
      <c r="O608" s="66"/>
      <c r="Q608">
        <f t="shared" si="9"/>
        <v>0</v>
      </c>
    </row>
    <row r="609" spans="1:17" x14ac:dyDescent="0.35">
      <c r="A609" s="43" t="s">
        <v>3031</v>
      </c>
      <c r="B609" s="66"/>
      <c r="C609" s="67"/>
      <c r="G609" s="66"/>
      <c r="H609" s="66"/>
      <c r="I609" s="66"/>
      <c r="J609" s="66"/>
      <c r="K609" s="66"/>
      <c r="L609" s="66"/>
      <c r="M609" s="66"/>
      <c r="N609" s="66"/>
      <c r="O609" s="66"/>
      <c r="Q609">
        <f t="shared" si="9"/>
        <v>0</v>
      </c>
    </row>
    <row r="610" spans="1:17" x14ac:dyDescent="0.35">
      <c r="A610" s="43" t="s">
        <v>3032</v>
      </c>
      <c r="B610" s="66"/>
      <c r="C610" s="67"/>
      <c r="G610" s="66"/>
      <c r="H610" s="66"/>
      <c r="I610" s="66"/>
      <c r="J610" s="66"/>
      <c r="K610" s="66"/>
      <c r="L610" s="66"/>
      <c r="M610" s="66"/>
      <c r="N610" s="66"/>
      <c r="O610" s="66"/>
      <c r="Q610">
        <f t="shared" si="9"/>
        <v>0</v>
      </c>
    </row>
    <row r="611" spans="1:17" x14ac:dyDescent="0.35">
      <c r="A611" s="43" t="s">
        <v>3033</v>
      </c>
      <c r="B611" s="66"/>
      <c r="C611" s="67"/>
      <c r="G611" s="66"/>
      <c r="H611" s="66"/>
      <c r="I611" s="66"/>
      <c r="J611" s="66"/>
      <c r="K611" s="66"/>
      <c r="L611" s="66"/>
      <c r="M611" s="66"/>
      <c r="N611" s="66"/>
      <c r="O611" s="66"/>
      <c r="Q611">
        <f t="shared" si="9"/>
        <v>0</v>
      </c>
    </row>
    <row r="612" spans="1:17" x14ac:dyDescent="0.35">
      <c r="A612" s="43" t="s">
        <v>3034</v>
      </c>
      <c r="B612" s="66"/>
      <c r="C612" s="67"/>
      <c r="G612" s="66"/>
      <c r="H612" s="66"/>
      <c r="I612" s="66"/>
      <c r="J612" s="66"/>
      <c r="K612" s="66"/>
      <c r="L612" s="66"/>
      <c r="M612" s="66"/>
      <c r="N612" s="66"/>
      <c r="O612" s="66"/>
      <c r="Q612">
        <f t="shared" si="9"/>
        <v>0</v>
      </c>
    </row>
    <row r="613" spans="1:17" x14ac:dyDescent="0.35">
      <c r="A613" s="43" t="s">
        <v>3035</v>
      </c>
      <c r="B613" s="66"/>
      <c r="C613" s="67"/>
      <c r="G613" s="66"/>
      <c r="H613" s="66"/>
      <c r="I613" s="66"/>
      <c r="J613" s="66"/>
      <c r="K613" s="66"/>
      <c r="L613" s="66"/>
      <c r="M613" s="66"/>
      <c r="N613" s="66"/>
      <c r="O613" s="66"/>
      <c r="Q613">
        <f t="shared" si="9"/>
        <v>0</v>
      </c>
    </row>
    <row r="614" spans="1:17" x14ac:dyDescent="0.35">
      <c r="A614" s="43" t="s">
        <v>3036</v>
      </c>
      <c r="B614" s="66"/>
      <c r="C614" s="67"/>
      <c r="G614" s="66"/>
      <c r="H614" s="66"/>
      <c r="I614" s="66"/>
      <c r="J614" s="66"/>
      <c r="K614" s="66"/>
      <c r="L614" s="66"/>
      <c r="M614" s="66"/>
      <c r="N614" s="66"/>
      <c r="O614" s="66"/>
      <c r="Q614">
        <f t="shared" si="9"/>
        <v>0</v>
      </c>
    </row>
    <row r="615" spans="1:17" x14ac:dyDescent="0.35">
      <c r="A615" s="43" t="s">
        <v>3037</v>
      </c>
      <c r="B615" s="66"/>
      <c r="C615" s="67"/>
      <c r="G615" s="66"/>
      <c r="H615" s="66"/>
      <c r="I615" s="66"/>
      <c r="J615" s="66"/>
      <c r="K615" s="66"/>
      <c r="L615" s="66"/>
      <c r="M615" s="66"/>
      <c r="N615" s="66"/>
      <c r="O615" s="66"/>
      <c r="Q615">
        <f t="shared" si="9"/>
        <v>0</v>
      </c>
    </row>
    <row r="616" spans="1:17" x14ac:dyDescent="0.35">
      <c r="A616" s="43" t="s">
        <v>3038</v>
      </c>
      <c r="B616" s="66"/>
      <c r="C616" s="67"/>
      <c r="G616" s="66"/>
      <c r="H616" s="66"/>
      <c r="I616" s="66"/>
      <c r="J616" s="66"/>
      <c r="K616" s="66"/>
      <c r="L616" s="66"/>
      <c r="M616" s="66"/>
      <c r="N616" s="66"/>
      <c r="O616" s="66"/>
      <c r="Q616">
        <f t="shared" si="9"/>
        <v>0</v>
      </c>
    </row>
    <row r="617" spans="1:17" x14ac:dyDescent="0.35">
      <c r="A617" s="43" t="s">
        <v>3039</v>
      </c>
      <c r="B617" s="66"/>
      <c r="C617" s="67"/>
      <c r="G617" s="66"/>
      <c r="H617" s="66"/>
      <c r="I617" s="66"/>
      <c r="J617" s="66"/>
      <c r="K617" s="66"/>
      <c r="L617" s="66"/>
      <c r="M617" s="66"/>
      <c r="N617" s="66"/>
      <c r="O617" s="66"/>
      <c r="Q617">
        <f t="shared" si="9"/>
        <v>0</v>
      </c>
    </row>
    <row r="618" spans="1:17" x14ac:dyDescent="0.35">
      <c r="A618" s="43" t="s">
        <v>3040</v>
      </c>
      <c r="B618" s="66"/>
      <c r="C618" s="67"/>
      <c r="G618" s="66"/>
      <c r="H618" s="66"/>
      <c r="I618" s="66"/>
      <c r="J618" s="66"/>
      <c r="K618" s="66"/>
      <c r="L618" s="66"/>
      <c r="M618" s="66"/>
      <c r="N618" s="66"/>
      <c r="O618" s="66"/>
      <c r="Q618">
        <f t="shared" si="9"/>
        <v>0</v>
      </c>
    </row>
    <row r="619" spans="1:17" x14ac:dyDescent="0.35">
      <c r="A619" s="43" t="s">
        <v>3041</v>
      </c>
      <c r="B619" s="66"/>
      <c r="C619" s="67"/>
      <c r="G619" s="66"/>
      <c r="H619" s="66"/>
      <c r="I619" s="66"/>
      <c r="J619" s="66"/>
      <c r="K619" s="66"/>
      <c r="L619" s="66"/>
      <c r="M619" s="66"/>
      <c r="N619" s="66"/>
      <c r="O619" s="66"/>
      <c r="Q619">
        <f t="shared" si="9"/>
        <v>0</v>
      </c>
    </row>
    <row r="620" spans="1:17" x14ac:dyDescent="0.35">
      <c r="A620" s="43" t="s">
        <v>3042</v>
      </c>
      <c r="B620" s="66"/>
      <c r="C620" s="67"/>
      <c r="G620" s="66"/>
      <c r="H620" s="66"/>
      <c r="I620" s="66"/>
      <c r="J620" s="66"/>
      <c r="K620" s="66"/>
      <c r="L620" s="66"/>
      <c r="M620" s="66"/>
      <c r="N620" s="66"/>
      <c r="O620" s="66"/>
      <c r="Q620">
        <f t="shared" si="9"/>
        <v>0</v>
      </c>
    </row>
    <row r="621" spans="1:17" x14ac:dyDescent="0.35">
      <c r="A621" s="43" t="s">
        <v>3043</v>
      </c>
      <c r="B621" s="66"/>
      <c r="C621" s="67"/>
      <c r="G621" s="66"/>
      <c r="H621" s="66"/>
      <c r="I621" s="66"/>
      <c r="J621" s="66"/>
      <c r="K621" s="66"/>
      <c r="L621" s="66"/>
      <c r="M621" s="66"/>
      <c r="N621" s="66"/>
      <c r="O621" s="66"/>
      <c r="Q621">
        <f t="shared" si="9"/>
        <v>0</v>
      </c>
    </row>
    <row r="622" spans="1:17" x14ac:dyDescent="0.35">
      <c r="A622" s="43" t="s">
        <v>3044</v>
      </c>
      <c r="B622" s="66"/>
      <c r="C622" s="67"/>
      <c r="G622" s="66"/>
      <c r="H622" s="66"/>
      <c r="I622" s="66"/>
      <c r="J622" s="66"/>
      <c r="K622" s="66"/>
      <c r="L622" s="66"/>
      <c r="M622" s="66"/>
      <c r="N622" s="66"/>
      <c r="O622" s="66"/>
      <c r="Q622">
        <f t="shared" si="9"/>
        <v>0</v>
      </c>
    </row>
    <row r="623" spans="1:17" x14ac:dyDescent="0.35">
      <c r="A623" s="43" t="s">
        <v>3045</v>
      </c>
      <c r="B623" s="66"/>
      <c r="C623" s="67"/>
      <c r="G623" s="66"/>
      <c r="H623" s="66"/>
      <c r="I623" s="66"/>
      <c r="J623" s="66"/>
      <c r="K623" s="66"/>
      <c r="L623" s="66"/>
      <c r="M623" s="66"/>
      <c r="N623" s="66"/>
      <c r="O623" s="66"/>
      <c r="Q623">
        <f t="shared" si="9"/>
        <v>0</v>
      </c>
    </row>
    <row r="624" spans="1:17" x14ac:dyDescent="0.35">
      <c r="A624" s="43" t="s">
        <v>3046</v>
      </c>
      <c r="B624" s="66"/>
      <c r="C624" s="67"/>
      <c r="G624" s="66"/>
      <c r="H624" s="66"/>
      <c r="I624" s="66"/>
      <c r="J624" s="66"/>
      <c r="K624" s="66"/>
      <c r="L624" s="66"/>
      <c r="M624" s="66"/>
      <c r="N624" s="66"/>
      <c r="O624" s="66"/>
      <c r="Q624">
        <f t="shared" si="9"/>
        <v>0</v>
      </c>
    </row>
    <row r="625" spans="1:17" x14ac:dyDescent="0.35">
      <c r="A625" s="43" t="s">
        <v>3047</v>
      </c>
      <c r="B625" s="66"/>
      <c r="C625" s="67"/>
      <c r="G625" s="66"/>
      <c r="H625" s="66"/>
      <c r="I625" s="66"/>
      <c r="J625" s="66"/>
      <c r="K625" s="66"/>
      <c r="L625" s="66"/>
      <c r="M625" s="66"/>
      <c r="N625" s="66"/>
      <c r="O625" s="66"/>
      <c r="Q625">
        <f t="shared" si="9"/>
        <v>0</v>
      </c>
    </row>
    <row r="626" spans="1:17" x14ac:dyDescent="0.35">
      <c r="A626" s="43" t="s">
        <v>3048</v>
      </c>
      <c r="B626" s="66"/>
      <c r="C626" s="67"/>
      <c r="G626" s="66"/>
      <c r="H626" s="66"/>
      <c r="I626" s="66"/>
      <c r="J626" s="66"/>
      <c r="K626" s="66"/>
      <c r="L626" s="66"/>
      <c r="M626" s="66"/>
      <c r="N626" s="66"/>
      <c r="O626" s="66"/>
      <c r="Q626">
        <f t="shared" si="9"/>
        <v>0</v>
      </c>
    </row>
    <row r="627" spans="1:17" x14ac:dyDescent="0.35">
      <c r="A627" s="43" t="s">
        <v>3049</v>
      </c>
      <c r="B627" s="66"/>
      <c r="C627" s="67"/>
      <c r="G627" s="66"/>
      <c r="H627" s="66"/>
      <c r="I627" s="66"/>
      <c r="J627" s="66"/>
      <c r="K627" s="66"/>
      <c r="L627" s="66"/>
      <c r="M627" s="66"/>
      <c r="N627" s="66"/>
      <c r="O627" s="66"/>
      <c r="Q627">
        <f t="shared" si="9"/>
        <v>0</v>
      </c>
    </row>
    <row r="628" spans="1:17" x14ac:dyDescent="0.35">
      <c r="A628" s="43" t="s">
        <v>3050</v>
      </c>
      <c r="B628" s="66"/>
      <c r="C628" s="67"/>
      <c r="G628" s="66"/>
      <c r="H628" s="66"/>
      <c r="I628" s="66"/>
      <c r="J628" s="66"/>
      <c r="K628" s="66"/>
      <c r="L628" s="66"/>
      <c r="M628" s="66"/>
      <c r="N628" s="66"/>
      <c r="O628" s="66"/>
      <c r="Q628">
        <f t="shared" si="9"/>
        <v>0</v>
      </c>
    </row>
    <row r="629" spans="1:17" x14ac:dyDescent="0.35">
      <c r="A629" s="43" t="s">
        <v>3051</v>
      </c>
      <c r="B629" s="66"/>
      <c r="C629" s="67"/>
      <c r="G629" s="66"/>
      <c r="H629" s="66"/>
      <c r="I629" s="66"/>
      <c r="J629" s="66"/>
      <c r="K629" s="66"/>
      <c r="L629" s="66"/>
      <c r="M629" s="66"/>
      <c r="N629" s="66"/>
      <c r="O629" s="66"/>
      <c r="Q629">
        <f t="shared" si="9"/>
        <v>0</v>
      </c>
    </row>
    <row r="630" spans="1:17" x14ac:dyDescent="0.35">
      <c r="A630" s="43" t="s">
        <v>3052</v>
      </c>
      <c r="B630" s="66"/>
      <c r="C630" s="67"/>
      <c r="G630" s="66"/>
      <c r="H630" s="66"/>
      <c r="I630" s="66"/>
      <c r="J630" s="66"/>
      <c r="K630" s="66"/>
      <c r="L630" s="66"/>
      <c r="M630" s="66"/>
      <c r="N630" s="66"/>
      <c r="O630" s="66"/>
      <c r="Q630">
        <f t="shared" si="9"/>
        <v>0</v>
      </c>
    </row>
    <row r="631" spans="1:17" x14ac:dyDescent="0.35">
      <c r="A631" s="43" t="s">
        <v>3053</v>
      </c>
      <c r="B631" s="66"/>
      <c r="C631" s="67"/>
      <c r="G631" s="66"/>
      <c r="H631" s="66"/>
      <c r="I631" s="66"/>
      <c r="J631" s="66"/>
      <c r="K631" s="66"/>
      <c r="L631" s="66"/>
      <c r="M631" s="66"/>
      <c r="N631" s="66"/>
      <c r="O631" s="66"/>
      <c r="Q631">
        <f t="shared" si="9"/>
        <v>0</v>
      </c>
    </row>
    <row r="632" spans="1:17" x14ac:dyDescent="0.35">
      <c r="A632" s="43" t="s">
        <v>3054</v>
      </c>
      <c r="B632" s="66"/>
      <c r="C632" s="67"/>
      <c r="G632" s="66"/>
      <c r="H632" s="66"/>
      <c r="I632" s="66"/>
      <c r="J632" s="66"/>
      <c r="K632" s="66"/>
      <c r="L632" s="66"/>
      <c r="M632" s="66"/>
      <c r="N632" s="66"/>
      <c r="O632" s="66"/>
      <c r="Q632">
        <f t="shared" si="9"/>
        <v>0</v>
      </c>
    </row>
    <row r="633" spans="1:17" x14ac:dyDescent="0.35">
      <c r="A633" s="43" t="s">
        <v>3055</v>
      </c>
      <c r="B633" s="66"/>
      <c r="C633" s="67"/>
      <c r="G633" s="66"/>
      <c r="H633" s="66"/>
      <c r="I633" s="66"/>
      <c r="J633" s="66"/>
      <c r="K633" s="66"/>
      <c r="L633" s="66"/>
      <c r="M633" s="66"/>
      <c r="N633" s="66"/>
      <c r="O633" s="66"/>
      <c r="Q633">
        <f t="shared" si="9"/>
        <v>0</v>
      </c>
    </row>
    <row r="634" spans="1:17" x14ac:dyDescent="0.35">
      <c r="A634" s="43" t="s">
        <v>3056</v>
      </c>
      <c r="B634" s="66"/>
      <c r="C634" s="67"/>
      <c r="G634" s="66"/>
      <c r="H634" s="66"/>
      <c r="I634" s="66"/>
      <c r="J634" s="66"/>
      <c r="K634" s="66"/>
      <c r="L634" s="66"/>
      <c r="M634" s="66"/>
      <c r="N634" s="66"/>
      <c r="O634" s="66"/>
      <c r="Q634">
        <f t="shared" si="9"/>
        <v>0</v>
      </c>
    </row>
    <row r="635" spans="1:17" x14ac:dyDescent="0.35">
      <c r="A635" s="43" t="s">
        <v>3057</v>
      </c>
      <c r="B635" s="66"/>
      <c r="C635" s="67"/>
      <c r="G635" s="66"/>
      <c r="H635" s="66"/>
      <c r="I635" s="66"/>
      <c r="J635" s="66"/>
      <c r="K635" s="66"/>
      <c r="L635" s="66"/>
      <c r="M635" s="66"/>
      <c r="N635" s="66"/>
      <c r="O635" s="66"/>
      <c r="Q635">
        <f t="shared" si="9"/>
        <v>0</v>
      </c>
    </row>
    <row r="636" spans="1:17" x14ac:dyDescent="0.35">
      <c r="A636" s="43" t="s">
        <v>3058</v>
      </c>
      <c r="B636" s="66"/>
      <c r="C636" s="67"/>
      <c r="G636" s="66"/>
      <c r="H636" s="66"/>
      <c r="I636" s="66"/>
      <c r="J636" s="66"/>
      <c r="K636" s="66"/>
      <c r="L636" s="66"/>
      <c r="M636" s="66"/>
      <c r="N636" s="66"/>
      <c r="O636" s="66"/>
      <c r="Q636">
        <f t="shared" si="9"/>
        <v>0</v>
      </c>
    </row>
    <row r="637" spans="1:17" x14ac:dyDescent="0.35">
      <c r="A637" s="43" t="s">
        <v>3059</v>
      </c>
      <c r="B637" s="66"/>
      <c r="C637" s="67"/>
      <c r="G637" s="66"/>
      <c r="H637" s="66"/>
      <c r="I637" s="66"/>
      <c r="J637" s="66"/>
      <c r="K637" s="66"/>
      <c r="L637" s="66"/>
      <c r="M637" s="66"/>
      <c r="N637" s="66"/>
      <c r="O637" s="66"/>
      <c r="Q637">
        <f t="shared" si="9"/>
        <v>0</v>
      </c>
    </row>
    <row r="638" spans="1:17" x14ac:dyDescent="0.35">
      <c r="A638" s="43" t="s">
        <v>3060</v>
      </c>
      <c r="B638" s="66"/>
      <c r="C638" s="67"/>
      <c r="G638" s="66"/>
      <c r="H638" s="66"/>
      <c r="I638" s="66"/>
      <c r="J638" s="66"/>
      <c r="K638" s="66"/>
      <c r="L638" s="66"/>
      <c r="M638" s="66"/>
      <c r="N638" s="66"/>
      <c r="O638" s="66"/>
      <c r="Q638">
        <f t="shared" si="9"/>
        <v>0</v>
      </c>
    </row>
    <row r="639" spans="1:17" x14ac:dyDescent="0.35">
      <c r="A639" s="43" t="s">
        <v>3061</v>
      </c>
      <c r="B639" s="66"/>
      <c r="C639" s="67"/>
      <c r="G639" s="66"/>
      <c r="H639" s="66"/>
      <c r="I639" s="66"/>
      <c r="J639" s="66"/>
      <c r="K639" s="66"/>
      <c r="L639" s="66"/>
      <c r="M639" s="66"/>
      <c r="N639" s="66"/>
      <c r="O639" s="66"/>
      <c r="Q639">
        <f t="shared" si="9"/>
        <v>0</v>
      </c>
    </row>
    <row r="640" spans="1:17" x14ac:dyDescent="0.35">
      <c r="A640" s="43" t="s">
        <v>3062</v>
      </c>
      <c r="B640" s="66"/>
      <c r="C640" s="67"/>
      <c r="G640" s="66"/>
      <c r="H640" s="66"/>
      <c r="I640" s="66"/>
      <c r="J640" s="66"/>
      <c r="K640" s="66"/>
      <c r="L640" s="66"/>
      <c r="M640" s="66"/>
      <c r="N640" s="66"/>
      <c r="O640" s="66"/>
      <c r="Q640">
        <f t="shared" si="9"/>
        <v>0</v>
      </c>
    </row>
    <row r="641" spans="1:17" x14ac:dyDescent="0.35">
      <c r="A641" s="43" t="s">
        <v>3063</v>
      </c>
      <c r="B641" s="66"/>
      <c r="C641" s="67"/>
      <c r="G641" s="66"/>
      <c r="H641" s="66"/>
      <c r="I641" s="66"/>
      <c r="J641" s="66"/>
      <c r="K641" s="66"/>
      <c r="L641" s="66"/>
      <c r="M641" s="66"/>
      <c r="N641" s="66"/>
      <c r="O641" s="66"/>
      <c r="Q641">
        <f t="shared" si="9"/>
        <v>0</v>
      </c>
    </row>
    <row r="642" spans="1:17" x14ac:dyDescent="0.35">
      <c r="A642" s="43" t="s">
        <v>3064</v>
      </c>
      <c r="B642" s="66"/>
      <c r="C642" s="67"/>
      <c r="G642" s="66"/>
      <c r="H642" s="66"/>
      <c r="I642" s="66"/>
      <c r="J642" s="66"/>
      <c r="K642" s="66"/>
      <c r="L642" s="66"/>
      <c r="M642" s="66"/>
      <c r="N642" s="66"/>
      <c r="O642" s="66"/>
      <c r="Q642">
        <f t="shared" si="9"/>
        <v>0</v>
      </c>
    </row>
    <row r="643" spans="1:17" x14ac:dyDescent="0.35">
      <c r="A643" s="43" t="s">
        <v>3065</v>
      </c>
      <c r="B643" s="66"/>
      <c r="C643" s="67"/>
      <c r="G643" s="66"/>
      <c r="H643" s="66"/>
      <c r="I643" s="66"/>
      <c r="J643" s="66"/>
      <c r="K643" s="66"/>
      <c r="L643" s="66"/>
      <c r="M643" s="66"/>
      <c r="N643" s="66"/>
      <c r="O643" s="66"/>
      <c r="Q643">
        <f t="shared" si="9"/>
        <v>0</v>
      </c>
    </row>
    <row r="644" spans="1:17" x14ac:dyDescent="0.35">
      <c r="A644" s="43" t="s">
        <v>3066</v>
      </c>
      <c r="B644" s="66"/>
      <c r="C644" s="67"/>
      <c r="G644" s="66"/>
      <c r="H644" s="66"/>
      <c r="I644" s="66"/>
      <c r="J644" s="66"/>
      <c r="K644" s="66"/>
      <c r="L644" s="66"/>
      <c r="M644" s="66"/>
      <c r="N644" s="66"/>
      <c r="O644" s="66"/>
      <c r="Q644">
        <f t="shared" si="9"/>
        <v>0</v>
      </c>
    </row>
    <row r="645" spans="1:17" x14ac:dyDescent="0.35">
      <c r="A645" s="43" t="s">
        <v>3067</v>
      </c>
      <c r="B645" s="66"/>
      <c r="C645" s="67"/>
      <c r="G645" s="66"/>
      <c r="H645" s="66"/>
      <c r="I645" s="66"/>
      <c r="J645" s="66"/>
      <c r="K645" s="66"/>
      <c r="L645" s="66"/>
      <c r="M645" s="66"/>
      <c r="N645" s="66"/>
      <c r="O645" s="66"/>
      <c r="Q645">
        <f t="shared" si="9"/>
        <v>0</v>
      </c>
    </row>
    <row r="646" spans="1:17" x14ac:dyDescent="0.35">
      <c r="A646" s="43" t="s">
        <v>3068</v>
      </c>
      <c r="B646" s="66"/>
      <c r="C646" s="67"/>
      <c r="G646" s="66"/>
      <c r="H646" s="66"/>
      <c r="I646" s="66"/>
      <c r="J646" s="66"/>
      <c r="K646" s="66"/>
      <c r="L646" s="66"/>
      <c r="M646" s="66"/>
      <c r="N646" s="66"/>
      <c r="O646" s="66"/>
      <c r="Q646">
        <f t="shared" si="9"/>
        <v>0</v>
      </c>
    </row>
    <row r="647" spans="1:17" x14ac:dyDescent="0.35">
      <c r="A647" s="43" t="s">
        <v>3069</v>
      </c>
      <c r="B647" s="66"/>
      <c r="C647" s="67"/>
      <c r="G647" s="66"/>
      <c r="H647" s="66"/>
      <c r="I647" s="66"/>
      <c r="J647" s="66"/>
      <c r="K647" s="66"/>
      <c r="L647" s="66"/>
      <c r="M647" s="66"/>
      <c r="N647" s="66"/>
      <c r="O647" s="66"/>
      <c r="Q647">
        <f t="shared" si="9"/>
        <v>0</v>
      </c>
    </row>
    <row r="648" spans="1:17" x14ac:dyDescent="0.35">
      <c r="A648" s="43" t="s">
        <v>3070</v>
      </c>
      <c r="B648" s="66"/>
      <c r="C648" s="67"/>
      <c r="G648" s="66"/>
      <c r="H648" s="66"/>
      <c r="I648" s="66"/>
      <c r="J648" s="66"/>
      <c r="K648" s="66"/>
      <c r="L648" s="66"/>
      <c r="M648" s="66"/>
      <c r="N648" s="66"/>
      <c r="O648" s="66"/>
      <c r="Q648">
        <f t="shared" ref="Q648:Q711" si="10">IF(OR($B648&lt;&gt;"",$C648&lt;&gt;"",$D648&lt;&gt;"",$E648&lt;&gt;"",$F648&lt;&gt;"",$G648&lt;&gt;"",$H648&lt;&gt;"",$I648&lt;&gt;"",$J648&lt;&gt;"",$K648&lt;&gt;"",$L648&lt;&gt;"",$M648&lt;&gt;"",$N648&lt;&gt;"",$O648&lt;&gt;""), 1, 0)</f>
        <v>0</v>
      </c>
    </row>
    <row r="649" spans="1:17" x14ac:dyDescent="0.35">
      <c r="A649" s="43" t="s">
        <v>3071</v>
      </c>
      <c r="B649" s="66"/>
      <c r="C649" s="67"/>
      <c r="G649" s="66"/>
      <c r="H649" s="66"/>
      <c r="I649" s="66"/>
      <c r="J649" s="66"/>
      <c r="K649" s="66"/>
      <c r="L649" s="66"/>
      <c r="M649" s="66"/>
      <c r="N649" s="66"/>
      <c r="O649" s="66"/>
      <c r="Q649">
        <f t="shared" si="10"/>
        <v>0</v>
      </c>
    </row>
    <row r="650" spans="1:17" x14ac:dyDescent="0.35">
      <c r="A650" s="43" t="s">
        <v>3072</v>
      </c>
      <c r="B650" s="66"/>
      <c r="C650" s="67"/>
      <c r="G650" s="66"/>
      <c r="H650" s="66"/>
      <c r="I650" s="66"/>
      <c r="J650" s="66"/>
      <c r="K650" s="66"/>
      <c r="L650" s="66"/>
      <c r="M650" s="66"/>
      <c r="N650" s="66"/>
      <c r="O650" s="66"/>
      <c r="Q650">
        <f t="shared" si="10"/>
        <v>0</v>
      </c>
    </row>
    <row r="651" spans="1:17" x14ac:dyDescent="0.35">
      <c r="A651" s="43" t="s">
        <v>3073</v>
      </c>
      <c r="B651" s="66"/>
      <c r="C651" s="67"/>
      <c r="G651" s="66"/>
      <c r="H651" s="66"/>
      <c r="I651" s="66"/>
      <c r="J651" s="66"/>
      <c r="K651" s="66"/>
      <c r="L651" s="66"/>
      <c r="M651" s="66"/>
      <c r="N651" s="66"/>
      <c r="O651" s="66"/>
      <c r="Q651">
        <f t="shared" si="10"/>
        <v>0</v>
      </c>
    </row>
    <row r="652" spans="1:17" x14ac:dyDescent="0.35">
      <c r="A652" s="43" t="s">
        <v>3074</v>
      </c>
      <c r="B652" s="66"/>
      <c r="C652" s="67"/>
      <c r="G652" s="66"/>
      <c r="H652" s="66"/>
      <c r="I652" s="66"/>
      <c r="J652" s="66"/>
      <c r="K652" s="66"/>
      <c r="L652" s="66"/>
      <c r="M652" s="66"/>
      <c r="N652" s="66"/>
      <c r="O652" s="66"/>
      <c r="Q652">
        <f t="shared" si="10"/>
        <v>0</v>
      </c>
    </row>
    <row r="653" spans="1:17" x14ac:dyDescent="0.35">
      <c r="A653" s="43" t="s">
        <v>3075</v>
      </c>
      <c r="B653" s="66"/>
      <c r="C653" s="67"/>
      <c r="G653" s="66"/>
      <c r="H653" s="66"/>
      <c r="I653" s="66"/>
      <c r="J653" s="66"/>
      <c r="K653" s="66"/>
      <c r="L653" s="66"/>
      <c r="M653" s="66"/>
      <c r="N653" s="66"/>
      <c r="O653" s="66"/>
      <c r="Q653">
        <f t="shared" si="10"/>
        <v>0</v>
      </c>
    </row>
    <row r="654" spans="1:17" x14ac:dyDescent="0.35">
      <c r="A654" s="43" t="s">
        <v>3076</v>
      </c>
      <c r="B654" s="66"/>
      <c r="C654" s="67"/>
      <c r="G654" s="66"/>
      <c r="H654" s="66"/>
      <c r="I654" s="66"/>
      <c r="J654" s="66"/>
      <c r="K654" s="66"/>
      <c r="L654" s="66"/>
      <c r="M654" s="66"/>
      <c r="N654" s="66"/>
      <c r="O654" s="66"/>
      <c r="Q654">
        <f t="shared" si="10"/>
        <v>0</v>
      </c>
    </row>
    <row r="655" spans="1:17" x14ac:dyDescent="0.35">
      <c r="A655" s="43" t="s">
        <v>3077</v>
      </c>
      <c r="B655" s="66"/>
      <c r="C655" s="67"/>
      <c r="G655" s="66"/>
      <c r="H655" s="66"/>
      <c r="I655" s="66"/>
      <c r="J655" s="66"/>
      <c r="K655" s="66"/>
      <c r="L655" s="66"/>
      <c r="M655" s="66"/>
      <c r="N655" s="66"/>
      <c r="O655" s="66"/>
      <c r="Q655">
        <f t="shared" si="10"/>
        <v>0</v>
      </c>
    </row>
    <row r="656" spans="1:17" x14ac:dyDescent="0.35">
      <c r="A656" s="43" t="s">
        <v>3078</v>
      </c>
      <c r="B656" s="66"/>
      <c r="C656" s="67"/>
      <c r="G656" s="66"/>
      <c r="H656" s="66"/>
      <c r="I656" s="66"/>
      <c r="J656" s="66"/>
      <c r="K656" s="66"/>
      <c r="L656" s="66"/>
      <c r="M656" s="66"/>
      <c r="N656" s="66"/>
      <c r="O656" s="66"/>
      <c r="Q656">
        <f t="shared" si="10"/>
        <v>0</v>
      </c>
    </row>
    <row r="657" spans="1:17" x14ac:dyDescent="0.35">
      <c r="A657" s="43" t="s">
        <v>3079</v>
      </c>
      <c r="B657" s="66"/>
      <c r="C657" s="67"/>
      <c r="G657" s="66"/>
      <c r="H657" s="66"/>
      <c r="I657" s="66"/>
      <c r="J657" s="66"/>
      <c r="K657" s="66"/>
      <c r="L657" s="66"/>
      <c r="M657" s="66"/>
      <c r="N657" s="66"/>
      <c r="O657" s="66"/>
      <c r="Q657">
        <f t="shared" si="10"/>
        <v>0</v>
      </c>
    </row>
    <row r="658" spans="1:17" x14ac:dyDescent="0.35">
      <c r="A658" s="43" t="s">
        <v>3080</v>
      </c>
      <c r="B658" s="66"/>
      <c r="C658" s="67"/>
      <c r="G658" s="66"/>
      <c r="H658" s="66"/>
      <c r="I658" s="66"/>
      <c r="J658" s="66"/>
      <c r="K658" s="66"/>
      <c r="L658" s="66"/>
      <c r="M658" s="66"/>
      <c r="N658" s="66"/>
      <c r="O658" s="66"/>
      <c r="Q658">
        <f t="shared" si="10"/>
        <v>0</v>
      </c>
    </row>
    <row r="659" spans="1:17" x14ac:dyDescent="0.35">
      <c r="A659" s="43" t="s">
        <v>3081</v>
      </c>
      <c r="B659" s="66"/>
      <c r="C659" s="67"/>
      <c r="G659" s="66"/>
      <c r="H659" s="66"/>
      <c r="I659" s="66"/>
      <c r="J659" s="66"/>
      <c r="K659" s="66"/>
      <c r="L659" s="66"/>
      <c r="M659" s="66"/>
      <c r="N659" s="66"/>
      <c r="O659" s="66"/>
      <c r="Q659">
        <f t="shared" si="10"/>
        <v>0</v>
      </c>
    </row>
    <row r="660" spans="1:17" x14ac:dyDescent="0.35">
      <c r="A660" s="43" t="s">
        <v>3082</v>
      </c>
      <c r="B660" s="66"/>
      <c r="C660" s="67"/>
      <c r="G660" s="66"/>
      <c r="H660" s="66"/>
      <c r="I660" s="66"/>
      <c r="J660" s="66"/>
      <c r="K660" s="66"/>
      <c r="L660" s="66"/>
      <c r="M660" s="66"/>
      <c r="N660" s="66"/>
      <c r="O660" s="66"/>
      <c r="Q660">
        <f t="shared" si="10"/>
        <v>0</v>
      </c>
    </row>
    <row r="661" spans="1:17" x14ac:dyDescent="0.35">
      <c r="A661" s="43" t="s">
        <v>3083</v>
      </c>
      <c r="B661" s="66"/>
      <c r="C661" s="67"/>
      <c r="G661" s="66"/>
      <c r="H661" s="66"/>
      <c r="I661" s="66"/>
      <c r="J661" s="66"/>
      <c r="K661" s="66"/>
      <c r="L661" s="66"/>
      <c r="M661" s="66"/>
      <c r="N661" s="66"/>
      <c r="O661" s="66"/>
      <c r="Q661">
        <f t="shared" si="10"/>
        <v>0</v>
      </c>
    </row>
    <row r="662" spans="1:17" x14ac:dyDescent="0.35">
      <c r="A662" s="43" t="s">
        <v>3084</v>
      </c>
      <c r="B662" s="66"/>
      <c r="C662" s="67"/>
      <c r="G662" s="66"/>
      <c r="H662" s="66"/>
      <c r="I662" s="66"/>
      <c r="J662" s="66"/>
      <c r="K662" s="66"/>
      <c r="L662" s="66"/>
      <c r="M662" s="66"/>
      <c r="N662" s="66"/>
      <c r="O662" s="66"/>
      <c r="Q662">
        <f t="shared" si="10"/>
        <v>0</v>
      </c>
    </row>
    <row r="663" spans="1:17" x14ac:dyDescent="0.35">
      <c r="A663" s="43" t="s">
        <v>3085</v>
      </c>
      <c r="B663" s="66"/>
      <c r="C663" s="67"/>
      <c r="G663" s="66"/>
      <c r="H663" s="66"/>
      <c r="I663" s="66"/>
      <c r="J663" s="66"/>
      <c r="K663" s="66"/>
      <c r="L663" s="66"/>
      <c r="M663" s="66"/>
      <c r="N663" s="66"/>
      <c r="O663" s="66"/>
      <c r="Q663">
        <f t="shared" si="10"/>
        <v>0</v>
      </c>
    </row>
    <row r="664" spans="1:17" x14ac:dyDescent="0.35">
      <c r="A664" s="43" t="s">
        <v>3086</v>
      </c>
      <c r="B664" s="66"/>
      <c r="C664" s="67"/>
      <c r="G664" s="66"/>
      <c r="H664" s="66"/>
      <c r="I664" s="66"/>
      <c r="J664" s="66"/>
      <c r="K664" s="66"/>
      <c r="L664" s="66"/>
      <c r="M664" s="66"/>
      <c r="N664" s="66"/>
      <c r="O664" s="66"/>
      <c r="Q664">
        <f t="shared" si="10"/>
        <v>0</v>
      </c>
    </row>
    <row r="665" spans="1:17" x14ac:dyDescent="0.35">
      <c r="A665" s="43" t="s">
        <v>3087</v>
      </c>
      <c r="B665" s="66"/>
      <c r="C665" s="67"/>
      <c r="G665" s="66"/>
      <c r="H665" s="66"/>
      <c r="I665" s="66"/>
      <c r="J665" s="66"/>
      <c r="K665" s="66"/>
      <c r="L665" s="66"/>
      <c r="M665" s="66"/>
      <c r="N665" s="66"/>
      <c r="O665" s="66"/>
      <c r="Q665">
        <f t="shared" si="10"/>
        <v>0</v>
      </c>
    </row>
    <row r="666" spans="1:17" x14ac:dyDescent="0.35">
      <c r="A666" s="43" t="s">
        <v>3088</v>
      </c>
      <c r="B666" s="66"/>
      <c r="C666" s="67"/>
      <c r="G666" s="66"/>
      <c r="H666" s="66"/>
      <c r="I666" s="66"/>
      <c r="J666" s="66"/>
      <c r="K666" s="66"/>
      <c r="L666" s="66"/>
      <c r="M666" s="66"/>
      <c r="N666" s="66"/>
      <c r="O666" s="66"/>
      <c r="Q666">
        <f t="shared" si="10"/>
        <v>0</v>
      </c>
    </row>
    <row r="667" spans="1:17" x14ac:dyDescent="0.35">
      <c r="A667" s="43" t="s">
        <v>3089</v>
      </c>
      <c r="B667" s="66"/>
      <c r="C667" s="67"/>
      <c r="G667" s="66"/>
      <c r="H667" s="66"/>
      <c r="I667" s="66"/>
      <c r="J667" s="66"/>
      <c r="K667" s="66"/>
      <c r="L667" s="66"/>
      <c r="M667" s="66"/>
      <c r="N667" s="66"/>
      <c r="O667" s="66"/>
      <c r="Q667">
        <f t="shared" si="10"/>
        <v>0</v>
      </c>
    </row>
    <row r="668" spans="1:17" x14ac:dyDescent="0.35">
      <c r="A668" s="43" t="s">
        <v>3090</v>
      </c>
      <c r="B668" s="66"/>
      <c r="C668" s="67"/>
      <c r="G668" s="66"/>
      <c r="H668" s="66"/>
      <c r="I668" s="66"/>
      <c r="J668" s="66"/>
      <c r="K668" s="66"/>
      <c r="L668" s="66"/>
      <c r="M668" s="66"/>
      <c r="N668" s="66"/>
      <c r="O668" s="66"/>
      <c r="Q668">
        <f t="shared" si="10"/>
        <v>0</v>
      </c>
    </row>
    <row r="669" spans="1:17" x14ac:dyDescent="0.35">
      <c r="A669" s="43" t="s">
        <v>3091</v>
      </c>
      <c r="B669" s="66"/>
      <c r="C669" s="67"/>
      <c r="G669" s="66"/>
      <c r="H669" s="66"/>
      <c r="I669" s="66"/>
      <c r="J669" s="66"/>
      <c r="K669" s="66"/>
      <c r="L669" s="66"/>
      <c r="M669" s="66"/>
      <c r="N669" s="66"/>
      <c r="O669" s="66"/>
      <c r="Q669">
        <f t="shared" si="10"/>
        <v>0</v>
      </c>
    </row>
    <row r="670" spans="1:17" x14ac:dyDescent="0.35">
      <c r="A670" s="43" t="s">
        <v>3092</v>
      </c>
      <c r="B670" s="66"/>
      <c r="C670" s="67"/>
      <c r="G670" s="66"/>
      <c r="H670" s="66"/>
      <c r="I670" s="66"/>
      <c r="J670" s="66"/>
      <c r="K670" s="66"/>
      <c r="L670" s="66"/>
      <c r="M670" s="66"/>
      <c r="N670" s="66"/>
      <c r="O670" s="66"/>
      <c r="Q670">
        <f t="shared" si="10"/>
        <v>0</v>
      </c>
    </row>
    <row r="671" spans="1:17" x14ac:dyDescent="0.35">
      <c r="A671" s="43" t="s">
        <v>3093</v>
      </c>
      <c r="B671" s="66"/>
      <c r="C671" s="67"/>
      <c r="G671" s="66"/>
      <c r="H671" s="66"/>
      <c r="I671" s="66"/>
      <c r="J671" s="66"/>
      <c r="K671" s="66"/>
      <c r="L671" s="66"/>
      <c r="M671" s="66"/>
      <c r="N671" s="66"/>
      <c r="O671" s="66"/>
      <c r="Q671">
        <f t="shared" si="10"/>
        <v>0</v>
      </c>
    </row>
    <row r="672" spans="1:17" x14ac:dyDescent="0.35">
      <c r="A672" s="43" t="s">
        <v>3094</v>
      </c>
      <c r="B672" s="66"/>
      <c r="C672" s="67"/>
      <c r="G672" s="66"/>
      <c r="H672" s="66"/>
      <c r="I672" s="66"/>
      <c r="J672" s="66"/>
      <c r="K672" s="66"/>
      <c r="L672" s="66"/>
      <c r="M672" s="66"/>
      <c r="N672" s="66"/>
      <c r="O672" s="66"/>
      <c r="Q672">
        <f t="shared" si="10"/>
        <v>0</v>
      </c>
    </row>
    <row r="673" spans="1:17" x14ac:dyDescent="0.35">
      <c r="A673" s="43" t="s">
        <v>3095</v>
      </c>
      <c r="B673" s="66"/>
      <c r="C673" s="67"/>
      <c r="G673" s="66"/>
      <c r="H673" s="66"/>
      <c r="I673" s="66"/>
      <c r="J673" s="66"/>
      <c r="K673" s="66"/>
      <c r="L673" s="66"/>
      <c r="M673" s="66"/>
      <c r="N673" s="66"/>
      <c r="O673" s="66"/>
      <c r="Q673">
        <f t="shared" si="10"/>
        <v>0</v>
      </c>
    </row>
    <row r="674" spans="1:17" x14ac:dyDescent="0.35">
      <c r="A674" s="43" t="s">
        <v>3096</v>
      </c>
      <c r="B674" s="66"/>
      <c r="C674" s="67"/>
      <c r="G674" s="66"/>
      <c r="H674" s="66"/>
      <c r="I674" s="66"/>
      <c r="J674" s="66"/>
      <c r="K674" s="66"/>
      <c r="L674" s="66"/>
      <c r="M674" s="66"/>
      <c r="N674" s="66"/>
      <c r="O674" s="66"/>
      <c r="Q674">
        <f t="shared" si="10"/>
        <v>0</v>
      </c>
    </row>
    <row r="675" spans="1:17" x14ac:dyDescent="0.35">
      <c r="A675" s="43" t="s">
        <v>3097</v>
      </c>
      <c r="B675" s="66"/>
      <c r="C675" s="67"/>
      <c r="G675" s="66"/>
      <c r="H675" s="66"/>
      <c r="I675" s="66"/>
      <c r="J675" s="66"/>
      <c r="K675" s="66"/>
      <c r="L675" s="66"/>
      <c r="M675" s="66"/>
      <c r="N675" s="66"/>
      <c r="O675" s="66"/>
      <c r="Q675">
        <f t="shared" si="10"/>
        <v>0</v>
      </c>
    </row>
    <row r="676" spans="1:17" x14ac:dyDescent="0.35">
      <c r="A676" s="43" t="s">
        <v>3098</v>
      </c>
      <c r="B676" s="66"/>
      <c r="C676" s="67"/>
      <c r="G676" s="66"/>
      <c r="H676" s="66"/>
      <c r="I676" s="66"/>
      <c r="J676" s="66"/>
      <c r="K676" s="66"/>
      <c r="L676" s="66"/>
      <c r="M676" s="66"/>
      <c r="N676" s="66"/>
      <c r="O676" s="66"/>
      <c r="Q676">
        <f t="shared" si="10"/>
        <v>0</v>
      </c>
    </row>
    <row r="677" spans="1:17" x14ac:dyDescent="0.35">
      <c r="A677" s="43" t="s">
        <v>3099</v>
      </c>
      <c r="B677" s="66"/>
      <c r="C677" s="67"/>
      <c r="G677" s="66"/>
      <c r="H677" s="66"/>
      <c r="I677" s="66"/>
      <c r="J677" s="66"/>
      <c r="K677" s="66"/>
      <c r="L677" s="66"/>
      <c r="M677" s="66"/>
      <c r="N677" s="66"/>
      <c r="O677" s="66"/>
      <c r="Q677">
        <f t="shared" si="10"/>
        <v>0</v>
      </c>
    </row>
    <row r="678" spans="1:17" x14ac:dyDescent="0.35">
      <c r="A678" s="43" t="s">
        <v>3100</v>
      </c>
      <c r="B678" s="66"/>
      <c r="C678" s="67"/>
      <c r="G678" s="66"/>
      <c r="H678" s="66"/>
      <c r="I678" s="66"/>
      <c r="J678" s="66"/>
      <c r="K678" s="66"/>
      <c r="L678" s="66"/>
      <c r="M678" s="66"/>
      <c r="N678" s="66"/>
      <c r="O678" s="66"/>
      <c r="Q678">
        <f t="shared" si="10"/>
        <v>0</v>
      </c>
    </row>
    <row r="679" spans="1:17" x14ac:dyDescent="0.35">
      <c r="A679" s="43" t="s">
        <v>3101</v>
      </c>
      <c r="B679" s="66"/>
      <c r="C679" s="67"/>
      <c r="G679" s="66"/>
      <c r="H679" s="66"/>
      <c r="I679" s="66"/>
      <c r="J679" s="66"/>
      <c r="K679" s="66"/>
      <c r="L679" s="66"/>
      <c r="M679" s="66"/>
      <c r="N679" s="66"/>
      <c r="O679" s="66"/>
      <c r="Q679">
        <f t="shared" si="10"/>
        <v>0</v>
      </c>
    </row>
    <row r="680" spans="1:17" x14ac:dyDescent="0.35">
      <c r="A680" s="43" t="s">
        <v>3102</v>
      </c>
      <c r="B680" s="66"/>
      <c r="C680" s="67"/>
      <c r="G680" s="66"/>
      <c r="H680" s="66"/>
      <c r="I680" s="66"/>
      <c r="J680" s="66"/>
      <c r="K680" s="66"/>
      <c r="L680" s="66"/>
      <c r="M680" s="66"/>
      <c r="N680" s="66"/>
      <c r="O680" s="66"/>
      <c r="Q680">
        <f t="shared" si="10"/>
        <v>0</v>
      </c>
    </row>
    <row r="681" spans="1:17" x14ac:dyDescent="0.35">
      <c r="A681" s="43" t="s">
        <v>3103</v>
      </c>
      <c r="B681" s="66"/>
      <c r="C681" s="67"/>
      <c r="G681" s="66"/>
      <c r="H681" s="66"/>
      <c r="I681" s="66"/>
      <c r="J681" s="66"/>
      <c r="K681" s="66"/>
      <c r="L681" s="66"/>
      <c r="M681" s="66"/>
      <c r="N681" s="66"/>
      <c r="O681" s="66"/>
      <c r="Q681">
        <f t="shared" si="10"/>
        <v>0</v>
      </c>
    </row>
    <row r="682" spans="1:17" x14ac:dyDescent="0.35">
      <c r="A682" s="43" t="s">
        <v>3104</v>
      </c>
      <c r="B682" s="66"/>
      <c r="C682" s="67"/>
      <c r="G682" s="66"/>
      <c r="H682" s="66"/>
      <c r="I682" s="66"/>
      <c r="J682" s="66"/>
      <c r="K682" s="66"/>
      <c r="L682" s="66"/>
      <c r="M682" s="66"/>
      <c r="N682" s="66"/>
      <c r="O682" s="66"/>
      <c r="Q682">
        <f t="shared" si="10"/>
        <v>0</v>
      </c>
    </row>
    <row r="683" spans="1:17" x14ac:dyDescent="0.35">
      <c r="A683" s="43" t="s">
        <v>3105</v>
      </c>
      <c r="B683" s="66"/>
      <c r="C683" s="67"/>
      <c r="G683" s="66"/>
      <c r="H683" s="66"/>
      <c r="I683" s="66"/>
      <c r="J683" s="66"/>
      <c r="K683" s="66"/>
      <c r="L683" s="66"/>
      <c r="M683" s="66"/>
      <c r="N683" s="66"/>
      <c r="O683" s="66"/>
      <c r="Q683">
        <f t="shared" si="10"/>
        <v>0</v>
      </c>
    </row>
    <row r="684" spans="1:17" x14ac:dyDescent="0.35">
      <c r="A684" s="43" t="s">
        <v>3106</v>
      </c>
      <c r="B684" s="66"/>
      <c r="C684" s="67"/>
      <c r="G684" s="66"/>
      <c r="H684" s="66"/>
      <c r="I684" s="66"/>
      <c r="J684" s="66"/>
      <c r="K684" s="66"/>
      <c r="L684" s="66"/>
      <c r="M684" s="66"/>
      <c r="N684" s="66"/>
      <c r="O684" s="66"/>
      <c r="Q684">
        <f t="shared" si="10"/>
        <v>0</v>
      </c>
    </row>
    <row r="685" spans="1:17" x14ac:dyDescent="0.35">
      <c r="A685" s="43" t="s">
        <v>3107</v>
      </c>
      <c r="B685" s="66"/>
      <c r="C685" s="67"/>
      <c r="G685" s="66"/>
      <c r="H685" s="66"/>
      <c r="I685" s="66"/>
      <c r="J685" s="66"/>
      <c r="K685" s="66"/>
      <c r="L685" s="66"/>
      <c r="M685" s="66"/>
      <c r="N685" s="66"/>
      <c r="O685" s="66"/>
      <c r="Q685">
        <f t="shared" si="10"/>
        <v>0</v>
      </c>
    </row>
    <row r="686" spans="1:17" x14ac:dyDescent="0.35">
      <c r="A686" s="43" t="s">
        <v>3108</v>
      </c>
      <c r="B686" s="66"/>
      <c r="C686" s="67"/>
      <c r="G686" s="66"/>
      <c r="H686" s="66"/>
      <c r="I686" s="66"/>
      <c r="J686" s="66"/>
      <c r="K686" s="66"/>
      <c r="L686" s="66"/>
      <c r="M686" s="66"/>
      <c r="N686" s="66"/>
      <c r="O686" s="66"/>
      <c r="Q686">
        <f t="shared" si="10"/>
        <v>0</v>
      </c>
    </row>
    <row r="687" spans="1:17" x14ac:dyDescent="0.35">
      <c r="A687" s="43" t="s">
        <v>3109</v>
      </c>
      <c r="B687" s="66"/>
      <c r="C687" s="67"/>
      <c r="G687" s="66"/>
      <c r="H687" s="66"/>
      <c r="I687" s="66"/>
      <c r="J687" s="66"/>
      <c r="K687" s="66"/>
      <c r="L687" s="66"/>
      <c r="M687" s="66"/>
      <c r="N687" s="66"/>
      <c r="O687" s="66"/>
      <c r="Q687">
        <f t="shared" si="10"/>
        <v>0</v>
      </c>
    </row>
    <row r="688" spans="1:17" x14ac:dyDescent="0.35">
      <c r="A688" s="43" t="s">
        <v>3110</v>
      </c>
      <c r="B688" s="66"/>
      <c r="C688" s="67"/>
      <c r="G688" s="66"/>
      <c r="H688" s="66"/>
      <c r="I688" s="66"/>
      <c r="J688" s="66"/>
      <c r="K688" s="66"/>
      <c r="L688" s="66"/>
      <c r="M688" s="66"/>
      <c r="N688" s="66"/>
      <c r="O688" s="66"/>
      <c r="Q688">
        <f t="shared" si="10"/>
        <v>0</v>
      </c>
    </row>
    <row r="689" spans="1:17" x14ac:dyDescent="0.35">
      <c r="A689" s="43" t="s">
        <v>3111</v>
      </c>
      <c r="B689" s="66"/>
      <c r="C689" s="67"/>
      <c r="G689" s="66"/>
      <c r="H689" s="66"/>
      <c r="I689" s="66"/>
      <c r="J689" s="66"/>
      <c r="K689" s="66"/>
      <c r="L689" s="66"/>
      <c r="M689" s="66"/>
      <c r="N689" s="66"/>
      <c r="O689" s="66"/>
      <c r="Q689">
        <f t="shared" si="10"/>
        <v>0</v>
      </c>
    </row>
    <row r="690" spans="1:17" x14ac:dyDescent="0.35">
      <c r="A690" s="43" t="s">
        <v>3112</v>
      </c>
      <c r="B690" s="66"/>
      <c r="C690" s="67"/>
      <c r="G690" s="66"/>
      <c r="H690" s="66"/>
      <c r="I690" s="66"/>
      <c r="J690" s="66"/>
      <c r="K690" s="66"/>
      <c r="L690" s="66"/>
      <c r="M690" s="66"/>
      <c r="N690" s="66"/>
      <c r="O690" s="66"/>
      <c r="Q690">
        <f t="shared" si="10"/>
        <v>0</v>
      </c>
    </row>
    <row r="691" spans="1:17" x14ac:dyDescent="0.35">
      <c r="A691" s="43" t="s">
        <v>3113</v>
      </c>
      <c r="B691" s="66"/>
      <c r="C691" s="67"/>
      <c r="G691" s="66"/>
      <c r="H691" s="66"/>
      <c r="I691" s="66"/>
      <c r="J691" s="66"/>
      <c r="K691" s="66"/>
      <c r="L691" s="66"/>
      <c r="M691" s="66"/>
      <c r="N691" s="66"/>
      <c r="O691" s="66"/>
      <c r="Q691">
        <f t="shared" si="10"/>
        <v>0</v>
      </c>
    </row>
    <row r="692" spans="1:17" x14ac:dyDescent="0.35">
      <c r="A692" s="43" t="s">
        <v>3114</v>
      </c>
      <c r="B692" s="66"/>
      <c r="C692" s="67"/>
      <c r="G692" s="66"/>
      <c r="H692" s="66"/>
      <c r="I692" s="66"/>
      <c r="J692" s="66"/>
      <c r="K692" s="66"/>
      <c r="L692" s="66"/>
      <c r="M692" s="66"/>
      <c r="N692" s="66"/>
      <c r="O692" s="66"/>
      <c r="Q692">
        <f t="shared" si="10"/>
        <v>0</v>
      </c>
    </row>
    <row r="693" spans="1:17" x14ac:dyDescent="0.35">
      <c r="A693" s="43" t="s">
        <v>3115</v>
      </c>
      <c r="B693" s="66"/>
      <c r="C693" s="67"/>
      <c r="G693" s="66"/>
      <c r="H693" s="66"/>
      <c r="I693" s="66"/>
      <c r="J693" s="66"/>
      <c r="K693" s="66"/>
      <c r="L693" s="66"/>
      <c r="M693" s="66"/>
      <c r="N693" s="66"/>
      <c r="O693" s="66"/>
      <c r="Q693">
        <f t="shared" si="10"/>
        <v>0</v>
      </c>
    </row>
    <row r="694" spans="1:17" x14ac:dyDescent="0.35">
      <c r="A694" s="43" t="s">
        <v>3116</v>
      </c>
      <c r="B694" s="66"/>
      <c r="C694" s="67"/>
      <c r="G694" s="66"/>
      <c r="H694" s="66"/>
      <c r="I694" s="66"/>
      <c r="J694" s="66"/>
      <c r="K694" s="66"/>
      <c r="L694" s="66"/>
      <c r="M694" s="66"/>
      <c r="N694" s="66"/>
      <c r="O694" s="66"/>
      <c r="Q694">
        <f t="shared" si="10"/>
        <v>0</v>
      </c>
    </row>
    <row r="695" spans="1:17" x14ac:dyDescent="0.35">
      <c r="A695" s="43" t="s">
        <v>3117</v>
      </c>
      <c r="B695" s="66"/>
      <c r="C695" s="67"/>
      <c r="G695" s="66"/>
      <c r="H695" s="66"/>
      <c r="I695" s="66"/>
      <c r="J695" s="66"/>
      <c r="K695" s="66"/>
      <c r="L695" s="66"/>
      <c r="M695" s="66"/>
      <c r="N695" s="66"/>
      <c r="O695" s="66"/>
      <c r="Q695">
        <f t="shared" si="10"/>
        <v>0</v>
      </c>
    </row>
    <row r="696" spans="1:17" x14ac:dyDescent="0.35">
      <c r="A696" s="43" t="s">
        <v>3118</v>
      </c>
      <c r="B696" s="66"/>
      <c r="C696" s="67"/>
      <c r="G696" s="66"/>
      <c r="H696" s="66"/>
      <c r="I696" s="66"/>
      <c r="J696" s="66"/>
      <c r="K696" s="66"/>
      <c r="L696" s="66"/>
      <c r="M696" s="66"/>
      <c r="N696" s="66"/>
      <c r="O696" s="66"/>
      <c r="Q696">
        <f t="shared" si="10"/>
        <v>0</v>
      </c>
    </row>
    <row r="697" spans="1:17" x14ac:dyDescent="0.35">
      <c r="A697" s="43" t="s">
        <v>3119</v>
      </c>
      <c r="B697" s="66"/>
      <c r="C697" s="67"/>
      <c r="G697" s="66"/>
      <c r="H697" s="66"/>
      <c r="I697" s="66"/>
      <c r="J697" s="66"/>
      <c r="K697" s="66"/>
      <c r="L697" s="66"/>
      <c r="M697" s="66"/>
      <c r="N697" s="66"/>
      <c r="O697" s="66"/>
      <c r="Q697">
        <f t="shared" si="10"/>
        <v>0</v>
      </c>
    </row>
    <row r="698" spans="1:17" x14ac:dyDescent="0.35">
      <c r="A698" s="43" t="s">
        <v>3120</v>
      </c>
      <c r="B698" s="66"/>
      <c r="C698" s="67"/>
      <c r="G698" s="66"/>
      <c r="H698" s="66"/>
      <c r="I698" s="66"/>
      <c r="J698" s="66"/>
      <c r="K698" s="66"/>
      <c r="L698" s="66"/>
      <c r="M698" s="66"/>
      <c r="N698" s="66"/>
      <c r="O698" s="66"/>
      <c r="Q698">
        <f t="shared" si="10"/>
        <v>0</v>
      </c>
    </row>
    <row r="699" spans="1:17" x14ac:dyDescent="0.35">
      <c r="A699" s="43" t="s">
        <v>3121</v>
      </c>
      <c r="B699" s="66"/>
      <c r="C699" s="67"/>
      <c r="G699" s="66"/>
      <c r="H699" s="66"/>
      <c r="I699" s="66"/>
      <c r="J699" s="66"/>
      <c r="K699" s="66"/>
      <c r="L699" s="66"/>
      <c r="M699" s="66"/>
      <c r="N699" s="66"/>
      <c r="O699" s="66"/>
      <c r="Q699">
        <f t="shared" si="10"/>
        <v>0</v>
      </c>
    </row>
    <row r="700" spans="1:17" x14ac:dyDescent="0.35">
      <c r="A700" s="43" t="s">
        <v>3122</v>
      </c>
      <c r="B700" s="66"/>
      <c r="C700" s="67"/>
      <c r="G700" s="66"/>
      <c r="H700" s="66"/>
      <c r="I700" s="66"/>
      <c r="J700" s="66"/>
      <c r="K700" s="66"/>
      <c r="L700" s="66"/>
      <c r="M700" s="66"/>
      <c r="N700" s="66"/>
      <c r="O700" s="66"/>
      <c r="Q700">
        <f t="shared" si="10"/>
        <v>0</v>
      </c>
    </row>
    <row r="701" spans="1:17" x14ac:dyDescent="0.35">
      <c r="A701" s="43" t="s">
        <v>3123</v>
      </c>
      <c r="B701" s="66"/>
      <c r="C701" s="67"/>
      <c r="G701" s="66"/>
      <c r="H701" s="66"/>
      <c r="I701" s="66"/>
      <c r="J701" s="66"/>
      <c r="K701" s="66"/>
      <c r="L701" s="66"/>
      <c r="M701" s="66"/>
      <c r="N701" s="66"/>
      <c r="O701" s="66"/>
      <c r="Q701">
        <f t="shared" si="10"/>
        <v>0</v>
      </c>
    </row>
    <row r="702" spans="1:17" x14ac:dyDescent="0.35">
      <c r="A702" s="43" t="s">
        <v>3124</v>
      </c>
      <c r="B702" s="66"/>
      <c r="C702" s="67"/>
      <c r="G702" s="66"/>
      <c r="H702" s="66"/>
      <c r="I702" s="66"/>
      <c r="J702" s="66"/>
      <c r="K702" s="66"/>
      <c r="L702" s="66"/>
      <c r="M702" s="66"/>
      <c r="N702" s="66"/>
      <c r="O702" s="66"/>
      <c r="Q702">
        <f t="shared" si="10"/>
        <v>0</v>
      </c>
    </row>
    <row r="703" spans="1:17" x14ac:dyDescent="0.35">
      <c r="A703" s="43" t="s">
        <v>3125</v>
      </c>
      <c r="B703" s="66"/>
      <c r="C703" s="67"/>
      <c r="G703" s="66"/>
      <c r="H703" s="66"/>
      <c r="I703" s="66"/>
      <c r="J703" s="66"/>
      <c r="K703" s="66"/>
      <c r="L703" s="66"/>
      <c r="M703" s="66"/>
      <c r="N703" s="66"/>
      <c r="O703" s="66"/>
      <c r="Q703">
        <f t="shared" si="10"/>
        <v>0</v>
      </c>
    </row>
    <row r="704" spans="1:17" x14ac:dyDescent="0.35">
      <c r="A704" s="43" t="s">
        <v>3126</v>
      </c>
      <c r="B704" s="66"/>
      <c r="C704" s="67"/>
      <c r="G704" s="66"/>
      <c r="H704" s="66"/>
      <c r="I704" s="66"/>
      <c r="J704" s="66"/>
      <c r="K704" s="66"/>
      <c r="L704" s="66"/>
      <c r="M704" s="66"/>
      <c r="N704" s="66"/>
      <c r="O704" s="66"/>
      <c r="Q704">
        <f t="shared" si="10"/>
        <v>0</v>
      </c>
    </row>
    <row r="705" spans="1:17" x14ac:dyDescent="0.35">
      <c r="A705" s="43" t="s">
        <v>3127</v>
      </c>
      <c r="B705" s="66"/>
      <c r="C705" s="67"/>
      <c r="G705" s="66"/>
      <c r="H705" s="66"/>
      <c r="I705" s="66"/>
      <c r="J705" s="66"/>
      <c r="K705" s="66"/>
      <c r="L705" s="66"/>
      <c r="M705" s="66"/>
      <c r="N705" s="66"/>
      <c r="O705" s="66"/>
      <c r="Q705">
        <f t="shared" si="10"/>
        <v>0</v>
      </c>
    </row>
    <row r="706" spans="1:17" x14ac:dyDescent="0.35">
      <c r="A706" s="43" t="s">
        <v>3128</v>
      </c>
      <c r="B706" s="66"/>
      <c r="C706" s="67"/>
      <c r="G706" s="66"/>
      <c r="H706" s="66"/>
      <c r="I706" s="66"/>
      <c r="J706" s="66"/>
      <c r="K706" s="66"/>
      <c r="L706" s="66"/>
      <c r="M706" s="66"/>
      <c r="N706" s="66"/>
      <c r="O706" s="66"/>
      <c r="Q706">
        <f t="shared" si="10"/>
        <v>0</v>
      </c>
    </row>
    <row r="707" spans="1:17" x14ac:dyDescent="0.35">
      <c r="A707" s="43" t="s">
        <v>3129</v>
      </c>
      <c r="B707" s="66"/>
      <c r="C707" s="67"/>
      <c r="G707" s="66"/>
      <c r="H707" s="66"/>
      <c r="I707" s="66"/>
      <c r="J707" s="66"/>
      <c r="K707" s="66"/>
      <c r="L707" s="66"/>
      <c r="M707" s="66"/>
      <c r="N707" s="66"/>
      <c r="O707" s="66"/>
      <c r="Q707">
        <f t="shared" si="10"/>
        <v>0</v>
      </c>
    </row>
    <row r="708" spans="1:17" x14ac:dyDescent="0.35">
      <c r="A708" s="43" t="s">
        <v>3130</v>
      </c>
      <c r="B708" s="66"/>
      <c r="C708" s="67"/>
      <c r="G708" s="66"/>
      <c r="H708" s="66"/>
      <c r="I708" s="66"/>
      <c r="J708" s="66"/>
      <c r="K708" s="66"/>
      <c r="L708" s="66"/>
      <c r="M708" s="66"/>
      <c r="N708" s="66"/>
      <c r="O708" s="66"/>
      <c r="Q708">
        <f t="shared" si="10"/>
        <v>0</v>
      </c>
    </row>
    <row r="709" spans="1:17" x14ac:dyDescent="0.35">
      <c r="A709" s="43" t="s">
        <v>3131</v>
      </c>
      <c r="B709" s="66"/>
      <c r="C709" s="67"/>
      <c r="G709" s="66"/>
      <c r="H709" s="66"/>
      <c r="I709" s="66"/>
      <c r="J709" s="66"/>
      <c r="K709" s="66"/>
      <c r="L709" s="66"/>
      <c r="M709" s="66"/>
      <c r="N709" s="66"/>
      <c r="O709" s="66"/>
      <c r="Q709">
        <f t="shared" si="10"/>
        <v>0</v>
      </c>
    </row>
    <row r="710" spans="1:17" x14ac:dyDescent="0.35">
      <c r="A710" s="43" t="s">
        <v>3132</v>
      </c>
      <c r="B710" s="66"/>
      <c r="C710" s="67"/>
      <c r="G710" s="66"/>
      <c r="H710" s="66"/>
      <c r="I710" s="66"/>
      <c r="J710" s="66"/>
      <c r="K710" s="66"/>
      <c r="L710" s="66"/>
      <c r="M710" s="66"/>
      <c r="N710" s="66"/>
      <c r="O710" s="66"/>
      <c r="Q710">
        <f t="shared" si="10"/>
        <v>0</v>
      </c>
    </row>
    <row r="711" spans="1:17" x14ac:dyDescent="0.35">
      <c r="A711" s="43" t="s">
        <v>3133</v>
      </c>
      <c r="B711" s="66"/>
      <c r="C711" s="67"/>
      <c r="G711" s="66"/>
      <c r="H711" s="66"/>
      <c r="I711" s="66"/>
      <c r="J711" s="66"/>
      <c r="K711" s="66"/>
      <c r="L711" s="66"/>
      <c r="M711" s="66"/>
      <c r="N711" s="66"/>
      <c r="O711" s="66"/>
      <c r="Q711">
        <f t="shared" si="10"/>
        <v>0</v>
      </c>
    </row>
    <row r="712" spans="1:17" x14ac:dyDescent="0.35">
      <c r="A712" s="43" t="s">
        <v>3134</v>
      </c>
      <c r="B712" s="66"/>
      <c r="C712" s="67"/>
      <c r="G712" s="66"/>
      <c r="H712" s="66"/>
      <c r="I712" s="66"/>
      <c r="J712" s="66"/>
      <c r="K712" s="66"/>
      <c r="L712" s="66"/>
      <c r="M712" s="66"/>
      <c r="N712" s="66"/>
      <c r="O712" s="66"/>
      <c r="Q712">
        <f t="shared" ref="Q712:Q775" si="11">IF(OR($B712&lt;&gt;"",$C712&lt;&gt;"",$D712&lt;&gt;"",$E712&lt;&gt;"",$F712&lt;&gt;"",$G712&lt;&gt;"",$H712&lt;&gt;"",$I712&lt;&gt;"",$J712&lt;&gt;"",$K712&lt;&gt;"",$L712&lt;&gt;"",$M712&lt;&gt;"",$N712&lt;&gt;"",$O712&lt;&gt;""), 1, 0)</f>
        <v>0</v>
      </c>
    </row>
    <row r="713" spans="1:17" x14ac:dyDescent="0.35">
      <c r="A713" s="43" t="s">
        <v>3135</v>
      </c>
      <c r="B713" s="66"/>
      <c r="C713" s="67"/>
      <c r="G713" s="66"/>
      <c r="H713" s="66"/>
      <c r="I713" s="66"/>
      <c r="J713" s="66"/>
      <c r="K713" s="66"/>
      <c r="L713" s="66"/>
      <c r="M713" s="66"/>
      <c r="N713" s="66"/>
      <c r="O713" s="66"/>
      <c r="Q713">
        <f t="shared" si="11"/>
        <v>0</v>
      </c>
    </row>
    <row r="714" spans="1:17" x14ac:dyDescent="0.35">
      <c r="A714" s="43" t="s">
        <v>3136</v>
      </c>
      <c r="B714" s="66"/>
      <c r="C714" s="67"/>
      <c r="G714" s="66"/>
      <c r="H714" s="66"/>
      <c r="I714" s="66"/>
      <c r="J714" s="66"/>
      <c r="K714" s="66"/>
      <c r="L714" s="66"/>
      <c r="M714" s="66"/>
      <c r="N714" s="66"/>
      <c r="O714" s="66"/>
      <c r="Q714">
        <f t="shared" si="11"/>
        <v>0</v>
      </c>
    </row>
    <row r="715" spans="1:17" x14ac:dyDescent="0.35">
      <c r="A715" s="43" t="s">
        <v>3137</v>
      </c>
      <c r="B715" s="66"/>
      <c r="C715" s="67"/>
      <c r="G715" s="66"/>
      <c r="H715" s="66"/>
      <c r="I715" s="66"/>
      <c r="J715" s="66"/>
      <c r="K715" s="66"/>
      <c r="L715" s="66"/>
      <c r="M715" s="66"/>
      <c r="N715" s="66"/>
      <c r="O715" s="66"/>
      <c r="Q715">
        <f t="shared" si="11"/>
        <v>0</v>
      </c>
    </row>
    <row r="716" spans="1:17" x14ac:dyDescent="0.35">
      <c r="A716" s="43" t="s">
        <v>3138</v>
      </c>
      <c r="B716" s="66"/>
      <c r="C716" s="67"/>
      <c r="G716" s="66"/>
      <c r="H716" s="66"/>
      <c r="I716" s="66"/>
      <c r="J716" s="66"/>
      <c r="K716" s="66"/>
      <c r="L716" s="66"/>
      <c r="M716" s="66"/>
      <c r="N716" s="66"/>
      <c r="O716" s="66"/>
      <c r="Q716">
        <f t="shared" si="11"/>
        <v>0</v>
      </c>
    </row>
    <row r="717" spans="1:17" x14ac:dyDescent="0.35">
      <c r="A717" s="43" t="s">
        <v>3139</v>
      </c>
      <c r="B717" s="66"/>
      <c r="C717" s="67"/>
      <c r="G717" s="66"/>
      <c r="H717" s="66"/>
      <c r="I717" s="66"/>
      <c r="J717" s="66"/>
      <c r="K717" s="66"/>
      <c r="L717" s="66"/>
      <c r="M717" s="66"/>
      <c r="N717" s="66"/>
      <c r="O717" s="66"/>
      <c r="Q717">
        <f t="shared" si="11"/>
        <v>0</v>
      </c>
    </row>
    <row r="718" spans="1:17" x14ac:dyDescent="0.35">
      <c r="A718" s="43" t="s">
        <v>3140</v>
      </c>
      <c r="B718" s="66"/>
      <c r="C718" s="67"/>
      <c r="G718" s="66"/>
      <c r="H718" s="66"/>
      <c r="I718" s="66"/>
      <c r="J718" s="66"/>
      <c r="K718" s="66"/>
      <c r="L718" s="66"/>
      <c r="M718" s="66"/>
      <c r="N718" s="66"/>
      <c r="O718" s="66"/>
      <c r="Q718">
        <f t="shared" si="11"/>
        <v>0</v>
      </c>
    </row>
    <row r="719" spans="1:17" x14ac:dyDescent="0.35">
      <c r="A719" s="43" t="s">
        <v>3141</v>
      </c>
      <c r="B719" s="66"/>
      <c r="C719" s="67"/>
      <c r="G719" s="66"/>
      <c r="H719" s="66"/>
      <c r="I719" s="66"/>
      <c r="J719" s="66"/>
      <c r="K719" s="66"/>
      <c r="L719" s="66"/>
      <c r="M719" s="66"/>
      <c r="N719" s="66"/>
      <c r="O719" s="66"/>
      <c r="Q719">
        <f t="shared" si="11"/>
        <v>0</v>
      </c>
    </row>
    <row r="720" spans="1:17" x14ac:dyDescent="0.35">
      <c r="A720" s="43" t="s">
        <v>3142</v>
      </c>
      <c r="B720" s="66"/>
      <c r="C720" s="67"/>
      <c r="G720" s="66"/>
      <c r="H720" s="66"/>
      <c r="I720" s="66"/>
      <c r="J720" s="66"/>
      <c r="K720" s="66"/>
      <c r="L720" s="66"/>
      <c r="M720" s="66"/>
      <c r="N720" s="66"/>
      <c r="O720" s="66"/>
      <c r="Q720">
        <f t="shared" si="11"/>
        <v>0</v>
      </c>
    </row>
    <row r="721" spans="1:17" x14ac:dyDescent="0.35">
      <c r="A721" s="43" t="s">
        <v>3143</v>
      </c>
      <c r="B721" s="66"/>
      <c r="C721" s="67"/>
      <c r="G721" s="66"/>
      <c r="H721" s="66"/>
      <c r="I721" s="66"/>
      <c r="J721" s="66"/>
      <c r="K721" s="66"/>
      <c r="L721" s="66"/>
      <c r="M721" s="66"/>
      <c r="N721" s="66"/>
      <c r="O721" s="66"/>
      <c r="Q721">
        <f t="shared" si="11"/>
        <v>0</v>
      </c>
    </row>
    <row r="722" spans="1:17" x14ac:dyDescent="0.35">
      <c r="A722" s="43" t="s">
        <v>3144</v>
      </c>
      <c r="B722" s="66"/>
      <c r="C722" s="67"/>
      <c r="G722" s="66"/>
      <c r="H722" s="66"/>
      <c r="I722" s="66"/>
      <c r="J722" s="66"/>
      <c r="K722" s="66"/>
      <c r="L722" s="66"/>
      <c r="M722" s="66"/>
      <c r="N722" s="66"/>
      <c r="O722" s="66"/>
      <c r="Q722">
        <f t="shared" si="11"/>
        <v>0</v>
      </c>
    </row>
    <row r="723" spans="1:17" x14ac:dyDescent="0.35">
      <c r="A723" s="43" t="s">
        <v>3145</v>
      </c>
      <c r="B723" s="66"/>
      <c r="C723" s="67"/>
      <c r="G723" s="66"/>
      <c r="H723" s="66"/>
      <c r="I723" s="66"/>
      <c r="J723" s="66"/>
      <c r="K723" s="66"/>
      <c r="L723" s="66"/>
      <c r="M723" s="66"/>
      <c r="N723" s="66"/>
      <c r="O723" s="66"/>
      <c r="Q723">
        <f t="shared" si="11"/>
        <v>0</v>
      </c>
    </row>
    <row r="724" spans="1:17" x14ac:dyDescent="0.35">
      <c r="A724" s="43" t="s">
        <v>3146</v>
      </c>
      <c r="B724" s="66"/>
      <c r="C724" s="67"/>
      <c r="G724" s="66"/>
      <c r="H724" s="66"/>
      <c r="I724" s="66"/>
      <c r="J724" s="66"/>
      <c r="K724" s="66"/>
      <c r="L724" s="66"/>
      <c r="M724" s="66"/>
      <c r="N724" s="66"/>
      <c r="O724" s="66"/>
      <c r="Q724">
        <f t="shared" si="11"/>
        <v>0</v>
      </c>
    </row>
    <row r="725" spans="1:17" x14ac:dyDescent="0.35">
      <c r="A725" s="43" t="s">
        <v>3147</v>
      </c>
      <c r="B725" s="66"/>
      <c r="C725" s="67"/>
      <c r="G725" s="66"/>
      <c r="H725" s="66"/>
      <c r="I725" s="66"/>
      <c r="J725" s="66"/>
      <c r="K725" s="66"/>
      <c r="L725" s="66"/>
      <c r="M725" s="66"/>
      <c r="N725" s="66"/>
      <c r="O725" s="66"/>
      <c r="Q725">
        <f t="shared" si="11"/>
        <v>0</v>
      </c>
    </row>
    <row r="726" spans="1:17" x14ac:dyDescent="0.35">
      <c r="A726" s="43" t="s">
        <v>3148</v>
      </c>
      <c r="B726" s="66"/>
      <c r="C726" s="67"/>
      <c r="G726" s="66"/>
      <c r="H726" s="66"/>
      <c r="I726" s="66"/>
      <c r="J726" s="66"/>
      <c r="K726" s="66"/>
      <c r="L726" s="66"/>
      <c r="M726" s="66"/>
      <c r="N726" s="66"/>
      <c r="O726" s="66"/>
      <c r="Q726">
        <f t="shared" si="11"/>
        <v>0</v>
      </c>
    </row>
    <row r="727" spans="1:17" x14ac:dyDescent="0.35">
      <c r="A727" s="43" t="s">
        <v>3149</v>
      </c>
      <c r="B727" s="66"/>
      <c r="C727" s="67"/>
      <c r="G727" s="66"/>
      <c r="H727" s="66"/>
      <c r="I727" s="66"/>
      <c r="J727" s="66"/>
      <c r="K727" s="66"/>
      <c r="L727" s="66"/>
      <c r="M727" s="66"/>
      <c r="N727" s="66"/>
      <c r="O727" s="66"/>
      <c r="Q727">
        <f t="shared" si="11"/>
        <v>0</v>
      </c>
    </row>
    <row r="728" spans="1:17" x14ac:dyDescent="0.35">
      <c r="A728" s="43" t="s">
        <v>3150</v>
      </c>
      <c r="B728" s="66"/>
      <c r="C728" s="67"/>
      <c r="G728" s="66"/>
      <c r="H728" s="66"/>
      <c r="I728" s="66"/>
      <c r="J728" s="66"/>
      <c r="K728" s="66"/>
      <c r="L728" s="66"/>
      <c r="M728" s="66"/>
      <c r="N728" s="66"/>
      <c r="O728" s="66"/>
      <c r="Q728">
        <f t="shared" si="11"/>
        <v>0</v>
      </c>
    </row>
    <row r="729" spans="1:17" x14ac:dyDescent="0.35">
      <c r="A729" s="43" t="s">
        <v>3151</v>
      </c>
      <c r="B729" s="66"/>
      <c r="C729" s="67"/>
      <c r="G729" s="66"/>
      <c r="H729" s="66"/>
      <c r="I729" s="66"/>
      <c r="J729" s="66"/>
      <c r="K729" s="66"/>
      <c r="L729" s="66"/>
      <c r="M729" s="66"/>
      <c r="N729" s="66"/>
      <c r="O729" s="66"/>
      <c r="Q729">
        <f t="shared" si="11"/>
        <v>0</v>
      </c>
    </row>
    <row r="730" spans="1:17" x14ac:dyDescent="0.35">
      <c r="A730" s="43" t="s">
        <v>3152</v>
      </c>
      <c r="B730" s="66"/>
      <c r="C730" s="67"/>
      <c r="G730" s="66"/>
      <c r="H730" s="66"/>
      <c r="I730" s="66"/>
      <c r="J730" s="66"/>
      <c r="K730" s="66"/>
      <c r="L730" s="66"/>
      <c r="M730" s="66"/>
      <c r="N730" s="66"/>
      <c r="O730" s="66"/>
      <c r="Q730">
        <f t="shared" si="11"/>
        <v>0</v>
      </c>
    </row>
    <row r="731" spans="1:17" x14ac:dyDescent="0.35">
      <c r="A731" s="43" t="s">
        <v>3153</v>
      </c>
      <c r="B731" s="66"/>
      <c r="C731" s="67"/>
      <c r="G731" s="66"/>
      <c r="H731" s="66"/>
      <c r="I731" s="66"/>
      <c r="J731" s="66"/>
      <c r="K731" s="66"/>
      <c r="L731" s="66"/>
      <c r="M731" s="66"/>
      <c r="N731" s="66"/>
      <c r="O731" s="66"/>
      <c r="Q731">
        <f t="shared" si="11"/>
        <v>0</v>
      </c>
    </row>
    <row r="732" spans="1:17" x14ac:dyDescent="0.35">
      <c r="A732" s="43" t="s">
        <v>3154</v>
      </c>
      <c r="B732" s="66"/>
      <c r="C732" s="67"/>
      <c r="G732" s="66"/>
      <c r="H732" s="66"/>
      <c r="I732" s="66"/>
      <c r="J732" s="66"/>
      <c r="K732" s="66"/>
      <c r="L732" s="66"/>
      <c r="M732" s="66"/>
      <c r="N732" s="66"/>
      <c r="O732" s="66"/>
      <c r="Q732">
        <f t="shared" si="11"/>
        <v>0</v>
      </c>
    </row>
    <row r="733" spans="1:17" x14ac:dyDescent="0.35">
      <c r="A733" s="43" t="s">
        <v>3155</v>
      </c>
      <c r="B733" s="66"/>
      <c r="C733" s="67"/>
      <c r="G733" s="66"/>
      <c r="H733" s="66"/>
      <c r="I733" s="66"/>
      <c r="J733" s="66"/>
      <c r="K733" s="66"/>
      <c r="L733" s="66"/>
      <c r="M733" s="66"/>
      <c r="N733" s="66"/>
      <c r="O733" s="66"/>
      <c r="Q733">
        <f t="shared" si="11"/>
        <v>0</v>
      </c>
    </row>
    <row r="734" spans="1:17" x14ac:dyDescent="0.35">
      <c r="A734" s="43" t="s">
        <v>3156</v>
      </c>
      <c r="B734" s="66"/>
      <c r="C734" s="67"/>
      <c r="G734" s="66"/>
      <c r="H734" s="66"/>
      <c r="I734" s="66"/>
      <c r="J734" s="66"/>
      <c r="K734" s="66"/>
      <c r="L734" s="66"/>
      <c r="M734" s="66"/>
      <c r="N734" s="66"/>
      <c r="O734" s="66"/>
      <c r="Q734">
        <f t="shared" si="11"/>
        <v>0</v>
      </c>
    </row>
    <row r="735" spans="1:17" x14ac:dyDescent="0.35">
      <c r="A735" s="43" t="s">
        <v>3157</v>
      </c>
      <c r="B735" s="66"/>
      <c r="C735" s="67"/>
      <c r="G735" s="66"/>
      <c r="H735" s="66"/>
      <c r="I735" s="66"/>
      <c r="J735" s="66"/>
      <c r="K735" s="66"/>
      <c r="L735" s="66"/>
      <c r="M735" s="66"/>
      <c r="N735" s="66"/>
      <c r="O735" s="66"/>
      <c r="Q735">
        <f t="shared" si="11"/>
        <v>0</v>
      </c>
    </row>
    <row r="736" spans="1:17" x14ac:dyDescent="0.35">
      <c r="A736" s="43" t="s">
        <v>3158</v>
      </c>
      <c r="B736" s="66"/>
      <c r="C736" s="67"/>
      <c r="G736" s="66"/>
      <c r="H736" s="66"/>
      <c r="I736" s="66"/>
      <c r="J736" s="66"/>
      <c r="K736" s="66"/>
      <c r="L736" s="66"/>
      <c r="M736" s="66"/>
      <c r="N736" s="66"/>
      <c r="O736" s="66"/>
      <c r="Q736">
        <f t="shared" si="11"/>
        <v>0</v>
      </c>
    </row>
    <row r="737" spans="1:17" x14ac:dyDescent="0.35">
      <c r="A737" s="43" t="s">
        <v>3159</v>
      </c>
      <c r="B737" s="66"/>
      <c r="C737" s="67"/>
      <c r="G737" s="66"/>
      <c r="H737" s="66"/>
      <c r="I737" s="66"/>
      <c r="J737" s="66"/>
      <c r="K737" s="66"/>
      <c r="L737" s="66"/>
      <c r="M737" s="66"/>
      <c r="N737" s="66"/>
      <c r="O737" s="66"/>
      <c r="Q737">
        <f t="shared" si="11"/>
        <v>0</v>
      </c>
    </row>
    <row r="738" spans="1:17" x14ac:dyDescent="0.35">
      <c r="A738" s="43" t="s">
        <v>3160</v>
      </c>
      <c r="B738" s="66"/>
      <c r="C738" s="67"/>
      <c r="G738" s="66"/>
      <c r="H738" s="66"/>
      <c r="I738" s="66"/>
      <c r="J738" s="66"/>
      <c r="K738" s="66"/>
      <c r="L738" s="66"/>
      <c r="M738" s="66"/>
      <c r="N738" s="66"/>
      <c r="O738" s="66"/>
      <c r="Q738">
        <f t="shared" si="11"/>
        <v>0</v>
      </c>
    </row>
    <row r="739" spans="1:17" x14ac:dyDescent="0.35">
      <c r="A739" s="43" t="s">
        <v>3161</v>
      </c>
      <c r="B739" s="66"/>
      <c r="C739" s="67"/>
      <c r="G739" s="66"/>
      <c r="H739" s="66"/>
      <c r="I739" s="66"/>
      <c r="J739" s="66"/>
      <c r="K739" s="66"/>
      <c r="L739" s="66"/>
      <c r="M739" s="66"/>
      <c r="N739" s="66"/>
      <c r="O739" s="66"/>
      <c r="Q739">
        <f t="shared" si="11"/>
        <v>0</v>
      </c>
    </row>
    <row r="740" spans="1:17" x14ac:dyDescent="0.35">
      <c r="A740" s="43" t="s">
        <v>3162</v>
      </c>
      <c r="B740" s="66"/>
      <c r="C740" s="67"/>
      <c r="G740" s="66"/>
      <c r="H740" s="66"/>
      <c r="I740" s="66"/>
      <c r="J740" s="66"/>
      <c r="K740" s="66"/>
      <c r="L740" s="66"/>
      <c r="M740" s="66"/>
      <c r="N740" s="66"/>
      <c r="O740" s="66"/>
      <c r="Q740">
        <f t="shared" si="11"/>
        <v>0</v>
      </c>
    </row>
    <row r="741" spans="1:17" x14ac:dyDescent="0.35">
      <c r="A741" s="43" t="s">
        <v>3163</v>
      </c>
      <c r="B741" s="66"/>
      <c r="C741" s="67"/>
      <c r="G741" s="66"/>
      <c r="H741" s="66"/>
      <c r="I741" s="66"/>
      <c r="J741" s="66"/>
      <c r="K741" s="66"/>
      <c r="L741" s="66"/>
      <c r="M741" s="66"/>
      <c r="N741" s="66"/>
      <c r="O741" s="66"/>
      <c r="Q741">
        <f t="shared" si="11"/>
        <v>0</v>
      </c>
    </row>
    <row r="742" spans="1:17" x14ac:dyDescent="0.35">
      <c r="A742" s="43" t="s">
        <v>3164</v>
      </c>
      <c r="B742" s="66"/>
      <c r="C742" s="67"/>
      <c r="G742" s="66"/>
      <c r="H742" s="66"/>
      <c r="I742" s="66"/>
      <c r="J742" s="66"/>
      <c r="K742" s="66"/>
      <c r="L742" s="66"/>
      <c r="M742" s="66"/>
      <c r="N742" s="66"/>
      <c r="O742" s="66"/>
      <c r="Q742">
        <f t="shared" si="11"/>
        <v>0</v>
      </c>
    </row>
    <row r="743" spans="1:17" x14ac:dyDescent="0.35">
      <c r="A743" s="43" t="s">
        <v>3165</v>
      </c>
      <c r="B743" s="66"/>
      <c r="C743" s="67"/>
      <c r="G743" s="66"/>
      <c r="H743" s="66"/>
      <c r="I743" s="66"/>
      <c r="J743" s="66"/>
      <c r="K743" s="66"/>
      <c r="L743" s="66"/>
      <c r="M743" s="66"/>
      <c r="N743" s="66"/>
      <c r="O743" s="66"/>
      <c r="Q743">
        <f t="shared" si="11"/>
        <v>0</v>
      </c>
    </row>
    <row r="744" spans="1:17" x14ac:dyDescent="0.35">
      <c r="A744" s="43" t="s">
        <v>3166</v>
      </c>
      <c r="B744" s="66"/>
      <c r="C744" s="67"/>
      <c r="G744" s="66"/>
      <c r="H744" s="66"/>
      <c r="I744" s="66"/>
      <c r="J744" s="66"/>
      <c r="K744" s="66"/>
      <c r="L744" s="66"/>
      <c r="M744" s="66"/>
      <c r="N744" s="66"/>
      <c r="O744" s="66"/>
      <c r="Q744">
        <f t="shared" si="11"/>
        <v>0</v>
      </c>
    </row>
    <row r="745" spans="1:17" x14ac:dyDescent="0.35">
      <c r="A745" s="43" t="s">
        <v>3167</v>
      </c>
      <c r="B745" s="66"/>
      <c r="C745" s="67"/>
      <c r="G745" s="66"/>
      <c r="H745" s="66"/>
      <c r="I745" s="66"/>
      <c r="J745" s="66"/>
      <c r="K745" s="66"/>
      <c r="L745" s="66"/>
      <c r="M745" s="66"/>
      <c r="N745" s="66"/>
      <c r="O745" s="66"/>
      <c r="Q745">
        <f t="shared" si="11"/>
        <v>0</v>
      </c>
    </row>
    <row r="746" spans="1:17" x14ac:dyDescent="0.35">
      <c r="A746" s="43" t="s">
        <v>3168</v>
      </c>
      <c r="B746" s="66"/>
      <c r="C746" s="67"/>
      <c r="G746" s="66"/>
      <c r="H746" s="66"/>
      <c r="I746" s="66"/>
      <c r="J746" s="66"/>
      <c r="K746" s="66"/>
      <c r="L746" s="66"/>
      <c r="M746" s="66"/>
      <c r="N746" s="66"/>
      <c r="O746" s="66"/>
      <c r="Q746">
        <f t="shared" si="11"/>
        <v>0</v>
      </c>
    </row>
    <row r="747" spans="1:17" x14ac:dyDescent="0.35">
      <c r="A747" s="43" t="s">
        <v>3169</v>
      </c>
      <c r="B747" s="66"/>
      <c r="C747" s="67"/>
      <c r="G747" s="66"/>
      <c r="H747" s="66"/>
      <c r="I747" s="66"/>
      <c r="J747" s="66"/>
      <c r="K747" s="66"/>
      <c r="L747" s="66"/>
      <c r="M747" s="66"/>
      <c r="N747" s="66"/>
      <c r="O747" s="66"/>
      <c r="Q747">
        <f t="shared" si="11"/>
        <v>0</v>
      </c>
    </row>
    <row r="748" spans="1:17" x14ac:dyDescent="0.35">
      <c r="A748" s="43" t="s">
        <v>3170</v>
      </c>
      <c r="B748" s="66"/>
      <c r="C748" s="67"/>
      <c r="G748" s="66"/>
      <c r="H748" s="66"/>
      <c r="I748" s="66"/>
      <c r="J748" s="66"/>
      <c r="K748" s="66"/>
      <c r="L748" s="66"/>
      <c r="M748" s="66"/>
      <c r="N748" s="66"/>
      <c r="O748" s="66"/>
      <c r="Q748">
        <f t="shared" si="11"/>
        <v>0</v>
      </c>
    </row>
    <row r="749" spans="1:17" x14ac:dyDescent="0.35">
      <c r="A749" s="43" t="s">
        <v>3171</v>
      </c>
      <c r="B749" s="66"/>
      <c r="C749" s="67"/>
      <c r="G749" s="66"/>
      <c r="H749" s="66"/>
      <c r="I749" s="66"/>
      <c r="J749" s="66"/>
      <c r="K749" s="66"/>
      <c r="L749" s="66"/>
      <c r="M749" s="66"/>
      <c r="N749" s="66"/>
      <c r="O749" s="66"/>
      <c r="Q749">
        <f t="shared" si="11"/>
        <v>0</v>
      </c>
    </row>
    <row r="750" spans="1:17" x14ac:dyDescent="0.35">
      <c r="A750" s="43" t="s">
        <v>3172</v>
      </c>
      <c r="B750" s="66"/>
      <c r="C750" s="67"/>
      <c r="G750" s="66"/>
      <c r="H750" s="66"/>
      <c r="I750" s="66"/>
      <c r="J750" s="66"/>
      <c r="K750" s="66"/>
      <c r="L750" s="66"/>
      <c r="M750" s="66"/>
      <c r="N750" s="66"/>
      <c r="O750" s="66"/>
      <c r="Q750">
        <f t="shared" si="11"/>
        <v>0</v>
      </c>
    </row>
    <row r="751" spans="1:17" x14ac:dyDescent="0.35">
      <c r="A751" s="43" t="s">
        <v>3173</v>
      </c>
      <c r="B751" s="66"/>
      <c r="C751" s="67"/>
      <c r="G751" s="66"/>
      <c r="H751" s="66"/>
      <c r="I751" s="66"/>
      <c r="J751" s="66"/>
      <c r="K751" s="66"/>
      <c r="L751" s="66"/>
      <c r="M751" s="66"/>
      <c r="N751" s="66"/>
      <c r="O751" s="66"/>
      <c r="Q751">
        <f t="shared" si="11"/>
        <v>0</v>
      </c>
    </row>
    <row r="752" spans="1:17" x14ac:dyDescent="0.35">
      <c r="A752" s="43" t="s">
        <v>3174</v>
      </c>
      <c r="B752" s="66"/>
      <c r="C752" s="67"/>
      <c r="G752" s="66"/>
      <c r="H752" s="66"/>
      <c r="I752" s="66"/>
      <c r="J752" s="66"/>
      <c r="K752" s="66"/>
      <c r="L752" s="66"/>
      <c r="M752" s="66"/>
      <c r="N752" s="66"/>
      <c r="O752" s="66"/>
      <c r="Q752">
        <f t="shared" si="11"/>
        <v>0</v>
      </c>
    </row>
    <row r="753" spans="1:17" x14ac:dyDescent="0.35">
      <c r="A753" s="43" t="s">
        <v>3175</v>
      </c>
      <c r="B753" s="66"/>
      <c r="C753" s="67"/>
      <c r="G753" s="66"/>
      <c r="H753" s="66"/>
      <c r="I753" s="66"/>
      <c r="J753" s="66"/>
      <c r="K753" s="66"/>
      <c r="L753" s="66"/>
      <c r="M753" s="66"/>
      <c r="N753" s="66"/>
      <c r="O753" s="66"/>
      <c r="Q753">
        <f t="shared" si="11"/>
        <v>0</v>
      </c>
    </row>
    <row r="754" spans="1:17" x14ac:dyDescent="0.35">
      <c r="A754" s="43" t="s">
        <v>3176</v>
      </c>
      <c r="B754" s="66"/>
      <c r="C754" s="67"/>
      <c r="G754" s="66"/>
      <c r="H754" s="66"/>
      <c r="I754" s="66"/>
      <c r="J754" s="66"/>
      <c r="K754" s="66"/>
      <c r="L754" s="66"/>
      <c r="M754" s="66"/>
      <c r="N754" s="66"/>
      <c r="O754" s="66"/>
      <c r="Q754">
        <f t="shared" si="11"/>
        <v>0</v>
      </c>
    </row>
    <row r="755" spans="1:17" x14ac:dyDescent="0.35">
      <c r="A755" s="43" t="s">
        <v>3177</v>
      </c>
      <c r="B755" s="66"/>
      <c r="C755" s="67"/>
      <c r="G755" s="66"/>
      <c r="H755" s="66"/>
      <c r="I755" s="66"/>
      <c r="J755" s="66"/>
      <c r="K755" s="66"/>
      <c r="L755" s="66"/>
      <c r="M755" s="66"/>
      <c r="N755" s="66"/>
      <c r="O755" s="66"/>
      <c r="Q755">
        <f t="shared" si="11"/>
        <v>0</v>
      </c>
    </row>
    <row r="756" spans="1:17" x14ac:dyDescent="0.35">
      <c r="A756" s="43" t="s">
        <v>3178</v>
      </c>
      <c r="B756" s="66"/>
      <c r="C756" s="67"/>
      <c r="G756" s="66"/>
      <c r="H756" s="66"/>
      <c r="I756" s="66"/>
      <c r="J756" s="66"/>
      <c r="K756" s="66"/>
      <c r="L756" s="66"/>
      <c r="M756" s="66"/>
      <c r="N756" s="66"/>
      <c r="O756" s="66"/>
      <c r="Q756">
        <f t="shared" si="11"/>
        <v>0</v>
      </c>
    </row>
    <row r="757" spans="1:17" x14ac:dyDescent="0.35">
      <c r="A757" s="43" t="s">
        <v>3179</v>
      </c>
      <c r="B757" s="66"/>
      <c r="C757" s="67"/>
      <c r="G757" s="66"/>
      <c r="H757" s="66"/>
      <c r="I757" s="66"/>
      <c r="J757" s="66"/>
      <c r="K757" s="66"/>
      <c r="L757" s="66"/>
      <c r="M757" s="66"/>
      <c r="N757" s="66"/>
      <c r="O757" s="66"/>
      <c r="Q757">
        <f t="shared" si="11"/>
        <v>0</v>
      </c>
    </row>
    <row r="758" spans="1:17" x14ac:dyDescent="0.35">
      <c r="A758" s="43" t="s">
        <v>3180</v>
      </c>
      <c r="B758" s="66"/>
      <c r="C758" s="67"/>
      <c r="G758" s="66"/>
      <c r="H758" s="66"/>
      <c r="I758" s="66"/>
      <c r="J758" s="66"/>
      <c r="K758" s="66"/>
      <c r="L758" s="66"/>
      <c r="M758" s="66"/>
      <c r="N758" s="66"/>
      <c r="O758" s="66"/>
      <c r="Q758">
        <f t="shared" si="11"/>
        <v>0</v>
      </c>
    </row>
    <row r="759" spans="1:17" x14ac:dyDescent="0.35">
      <c r="A759" s="43" t="s">
        <v>3181</v>
      </c>
      <c r="B759" s="66"/>
      <c r="C759" s="67"/>
      <c r="G759" s="66"/>
      <c r="H759" s="66"/>
      <c r="I759" s="66"/>
      <c r="J759" s="66"/>
      <c r="K759" s="66"/>
      <c r="L759" s="66"/>
      <c r="M759" s="66"/>
      <c r="N759" s="66"/>
      <c r="O759" s="66"/>
      <c r="Q759">
        <f t="shared" si="11"/>
        <v>0</v>
      </c>
    </row>
    <row r="760" spans="1:17" x14ac:dyDescent="0.35">
      <c r="A760" s="43" t="s">
        <v>3182</v>
      </c>
      <c r="B760" s="66"/>
      <c r="C760" s="67"/>
      <c r="G760" s="66"/>
      <c r="H760" s="66"/>
      <c r="I760" s="66"/>
      <c r="J760" s="66"/>
      <c r="K760" s="66"/>
      <c r="L760" s="66"/>
      <c r="M760" s="66"/>
      <c r="N760" s="66"/>
      <c r="O760" s="66"/>
      <c r="Q760">
        <f t="shared" si="11"/>
        <v>0</v>
      </c>
    </row>
    <row r="761" spans="1:17" x14ac:dyDescent="0.35">
      <c r="A761" s="43" t="s">
        <v>3183</v>
      </c>
      <c r="B761" s="66"/>
      <c r="C761" s="67"/>
      <c r="G761" s="66"/>
      <c r="H761" s="66"/>
      <c r="I761" s="66"/>
      <c r="J761" s="66"/>
      <c r="K761" s="66"/>
      <c r="L761" s="66"/>
      <c r="M761" s="66"/>
      <c r="N761" s="66"/>
      <c r="O761" s="66"/>
      <c r="Q761">
        <f t="shared" si="11"/>
        <v>0</v>
      </c>
    </row>
    <row r="762" spans="1:17" x14ac:dyDescent="0.35">
      <c r="A762" s="43" t="s">
        <v>3184</v>
      </c>
      <c r="B762" s="66"/>
      <c r="C762" s="67"/>
      <c r="G762" s="66"/>
      <c r="H762" s="66"/>
      <c r="I762" s="66"/>
      <c r="J762" s="66"/>
      <c r="K762" s="66"/>
      <c r="L762" s="66"/>
      <c r="M762" s="66"/>
      <c r="N762" s="66"/>
      <c r="O762" s="66"/>
      <c r="Q762">
        <f t="shared" si="11"/>
        <v>0</v>
      </c>
    </row>
    <row r="763" spans="1:17" x14ac:dyDescent="0.35">
      <c r="A763" s="43" t="s">
        <v>3185</v>
      </c>
      <c r="B763" s="66"/>
      <c r="C763" s="67"/>
      <c r="G763" s="66"/>
      <c r="H763" s="66"/>
      <c r="I763" s="66"/>
      <c r="J763" s="66"/>
      <c r="K763" s="66"/>
      <c r="L763" s="66"/>
      <c r="M763" s="66"/>
      <c r="N763" s="66"/>
      <c r="O763" s="66"/>
      <c r="Q763">
        <f t="shared" si="11"/>
        <v>0</v>
      </c>
    </row>
    <row r="764" spans="1:17" x14ac:dyDescent="0.35">
      <c r="A764" s="43" t="s">
        <v>3186</v>
      </c>
      <c r="B764" s="66"/>
      <c r="C764" s="67"/>
      <c r="G764" s="66"/>
      <c r="H764" s="66"/>
      <c r="I764" s="66"/>
      <c r="J764" s="66"/>
      <c r="K764" s="66"/>
      <c r="L764" s="66"/>
      <c r="M764" s="66"/>
      <c r="N764" s="66"/>
      <c r="O764" s="66"/>
      <c r="Q764">
        <f t="shared" si="11"/>
        <v>0</v>
      </c>
    </row>
    <row r="765" spans="1:17" x14ac:dyDescent="0.35">
      <c r="A765" s="43" t="s">
        <v>3187</v>
      </c>
      <c r="B765" s="66"/>
      <c r="C765" s="67"/>
      <c r="G765" s="66"/>
      <c r="H765" s="66"/>
      <c r="I765" s="66"/>
      <c r="J765" s="66"/>
      <c r="K765" s="66"/>
      <c r="L765" s="66"/>
      <c r="M765" s="66"/>
      <c r="N765" s="66"/>
      <c r="O765" s="66"/>
      <c r="Q765">
        <f t="shared" si="11"/>
        <v>0</v>
      </c>
    </row>
    <row r="766" spans="1:17" x14ac:dyDescent="0.35">
      <c r="A766" s="43" t="s">
        <v>3188</v>
      </c>
      <c r="B766" s="66"/>
      <c r="C766" s="67"/>
      <c r="G766" s="66"/>
      <c r="H766" s="66"/>
      <c r="I766" s="66"/>
      <c r="J766" s="66"/>
      <c r="K766" s="66"/>
      <c r="L766" s="66"/>
      <c r="M766" s="66"/>
      <c r="N766" s="66"/>
      <c r="O766" s="66"/>
      <c r="Q766">
        <f t="shared" si="11"/>
        <v>0</v>
      </c>
    </row>
    <row r="767" spans="1:17" x14ac:dyDescent="0.35">
      <c r="A767" s="43" t="s">
        <v>3189</v>
      </c>
      <c r="B767" s="66"/>
      <c r="C767" s="67"/>
      <c r="G767" s="66"/>
      <c r="H767" s="66"/>
      <c r="I767" s="66"/>
      <c r="J767" s="66"/>
      <c r="K767" s="66"/>
      <c r="L767" s="66"/>
      <c r="M767" s="66"/>
      <c r="N767" s="66"/>
      <c r="O767" s="66"/>
      <c r="Q767">
        <f t="shared" si="11"/>
        <v>0</v>
      </c>
    </row>
    <row r="768" spans="1:17" x14ac:dyDescent="0.35">
      <c r="A768" s="43" t="s">
        <v>3190</v>
      </c>
      <c r="B768" s="66"/>
      <c r="C768" s="67"/>
      <c r="G768" s="66"/>
      <c r="H768" s="66"/>
      <c r="I768" s="66"/>
      <c r="J768" s="66"/>
      <c r="K768" s="66"/>
      <c r="L768" s="66"/>
      <c r="M768" s="66"/>
      <c r="N768" s="66"/>
      <c r="O768" s="66"/>
      <c r="Q768">
        <f t="shared" si="11"/>
        <v>0</v>
      </c>
    </row>
    <row r="769" spans="1:17" x14ac:dyDescent="0.35">
      <c r="A769" s="43" t="s">
        <v>3191</v>
      </c>
      <c r="B769" s="66"/>
      <c r="C769" s="67"/>
      <c r="G769" s="66"/>
      <c r="H769" s="66"/>
      <c r="I769" s="66"/>
      <c r="J769" s="66"/>
      <c r="K769" s="66"/>
      <c r="L769" s="66"/>
      <c r="M769" s="66"/>
      <c r="N769" s="66"/>
      <c r="O769" s="66"/>
      <c r="Q769">
        <f t="shared" si="11"/>
        <v>0</v>
      </c>
    </row>
    <row r="770" spans="1:17" x14ac:dyDescent="0.35">
      <c r="A770" s="43" t="s">
        <v>3192</v>
      </c>
      <c r="B770" s="66"/>
      <c r="C770" s="67"/>
      <c r="G770" s="66"/>
      <c r="H770" s="66"/>
      <c r="I770" s="66"/>
      <c r="J770" s="66"/>
      <c r="K770" s="66"/>
      <c r="L770" s="66"/>
      <c r="M770" s="66"/>
      <c r="N770" s="66"/>
      <c r="O770" s="66"/>
      <c r="Q770">
        <f t="shared" si="11"/>
        <v>0</v>
      </c>
    </row>
    <row r="771" spans="1:17" x14ac:dyDescent="0.35">
      <c r="A771" s="43" t="s">
        <v>3193</v>
      </c>
      <c r="B771" s="66"/>
      <c r="C771" s="67"/>
      <c r="G771" s="66"/>
      <c r="H771" s="66"/>
      <c r="I771" s="66"/>
      <c r="J771" s="66"/>
      <c r="K771" s="66"/>
      <c r="L771" s="66"/>
      <c r="M771" s="66"/>
      <c r="N771" s="66"/>
      <c r="O771" s="66"/>
      <c r="Q771">
        <f t="shared" si="11"/>
        <v>0</v>
      </c>
    </row>
    <row r="772" spans="1:17" x14ac:dyDescent="0.35">
      <c r="A772" s="43" t="s">
        <v>3194</v>
      </c>
      <c r="B772" s="66"/>
      <c r="C772" s="67"/>
      <c r="G772" s="66"/>
      <c r="H772" s="66"/>
      <c r="I772" s="66"/>
      <c r="J772" s="66"/>
      <c r="K772" s="66"/>
      <c r="L772" s="66"/>
      <c r="M772" s="66"/>
      <c r="N772" s="66"/>
      <c r="O772" s="66"/>
      <c r="Q772">
        <f t="shared" si="11"/>
        <v>0</v>
      </c>
    </row>
    <row r="773" spans="1:17" x14ac:dyDescent="0.35">
      <c r="A773" s="43" t="s">
        <v>3195</v>
      </c>
      <c r="B773" s="66"/>
      <c r="C773" s="67"/>
      <c r="G773" s="66"/>
      <c r="H773" s="66"/>
      <c r="I773" s="66"/>
      <c r="J773" s="66"/>
      <c r="K773" s="66"/>
      <c r="L773" s="66"/>
      <c r="M773" s="66"/>
      <c r="N773" s="66"/>
      <c r="O773" s="66"/>
      <c r="Q773">
        <f t="shared" si="11"/>
        <v>0</v>
      </c>
    </row>
    <row r="774" spans="1:17" x14ac:dyDescent="0.35">
      <c r="A774" s="43" t="s">
        <v>3196</v>
      </c>
      <c r="B774" s="66"/>
      <c r="C774" s="67"/>
      <c r="G774" s="66"/>
      <c r="H774" s="66"/>
      <c r="I774" s="66"/>
      <c r="J774" s="66"/>
      <c r="K774" s="66"/>
      <c r="L774" s="66"/>
      <c r="M774" s="66"/>
      <c r="N774" s="66"/>
      <c r="O774" s="66"/>
      <c r="Q774">
        <f t="shared" si="11"/>
        <v>0</v>
      </c>
    </row>
    <row r="775" spans="1:17" x14ac:dyDescent="0.35">
      <c r="A775" s="43" t="s">
        <v>3197</v>
      </c>
      <c r="B775" s="66"/>
      <c r="C775" s="67"/>
      <c r="G775" s="66"/>
      <c r="H775" s="66"/>
      <c r="I775" s="66"/>
      <c r="J775" s="66"/>
      <c r="K775" s="66"/>
      <c r="L775" s="66"/>
      <c r="M775" s="66"/>
      <c r="N775" s="66"/>
      <c r="O775" s="66"/>
      <c r="Q775">
        <f t="shared" si="11"/>
        <v>0</v>
      </c>
    </row>
    <row r="776" spans="1:17" x14ac:dyDescent="0.35">
      <c r="A776" s="43" t="s">
        <v>3198</v>
      </c>
      <c r="B776" s="66"/>
      <c r="C776" s="67"/>
      <c r="G776" s="66"/>
      <c r="H776" s="66"/>
      <c r="I776" s="66"/>
      <c r="J776" s="66"/>
      <c r="K776" s="66"/>
      <c r="L776" s="66"/>
      <c r="M776" s="66"/>
      <c r="N776" s="66"/>
      <c r="O776" s="66"/>
      <c r="Q776">
        <f t="shared" ref="Q776:Q839" si="12">IF(OR($B776&lt;&gt;"",$C776&lt;&gt;"",$D776&lt;&gt;"",$E776&lt;&gt;"",$F776&lt;&gt;"",$G776&lt;&gt;"",$H776&lt;&gt;"",$I776&lt;&gt;"",$J776&lt;&gt;"",$K776&lt;&gt;"",$L776&lt;&gt;"",$M776&lt;&gt;"",$N776&lt;&gt;"",$O776&lt;&gt;""), 1, 0)</f>
        <v>0</v>
      </c>
    </row>
    <row r="777" spans="1:17" x14ac:dyDescent="0.35">
      <c r="A777" s="43" t="s">
        <v>3199</v>
      </c>
      <c r="B777" s="66"/>
      <c r="C777" s="67"/>
      <c r="G777" s="66"/>
      <c r="H777" s="66"/>
      <c r="I777" s="66"/>
      <c r="J777" s="66"/>
      <c r="K777" s="66"/>
      <c r="L777" s="66"/>
      <c r="M777" s="66"/>
      <c r="N777" s="66"/>
      <c r="O777" s="66"/>
      <c r="Q777">
        <f t="shared" si="12"/>
        <v>0</v>
      </c>
    </row>
    <row r="778" spans="1:17" x14ac:dyDescent="0.35">
      <c r="A778" s="43" t="s">
        <v>3200</v>
      </c>
      <c r="B778" s="66"/>
      <c r="C778" s="67"/>
      <c r="G778" s="66"/>
      <c r="H778" s="66"/>
      <c r="I778" s="66"/>
      <c r="J778" s="66"/>
      <c r="K778" s="66"/>
      <c r="L778" s="66"/>
      <c r="M778" s="66"/>
      <c r="N778" s="66"/>
      <c r="O778" s="66"/>
      <c r="Q778">
        <f t="shared" si="12"/>
        <v>0</v>
      </c>
    </row>
    <row r="779" spans="1:17" x14ac:dyDescent="0.35">
      <c r="A779" s="43" t="s">
        <v>3201</v>
      </c>
      <c r="B779" s="66"/>
      <c r="C779" s="67"/>
      <c r="G779" s="66"/>
      <c r="H779" s="66"/>
      <c r="I779" s="66"/>
      <c r="J779" s="66"/>
      <c r="K779" s="66"/>
      <c r="L779" s="66"/>
      <c r="M779" s="66"/>
      <c r="N779" s="66"/>
      <c r="O779" s="66"/>
      <c r="Q779">
        <f t="shared" si="12"/>
        <v>0</v>
      </c>
    </row>
    <row r="780" spans="1:17" x14ac:dyDescent="0.35">
      <c r="A780" s="43" t="s">
        <v>3202</v>
      </c>
      <c r="B780" s="66"/>
      <c r="C780" s="67"/>
      <c r="G780" s="66"/>
      <c r="H780" s="66"/>
      <c r="I780" s="66"/>
      <c r="J780" s="66"/>
      <c r="K780" s="66"/>
      <c r="L780" s="66"/>
      <c r="M780" s="66"/>
      <c r="N780" s="66"/>
      <c r="O780" s="66"/>
      <c r="Q780">
        <f t="shared" si="12"/>
        <v>0</v>
      </c>
    </row>
    <row r="781" spans="1:17" x14ac:dyDescent="0.35">
      <c r="A781" s="43" t="s">
        <v>3203</v>
      </c>
      <c r="B781" s="66"/>
      <c r="C781" s="67"/>
      <c r="G781" s="66"/>
      <c r="H781" s="66"/>
      <c r="I781" s="66"/>
      <c r="J781" s="66"/>
      <c r="K781" s="66"/>
      <c r="L781" s="66"/>
      <c r="M781" s="66"/>
      <c r="N781" s="66"/>
      <c r="O781" s="66"/>
      <c r="Q781">
        <f t="shared" si="12"/>
        <v>0</v>
      </c>
    </row>
    <row r="782" spans="1:17" x14ac:dyDescent="0.35">
      <c r="A782" s="43" t="s">
        <v>3204</v>
      </c>
      <c r="B782" s="66"/>
      <c r="C782" s="67"/>
      <c r="G782" s="66"/>
      <c r="H782" s="66"/>
      <c r="I782" s="66"/>
      <c r="J782" s="66"/>
      <c r="K782" s="66"/>
      <c r="L782" s="66"/>
      <c r="M782" s="66"/>
      <c r="N782" s="66"/>
      <c r="O782" s="66"/>
      <c r="Q782">
        <f t="shared" si="12"/>
        <v>0</v>
      </c>
    </row>
    <row r="783" spans="1:17" x14ac:dyDescent="0.35">
      <c r="A783" s="43" t="s">
        <v>3205</v>
      </c>
      <c r="B783" s="66"/>
      <c r="C783" s="67"/>
      <c r="G783" s="66"/>
      <c r="H783" s="66"/>
      <c r="I783" s="66"/>
      <c r="J783" s="66"/>
      <c r="K783" s="66"/>
      <c r="L783" s="66"/>
      <c r="M783" s="66"/>
      <c r="N783" s="66"/>
      <c r="O783" s="66"/>
      <c r="Q783">
        <f t="shared" si="12"/>
        <v>0</v>
      </c>
    </row>
    <row r="784" spans="1:17" x14ac:dyDescent="0.35">
      <c r="A784" s="43" t="s">
        <v>3206</v>
      </c>
      <c r="B784" s="66"/>
      <c r="C784" s="67"/>
      <c r="G784" s="66"/>
      <c r="H784" s="66"/>
      <c r="I784" s="66"/>
      <c r="J784" s="66"/>
      <c r="K784" s="66"/>
      <c r="L784" s="66"/>
      <c r="M784" s="66"/>
      <c r="N784" s="66"/>
      <c r="O784" s="66"/>
      <c r="Q784">
        <f t="shared" si="12"/>
        <v>0</v>
      </c>
    </row>
    <row r="785" spans="1:17" x14ac:dyDescent="0.35">
      <c r="A785" s="43" t="s">
        <v>3207</v>
      </c>
      <c r="B785" s="66"/>
      <c r="C785" s="67"/>
      <c r="G785" s="66"/>
      <c r="H785" s="66"/>
      <c r="I785" s="66"/>
      <c r="J785" s="66"/>
      <c r="K785" s="66"/>
      <c r="L785" s="66"/>
      <c r="M785" s="66"/>
      <c r="N785" s="66"/>
      <c r="O785" s="66"/>
      <c r="Q785">
        <f t="shared" si="12"/>
        <v>0</v>
      </c>
    </row>
    <row r="786" spans="1:17" x14ac:dyDescent="0.35">
      <c r="A786" s="43" t="s">
        <v>3208</v>
      </c>
      <c r="B786" s="66"/>
      <c r="C786" s="67"/>
      <c r="G786" s="66"/>
      <c r="H786" s="66"/>
      <c r="I786" s="66"/>
      <c r="J786" s="66"/>
      <c r="K786" s="66"/>
      <c r="L786" s="66"/>
      <c r="M786" s="66"/>
      <c r="N786" s="66"/>
      <c r="O786" s="66"/>
      <c r="Q786">
        <f t="shared" si="12"/>
        <v>0</v>
      </c>
    </row>
    <row r="787" spans="1:17" x14ac:dyDescent="0.35">
      <c r="A787" s="43" t="s">
        <v>3209</v>
      </c>
      <c r="B787" s="66"/>
      <c r="C787" s="67"/>
      <c r="G787" s="66"/>
      <c r="H787" s="66"/>
      <c r="I787" s="66"/>
      <c r="J787" s="66"/>
      <c r="K787" s="66"/>
      <c r="L787" s="66"/>
      <c r="M787" s="66"/>
      <c r="N787" s="66"/>
      <c r="O787" s="66"/>
      <c r="Q787">
        <f t="shared" si="12"/>
        <v>0</v>
      </c>
    </row>
    <row r="788" spans="1:17" x14ac:dyDescent="0.35">
      <c r="A788" s="43" t="s">
        <v>3210</v>
      </c>
      <c r="B788" s="66"/>
      <c r="C788" s="67"/>
      <c r="G788" s="66"/>
      <c r="H788" s="66"/>
      <c r="I788" s="66"/>
      <c r="J788" s="66"/>
      <c r="K788" s="66"/>
      <c r="L788" s="66"/>
      <c r="M788" s="66"/>
      <c r="N788" s="66"/>
      <c r="O788" s="66"/>
      <c r="Q788">
        <f t="shared" si="12"/>
        <v>0</v>
      </c>
    </row>
    <row r="789" spans="1:17" x14ac:dyDescent="0.35">
      <c r="A789" s="43" t="s">
        <v>3211</v>
      </c>
      <c r="B789" s="66"/>
      <c r="C789" s="67"/>
      <c r="G789" s="66"/>
      <c r="H789" s="66"/>
      <c r="I789" s="66"/>
      <c r="J789" s="66"/>
      <c r="K789" s="66"/>
      <c r="L789" s="66"/>
      <c r="M789" s="66"/>
      <c r="N789" s="66"/>
      <c r="O789" s="66"/>
      <c r="Q789">
        <f t="shared" si="12"/>
        <v>0</v>
      </c>
    </row>
    <row r="790" spans="1:17" x14ac:dyDescent="0.35">
      <c r="A790" s="43" t="s">
        <v>3212</v>
      </c>
      <c r="B790" s="66"/>
      <c r="C790" s="67"/>
      <c r="G790" s="66"/>
      <c r="H790" s="66"/>
      <c r="I790" s="66"/>
      <c r="J790" s="66"/>
      <c r="K790" s="66"/>
      <c r="L790" s="66"/>
      <c r="M790" s="66"/>
      <c r="N790" s="66"/>
      <c r="O790" s="66"/>
      <c r="Q790">
        <f t="shared" si="12"/>
        <v>0</v>
      </c>
    </row>
    <row r="791" spans="1:17" x14ac:dyDescent="0.35">
      <c r="A791" s="43" t="s">
        <v>3213</v>
      </c>
      <c r="B791" s="66"/>
      <c r="C791" s="67"/>
      <c r="G791" s="66"/>
      <c r="H791" s="66"/>
      <c r="I791" s="66"/>
      <c r="J791" s="66"/>
      <c r="K791" s="66"/>
      <c r="L791" s="66"/>
      <c r="M791" s="66"/>
      <c r="N791" s="66"/>
      <c r="O791" s="66"/>
      <c r="Q791">
        <f t="shared" si="12"/>
        <v>0</v>
      </c>
    </row>
    <row r="792" spans="1:17" x14ac:dyDescent="0.35">
      <c r="A792" s="43" t="s">
        <v>3214</v>
      </c>
      <c r="B792" s="66"/>
      <c r="C792" s="67"/>
      <c r="G792" s="66"/>
      <c r="H792" s="66"/>
      <c r="I792" s="66"/>
      <c r="J792" s="66"/>
      <c r="K792" s="66"/>
      <c r="L792" s="66"/>
      <c r="M792" s="66"/>
      <c r="N792" s="66"/>
      <c r="O792" s="66"/>
      <c r="Q792">
        <f t="shared" si="12"/>
        <v>0</v>
      </c>
    </row>
    <row r="793" spans="1:17" x14ac:dyDescent="0.35">
      <c r="A793" s="43" t="s">
        <v>3215</v>
      </c>
      <c r="B793" s="66"/>
      <c r="C793" s="67"/>
      <c r="G793" s="66"/>
      <c r="H793" s="66"/>
      <c r="I793" s="66"/>
      <c r="J793" s="66"/>
      <c r="K793" s="66"/>
      <c r="L793" s="66"/>
      <c r="M793" s="66"/>
      <c r="N793" s="66"/>
      <c r="O793" s="66"/>
      <c r="Q793">
        <f t="shared" si="12"/>
        <v>0</v>
      </c>
    </row>
    <row r="794" spans="1:17" x14ac:dyDescent="0.35">
      <c r="A794" s="43" t="s">
        <v>3216</v>
      </c>
      <c r="B794" s="66"/>
      <c r="C794" s="67"/>
      <c r="G794" s="66"/>
      <c r="H794" s="66"/>
      <c r="I794" s="66"/>
      <c r="J794" s="66"/>
      <c r="K794" s="66"/>
      <c r="L794" s="66"/>
      <c r="M794" s="66"/>
      <c r="N794" s="66"/>
      <c r="O794" s="66"/>
      <c r="Q794">
        <f t="shared" si="12"/>
        <v>0</v>
      </c>
    </row>
    <row r="795" spans="1:17" x14ac:dyDescent="0.35">
      <c r="A795" s="43" t="s">
        <v>3217</v>
      </c>
      <c r="B795" s="66"/>
      <c r="C795" s="67"/>
      <c r="G795" s="66"/>
      <c r="H795" s="66"/>
      <c r="I795" s="66"/>
      <c r="J795" s="66"/>
      <c r="K795" s="66"/>
      <c r="L795" s="66"/>
      <c r="M795" s="66"/>
      <c r="N795" s="66"/>
      <c r="O795" s="66"/>
      <c r="Q795">
        <f t="shared" si="12"/>
        <v>0</v>
      </c>
    </row>
    <row r="796" spans="1:17" x14ac:dyDescent="0.35">
      <c r="A796" s="43" t="s">
        <v>3218</v>
      </c>
      <c r="B796" s="66"/>
      <c r="C796" s="67"/>
      <c r="G796" s="66"/>
      <c r="H796" s="66"/>
      <c r="I796" s="66"/>
      <c r="J796" s="66"/>
      <c r="K796" s="66"/>
      <c r="L796" s="66"/>
      <c r="M796" s="66"/>
      <c r="N796" s="66"/>
      <c r="O796" s="66"/>
      <c r="Q796">
        <f t="shared" si="12"/>
        <v>0</v>
      </c>
    </row>
    <row r="797" spans="1:17" x14ac:dyDescent="0.35">
      <c r="A797" s="43" t="s">
        <v>3219</v>
      </c>
      <c r="B797" s="66"/>
      <c r="C797" s="67"/>
      <c r="G797" s="66"/>
      <c r="H797" s="66"/>
      <c r="I797" s="66"/>
      <c r="J797" s="66"/>
      <c r="K797" s="66"/>
      <c r="L797" s="66"/>
      <c r="M797" s="66"/>
      <c r="N797" s="66"/>
      <c r="O797" s="66"/>
      <c r="Q797">
        <f t="shared" si="12"/>
        <v>0</v>
      </c>
    </row>
    <row r="798" spans="1:17" x14ac:dyDescent="0.35">
      <c r="A798" s="43" t="s">
        <v>3220</v>
      </c>
      <c r="B798" s="66"/>
      <c r="C798" s="67"/>
      <c r="G798" s="66"/>
      <c r="H798" s="66"/>
      <c r="I798" s="66"/>
      <c r="J798" s="66"/>
      <c r="K798" s="66"/>
      <c r="L798" s="66"/>
      <c r="M798" s="66"/>
      <c r="N798" s="66"/>
      <c r="O798" s="66"/>
      <c r="Q798">
        <f t="shared" si="12"/>
        <v>0</v>
      </c>
    </row>
    <row r="799" spans="1:17" x14ac:dyDescent="0.35">
      <c r="A799" s="43" t="s">
        <v>3221</v>
      </c>
      <c r="B799" s="66"/>
      <c r="C799" s="67"/>
      <c r="G799" s="66"/>
      <c r="H799" s="66"/>
      <c r="I799" s="66"/>
      <c r="J799" s="66"/>
      <c r="K799" s="66"/>
      <c r="L799" s="66"/>
      <c r="M799" s="66"/>
      <c r="N799" s="66"/>
      <c r="O799" s="66"/>
      <c r="Q799">
        <f t="shared" si="12"/>
        <v>0</v>
      </c>
    </row>
    <row r="800" spans="1:17" x14ac:dyDescent="0.35">
      <c r="A800" s="43" t="s">
        <v>3222</v>
      </c>
      <c r="B800" s="66"/>
      <c r="C800" s="67"/>
      <c r="G800" s="66"/>
      <c r="H800" s="66"/>
      <c r="I800" s="66"/>
      <c r="J800" s="66"/>
      <c r="K800" s="66"/>
      <c r="L800" s="66"/>
      <c r="M800" s="66"/>
      <c r="N800" s="66"/>
      <c r="O800" s="66"/>
      <c r="Q800">
        <f t="shared" si="12"/>
        <v>0</v>
      </c>
    </row>
    <row r="801" spans="1:17" x14ac:dyDescent="0.35">
      <c r="A801" s="43" t="s">
        <v>3223</v>
      </c>
      <c r="B801" s="66"/>
      <c r="C801" s="67"/>
      <c r="G801" s="66"/>
      <c r="H801" s="66"/>
      <c r="I801" s="66"/>
      <c r="J801" s="66"/>
      <c r="K801" s="66"/>
      <c r="L801" s="66"/>
      <c r="M801" s="66"/>
      <c r="N801" s="66"/>
      <c r="O801" s="66"/>
      <c r="Q801">
        <f t="shared" si="12"/>
        <v>0</v>
      </c>
    </row>
    <row r="802" spans="1:17" x14ac:dyDescent="0.35">
      <c r="A802" s="43" t="s">
        <v>3224</v>
      </c>
      <c r="B802" s="66"/>
      <c r="C802" s="67"/>
      <c r="G802" s="66"/>
      <c r="H802" s="66"/>
      <c r="I802" s="66"/>
      <c r="J802" s="66"/>
      <c r="K802" s="66"/>
      <c r="L802" s="66"/>
      <c r="M802" s="66"/>
      <c r="N802" s="66"/>
      <c r="O802" s="66"/>
      <c r="Q802">
        <f t="shared" si="12"/>
        <v>0</v>
      </c>
    </row>
    <row r="803" spans="1:17" x14ac:dyDescent="0.35">
      <c r="A803" s="43" t="s">
        <v>3225</v>
      </c>
      <c r="B803" s="66"/>
      <c r="C803" s="67"/>
      <c r="G803" s="66"/>
      <c r="H803" s="66"/>
      <c r="I803" s="66"/>
      <c r="J803" s="66"/>
      <c r="K803" s="66"/>
      <c r="L803" s="66"/>
      <c r="M803" s="66"/>
      <c r="N803" s="66"/>
      <c r="O803" s="66"/>
      <c r="Q803">
        <f t="shared" si="12"/>
        <v>0</v>
      </c>
    </row>
    <row r="804" spans="1:17" x14ac:dyDescent="0.35">
      <c r="A804" s="43" t="s">
        <v>3226</v>
      </c>
      <c r="B804" s="66"/>
      <c r="C804" s="67"/>
      <c r="G804" s="66"/>
      <c r="H804" s="66"/>
      <c r="I804" s="66"/>
      <c r="J804" s="66"/>
      <c r="K804" s="66"/>
      <c r="L804" s="66"/>
      <c r="M804" s="66"/>
      <c r="N804" s="66"/>
      <c r="O804" s="66"/>
      <c r="Q804">
        <f t="shared" si="12"/>
        <v>0</v>
      </c>
    </row>
    <row r="805" spans="1:17" x14ac:dyDescent="0.35">
      <c r="A805" s="43" t="s">
        <v>3227</v>
      </c>
      <c r="B805" s="66"/>
      <c r="C805" s="67"/>
      <c r="G805" s="66"/>
      <c r="H805" s="66"/>
      <c r="I805" s="66"/>
      <c r="J805" s="66"/>
      <c r="K805" s="66"/>
      <c r="L805" s="66"/>
      <c r="M805" s="66"/>
      <c r="N805" s="66"/>
      <c r="O805" s="66"/>
      <c r="Q805">
        <f t="shared" si="12"/>
        <v>0</v>
      </c>
    </row>
    <row r="806" spans="1:17" x14ac:dyDescent="0.35">
      <c r="A806" s="43" t="s">
        <v>3228</v>
      </c>
      <c r="B806" s="66"/>
      <c r="C806" s="67"/>
      <c r="G806" s="66"/>
      <c r="H806" s="66"/>
      <c r="I806" s="66"/>
      <c r="J806" s="66"/>
      <c r="K806" s="66"/>
      <c r="L806" s="66"/>
      <c r="M806" s="66"/>
      <c r="N806" s="66"/>
      <c r="O806" s="66"/>
      <c r="Q806">
        <f t="shared" si="12"/>
        <v>0</v>
      </c>
    </row>
    <row r="807" spans="1:17" x14ac:dyDescent="0.35">
      <c r="A807" s="43" t="s">
        <v>3229</v>
      </c>
      <c r="B807" s="66"/>
      <c r="C807" s="67"/>
      <c r="G807" s="66"/>
      <c r="H807" s="66"/>
      <c r="I807" s="66"/>
      <c r="J807" s="66"/>
      <c r="K807" s="66"/>
      <c r="L807" s="66"/>
      <c r="M807" s="66"/>
      <c r="N807" s="66"/>
      <c r="O807" s="66"/>
      <c r="Q807">
        <f t="shared" si="12"/>
        <v>0</v>
      </c>
    </row>
    <row r="808" spans="1:17" x14ac:dyDescent="0.35">
      <c r="A808" s="43" t="s">
        <v>3230</v>
      </c>
      <c r="B808" s="66"/>
      <c r="C808" s="67"/>
      <c r="G808" s="66"/>
      <c r="H808" s="66"/>
      <c r="I808" s="66"/>
      <c r="J808" s="66"/>
      <c r="K808" s="66"/>
      <c r="L808" s="66"/>
      <c r="M808" s="66"/>
      <c r="N808" s="66"/>
      <c r="O808" s="66"/>
      <c r="Q808">
        <f t="shared" si="12"/>
        <v>0</v>
      </c>
    </row>
    <row r="809" spans="1:17" x14ac:dyDescent="0.35">
      <c r="A809" s="43" t="s">
        <v>3231</v>
      </c>
      <c r="B809" s="66"/>
      <c r="C809" s="67"/>
      <c r="G809" s="66"/>
      <c r="H809" s="66"/>
      <c r="I809" s="66"/>
      <c r="J809" s="66"/>
      <c r="K809" s="66"/>
      <c r="L809" s="66"/>
      <c r="M809" s="66"/>
      <c r="N809" s="66"/>
      <c r="O809" s="66"/>
      <c r="Q809">
        <f t="shared" si="12"/>
        <v>0</v>
      </c>
    </row>
    <row r="810" spans="1:17" x14ac:dyDescent="0.35">
      <c r="A810" s="43" t="s">
        <v>3232</v>
      </c>
      <c r="B810" s="66"/>
      <c r="C810" s="67"/>
      <c r="G810" s="66"/>
      <c r="H810" s="66"/>
      <c r="I810" s="66"/>
      <c r="J810" s="66"/>
      <c r="K810" s="66"/>
      <c r="L810" s="66"/>
      <c r="M810" s="66"/>
      <c r="N810" s="66"/>
      <c r="O810" s="66"/>
      <c r="Q810">
        <f t="shared" si="12"/>
        <v>0</v>
      </c>
    </row>
    <row r="811" spans="1:17" x14ac:dyDescent="0.35">
      <c r="A811" s="43" t="s">
        <v>3233</v>
      </c>
      <c r="B811" s="66"/>
      <c r="C811" s="67"/>
      <c r="G811" s="66"/>
      <c r="H811" s="66"/>
      <c r="I811" s="66"/>
      <c r="J811" s="66"/>
      <c r="K811" s="66"/>
      <c r="L811" s="66"/>
      <c r="M811" s="66"/>
      <c r="N811" s="66"/>
      <c r="O811" s="66"/>
      <c r="Q811">
        <f t="shared" si="12"/>
        <v>0</v>
      </c>
    </row>
    <row r="812" spans="1:17" x14ac:dyDescent="0.35">
      <c r="A812" s="43" t="s">
        <v>3234</v>
      </c>
      <c r="B812" s="66"/>
      <c r="C812" s="67"/>
      <c r="G812" s="66"/>
      <c r="H812" s="66"/>
      <c r="I812" s="66"/>
      <c r="J812" s="66"/>
      <c r="K812" s="66"/>
      <c r="L812" s="66"/>
      <c r="M812" s="66"/>
      <c r="N812" s="66"/>
      <c r="O812" s="66"/>
      <c r="Q812">
        <f t="shared" si="12"/>
        <v>0</v>
      </c>
    </row>
    <row r="813" spans="1:17" x14ac:dyDescent="0.35">
      <c r="A813" s="43" t="s">
        <v>3235</v>
      </c>
      <c r="B813" s="66"/>
      <c r="C813" s="67"/>
      <c r="G813" s="66"/>
      <c r="H813" s="66"/>
      <c r="I813" s="66"/>
      <c r="J813" s="66"/>
      <c r="K813" s="66"/>
      <c r="L813" s="66"/>
      <c r="M813" s="66"/>
      <c r="N813" s="66"/>
      <c r="O813" s="66"/>
      <c r="Q813">
        <f t="shared" si="12"/>
        <v>0</v>
      </c>
    </row>
    <row r="814" spans="1:17" x14ac:dyDescent="0.35">
      <c r="A814" s="43" t="s">
        <v>3236</v>
      </c>
      <c r="B814" s="66"/>
      <c r="C814" s="67"/>
      <c r="G814" s="66"/>
      <c r="H814" s="66"/>
      <c r="I814" s="66"/>
      <c r="J814" s="66"/>
      <c r="K814" s="66"/>
      <c r="L814" s="66"/>
      <c r="M814" s="66"/>
      <c r="N814" s="66"/>
      <c r="O814" s="66"/>
      <c r="Q814">
        <f t="shared" si="12"/>
        <v>0</v>
      </c>
    </row>
    <row r="815" spans="1:17" x14ac:dyDescent="0.35">
      <c r="A815" s="43" t="s">
        <v>3237</v>
      </c>
      <c r="B815" s="66"/>
      <c r="C815" s="67"/>
      <c r="G815" s="66"/>
      <c r="H815" s="66"/>
      <c r="I815" s="66"/>
      <c r="J815" s="66"/>
      <c r="K815" s="66"/>
      <c r="L815" s="66"/>
      <c r="M815" s="66"/>
      <c r="N815" s="66"/>
      <c r="O815" s="66"/>
      <c r="Q815">
        <f t="shared" si="12"/>
        <v>0</v>
      </c>
    </row>
    <row r="816" spans="1:17" x14ac:dyDescent="0.35">
      <c r="A816" s="43" t="s">
        <v>3238</v>
      </c>
      <c r="B816" s="66"/>
      <c r="C816" s="67"/>
      <c r="G816" s="66"/>
      <c r="H816" s="66"/>
      <c r="I816" s="66"/>
      <c r="J816" s="66"/>
      <c r="K816" s="66"/>
      <c r="L816" s="66"/>
      <c r="M816" s="66"/>
      <c r="N816" s="66"/>
      <c r="O816" s="66"/>
      <c r="Q816">
        <f t="shared" si="12"/>
        <v>0</v>
      </c>
    </row>
    <row r="817" spans="1:17" x14ac:dyDescent="0.35">
      <c r="A817" s="43" t="s">
        <v>3239</v>
      </c>
      <c r="B817" s="66"/>
      <c r="C817" s="67"/>
      <c r="G817" s="66"/>
      <c r="H817" s="66"/>
      <c r="I817" s="66"/>
      <c r="J817" s="66"/>
      <c r="K817" s="66"/>
      <c r="L817" s="66"/>
      <c r="M817" s="66"/>
      <c r="N817" s="66"/>
      <c r="O817" s="66"/>
      <c r="Q817">
        <f t="shared" si="12"/>
        <v>0</v>
      </c>
    </row>
    <row r="818" spans="1:17" x14ac:dyDescent="0.35">
      <c r="A818" s="43" t="s">
        <v>3240</v>
      </c>
      <c r="B818" s="66"/>
      <c r="C818" s="67"/>
      <c r="G818" s="66"/>
      <c r="H818" s="66"/>
      <c r="I818" s="66"/>
      <c r="J818" s="66"/>
      <c r="K818" s="66"/>
      <c r="L818" s="66"/>
      <c r="M818" s="66"/>
      <c r="N818" s="66"/>
      <c r="O818" s="66"/>
      <c r="Q818">
        <f t="shared" si="12"/>
        <v>0</v>
      </c>
    </row>
    <row r="819" spans="1:17" x14ac:dyDescent="0.35">
      <c r="A819" s="43" t="s">
        <v>3241</v>
      </c>
      <c r="B819" s="66"/>
      <c r="C819" s="67"/>
      <c r="G819" s="66"/>
      <c r="H819" s="66"/>
      <c r="I819" s="66"/>
      <c r="J819" s="66"/>
      <c r="K819" s="66"/>
      <c r="L819" s="66"/>
      <c r="M819" s="66"/>
      <c r="N819" s="66"/>
      <c r="O819" s="66"/>
      <c r="Q819">
        <f t="shared" si="12"/>
        <v>0</v>
      </c>
    </row>
    <row r="820" spans="1:17" x14ac:dyDescent="0.35">
      <c r="A820" s="43" t="s">
        <v>3242</v>
      </c>
      <c r="B820" s="66"/>
      <c r="C820" s="67"/>
      <c r="G820" s="66"/>
      <c r="H820" s="66"/>
      <c r="I820" s="66"/>
      <c r="J820" s="66"/>
      <c r="K820" s="66"/>
      <c r="L820" s="66"/>
      <c r="M820" s="66"/>
      <c r="N820" s="66"/>
      <c r="O820" s="66"/>
      <c r="Q820">
        <f t="shared" si="12"/>
        <v>0</v>
      </c>
    </row>
    <row r="821" spans="1:17" x14ac:dyDescent="0.35">
      <c r="A821" s="43" t="s">
        <v>3243</v>
      </c>
      <c r="B821" s="66"/>
      <c r="C821" s="67"/>
      <c r="G821" s="66"/>
      <c r="H821" s="66"/>
      <c r="I821" s="66"/>
      <c r="J821" s="66"/>
      <c r="K821" s="66"/>
      <c r="L821" s="66"/>
      <c r="M821" s="66"/>
      <c r="N821" s="66"/>
      <c r="O821" s="66"/>
      <c r="Q821">
        <f t="shared" si="12"/>
        <v>0</v>
      </c>
    </row>
    <row r="822" spans="1:17" x14ac:dyDescent="0.35">
      <c r="A822" s="43" t="s">
        <v>3244</v>
      </c>
      <c r="B822" s="66"/>
      <c r="C822" s="67"/>
      <c r="G822" s="66"/>
      <c r="H822" s="66"/>
      <c r="I822" s="66"/>
      <c r="J822" s="66"/>
      <c r="K822" s="66"/>
      <c r="L822" s="66"/>
      <c r="M822" s="66"/>
      <c r="N822" s="66"/>
      <c r="O822" s="66"/>
      <c r="Q822">
        <f t="shared" si="12"/>
        <v>0</v>
      </c>
    </row>
    <row r="823" spans="1:17" x14ac:dyDescent="0.35">
      <c r="A823" s="43" t="s">
        <v>3245</v>
      </c>
      <c r="B823" s="66"/>
      <c r="C823" s="67"/>
      <c r="G823" s="66"/>
      <c r="H823" s="66"/>
      <c r="I823" s="66"/>
      <c r="J823" s="66"/>
      <c r="K823" s="66"/>
      <c r="L823" s="66"/>
      <c r="M823" s="66"/>
      <c r="N823" s="66"/>
      <c r="O823" s="66"/>
      <c r="Q823">
        <f t="shared" si="12"/>
        <v>0</v>
      </c>
    </row>
    <row r="824" spans="1:17" x14ac:dyDescent="0.35">
      <c r="A824" s="43" t="s">
        <v>3246</v>
      </c>
      <c r="B824" s="66"/>
      <c r="C824" s="67"/>
      <c r="G824" s="66"/>
      <c r="H824" s="66"/>
      <c r="I824" s="66"/>
      <c r="J824" s="66"/>
      <c r="K824" s="66"/>
      <c r="L824" s="66"/>
      <c r="M824" s="66"/>
      <c r="N824" s="66"/>
      <c r="O824" s="66"/>
      <c r="Q824">
        <f t="shared" si="12"/>
        <v>0</v>
      </c>
    </row>
    <row r="825" spans="1:17" x14ac:dyDescent="0.35">
      <c r="A825" s="43" t="s">
        <v>3247</v>
      </c>
      <c r="B825" s="66"/>
      <c r="C825" s="67"/>
      <c r="G825" s="66"/>
      <c r="H825" s="66"/>
      <c r="I825" s="66"/>
      <c r="J825" s="66"/>
      <c r="K825" s="66"/>
      <c r="L825" s="66"/>
      <c r="M825" s="66"/>
      <c r="N825" s="66"/>
      <c r="O825" s="66"/>
      <c r="Q825">
        <f t="shared" si="12"/>
        <v>0</v>
      </c>
    </row>
    <row r="826" spans="1:17" x14ac:dyDescent="0.35">
      <c r="A826" s="43" t="s">
        <v>3248</v>
      </c>
      <c r="B826" s="66"/>
      <c r="C826" s="67"/>
      <c r="G826" s="66"/>
      <c r="H826" s="66"/>
      <c r="I826" s="66"/>
      <c r="J826" s="66"/>
      <c r="K826" s="66"/>
      <c r="L826" s="66"/>
      <c r="M826" s="66"/>
      <c r="N826" s="66"/>
      <c r="O826" s="66"/>
      <c r="Q826">
        <f t="shared" si="12"/>
        <v>0</v>
      </c>
    </row>
    <row r="827" spans="1:17" x14ac:dyDescent="0.35">
      <c r="A827" s="43" t="s">
        <v>3249</v>
      </c>
      <c r="B827" s="66"/>
      <c r="C827" s="67"/>
      <c r="G827" s="66"/>
      <c r="H827" s="66"/>
      <c r="I827" s="66"/>
      <c r="J827" s="66"/>
      <c r="K827" s="66"/>
      <c r="L827" s="66"/>
      <c r="M827" s="66"/>
      <c r="N827" s="66"/>
      <c r="O827" s="66"/>
      <c r="Q827">
        <f t="shared" si="12"/>
        <v>0</v>
      </c>
    </row>
    <row r="828" spans="1:17" x14ac:dyDescent="0.35">
      <c r="A828" s="43" t="s">
        <v>3250</v>
      </c>
      <c r="B828" s="66"/>
      <c r="C828" s="67"/>
      <c r="G828" s="66"/>
      <c r="H828" s="66"/>
      <c r="I828" s="66"/>
      <c r="J828" s="66"/>
      <c r="K828" s="66"/>
      <c r="L828" s="66"/>
      <c r="M828" s="66"/>
      <c r="N828" s="66"/>
      <c r="O828" s="66"/>
      <c r="Q828">
        <f t="shared" si="12"/>
        <v>0</v>
      </c>
    </row>
    <row r="829" spans="1:17" x14ac:dyDescent="0.35">
      <c r="A829" s="43" t="s">
        <v>3251</v>
      </c>
      <c r="B829" s="66"/>
      <c r="C829" s="67"/>
      <c r="G829" s="66"/>
      <c r="H829" s="66"/>
      <c r="I829" s="66"/>
      <c r="J829" s="66"/>
      <c r="K829" s="66"/>
      <c r="L829" s="66"/>
      <c r="M829" s="66"/>
      <c r="N829" s="66"/>
      <c r="O829" s="66"/>
      <c r="Q829">
        <f t="shared" si="12"/>
        <v>0</v>
      </c>
    </row>
    <row r="830" spans="1:17" x14ac:dyDescent="0.35">
      <c r="A830" s="43" t="s">
        <v>3252</v>
      </c>
      <c r="B830" s="66"/>
      <c r="C830" s="67"/>
      <c r="G830" s="66"/>
      <c r="H830" s="66"/>
      <c r="I830" s="66"/>
      <c r="J830" s="66"/>
      <c r="K830" s="66"/>
      <c r="L830" s="66"/>
      <c r="M830" s="66"/>
      <c r="N830" s="66"/>
      <c r="O830" s="66"/>
      <c r="Q830">
        <f t="shared" si="12"/>
        <v>0</v>
      </c>
    </row>
    <row r="831" spans="1:17" x14ac:dyDescent="0.35">
      <c r="A831" s="43" t="s">
        <v>3253</v>
      </c>
      <c r="B831" s="66"/>
      <c r="C831" s="67"/>
      <c r="G831" s="66"/>
      <c r="H831" s="66"/>
      <c r="I831" s="66"/>
      <c r="J831" s="66"/>
      <c r="K831" s="66"/>
      <c r="L831" s="66"/>
      <c r="M831" s="66"/>
      <c r="N831" s="66"/>
      <c r="O831" s="66"/>
      <c r="Q831">
        <f t="shared" si="12"/>
        <v>0</v>
      </c>
    </row>
    <row r="832" spans="1:17" x14ac:dyDescent="0.35">
      <c r="A832" s="43" t="s">
        <v>3254</v>
      </c>
      <c r="B832" s="66"/>
      <c r="C832" s="67"/>
      <c r="G832" s="66"/>
      <c r="H832" s="66"/>
      <c r="I832" s="66"/>
      <c r="J832" s="66"/>
      <c r="K832" s="66"/>
      <c r="L832" s="66"/>
      <c r="M832" s="66"/>
      <c r="N832" s="66"/>
      <c r="O832" s="66"/>
      <c r="Q832">
        <f t="shared" si="12"/>
        <v>0</v>
      </c>
    </row>
    <row r="833" spans="1:17" x14ac:dyDescent="0.35">
      <c r="A833" s="43" t="s">
        <v>3255</v>
      </c>
      <c r="B833" s="66"/>
      <c r="C833" s="67"/>
      <c r="G833" s="66"/>
      <c r="H833" s="66"/>
      <c r="I833" s="66"/>
      <c r="J833" s="66"/>
      <c r="K833" s="66"/>
      <c r="L833" s="66"/>
      <c r="M833" s="66"/>
      <c r="N833" s="66"/>
      <c r="O833" s="66"/>
      <c r="Q833">
        <f t="shared" si="12"/>
        <v>0</v>
      </c>
    </row>
    <row r="834" spans="1:17" x14ac:dyDescent="0.35">
      <c r="A834" s="43" t="s">
        <v>3256</v>
      </c>
      <c r="B834" s="66"/>
      <c r="C834" s="67"/>
      <c r="G834" s="66"/>
      <c r="H834" s="66"/>
      <c r="I834" s="66"/>
      <c r="J834" s="66"/>
      <c r="K834" s="66"/>
      <c r="L834" s="66"/>
      <c r="M834" s="66"/>
      <c r="N834" s="66"/>
      <c r="O834" s="66"/>
      <c r="Q834">
        <f t="shared" si="12"/>
        <v>0</v>
      </c>
    </row>
    <row r="835" spans="1:17" x14ac:dyDescent="0.35">
      <c r="A835" s="43" t="s">
        <v>3257</v>
      </c>
      <c r="B835" s="66"/>
      <c r="C835" s="67"/>
      <c r="G835" s="66"/>
      <c r="H835" s="66"/>
      <c r="I835" s="66"/>
      <c r="J835" s="66"/>
      <c r="K835" s="66"/>
      <c r="L835" s="66"/>
      <c r="M835" s="66"/>
      <c r="N835" s="66"/>
      <c r="O835" s="66"/>
      <c r="Q835">
        <f t="shared" si="12"/>
        <v>0</v>
      </c>
    </row>
    <row r="836" spans="1:17" x14ac:dyDescent="0.35">
      <c r="A836" s="43" t="s">
        <v>3258</v>
      </c>
      <c r="B836" s="66"/>
      <c r="C836" s="67"/>
      <c r="G836" s="66"/>
      <c r="H836" s="66"/>
      <c r="I836" s="66"/>
      <c r="J836" s="66"/>
      <c r="K836" s="66"/>
      <c r="L836" s="66"/>
      <c r="M836" s="66"/>
      <c r="N836" s="66"/>
      <c r="O836" s="66"/>
      <c r="Q836">
        <f t="shared" si="12"/>
        <v>0</v>
      </c>
    </row>
    <row r="837" spans="1:17" x14ac:dyDescent="0.35">
      <c r="A837" s="43" t="s">
        <v>3259</v>
      </c>
      <c r="B837" s="66"/>
      <c r="C837" s="67"/>
      <c r="G837" s="66"/>
      <c r="H837" s="66"/>
      <c r="I837" s="66"/>
      <c r="J837" s="66"/>
      <c r="K837" s="66"/>
      <c r="L837" s="66"/>
      <c r="M837" s="66"/>
      <c r="N837" s="66"/>
      <c r="O837" s="66"/>
      <c r="Q837">
        <f t="shared" si="12"/>
        <v>0</v>
      </c>
    </row>
    <row r="838" spans="1:17" x14ac:dyDescent="0.35">
      <c r="A838" s="43" t="s">
        <v>3260</v>
      </c>
      <c r="B838" s="66"/>
      <c r="C838" s="67"/>
      <c r="G838" s="66"/>
      <c r="H838" s="66"/>
      <c r="I838" s="66"/>
      <c r="J838" s="66"/>
      <c r="K838" s="66"/>
      <c r="L838" s="66"/>
      <c r="M838" s="66"/>
      <c r="N838" s="66"/>
      <c r="O838" s="66"/>
      <c r="Q838">
        <f t="shared" si="12"/>
        <v>0</v>
      </c>
    </row>
    <row r="839" spans="1:17" x14ac:dyDescent="0.35">
      <c r="A839" s="43" t="s">
        <v>3261</v>
      </c>
      <c r="B839" s="66"/>
      <c r="C839" s="67"/>
      <c r="G839" s="66"/>
      <c r="H839" s="66"/>
      <c r="I839" s="66"/>
      <c r="J839" s="66"/>
      <c r="K839" s="66"/>
      <c r="L839" s="66"/>
      <c r="M839" s="66"/>
      <c r="N839" s="66"/>
      <c r="O839" s="66"/>
      <c r="Q839">
        <f t="shared" si="12"/>
        <v>0</v>
      </c>
    </row>
    <row r="840" spans="1:17" x14ac:dyDescent="0.35">
      <c r="A840" s="43" t="s">
        <v>3262</v>
      </c>
      <c r="B840" s="66"/>
      <c r="C840" s="67"/>
      <c r="G840" s="66"/>
      <c r="H840" s="66"/>
      <c r="I840" s="66"/>
      <c r="J840" s="66"/>
      <c r="K840" s="66"/>
      <c r="L840" s="66"/>
      <c r="M840" s="66"/>
      <c r="N840" s="66"/>
      <c r="O840" s="66"/>
      <c r="Q840">
        <f t="shared" ref="Q840:Q903" si="13">IF(OR($B840&lt;&gt;"",$C840&lt;&gt;"",$D840&lt;&gt;"",$E840&lt;&gt;"",$F840&lt;&gt;"",$G840&lt;&gt;"",$H840&lt;&gt;"",$I840&lt;&gt;"",$J840&lt;&gt;"",$K840&lt;&gt;"",$L840&lt;&gt;"",$M840&lt;&gt;"",$N840&lt;&gt;"",$O840&lt;&gt;""), 1, 0)</f>
        <v>0</v>
      </c>
    </row>
    <row r="841" spans="1:17" x14ac:dyDescent="0.35">
      <c r="A841" s="43" t="s">
        <v>3263</v>
      </c>
      <c r="B841" s="66"/>
      <c r="C841" s="67"/>
      <c r="G841" s="66"/>
      <c r="H841" s="66"/>
      <c r="I841" s="66"/>
      <c r="J841" s="66"/>
      <c r="K841" s="66"/>
      <c r="L841" s="66"/>
      <c r="M841" s="66"/>
      <c r="N841" s="66"/>
      <c r="O841" s="66"/>
      <c r="Q841">
        <f t="shared" si="13"/>
        <v>0</v>
      </c>
    </row>
    <row r="842" spans="1:17" x14ac:dyDescent="0.35">
      <c r="A842" s="43" t="s">
        <v>3264</v>
      </c>
      <c r="B842" s="66"/>
      <c r="C842" s="67"/>
      <c r="G842" s="66"/>
      <c r="H842" s="66"/>
      <c r="I842" s="66"/>
      <c r="J842" s="66"/>
      <c r="K842" s="66"/>
      <c r="L842" s="66"/>
      <c r="M842" s="66"/>
      <c r="N842" s="66"/>
      <c r="O842" s="66"/>
      <c r="Q842">
        <f t="shared" si="13"/>
        <v>0</v>
      </c>
    </row>
    <row r="843" spans="1:17" x14ac:dyDescent="0.35">
      <c r="A843" s="43" t="s">
        <v>3265</v>
      </c>
      <c r="B843" s="66"/>
      <c r="C843" s="67"/>
      <c r="G843" s="66"/>
      <c r="H843" s="66"/>
      <c r="I843" s="66"/>
      <c r="J843" s="66"/>
      <c r="K843" s="66"/>
      <c r="L843" s="66"/>
      <c r="M843" s="66"/>
      <c r="N843" s="66"/>
      <c r="O843" s="66"/>
      <c r="Q843">
        <f t="shared" si="13"/>
        <v>0</v>
      </c>
    </row>
    <row r="844" spans="1:17" x14ac:dyDescent="0.35">
      <c r="A844" s="43" t="s">
        <v>3266</v>
      </c>
      <c r="B844" s="66"/>
      <c r="C844" s="67"/>
      <c r="G844" s="66"/>
      <c r="H844" s="66"/>
      <c r="I844" s="66"/>
      <c r="J844" s="66"/>
      <c r="K844" s="66"/>
      <c r="L844" s="66"/>
      <c r="M844" s="66"/>
      <c r="N844" s="66"/>
      <c r="O844" s="66"/>
      <c r="Q844">
        <f t="shared" si="13"/>
        <v>0</v>
      </c>
    </row>
    <row r="845" spans="1:17" x14ac:dyDescent="0.35">
      <c r="A845" s="43" t="s">
        <v>3267</v>
      </c>
      <c r="B845" s="66"/>
      <c r="C845" s="67"/>
      <c r="G845" s="66"/>
      <c r="H845" s="66"/>
      <c r="I845" s="66"/>
      <c r="J845" s="66"/>
      <c r="K845" s="66"/>
      <c r="L845" s="66"/>
      <c r="M845" s="66"/>
      <c r="N845" s="66"/>
      <c r="O845" s="66"/>
      <c r="Q845">
        <f t="shared" si="13"/>
        <v>0</v>
      </c>
    </row>
    <row r="846" spans="1:17" x14ac:dyDescent="0.35">
      <c r="A846" s="43" t="s">
        <v>3268</v>
      </c>
      <c r="B846" s="66"/>
      <c r="C846" s="67"/>
      <c r="G846" s="66"/>
      <c r="H846" s="66"/>
      <c r="I846" s="66"/>
      <c r="J846" s="66"/>
      <c r="K846" s="66"/>
      <c r="L846" s="66"/>
      <c r="M846" s="66"/>
      <c r="N846" s="66"/>
      <c r="O846" s="66"/>
      <c r="Q846">
        <f t="shared" si="13"/>
        <v>0</v>
      </c>
    </row>
    <row r="847" spans="1:17" x14ac:dyDescent="0.35">
      <c r="A847" s="43" t="s">
        <v>3269</v>
      </c>
      <c r="B847" s="66"/>
      <c r="C847" s="67"/>
      <c r="G847" s="66"/>
      <c r="H847" s="66"/>
      <c r="I847" s="66"/>
      <c r="J847" s="66"/>
      <c r="K847" s="66"/>
      <c r="L847" s="66"/>
      <c r="M847" s="66"/>
      <c r="N847" s="66"/>
      <c r="O847" s="66"/>
      <c r="Q847">
        <f t="shared" si="13"/>
        <v>0</v>
      </c>
    </row>
    <row r="848" spans="1:17" x14ac:dyDescent="0.35">
      <c r="A848" s="43" t="s">
        <v>3270</v>
      </c>
      <c r="B848" s="66"/>
      <c r="C848" s="67"/>
      <c r="G848" s="66"/>
      <c r="H848" s="66"/>
      <c r="I848" s="66"/>
      <c r="J848" s="66"/>
      <c r="K848" s="66"/>
      <c r="L848" s="66"/>
      <c r="M848" s="66"/>
      <c r="N848" s="66"/>
      <c r="O848" s="66"/>
      <c r="Q848">
        <f t="shared" si="13"/>
        <v>0</v>
      </c>
    </row>
    <row r="849" spans="1:17" x14ac:dyDescent="0.35">
      <c r="A849" s="43" t="s">
        <v>3271</v>
      </c>
      <c r="B849" s="66"/>
      <c r="C849" s="67"/>
      <c r="G849" s="66"/>
      <c r="H849" s="66"/>
      <c r="I849" s="66"/>
      <c r="J849" s="66"/>
      <c r="K849" s="66"/>
      <c r="L849" s="66"/>
      <c r="M849" s="66"/>
      <c r="N849" s="66"/>
      <c r="O849" s="66"/>
      <c r="Q849">
        <f t="shared" si="13"/>
        <v>0</v>
      </c>
    </row>
    <row r="850" spans="1:17" x14ac:dyDescent="0.35">
      <c r="A850" s="43" t="s">
        <v>3272</v>
      </c>
      <c r="B850" s="66"/>
      <c r="C850" s="67"/>
      <c r="G850" s="66"/>
      <c r="H850" s="66"/>
      <c r="I850" s="66"/>
      <c r="J850" s="66"/>
      <c r="K850" s="66"/>
      <c r="L850" s="66"/>
      <c r="M850" s="66"/>
      <c r="N850" s="66"/>
      <c r="O850" s="66"/>
      <c r="Q850">
        <f t="shared" si="13"/>
        <v>0</v>
      </c>
    </row>
    <row r="851" spans="1:17" x14ac:dyDescent="0.35">
      <c r="A851" s="43" t="s">
        <v>3273</v>
      </c>
      <c r="B851" s="66"/>
      <c r="C851" s="67"/>
      <c r="G851" s="66"/>
      <c r="H851" s="66"/>
      <c r="I851" s="66"/>
      <c r="J851" s="66"/>
      <c r="K851" s="66"/>
      <c r="L851" s="66"/>
      <c r="M851" s="66"/>
      <c r="N851" s="66"/>
      <c r="O851" s="66"/>
      <c r="Q851">
        <f t="shared" si="13"/>
        <v>0</v>
      </c>
    </row>
    <row r="852" spans="1:17" x14ac:dyDescent="0.35">
      <c r="A852" s="43" t="s">
        <v>3274</v>
      </c>
      <c r="B852" s="66"/>
      <c r="C852" s="67"/>
      <c r="G852" s="66"/>
      <c r="H852" s="66"/>
      <c r="I852" s="66"/>
      <c r="J852" s="66"/>
      <c r="K852" s="66"/>
      <c r="L852" s="66"/>
      <c r="M852" s="66"/>
      <c r="N852" s="66"/>
      <c r="O852" s="66"/>
      <c r="Q852">
        <f t="shared" si="13"/>
        <v>0</v>
      </c>
    </row>
    <row r="853" spans="1:17" x14ac:dyDescent="0.35">
      <c r="A853" s="43" t="s">
        <v>3275</v>
      </c>
      <c r="B853" s="66"/>
      <c r="C853" s="67"/>
      <c r="G853" s="66"/>
      <c r="H853" s="66"/>
      <c r="I853" s="66"/>
      <c r="J853" s="66"/>
      <c r="K853" s="66"/>
      <c r="L853" s="66"/>
      <c r="M853" s="66"/>
      <c r="N853" s="66"/>
      <c r="O853" s="66"/>
      <c r="Q853">
        <f t="shared" si="13"/>
        <v>0</v>
      </c>
    </row>
    <row r="854" spans="1:17" x14ac:dyDescent="0.35">
      <c r="A854" s="43" t="s">
        <v>3276</v>
      </c>
      <c r="B854" s="66"/>
      <c r="C854" s="67"/>
      <c r="G854" s="66"/>
      <c r="H854" s="66"/>
      <c r="I854" s="66"/>
      <c r="J854" s="66"/>
      <c r="K854" s="66"/>
      <c r="L854" s="66"/>
      <c r="M854" s="66"/>
      <c r="N854" s="66"/>
      <c r="O854" s="66"/>
      <c r="Q854">
        <f t="shared" si="13"/>
        <v>0</v>
      </c>
    </row>
    <row r="855" spans="1:17" x14ac:dyDescent="0.35">
      <c r="A855" s="43" t="s">
        <v>3277</v>
      </c>
      <c r="B855" s="66"/>
      <c r="C855" s="67"/>
      <c r="G855" s="66"/>
      <c r="H855" s="66"/>
      <c r="I855" s="66"/>
      <c r="J855" s="66"/>
      <c r="K855" s="66"/>
      <c r="L855" s="66"/>
      <c r="M855" s="66"/>
      <c r="N855" s="66"/>
      <c r="O855" s="66"/>
      <c r="Q855">
        <f t="shared" si="13"/>
        <v>0</v>
      </c>
    </row>
    <row r="856" spans="1:17" x14ac:dyDescent="0.35">
      <c r="A856" s="43" t="s">
        <v>3278</v>
      </c>
      <c r="B856" s="66"/>
      <c r="C856" s="67"/>
      <c r="G856" s="66"/>
      <c r="H856" s="66"/>
      <c r="I856" s="66"/>
      <c r="J856" s="66"/>
      <c r="K856" s="66"/>
      <c r="L856" s="66"/>
      <c r="M856" s="66"/>
      <c r="N856" s="66"/>
      <c r="O856" s="66"/>
      <c r="Q856">
        <f t="shared" si="13"/>
        <v>0</v>
      </c>
    </row>
    <row r="857" spans="1:17" x14ac:dyDescent="0.35">
      <c r="A857" s="43" t="s">
        <v>3279</v>
      </c>
      <c r="B857" s="66"/>
      <c r="C857" s="67"/>
      <c r="G857" s="66"/>
      <c r="H857" s="66"/>
      <c r="I857" s="66"/>
      <c r="J857" s="66"/>
      <c r="K857" s="66"/>
      <c r="L857" s="66"/>
      <c r="M857" s="66"/>
      <c r="N857" s="66"/>
      <c r="O857" s="66"/>
      <c r="Q857">
        <f t="shared" si="13"/>
        <v>0</v>
      </c>
    </row>
    <row r="858" spans="1:17" x14ac:dyDescent="0.35">
      <c r="A858" s="43" t="s">
        <v>3280</v>
      </c>
      <c r="B858" s="66"/>
      <c r="C858" s="67"/>
      <c r="G858" s="66"/>
      <c r="H858" s="66"/>
      <c r="I858" s="66"/>
      <c r="J858" s="66"/>
      <c r="K858" s="66"/>
      <c r="L858" s="66"/>
      <c r="M858" s="66"/>
      <c r="N858" s="66"/>
      <c r="O858" s="66"/>
      <c r="Q858">
        <f t="shared" si="13"/>
        <v>0</v>
      </c>
    </row>
    <row r="859" spans="1:17" x14ac:dyDescent="0.35">
      <c r="A859" s="43" t="s">
        <v>3281</v>
      </c>
      <c r="B859" s="66"/>
      <c r="C859" s="67"/>
      <c r="G859" s="66"/>
      <c r="H859" s="66"/>
      <c r="I859" s="66"/>
      <c r="J859" s="66"/>
      <c r="K859" s="66"/>
      <c r="L859" s="66"/>
      <c r="M859" s="66"/>
      <c r="N859" s="66"/>
      <c r="O859" s="66"/>
      <c r="Q859">
        <f t="shared" si="13"/>
        <v>0</v>
      </c>
    </row>
    <row r="860" spans="1:17" x14ac:dyDescent="0.35">
      <c r="A860" s="43" t="s">
        <v>3282</v>
      </c>
      <c r="B860" s="66"/>
      <c r="C860" s="67"/>
      <c r="G860" s="66"/>
      <c r="H860" s="66"/>
      <c r="I860" s="66"/>
      <c r="J860" s="66"/>
      <c r="K860" s="66"/>
      <c r="L860" s="66"/>
      <c r="M860" s="66"/>
      <c r="N860" s="66"/>
      <c r="O860" s="66"/>
      <c r="Q860">
        <f t="shared" si="13"/>
        <v>0</v>
      </c>
    </row>
    <row r="861" spans="1:17" x14ac:dyDescent="0.35">
      <c r="A861" s="43" t="s">
        <v>3283</v>
      </c>
      <c r="B861" s="66"/>
      <c r="C861" s="67"/>
      <c r="G861" s="66"/>
      <c r="H861" s="66"/>
      <c r="I861" s="66"/>
      <c r="J861" s="66"/>
      <c r="K861" s="66"/>
      <c r="L861" s="66"/>
      <c r="M861" s="66"/>
      <c r="N861" s="66"/>
      <c r="O861" s="66"/>
      <c r="Q861">
        <f t="shared" si="13"/>
        <v>0</v>
      </c>
    </row>
    <row r="862" spans="1:17" x14ac:dyDescent="0.35">
      <c r="A862" s="43" t="s">
        <v>3284</v>
      </c>
      <c r="B862" s="66"/>
      <c r="C862" s="67"/>
      <c r="G862" s="66"/>
      <c r="H862" s="66"/>
      <c r="I862" s="66"/>
      <c r="J862" s="66"/>
      <c r="K862" s="66"/>
      <c r="L862" s="66"/>
      <c r="M862" s="66"/>
      <c r="N862" s="66"/>
      <c r="O862" s="66"/>
      <c r="Q862">
        <f t="shared" si="13"/>
        <v>0</v>
      </c>
    </row>
    <row r="863" spans="1:17" x14ac:dyDescent="0.35">
      <c r="A863" s="43" t="s">
        <v>3285</v>
      </c>
      <c r="B863" s="66"/>
      <c r="C863" s="67"/>
      <c r="G863" s="66"/>
      <c r="H863" s="66"/>
      <c r="I863" s="66"/>
      <c r="J863" s="66"/>
      <c r="K863" s="66"/>
      <c r="L863" s="66"/>
      <c r="M863" s="66"/>
      <c r="N863" s="66"/>
      <c r="O863" s="66"/>
      <c r="Q863">
        <f t="shared" si="13"/>
        <v>0</v>
      </c>
    </row>
    <row r="864" spans="1:17" x14ac:dyDescent="0.35">
      <c r="A864" s="43" t="s">
        <v>3286</v>
      </c>
      <c r="B864" s="66"/>
      <c r="C864" s="67"/>
      <c r="G864" s="66"/>
      <c r="H864" s="66"/>
      <c r="I864" s="66"/>
      <c r="J864" s="66"/>
      <c r="K864" s="66"/>
      <c r="L864" s="66"/>
      <c r="M864" s="66"/>
      <c r="N864" s="66"/>
      <c r="O864" s="66"/>
      <c r="Q864">
        <f t="shared" si="13"/>
        <v>0</v>
      </c>
    </row>
    <row r="865" spans="1:17" x14ac:dyDescent="0.35">
      <c r="A865" s="43" t="s">
        <v>3287</v>
      </c>
      <c r="B865" s="66"/>
      <c r="C865" s="67"/>
      <c r="G865" s="66"/>
      <c r="H865" s="66"/>
      <c r="I865" s="66"/>
      <c r="J865" s="66"/>
      <c r="K865" s="66"/>
      <c r="L865" s="66"/>
      <c r="M865" s="66"/>
      <c r="N865" s="66"/>
      <c r="O865" s="66"/>
      <c r="Q865">
        <f t="shared" si="13"/>
        <v>0</v>
      </c>
    </row>
    <row r="866" spans="1:17" x14ac:dyDescent="0.35">
      <c r="A866" s="43" t="s">
        <v>3288</v>
      </c>
      <c r="B866" s="66"/>
      <c r="C866" s="67"/>
      <c r="G866" s="66"/>
      <c r="H866" s="66"/>
      <c r="I866" s="66"/>
      <c r="J866" s="66"/>
      <c r="K866" s="66"/>
      <c r="L866" s="66"/>
      <c r="M866" s="66"/>
      <c r="N866" s="66"/>
      <c r="O866" s="66"/>
      <c r="Q866">
        <f t="shared" si="13"/>
        <v>0</v>
      </c>
    </row>
    <row r="867" spans="1:17" x14ac:dyDescent="0.35">
      <c r="A867" s="43" t="s">
        <v>3289</v>
      </c>
      <c r="B867" s="66"/>
      <c r="C867" s="67"/>
      <c r="G867" s="66"/>
      <c r="H867" s="66"/>
      <c r="I867" s="66"/>
      <c r="J867" s="66"/>
      <c r="K867" s="66"/>
      <c r="L867" s="66"/>
      <c r="M867" s="66"/>
      <c r="N867" s="66"/>
      <c r="O867" s="66"/>
      <c r="Q867">
        <f t="shared" si="13"/>
        <v>0</v>
      </c>
    </row>
    <row r="868" spans="1:17" x14ac:dyDescent="0.35">
      <c r="A868" s="43" t="s">
        <v>3290</v>
      </c>
      <c r="B868" s="66"/>
      <c r="C868" s="67"/>
      <c r="G868" s="66"/>
      <c r="H868" s="66"/>
      <c r="I868" s="66"/>
      <c r="J868" s="66"/>
      <c r="K868" s="66"/>
      <c r="L868" s="66"/>
      <c r="M868" s="66"/>
      <c r="N868" s="66"/>
      <c r="O868" s="66"/>
      <c r="Q868">
        <f t="shared" si="13"/>
        <v>0</v>
      </c>
    </row>
    <row r="869" spans="1:17" x14ac:dyDescent="0.35">
      <c r="A869" s="43" t="s">
        <v>3291</v>
      </c>
      <c r="B869" s="66"/>
      <c r="C869" s="67"/>
      <c r="G869" s="66"/>
      <c r="H869" s="66"/>
      <c r="I869" s="66"/>
      <c r="J869" s="66"/>
      <c r="K869" s="66"/>
      <c r="L869" s="66"/>
      <c r="M869" s="66"/>
      <c r="N869" s="66"/>
      <c r="O869" s="66"/>
      <c r="Q869">
        <f t="shared" si="13"/>
        <v>0</v>
      </c>
    </row>
    <row r="870" spans="1:17" x14ac:dyDescent="0.35">
      <c r="A870" s="43" t="s">
        <v>3292</v>
      </c>
      <c r="B870" s="66"/>
      <c r="C870" s="67"/>
      <c r="G870" s="66"/>
      <c r="H870" s="66"/>
      <c r="I870" s="66"/>
      <c r="J870" s="66"/>
      <c r="K870" s="66"/>
      <c r="L870" s="66"/>
      <c r="M870" s="66"/>
      <c r="N870" s="66"/>
      <c r="O870" s="66"/>
      <c r="Q870">
        <f t="shared" si="13"/>
        <v>0</v>
      </c>
    </row>
    <row r="871" spans="1:17" x14ac:dyDescent="0.35">
      <c r="A871" s="43" t="s">
        <v>3293</v>
      </c>
      <c r="B871" s="66"/>
      <c r="C871" s="67"/>
      <c r="G871" s="66"/>
      <c r="H871" s="66"/>
      <c r="I871" s="66"/>
      <c r="J871" s="66"/>
      <c r="K871" s="66"/>
      <c r="L871" s="66"/>
      <c r="M871" s="66"/>
      <c r="N871" s="66"/>
      <c r="O871" s="66"/>
      <c r="Q871">
        <f t="shared" si="13"/>
        <v>0</v>
      </c>
    </row>
    <row r="872" spans="1:17" x14ac:dyDescent="0.35">
      <c r="A872" s="43" t="s">
        <v>3294</v>
      </c>
      <c r="B872" s="66"/>
      <c r="C872" s="67"/>
      <c r="G872" s="66"/>
      <c r="H872" s="66"/>
      <c r="I872" s="66"/>
      <c r="J872" s="66"/>
      <c r="K872" s="66"/>
      <c r="L872" s="66"/>
      <c r="M872" s="66"/>
      <c r="N872" s="66"/>
      <c r="O872" s="66"/>
      <c r="Q872">
        <f t="shared" si="13"/>
        <v>0</v>
      </c>
    </row>
    <row r="873" spans="1:17" x14ac:dyDescent="0.35">
      <c r="A873" s="43" t="s">
        <v>3295</v>
      </c>
      <c r="B873" s="66"/>
      <c r="C873" s="67"/>
      <c r="G873" s="66"/>
      <c r="H873" s="66"/>
      <c r="I873" s="66"/>
      <c r="J873" s="66"/>
      <c r="K873" s="66"/>
      <c r="L873" s="66"/>
      <c r="M873" s="66"/>
      <c r="N873" s="66"/>
      <c r="O873" s="66"/>
      <c r="Q873">
        <f t="shared" si="13"/>
        <v>0</v>
      </c>
    </row>
    <row r="874" spans="1:17" x14ac:dyDescent="0.35">
      <c r="A874" s="43" t="s">
        <v>3296</v>
      </c>
      <c r="B874" s="66"/>
      <c r="C874" s="67"/>
      <c r="G874" s="66"/>
      <c r="H874" s="66"/>
      <c r="I874" s="66"/>
      <c r="J874" s="66"/>
      <c r="K874" s="66"/>
      <c r="L874" s="66"/>
      <c r="M874" s="66"/>
      <c r="N874" s="66"/>
      <c r="O874" s="66"/>
      <c r="Q874">
        <f t="shared" si="13"/>
        <v>0</v>
      </c>
    </row>
    <row r="875" spans="1:17" x14ac:dyDescent="0.35">
      <c r="A875" s="43" t="s">
        <v>3297</v>
      </c>
      <c r="B875" s="66"/>
      <c r="C875" s="67"/>
      <c r="G875" s="66"/>
      <c r="H875" s="66"/>
      <c r="I875" s="66"/>
      <c r="J875" s="66"/>
      <c r="K875" s="66"/>
      <c r="L875" s="66"/>
      <c r="M875" s="66"/>
      <c r="N875" s="66"/>
      <c r="O875" s="66"/>
      <c r="Q875">
        <f t="shared" si="13"/>
        <v>0</v>
      </c>
    </row>
    <row r="876" spans="1:17" x14ac:dyDescent="0.35">
      <c r="A876" s="43" t="s">
        <v>3298</v>
      </c>
      <c r="B876" s="66"/>
      <c r="C876" s="67"/>
      <c r="G876" s="66"/>
      <c r="H876" s="66"/>
      <c r="I876" s="66"/>
      <c r="J876" s="66"/>
      <c r="K876" s="66"/>
      <c r="L876" s="66"/>
      <c r="M876" s="66"/>
      <c r="N876" s="66"/>
      <c r="O876" s="66"/>
      <c r="Q876">
        <f t="shared" si="13"/>
        <v>0</v>
      </c>
    </row>
    <row r="877" spans="1:17" x14ac:dyDescent="0.35">
      <c r="A877" s="43" t="s">
        <v>3299</v>
      </c>
      <c r="B877" s="66"/>
      <c r="C877" s="67"/>
      <c r="G877" s="66"/>
      <c r="H877" s="66"/>
      <c r="I877" s="66"/>
      <c r="J877" s="66"/>
      <c r="K877" s="66"/>
      <c r="L877" s="66"/>
      <c r="M877" s="66"/>
      <c r="N877" s="66"/>
      <c r="O877" s="66"/>
      <c r="Q877">
        <f t="shared" si="13"/>
        <v>0</v>
      </c>
    </row>
    <row r="878" spans="1:17" x14ac:dyDescent="0.35">
      <c r="A878" s="43" t="s">
        <v>3300</v>
      </c>
      <c r="B878" s="66"/>
      <c r="C878" s="67"/>
      <c r="G878" s="66"/>
      <c r="H878" s="66"/>
      <c r="I878" s="66"/>
      <c r="J878" s="66"/>
      <c r="K878" s="66"/>
      <c r="L878" s="66"/>
      <c r="M878" s="66"/>
      <c r="N878" s="66"/>
      <c r="O878" s="66"/>
      <c r="Q878">
        <f t="shared" si="13"/>
        <v>0</v>
      </c>
    </row>
    <row r="879" spans="1:17" x14ac:dyDescent="0.35">
      <c r="A879" s="43" t="s">
        <v>3301</v>
      </c>
      <c r="B879" s="66"/>
      <c r="C879" s="67"/>
      <c r="G879" s="66"/>
      <c r="H879" s="66"/>
      <c r="I879" s="66"/>
      <c r="J879" s="66"/>
      <c r="K879" s="66"/>
      <c r="L879" s="66"/>
      <c r="M879" s="66"/>
      <c r="N879" s="66"/>
      <c r="O879" s="66"/>
      <c r="Q879">
        <f t="shared" si="13"/>
        <v>0</v>
      </c>
    </row>
    <row r="880" spans="1:17" x14ac:dyDescent="0.35">
      <c r="A880" s="43" t="s">
        <v>3302</v>
      </c>
      <c r="B880" s="66"/>
      <c r="C880" s="67"/>
      <c r="G880" s="66"/>
      <c r="H880" s="66"/>
      <c r="I880" s="66"/>
      <c r="J880" s="66"/>
      <c r="K880" s="66"/>
      <c r="L880" s="66"/>
      <c r="M880" s="66"/>
      <c r="N880" s="66"/>
      <c r="O880" s="66"/>
      <c r="Q880">
        <f t="shared" si="13"/>
        <v>0</v>
      </c>
    </row>
    <row r="881" spans="1:17" x14ac:dyDescent="0.35">
      <c r="A881" s="43" t="s">
        <v>3303</v>
      </c>
      <c r="B881" s="66"/>
      <c r="C881" s="67"/>
      <c r="G881" s="66"/>
      <c r="H881" s="66"/>
      <c r="I881" s="66"/>
      <c r="J881" s="66"/>
      <c r="K881" s="66"/>
      <c r="L881" s="66"/>
      <c r="M881" s="66"/>
      <c r="N881" s="66"/>
      <c r="O881" s="66"/>
      <c r="Q881">
        <f t="shared" si="13"/>
        <v>0</v>
      </c>
    </row>
    <row r="882" spans="1:17" x14ac:dyDescent="0.35">
      <c r="A882" s="43" t="s">
        <v>3304</v>
      </c>
      <c r="B882" s="66"/>
      <c r="C882" s="67"/>
      <c r="G882" s="66"/>
      <c r="H882" s="66"/>
      <c r="I882" s="66"/>
      <c r="J882" s="66"/>
      <c r="K882" s="66"/>
      <c r="L882" s="66"/>
      <c r="M882" s="66"/>
      <c r="N882" s="66"/>
      <c r="O882" s="66"/>
      <c r="Q882">
        <f t="shared" si="13"/>
        <v>0</v>
      </c>
    </row>
    <row r="883" spans="1:17" x14ac:dyDescent="0.35">
      <c r="A883" s="43" t="s">
        <v>3305</v>
      </c>
      <c r="B883" s="66"/>
      <c r="C883" s="67"/>
      <c r="G883" s="66"/>
      <c r="H883" s="66"/>
      <c r="I883" s="66"/>
      <c r="J883" s="66"/>
      <c r="K883" s="66"/>
      <c r="L883" s="66"/>
      <c r="M883" s="66"/>
      <c r="N883" s="66"/>
      <c r="O883" s="66"/>
      <c r="Q883">
        <f t="shared" si="13"/>
        <v>0</v>
      </c>
    </row>
    <row r="884" spans="1:17" x14ac:dyDescent="0.35">
      <c r="A884" s="43" t="s">
        <v>3306</v>
      </c>
      <c r="B884" s="66"/>
      <c r="C884" s="67"/>
      <c r="G884" s="66"/>
      <c r="H884" s="66"/>
      <c r="I884" s="66"/>
      <c r="J884" s="66"/>
      <c r="K884" s="66"/>
      <c r="L884" s="66"/>
      <c r="M884" s="66"/>
      <c r="N884" s="66"/>
      <c r="O884" s="66"/>
      <c r="Q884">
        <f t="shared" si="13"/>
        <v>0</v>
      </c>
    </row>
    <row r="885" spans="1:17" x14ac:dyDescent="0.35">
      <c r="A885" s="43" t="s">
        <v>3307</v>
      </c>
      <c r="B885" s="66"/>
      <c r="C885" s="67"/>
      <c r="G885" s="66"/>
      <c r="H885" s="66"/>
      <c r="I885" s="66"/>
      <c r="J885" s="66"/>
      <c r="K885" s="66"/>
      <c r="L885" s="66"/>
      <c r="M885" s="66"/>
      <c r="N885" s="66"/>
      <c r="O885" s="66"/>
      <c r="Q885">
        <f t="shared" si="13"/>
        <v>0</v>
      </c>
    </row>
    <row r="886" spans="1:17" x14ac:dyDescent="0.35">
      <c r="A886" s="43" t="s">
        <v>3308</v>
      </c>
      <c r="B886" s="66"/>
      <c r="C886" s="67"/>
      <c r="G886" s="66"/>
      <c r="H886" s="66"/>
      <c r="I886" s="66"/>
      <c r="J886" s="66"/>
      <c r="K886" s="66"/>
      <c r="L886" s="66"/>
      <c r="M886" s="66"/>
      <c r="N886" s="66"/>
      <c r="O886" s="66"/>
      <c r="Q886">
        <f t="shared" si="13"/>
        <v>0</v>
      </c>
    </row>
    <row r="887" spans="1:17" x14ac:dyDescent="0.35">
      <c r="A887" s="43" t="s">
        <v>3309</v>
      </c>
      <c r="B887" s="66"/>
      <c r="C887" s="67"/>
      <c r="G887" s="66"/>
      <c r="H887" s="66"/>
      <c r="I887" s="66"/>
      <c r="J887" s="66"/>
      <c r="K887" s="66"/>
      <c r="L887" s="66"/>
      <c r="M887" s="66"/>
      <c r="N887" s="66"/>
      <c r="O887" s="66"/>
      <c r="Q887">
        <f t="shared" si="13"/>
        <v>0</v>
      </c>
    </row>
    <row r="888" spans="1:17" x14ac:dyDescent="0.35">
      <c r="A888" s="43" t="s">
        <v>3310</v>
      </c>
      <c r="B888" s="66"/>
      <c r="C888" s="67"/>
      <c r="G888" s="66"/>
      <c r="H888" s="66"/>
      <c r="I888" s="66"/>
      <c r="J888" s="66"/>
      <c r="K888" s="66"/>
      <c r="L888" s="66"/>
      <c r="M888" s="66"/>
      <c r="N888" s="66"/>
      <c r="O888" s="66"/>
      <c r="Q888">
        <f t="shared" si="13"/>
        <v>0</v>
      </c>
    </row>
    <row r="889" spans="1:17" x14ac:dyDescent="0.35">
      <c r="A889" s="43" t="s">
        <v>3311</v>
      </c>
      <c r="B889" s="66"/>
      <c r="C889" s="67"/>
      <c r="G889" s="66"/>
      <c r="H889" s="66"/>
      <c r="I889" s="66"/>
      <c r="J889" s="66"/>
      <c r="K889" s="66"/>
      <c r="L889" s="66"/>
      <c r="M889" s="66"/>
      <c r="N889" s="66"/>
      <c r="O889" s="66"/>
      <c r="Q889">
        <f t="shared" si="13"/>
        <v>0</v>
      </c>
    </row>
    <row r="890" spans="1:17" x14ac:dyDescent="0.35">
      <c r="A890" s="43" t="s">
        <v>3312</v>
      </c>
      <c r="B890" s="66"/>
      <c r="C890" s="67"/>
      <c r="G890" s="66"/>
      <c r="H890" s="66"/>
      <c r="I890" s="66"/>
      <c r="J890" s="66"/>
      <c r="K890" s="66"/>
      <c r="L890" s="66"/>
      <c r="M890" s="66"/>
      <c r="N890" s="66"/>
      <c r="O890" s="66"/>
      <c r="Q890">
        <f t="shared" si="13"/>
        <v>0</v>
      </c>
    </row>
    <row r="891" spans="1:17" x14ac:dyDescent="0.35">
      <c r="A891" s="43" t="s">
        <v>3313</v>
      </c>
      <c r="B891" s="66"/>
      <c r="C891" s="67"/>
      <c r="G891" s="66"/>
      <c r="H891" s="66"/>
      <c r="I891" s="66"/>
      <c r="J891" s="66"/>
      <c r="K891" s="66"/>
      <c r="L891" s="66"/>
      <c r="M891" s="66"/>
      <c r="N891" s="66"/>
      <c r="O891" s="66"/>
      <c r="Q891">
        <f t="shared" si="13"/>
        <v>0</v>
      </c>
    </row>
    <row r="892" spans="1:17" x14ac:dyDescent="0.35">
      <c r="A892" s="43" t="s">
        <v>3314</v>
      </c>
      <c r="B892" s="66"/>
      <c r="C892" s="67"/>
      <c r="G892" s="66"/>
      <c r="H892" s="66"/>
      <c r="I892" s="66"/>
      <c r="J892" s="66"/>
      <c r="K892" s="66"/>
      <c r="L892" s="66"/>
      <c r="M892" s="66"/>
      <c r="N892" s="66"/>
      <c r="O892" s="66"/>
      <c r="Q892">
        <f t="shared" si="13"/>
        <v>0</v>
      </c>
    </row>
    <row r="893" spans="1:17" x14ac:dyDescent="0.35">
      <c r="A893" s="43" t="s">
        <v>3315</v>
      </c>
      <c r="B893" s="66"/>
      <c r="C893" s="67"/>
      <c r="G893" s="66"/>
      <c r="H893" s="66"/>
      <c r="I893" s="66"/>
      <c r="J893" s="66"/>
      <c r="K893" s="66"/>
      <c r="L893" s="66"/>
      <c r="M893" s="66"/>
      <c r="N893" s="66"/>
      <c r="O893" s="66"/>
      <c r="Q893">
        <f t="shared" si="13"/>
        <v>0</v>
      </c>
    </row>
    <row r="894" spans="1:17" x14ac:dyDescent="0.35">
      <c r="A894" s="43" t="s">
        <v>3316</v>
      </c>
      <c r="B894" s="66"/>
      <c r="C894" s="67"/>
      <c r="G894" s="66"/>
      <c r="H894" s="66"/>
      <c r="I894" s="66"/>
      <c r="J894" s="66"/>
      <c r="K894" s="66"/>
      <c r="L894" s="66"/>
      <c r="M894" s="66"/>
      <c r="N894" s="66"/>
      <c r="O894" s="66"/>
      <c r="Q894">
        <f t="shared" si="13"/>
        <v>0</v>
      </c>
    </row>
    <row r="895" spans="1:17" x14ac:dyDescent="0.35">
      <c r="A895" s="43" t="s">
        <v>3317</v>
      </c>
      <c r="B895" s="66"/>
      <c r="C895" s="67"/>
      <c r="G895" s="66"/>
      <c r="H895" s="66"/>
      <c r="I895" s="66"/>
      <c r="J895" s="66"/>
      <c r="K895" s="66"/>
      <c r="L895" s="66"/>
      <c r="M895" s="66"/>
      <c r="N895" s="66"/>
      <c r="O895" s="66"/>
      <c r="Q895">
        <f t="shared" si="13"/>
        <v>0</v>
      </c>
    </row>
    <row r="896" spans="1:17" x14ac:dyDescent="0.35">
      <c r="A896" s="43" t="s">
        <v>3318</v>
      </c>
      <c r="B896" s="66"/>
      <c r="C896" s="67"/>
      <c r="G896" s="66"/>
      <c r="H896" s="66"/>
      <c r="I896" s="66"/>
      <c r="J896" s="66"/>
      <c r="K896" s="66"/>
      <c r="L896" s="66"/>
      <c r="M896" s="66"/>
      <c r="N896" s="66"/>
      <c r="O896" s="66"/>
      <c r="Q896">
        <f t="shared" si="13"/>
        <v>0</v>
      </c>
    </row>
    <row r="897" spans="1:17" x14ac:dyDescent="0.35">
      <c r="A897" s="43" t="s">
        <v>3319</v>
      </c>
      <c r="B897" s="66"/>
      <c r="C897" s="67"/>
      <c r="G897" s="66"/>
      <c r="H897" s="66"/>
      <c r="I897" s="66"/>
      <c r="J897" s="66"/>
      <c r="K897" s="66"/>
      <c r="L897" s="66"/>
      <c r="M897" s="66"/>
      <c r="N897" s="66"/>
      <c r="O897" s="66"/>
      <c r="Q897">
        <f t="shared" si="13"/>
        <v>0</v>
      </c>
    </row>
    <row r="898" spans="1:17" x14ac:dyDescent="0.35">
      <c r="A898" s="43" t="s">
        <v>3320</v>
      </c>
      <c r="B898" s="66"/>
      <c r="C898" s="67"/>
      <c r="G898" s="66"/>
      <c r="H898" s="66"/>
      <c r="I898" s="66"/>
      <c r="J898" s="66"/>
      <c r="K898" s="66"/>
      <c r="L898" s="66"/>
      <c r="M898" s="66"/>
      <c r="N898" s="66"/>
      <c r="O898" s="66"/>
      <c r="Q898">
        <f t="shared" si="13"/>
        <v>0</v>
      </c>
    </row>
    <row r="899" spans="1:17" x14ac:dyDescent="0.35">
      <c r="A899" s="43" t="s">
        <v>3321</v>
      </c>
      <c r="B899" s="66"/>
      <c r="C899" s="67"/>
      <c r="G899" s="66"/>
      <c r="H899" s="66"/>
      <c r="I899" s="66"/>
      <c r="J899" s="66"/>
      <c r="K899" s="66"/>
      <c r="L899" s="66"/>
      <c r="M899" s="66"/>
      <c r="N899" s="66"/>
      <c r="O899" s="66"/>
      <c r="Q899">
        <f t="shared" si="13"/>
        <v>0</v>
      </c>
    </row>
    <row r="900" spans="1:17" x14ac:dyDescent="0.35">
      <c r="A900" s="43" t="s">
        <v>3322</v>
      </c>
      <c r="B900" s="66"/>
      <c r="C900" s="67"/>
      <c r="G900" s="66"/>
      <c r="H900" s="66"/>
      <c r="I900" s="66"/>
      <c r="J900" s="66"/>
      <c r="K900" s="66"/>
      <c r="L900" s="66"/>
      <c r="M900" s="66"/>
      <c r="N900" s="66"/>
      <c r="O900" s="66"/>
      <c r="Q900">
        <f t="shared" si="13"/>
        <v>0</v>
      </c>
    </row>
    <row r="901" spans="1:17" x14ac:dyDescent="0.35">
      <c r="A901" s="43" t="s">
        <v>3323</v>
      </c>
      <c r="B901" s="66"/>
      <c r="C901" s="67"/>
      <c r="G901" s="66"/>
      <c r="H901" s="66"/>
      <c r="I901" s="66"/>
      <c r="J901" s="66"/>
      <c r="K901" s="66"/>
      <c r="L901" s="66"/>
      <c r="M901" s="66"/>
      <c r="N901" s="66"/>
      <c r="O901" s="66"/>
      <c r="Q901">
        <f t="shared" si="13"/>
        <v>0</v>
      </c>
    </row>
    <row r="902" spans="1:17" x14ac:dyDescent="0.35">
      <c r="A902" s="43" t="s">
        <v>3324</v>
      </c>
      <c r="B902" s="66"/>
      <c r="C902" s="67"/>
      <c r="G902" s="66"/>
      <c r="H902" s="66"/>
      <c r="I902" s="66"/>
      <c r="J902" s="66"/>
      <c r="K902" s="66"/>
      <c r="L902" s="66"/>
      <c r="M902" s="66"/>
      <c r="N902" s="66"/>
      <c r="O902" s="66"/>
      <c r="Q902">
        <f t="shared" si="13"/>
        <v>0</v>
      </c>
    </row>
    <row r="903" spans="1:17" x14ac:dyDescent="0.35">
      <c r="A903" s="43" t="s">
        <v>3325</v>
      </c>
      <c r="B903" s="66"/>
      <c r="C903" s="67"/>
      <c r="G903" s="66"/>
      <c r="H903" s="66"/>
      <c r="I903" s="66"/>
      <c r="J903" s="66"/>
      <c r="K903" s="66"/>
      <c r="L903" s="66"/>
      <c r="M903" s="66"/>
      <c r="N903" s="66"/>
      <c r="O903" s="66"/>
      <c r="Q903">
        <f t="shared" si="13"/>
        <v>0</v>
      </c>
    </row>
    <row r="904" spans="1:17" x14ac:dyDescent="0.35">
      <c r="A904" s="43" t="s">
        <v>3326</v>
      </c>
      <c r="B904" s="66"/>
      <c r="C904" s="67"/>
      <c r="G904" s="66"/>
      <c r="H904" s="66"/>
      <c r="I904" s="66"/>
      <c r="J904" s="66"/>
      <c r="K904" s="66"/>
      <c r="L904" s="66"/>
      <c r="M904" s="66"/>
      <c r="N904" s="66"/>
      <c r="O904" s="66"/>
      <c r="Q904">
        <f t="shared" ref="Q904:Q967" si="14">IF(OR($B904&lt;&gt;"",$C904&lt;&gt;"",$D904&lt;&gt;"",$E904&lt;&gt;"",$F904&lt;&gt;"",$G904&lt;&gt;"",$H904&lt;&gt;"",$I904&lt;&gt;"",$J904&lt;&gt;"",$K904&lt;&gt;"",$L904&lt;&gt;"",$M904&lt;&gt;"",$N904&lt;&gt;"",$O904&lt;&gt;""), 1, 0)</f>
        <v>0</v>
      </c>
    </row>
    <row r="905" spans="1:17" x14ac:dyDescent="0.35">
      <c r="A905" s="43" t="s">
        <v>3327</v>
      </c>
      <c r="B905" s="66"/>
      <c r="C905" s="67"/>
      <c r="G905" s="66"/>
      <c r="H905" s="66"/>
      <c r="I905" s="66"/>
      <c r="J905" s="66"/>
      <c r="K905" s="66"/>
      <c r="L905" s="66"/>
      <c r="M905" s="66"/>
      <c r="N905" s="66"/>
      <c r="O905" s="66"/>
      <c r="Q905">
        <f t="shared" si="14"/>
        <v>0</v>
      </c>
    </row>
    <row r="906" spans="1:17" x14ac:dyDescent="0.35">
      <c r="A906" s="43" t="s">
        <v>3328</v>
      </c>
      <c r="B906" s="66"/>
      <c r="C906" s="67"/>
      <c r="G906" s="66"/>
      <c r="H906" s="66"/>
      <c r="I906" s="66"/>
      <c r="J906" s="66"/>
      <c r="K906" s="66"/>
      <c r="L906" s="66"/>
      <c r="M906" s="66"/>
      <c r="N906" s="66"/>
      <c r="O906" s="66"/>
      <c r="Q906">
        <f t="shared" si="14"/>
        <v>0</v>
      </c>
    </row>
    <row r="907" spans="1:17" x14ac:dyDescent="0.35">
      <c r="A907" s="43" t="s">
        <v>3329</v>
      </c>
      <c r="B907" s="66"/>
      <c r="C907" s="67"/>
      <c r="G907" s="66"/>
      <c r="H907" s="66"/>
      <c r="I907" s="66"/>
      <c r="J907" s="66"/>
      <c r="K907" s="66"/>
      <c r="L907" s="66"/>
      <c r="M907" s="66"/>
      <c r="N907" s="66"/>
      <c r="O907" s="66"/>
      <c r="Q907">
        <f t="shared" si="14"/>
        <v>0</v>
      </c>
    </row>
    <row r="908" spans="1:17" x14ac:dyDescent="0.35">
      <c r="A908" s="43" t="s">
        <v>3330</v>
      </c>
      <c r="B908" s="66"/>
      <c r="C908" s="67"/>
      <c r="G908" s="66"/>
      <c r="H908" s="66"/>
      <c r="I908" s="66"/>
      <c r="J908" s="66"/>
      <c r="K908" s="66"/>
      <c r="L908" s="66"/>
      <c r="M908" s="66"/>
      <c r="N908" s="66"/>
      <c r="O908" s="66"/>
      <c r="Q908">
        <f t="shared" si="14"/>
        <v>0</v>
      </c>
    </row>
    <row r="909" spans="1:17" x14ac:dyDescent="0.35">
      <c r="A909" s="43" t="s">
        <v>3331</v>
      </c>
      <c r="B909" s="66"/>
      <c r="C909" s="67"/>
      <c r="G909" s="66"/>
      <c r="H909" s="66"/>
      <c r="I909" s="66"/>
      <c r="J909" s="66"/>
      <c r="K909" s="66"/>
      <c r="L909" s="66"/>
      <c r="M909" s="66"/>
      <c r="N909" s="66"/>
      <c r="O909" s="66"/>
      <c r="Q909">
        <f t="shared" si="14"/>
        <v>0</v>
      </c>
    </row>
    <row r="910" spans="1:17" x14ac:dyDescent="0.35">
      <c r="A910" s="43" t="s">
        <v>3332</v>
      </c>
      <c r="B910" s="66"/>
      <c r="C910" s="67"/>
      <c r="G910" s="66"/>
      <c r="H910" s="66"/>
      <c r="I910" s="66"/>
      <c r="J910" s="66"/>
      <c r="K910" s="66"/>
      <c r="L910" s="66"/>
      <c r="M910" s="66"/>
      <c r="N910" s="66"/>
      <c r="O910" s="66"/>
      <c r="Q910">
        <f t="shared" si="14"/>
        <v>0</v>
      </c>
    </row>
    <row r="911" spans="1:17" x14ac:dyDescent="0.35">
      <c r="A911" s="43" t="s">
        <v>3333</v>
      </c>
      <c r="B911" s="66"/>
      <c r="C911" s="67"/>
      <c r="G911" s="66"/>
      <c r="H911" s="66"/>
      <c r="I911" s="66"/>
      <c r="J911" s="66"/>
      <c r="K911" s="66"/>
      <c r="L911" s="66"/>
      <c r="M911" s="66"/>
      <c r="N911" s="66"/>
      <c r="O911" s="66"/>
      <c r="Q911">
        <f t="shared" si="14"/>
        <v>0</v>
      </c>
    </row>
    <row r="912" spans="1:17" x14ac:dyDescent="0.35">
      <c r="A912" s="43" t="s">
        <v>3334</v>
      </c>
      <c r="B912" s="66"/>
      <c r="C912" s="67"/>
      <c r="G912" s="66"/>
      <c r="H912" s="66"/>
      <c r="I912" s="66"/>
      <c r="J912" s="66"/>
      <c r="K912" s="66"/>
      <c r="L912" s="66"/>
      <c r="M912" s="66"/>
      <c r="N912" s="66"/>
      <c r="O912" s="66"/>
      <c r="Q912">
        <f t="shared" si="14"/>
        <v>0</v>
      </c>
    </row>
    <row r="913" spans="1:17" x14ac:dyDescent="0.35">
      <c r="A913" s="43" t="s">
        <v>3335</v>
      </c>
      <c r="B913" s="66"/>
      <c r="C913" s="67"/>
      <c r="G913" s="66"/>
      <c r="H913" s="66"/>
      <c r="I913" s="66"/>
      <c r="J913" s="66"/>
      <c r="K913" s="66"/>
      <c r="L913" s="66"/>
      <c r="M913" s="66"/>
      <c r="N913" s="66"/>
      <c r="O913" s="66"/>
      <c r="Q913">
        <f t="shared" si="14"/>
        <v>0</v>
      </c>
    </row>
    <row r="914" spans="1:17" x14ac:dyDescent="0.35">
      <c r="A914" s="43" t="s">
        <v>3336</v>
      </c>
      <c r="B914" s="66"/>
      <c r="C914" s="67"/>
      <c r="G914" s="66"/>
      <c r="H914" s="66"/>
      <c r="I914" s="66"/>
      <c r="J914" s="66"/>
      <c r="K914" s="66"/>
      <c r="L914" s="66"/>
      <c r="M914" s="66"/>
      <c r="N914" s="66"/>
      <c r="O914" s="66"/>
      <c r="Q914">
        <f t="shared" si="14"/>
        <v>0</v>
      </c>
    </row>
    <row r="915" spans="1:17" x14ac:dyDescent="0.35">
      <c r="A915" s="43" t="s">
        <v>3337</v>
      </c>
      <c r="B915" s="66"/>
      <c r="C915" s="67"/>
      <c r="G915" s="66"/>
      <c r="H915" s="66"/>
      <c r="I915" s="66"/>
      <c r="J915" s="66"/>
      <c r="K915" s="66"/>
      <c r="L915" s="66"/>
      <c r="M915" s="66"/>
      <c r="N915" s="66"/>
      <c r="O915" s="66"/>
      <c r="Q915">
        <f t="shared" si="14"/>
        <v>0</v>
      </c>
    </row>
    <row r="916" spans="1:17" x14ac:dyDescent="0.35">
      <c r="A916" s="43" t="s">
        <v>3338</v>
      </c>
      <c r="B916" s="66"/>
      <c r="C916" s="67"/>
      <c r="G916" s="66"/>
      <c r="H916" s="66"/>
      <c r="I916" s="66"/>
      <c r="J916" s="66"/>
      <c r="K916" s="66"/>
      <c r="L916" s="66"/>
      <c r="M916" s="66"/>
      <c r="N916" s="66"/>
      <c r="O916" s="66"/>
      <c r="Q916">
        <f t="shared" si="14"/>
        <v>0</v>
      </c>
    </row>
    <row r="917" spans="1:17" x14ac:dyDescent="0.35">
      <c r="A917" s="43" t="s">
        <v>3339</v>
      </c>
      <c r="B917" s="66"/>
      <c r="C917" s="67"/>
      <c r="G917" s="66"/>
      <c r="H917" s="66"/>
      <c r="I917" s="66"/>
      <c r="J917" s="66"/>
      <c r="K917" s="66"/>
      <c r="L917" s="66"/>
      <c r="M917" s="66"/>
      <c r="N917" s="66"/>
      <c r="O917" s="66"/>
      <c r="Q917">
        <f t="shared" si="14"/>
        <v>0</v>
      </c>
    </row>
    <row r="918" spans="1:17" x14ac:dyDescent="0.35">
      <c r="A918" s="43" t="s">
        <v>3340</v>
      </c>
      <c r="B918" s="66"/>
      <c r="C918" s="67"/>
      <c r="G918" s="66"/>
      <c r="H918" s="66"/>
      <c r="I918" s="66"/>
      <c r="J918" s="66"/>
      <c r="K918" s="66"/>
      <c r="L918" s="66"/>
      <c r="M918" s="66"/>
      <c r="N918" s="66"/>
      <c r="O918" s="66"/>
      <c r="Q918">
        <f t="shared" si="14"/>
        <v>0</v>
      </c>
    </row>
    <row r="919" spans="1:17" x14ac:dyDescent="0.35">
      <c r="A919" s="43" t="s">
        <v>3341</v>
      </c>
      <c r="B919" s="66"/>
      <c r="C919" s="67"/>
      <c r="G919" s="66"/>
      <c r="H919" s="66"/>
      <c r="I919" s="66"/>
      <c r="J919" s="66"/>
      <c r="K919" s="66"/>
      <c r="L919" s="66"/>
      <c r="M919" s="66"/>
      <c r="N919" s="66"/>
      <c r="O919" s="66"/>
      <c r="Q919">
        <f t="shared" si="14"/>
        <v>0</v>
      </c>
    </row>
    <row r="920" spans="1:17" x14ac:dyDescent="0.35">
      <c r="A920" s="43" t="s">
        <v>3342</v>
      </c>
      <c r="B920" s="66"/>
      <c r="C920" s="67"/>
      <c r="G920" s="66"/>
      <c r="H920" s="66"/>
      <c r="I920" s="66"/>
      <c r="J920" s="66"/>
      <c r="K920" s="66"/>
      <c r="L920" s="66"/>
      <c r="M920" s="66"/>
      <c r="N920" s="66"/>
      <c r="O920" s="66"/>
      <c r="Q920">
        <f t="shared" si="14"/>
        <v>0</v>
      </c>
    </row>
    <row r="921" spans="1:17" x14ac:dyDescent="0.35">
      <c r="A921" s="43" t="s">
        <v>3343</v>
      </c>
      <c r="B921" s="66"/>
      <c r="C921" s="67"/>
      <c r="G921" s="66"/>
      <c r="H921" s="66"/>
      <c r="I921" s="66"/>
      <c r="J921" s="66"/>
      <c r="K921" s="66"/>
      <c r="L921" s="66"/>
      <c r="M921" s="66"/>
      <c r="N921" s="66"/>
      <c r="O921" s="66"/>
      <c r="Q921">
        <f t="shared" si="14"/>
        <v>0</v>
      </c>
    </row>
    <row r="922" spans="1:17" x14ac:dyDescent="0.35">
      <c r="A922" s="43" t="s">
        <v>3344</v>
      </c>
      <c r="B922" s="66"/>
      <c r="C922" s="67"/>
      <c r="G922" s="66"/>
      <c r="H922" s="66"/>
      <c r="I922" s="66"/>
      <c r="J922" s="66"/>
      <c r="K922" s="66"/>
      <c r="L922" s="66"/>
      <c r="M922" s="66"/>
      <c r="N922" s="66"/>
      <c r="O922" s="66"/>
      <c r="Q922">
        <f t="shared" si="14"/>
        <v>0</v>
      </c>
    </row>
    <row r="923" spans="1:17" x14ac:dyDescent="0.35">
      <c r="A923" s="43" t="s">
        <v>3345</v>
      </c>
      <c r="B923" s="66"/>
      <c r="C923" s="67"/>
      <c r="G923" s="66"/>
      <c r="H923" s="66"/>
      <c r="I923" s="66"/>
      <c r="J923" s="66"/>
      <c r="K923" s="66"/>
      <c r="L923" s="66"/>
      <c r="M923" s="66"/>
      <c r="N923" s="66"/>
      <c r="O923" s="66"/>
      <c r="Q923">
        <f t="shared" si="14"/>
        <v>0</v>
      </c>
    </row>
    <row r="924" spans="1:17" x14ac:dyDescent="0.35">
      <c r="A924" s="43" t="s">
        <v>3346</v>
      </c>
      <c r="B924" s="66"/>
      <c r="C924" s="67"/>
      <c r="G924" s="66"/>
      <c r="H924" s="66"/>
      <c r="I924" s="66"/>
      <c r="J924" s="66"/>
      <c r="K924" s="66"/>
      <c r="L924" s="66"/>
      <c r="M924" s="66"/>
      <c r="N924" s="66"/>
      <c r="O924" s="66"/>
      <c r="Q924">
        <f t="shared" si="14"/>
        <v>0</v>
      </c>
    </row>
    <row r="925" spans="1:17" x14ac:dyDescent="0.35">
      <c r="A925" s="43" t="s">
        <v>3347</v>
      </c>
      <c r="B925" s="66"/>
      <c r="C925" s="67"/>
      <c r="G925" s="66"/>
      <c r="H925" s="66"/>
      <c r="I925" s="66"/>
      <c r="J925" s="66"/>
      <c r="K925" s="66"/>
      <c r="L925" s="66"/>
      <c r="M925" s="66"/>
      <c r="N925" s="66"/>
      <c r="O925" s="66"/>
      <c r="Q925">
        <f t="shared" si="14"/>
        <v>0</v>
      </c>
    </row>
    <row r="926" spans="1:17" x14ac:dyDescent="0.35">
      <c r="A926" s="43" t="s">
        <v>3348</v>
      </c>
      <c r="B926" s="66"/>
      <c r="C926" s="67"/>
      <c r="G926" s="66"/>
      <c r="H926" s="66"/>
      <c r="I926" s="66"/>
      <c r="J926" s="66"/>
      <c r="K926" s="66"/>
      <c r="L926" s="66"/>
      <c r="M926" s="66"/>
      <c r="N926" s="66"/>
      <c r="O926" s="66"/>
      <c r="Q926">
        <f t="shared" si="14"/>
        <v>0</v>
      </c>
    </row>
    <row r="927" spans="1:17" x14ac:dyDescent="0.35">
      <c r="A927" s="43" t="s">
        <v>3349</v>
      </c>
      <c r="B927" s="66"/>
      <c r="C927" s="67"/>
      <c r="G927" s="66"/>
      <c r="H927" s="66"/>
      <c r="I927" s="66"/>
      <c r="J927" s="66"/>
      <c r="K927" s="66"/>
      <c r="L927" s="66"/>
      <c r="M927" s="66"/>
      <c r="N927" s="66"/>
      <c r="O927" s="66"/>
      <c r="Q927">
        <f t="shared" si="14"/>
        <v>0</v>
      </c>
    </row>
    <row r="928" spans="1:17" x14ac:dyDescent="0.35">
      <c r="A928" s="43" t="s">
        <v>3350</v>
      </c>
      <c r="B928" s="66"/>
      <c r="C928" s="67"/>
      <c r="G928" s="66"/>
      <c r="H928" s="66"/>
      <c r="I928" s="66"/>
      <c r="J928" s="66"/>
      <c r="K928" s="66"/>
      <c r="L928" s="66"/>
      <c r="M928" s="66"/>
      <c r="N928" s="66"/>
      <c r="O928" s="66"/>
      <c r="Q928">
        <f t="shared" si="14"/>
        <v>0</v>
      </c>
    </row>
    <row r="929" spans="1:17" x14ac:dyDescent="0.35">
      <c r="A929" s="43" t="s">
        <v>3351</v>
      </c>
      <c r="B929" s="66"/>
      <c r="C929" s="67"/>
      <c r="G929" s="66"/>
      <c r="H929" s="66"/>
      <c r="I929" s="66"/>
      <c r="J929" s="66"/>
      <c r="K929" s="66"/>
      <c r="L929" s="66"/>
      <c r="M929" s="66"/>
      <c r="N929" s="66"/>
      <c r="O929" s="66"/>
      <c r="Q929">
        <f t="shared" si="14"/>
        <v>0</v>
      </c>
    </row>
    <row r="930" spans="1:17" x14ac:dyDescent="0.35">
      <c r="A930" s="43" t="s">
        <v>3352</v>
      </c>
      <c r="B930" s="66"/>
      <c r="C930" s="67"/>
      <c r="G930" s="66"/>
      <c r="H930" s="66"/>
      <c r="I930" s="66"/>
      <c r="J930" s="66"/>
      <c r="K930" s="66"/>
      <c r="L930" s="66"/>
      <c r="M930" s="66"/>
      <c r="N930" s="66"/>
      <c r="O930" s="66"/>
      <c r="Q930">
        <f t="shared" si="14"/>
        <v>0</v>
      </c>
    </row>
    <row r="931" spans="1:17" x14ac:dyDescent="0.35">
      <c r="A931" s="43" t="s">
        <v>3353</v>
      </c>
      <c r="B931" s="66"/>
      <c r="C931" s="67"/>
      <c r="G931" s="66"/>
      <c r="H931" s="66"/>
      <c r="I931" s="66"/>
      <c r="J931" s="66"/>
      <c r="K931" s="66"/>
      <c r="L931" s="66"/>
      <c r="M931" s="66"/>
      <c r="N931" s="66"/>
      <c r="O931" s="66"/>
      <c r="Q931">
        <f t="shared" si="14"/>
        <v>0</v>
      </c>
    </row>
    <row r="932" spans="1:17" x14ac:dyDescent="0.35">
      <c r="A932" s="43" t="s">
        <v>3354</v>
      </c>
      <c r="B932" s="66"/>
      <c r="C932" s="67"/>
      <c r="G932" s="66"/>
      <c r="H932" s="66"/>
      <c r="I932" s="66"/>
      <c r="J932" s="66"/>
      <c r="K932" s="66"/>
      <c r="L932" s="66"/>
      <c r="M932" s="66"/>
      <c r="N932" s="66"/>
      <c r="O932" s="66"/>
      <c r="Q932">
        <f t="shared" si="14"/>
        <v>0</v>
      </c>
    </row>
    <row r="933" spans="1:17" x14ac:dyDescent="0.35">
      <c r="A933" s="43" t="s">
        <v>3355</v>
      </c>
      <c r="B933" s="66"/>
      <c r="C933" s="67"/>
      <c r="G933" s="66"/>
      <c r="H933" s="66"/>
      <c r="I933" s="66"/>
      <c r="J933" s="66"/>
      <c r="K933" s="66"/>
      <c r="L933" s="66"/>
      <c r="M933" s="66"/>
      <c r="N933" s="66"/>
      <c r="O933" s="66"/>
      <c r="Q933">
        <f t="shared" si="14"/>
        <v>0</v>
      </c>
    </row>
    <row r="934" spans="1:17" x14ac:dyDescent="0.35">
      <c r="A934" s="43" t="s">
        <v>3356</v>
      </c>
      <c r="B934" s="66"/>
      <c r="C934" s="67"/>
      <c r="G934" s="66"/>
      <c r="H934" s="66"/>
      <c r="I934" s="66"/>
      <c r="J934" s="66"/>
      <c r="K934" s="66"/>
      <c r="L934" s="66"/>
      <c r="M934" s="66"/>
      <c r="N934" s="66"/>
      <c r="O934" s="66"/>
      <c r="Q934">
        <f t="shared" si="14"/>
        <v>0</v>
      </c>
    </row>
    <row r="935" spans="1:17" x14ac:dyDescent="0.35">
      <c r="A935" s="43" t="s">
        <v>3357</v>
      </c>
      <c r="B935" s="66"/>
      <c r="C935" s="67"/>
      <c r="G935" s="66"/>
      <c r="H935" s="66"/>
      <c r="I935" s="66"/>
      <c r="J935" s="66"/>
      <c r="K935" s="66"/>
      <c r="L935" s="66"/>
      <c r="M935" s="66"/>
      <c r="N935" s="66"/>
      <c r="O935" s="66"/>
      <c r="Q935">
        <f t="shared" si="14"/>
        <v>0</v>
      </c>
    </row>
    <row r="936" spans="1:17" x14ac:dyDescent="0.35">
      <c r="A936" s="43" t="s">
        <v>3358</v>
      </c>
      <c r="B936" s="66"/>
      <c r="C936" s="67"/>
      <c r="G936" s="66"/>
      <c r="H936" s="66"/>
      <c r="I936" s="66"/>
      <c r="J936" s="66"/>
      <c r="K936" s="66"/>
      <c r="L936" s="66"/>
      <c r="M936" s="66"/>
      <c r="N936" s="66"/>
      <c r="O936" s="66"/>
      <c r="Q936">
        <f t="shared" si="14"/>
        <v>0</v>
      </c>
    </row>
    <row r="937" spans="1:17" x14ac:dyDescent="0.35">
      <c r="A937" s="43" t="s">
        <v>3359</v>
      </c>
      <c r="B937" s="66"/>
      <c r="C937" s="67"/>
      <c r="G937" s="66"/>
      <c r="H937" s="66"/>
      <c r="I937" s="66"/>
      <c r="J937" s="66"/>
      <c r="K937" s="66"/>
      <c r="L937" s="66"/>
      <c r="M937" s="66"/>
      <c r="N937" s="66"/>
      <c r="O937" s="66"/>
      <c r="Q937">
        <f t="shared" si="14"/>
        <v>0</v>
      </c>
    </row>
    <row r="938" spans="1:17" x14ac:dyDescent="0.35">
      <c r="A938" s="43" t="s">
        <v>3360</v>
      </c>
      <c r="B938" s="66"/>
      <c r="C938" s="67"/>
      <c r="G938" s="66"/>
      <c r="H938" s="66"/>
      <c r="I938" s="66"/>
      <c r="J938" s="66"/>
      <c r="K938" s="66"/>
      <c r="L938" s="66"/>
      <c r="M938" s="66"/>
      <c r="N938" s="66"/>
      <c r="O938" s="66"/>
      <c r="Q938">
        <f t="shared" si="14"/>
        <v>0</v>
      </c>
    </row>
    <row r="939" spans="1:17" x14ac:dyDescent="0.35">
      <c r="A939" s="43" t="s">
        <v>3361</v>
      </c>
      <c r="B939" s="66"/>
      <c r="C939" s="67"/>
      <c r="G939" s="66"/>
      <c r="H939" s="66"/>
      <c r="I939" s="66"/>
      <c r="J939" s="66"/>
      <c r="K939" s="66"/>
      <c r="L939" s="66"/>
      <c r="M939" s="66"/>
      <c r="N939" s="66"/>
      <c r="O939" s="66"/>
      <c r="Q939">
        <f t="shared" si="14"/>
        <v>0</v>
      </c>
    </row>
    <row r="940" spans="1:17" x14ac:dyDescent="0.35">
      <c r="A940" s="43" t="s">
        <v>3362</v>
      </c>
      <c r="B940" s="66"/>
      <c r="C940" s="67"/>
      <c r="G940" s="66"/>
      <c r="H940" s="66"/>
      <c r="I940" s="66"/>
      <c r="J940" s="66"/>
      <c r="K940" s="66"/>
      <c r="L940" s="66"/>
      <c r="M940" s="66"/>
      <c r="N940" s="66"/>
      <c r="O940" s="66"/>
      <c r="Q940">
        <f t="shared" si="14"/>
        <v>0</v>
      </c>
    </row>
    <row r="941" spans="1:17" x14ac:dyDescent="0.35">
      <c r="A941" s="43" t="s">
        <v>3363</v>
      </c>
      <c r="B941" s="66"/>
      <c r="C941" s="67"/>
      <c r="G941" s="66"/>
      <c r="H941" s="66"/>
      <c r="I941" s="66"/>
      <c r="J941" s="66"/>
      <c r="K941" s="66"/>
      <c r="L941" s="66"/>
      <c r="M941" s="66"/>
      <c r="N941" s="66"/>
      <c r="O941" s="66"/>
      <c r="Q941">
        <f t="shared" si="14"/>
        <v>0</v>
      </c>
    </row>
    <row r="942" spans="1:17" x14ac:dyDescent="0.35">
      <c r="A942" s="43" t="s">
        <v>3364</v>
      </c>
      <c r="B942" s="66"/>
      <c r="C942" s="67"/>
      <c r="G942" s="66"/>
      <c r="H942" s="66"/>
      <c r="I942" s="66"/>
      <c r="J942" s="66"/>
      <c r="K942" s="66"/>
      <c r="L942" s="66"/>
      <c r="M942" s="66"/>
      <c r="N942" s="66"/>
      <c r="O942" s="66"/>
      <c r="Q942">
        <f t="shared" si="14"/>
        <v>0</v>
      </c>
    </row>
    <row r="943" spans="1:17" x14ac:dyDescent="0.35">
      <c r="A943" s="43" t="s">
        <v>3365</v>
      </c>
      <c r="B943" s="66"/>
      <c r="C943" s="67"/>
      <c r="G943" s="66"/>
      <c r="H943" s="66"/>
      <c r="I943" s="66"/>
      <c r="J943" s="66"/>
      <c r="K943" s="66"/>
      <c r="L943" s="66"/>
      <c r="M943" s="66"/>
      <c r="N943" s="66"/>
      <c r="O943" s="66"/>
      <c r="Q943">
        <f t="shared" si="14"/>
        <v>0</v>
      </c>
    </row>
    <row r="944" spans="1:17" x14ac:dyDescent="0.35">
      <c r="A944" s="43" t="s">
        <v>3366</v>
      </c>
      <c r="B944" s="66"/>
      <c r="C944" s="67"/>
      <c r="G944" s="66"/>
      <c r="H944" s="66"/>
      <c r="I944" s="66"/>
      <c r="J944" s="66"/>
      <c r="K944" s="66"/>
      <c r="L944" s="66"/>
      <c r="M944" s="66"/>
      <c r="N944" s="66"/>
      <c r="O944" s="66"/>
      <c r="Q944">
        <f t="shared" si="14"/>
        <v>0</v>
      </c>
    </row>
    <row r="945" spans="1:17" x14ac:dyDescent="0.35">
      <c r="A945" s="43" t="s">
        <v>3367</v>
      </c>
      <c r="B945" s="66"/>
      <c r="C945" s="67"/>
      <c r="G945" s="66"/>
      <c r="H945" s="66"/>
      <c r="I945" s="66"/>
      <c r="J945" s="66"/>
      <c r="K945" s="66"/>
      <c r="L945" s="66"/>
      <c r="M945" s="66"/>
      <c r="N945" s="66"/>
      <c r="O945" s="66"/>
      <c r="Q945">
        <f t="shared" si="14"/>
        <v>0</v>
      </c>
    </row>
    <row r="946" spans="1:17" x14ac:dyDescent="0.35">
      <c r="A946" s="43" t="s">
        <v>3368</v>
      </c>
      <c r="B946" s="66"/>
      <c r="C946" s="67"/>
      <c r="G946" s="66"/>
      <c r="H946" s="66"/>
      <c r="I946" s="66"/>
      <c r="J946" s="66"/>
      <c r="K946" s="66"/>
      <c r="L946" s="66"/>
      <c r="M946" s="66"/>
      <c r="N946" s="66"/>
      <c r="O946" s="66"/>
      <c r="Q946">
        <f t="shared" si="14"/>
        <v>0</v>
      </c>
    </row>
    <row r="947" spans="1:17" x14ac:dyDescent="0.35">
      <c r="A947" s="43" t="s">
        <v>3369</v>
      </c>
      <c r="B947" s="66"/>
      <c r="C947" s="67"/>
      <c r="G947" s="66"/>
      <c r="H947" s="66"/>
      <c r="I947" s="66"/>
      <c r="J947" s="66"/>
      <c r="K947" s="66"/>
      <c r="L947" s="66"/>
      <c r="M947" s="66"/>
      <c r="N947" s="66"/>
      <c r="O947" s="66"/>
      <c r="Q947">
        <f t="shared" si="14"/>
        <v>0</v>
      </c>
    </row>
    <row r="948" spans="1:17" x14ac:dyDescent="0.35">
      <c r="A948" s="43" t="s">
        <v>3370</v>
      </c>
      <c r="B948" s="66"/>
      <c r="C948" s="67"/>
      <c r="G948" s="66"/>
      <c r="H948" s="66"/>
      <c r="I948" s="66"/>
      <c r="J948" s="66"/>
      <c r="K948" s="66"/>
      <c r="L948" s="66"/>
      <c r="M948" s="66"/>
      <c r="N948" s="66"/>
      <c r="O948" s="66"/>
      <c r="Q948">
        <f t="shared" si="14"/>
        <v>0</v>
      </c>
    </row>
    <row r="949" spans="1:17" x14ac:dyDescent="0.35">
      <c r="A949" s="43" t="s">
        <v>3371</v>
      </c>
      <c r="B949" s="66"/>
      <c r="C949" s="67"/>
      <c r="G949" s="66"/>
      <c r="H949" s="66"/>
      <c r="I949" s="66"/>
      <c r="J949" s="66"/>
      <c r="K949" s="66"/>
      <c r="L949" s="66"/>
      <c r="M949" s="66"/>
      <c r="N949" s="66"/>
      <c r="O949" s="66"/>
      <c r="Q949">
        <f t="shared" si="14"/>
        <v>0</v>
      </c>
    </row>
    <row r="950" spans="1:17" x14ac:dyDescent="0.35">
      <c r="A950" s="43" t="s">
        <v>3372</v>
      </c>
      <c r="B950" s="66"/>
      <c r="C950" s="67"/>
      <c r="G950" s="66"/>
      <c r="H950" s="66"/>
      <c r="I950" s="66"/>
      <c r="J950" s="66"/>
      <c r="K950" s="66"/>
      <c r="L950" s="66"/>
      <c r="M950" s="66"/>
      <c r="N950" s="66"/>
      <c r="O950" s="66"/>
      <c r="Q950">
        <f t="shared" si="14"/>
        <v>0</v>
      </c>
    </row>
    <row r="951" spans="1:17" x14ac:dyDescent="0.35">
      <c r="A951" s="43" t="s">
        <v>3373</v>
      </c>
      <c r="B951" s="66"/>
      <c r="C951" s="67"/>
      <c r="G951" s="66"/>
      <c r="H951" s="66"/>
      <c r="I951" s="66"/>
      <c r="J951" s="66"/>
      <c r="K951" s="66"/>
      <c r="L951" s="66"/>
      <c r="M951" s="66"/>
      <c r="N951" s="66"/>
      <c r="O951" s="66"/>
      <c r="Q951">
        <f t="shared" si="14"/>
        <v>0</v>
      </c>
    </row>
    <row r="952" spans="1:17" x14ac:dyDescent="0.35">
      <c r="A952" s="43" t="s">
        <v>3374</v>
      </c>
      <c r="B952" s="66"/>
      <c r="C952" s="67"/>
      <c r="G952" s="66"/>
      <c r="H952" s="66"/>
      <c r="I952" s="66"/>
      <c r="J952" s="66"/>
      <c r="K952" s="66"/>
      <c r="L952" s="66"/>
      <c r="M952" s="66"/>
      <c r="N952" s="66"/>
      <c r="O952" s="66"/>
      <c r="Q952">
        <f t="shared" si="14"/>
        <v>0</v>
      </c>
    </row>
    <row r="953" spans="1:17" x14ac:dyDescent="0.35">
      <c r="A953" s="43" t="s">
        <v>3375</v>
      </c>
      <c r="B953" s="66"/>
      <c r="C953" s="67"/>
      <c r="G953" s="66"/>
      <c r="H953" s="66"/>
      <c r="I953" s="66"/>
      <c r="J953" s="66"/>
      <c r="K953" s="66"/>
      <c r="L953" s="66"/>
      <c r="M953" s="66"/>
      <c r="N953" s="66"/>
      <c r="O953" s="66"/>
      <c r="Q953">
        <f t="shared" si="14"/>
        <v>0</v>
      </c>
    </row>
    <row r="954" spans="1:17" x14ac:dyDescent="0.35">
      <c r="A954" s="43" t="s">
        <v>3376</v>
      </c>
      <c r="B954" s="66"/>
      <c r="C954" s="67"/>
      <c r="G954" s="66"/>
      <c r="H954" s="66"/>
      <c r="I954" s="66"/>
      <c r="J954" s="66"/>
      <c r="K954" s="66"/>
      <c r="L954" s="66"/>
      <c r="M954" s="66"/>
      <c r="N954" s="66"/>
      <c r="O954" s="66"/>
      <c r="Q954">
        <f t="shared" si="14"/>
        <v>0</v>
      </c>
    </row>
    <row r="955" spans="1:17" x14ac:dyDescent="0.35">
      <c r="A955" s="43" t="s">
        <v>3377</v>
      </c>
      <c r="B955" s="66"/>
      <c r="C955" s="67"/>
      <c r="G955" s="66"/>
      <c r="H955" s="66"/>
      <c r="I955" s="66"/>
      <c r="J955" s="66"/>
      <c r="K955" s="66"/>
      <c r="L955" s="66"/>
      <c r="M955" s="66"/>
      <c r="N955" s="66"/>
      <c r="O955" s="66"/>
      <c r="Q955">
        <f t="shared" si="14"/>
        <v>0</v>
      </c>
    </row>
    <row r="956" spans="1:17" x14ac:dyDescent="0.35">
      <c r="A956" s="43" t="s">
        <v>3378</v>
      </c>
      <c r="B956" s="66"/>
      <c r="C956" s="67"/>
      <c r="G956" s="66"/>
      <c r="H956" s="66"/>
      <c r="I956" s="66"/>
      <c r="J956" s="66"/>
      <c r="K956" s="66"/>
      <c r="L956" s="66"/>
      <c r="M956" s="66"/>
      <c r="N956" s="66"/>
      <c r="O956" s="66"/>
      <c r="Q956">
        <f t="shared" si="14"/>
        <v>0</v>
      </c>
    </row>
    <row r="957" spans="1:17" x14ac:dyDescent="0.35">
      <c r="A957" s="43" t="s">
        <v>3379</v>
      </c>
      <c r="B957" s="66"/>
      <c r="C957" s="67"/>
      <c r="G957" s="66"/>
      <c r="H957" s="66"/>
      <c r="I957" s="66"/>
      <c r="J957" s="66"/>
      <c r="K957" s="66"/>
      <c r="L957" s="66"/>
      <c r="M957" s="66"/>
      <c r="N957" s="66"/>
      <c r="O957" s="66"/>
      <c r="Q957">
        <f t="shared" si="14"/>
        <v>0</v>
      </c>
    </row>
    <row r="958" spans="1:17" x14ac:dyDescent="0.35">
      <c r="A958" s="43" t="s">
        <v>3380</v>
      </c>
      <c r="B958" s="66"/>
      <c r="C958" s="67"/>
      <c r="G958" s="66"/>
      <c r="H958" s="66"/>
      <c r="I958" s="66"/>
      <c r="J958" s="66"/>
      <c r="K958" s="66"/>
      <c r="L958" s="66"/>
      <c r="M958" s="66"/>
      <c r="N958" s="66"/>
      <c r="O958" s="66"/>
      <c r="Q958">
        <f t="shared" si="14"/>
        <v>0</v>
      </c>
    </row>
    <row r="959" spans="1:17" x14ac:dyDescent="0.35">
      <c r="A959" s="43" t="s">
        <v>3381</v>
      </c>
      <c r="B959" s="66"/>
      <c r="C959" s="67"/>
      <c r="G959" s="66"/>
      <c r="H959" s="66"/>
      <c r="I959" s="66"/>
      <c r="J959" s="66"/>
      <c r="K959" s="66"/>
      <c r="L959" s="66"/>
      <c r="M959" s="66"/>
      <c r="N959" s="66"/>
      <c r="O959" s="66"/>
      <c r="Q959">
        <f t="shared" si="14"/>
        <v>0</v>
      </c>
    </row>
    <row r="960" spans="1:17" x14ac:dyDescent="0.35">
      <c r="A960" s="43" t="s">
        <v>3382</v>
      </c>
      <c r="B960" s="66"/>
      <c r="C960" s="67"/>
      <c r="G960" s="66"/>
      <c r="H960" s="66"/>
      <c r="I960" s="66"/>
      <c r="J960" s="66"/>
      <c r="K960" s="66"/>
      <c r="L960" s="66"/>
      <c r="M960" s="66"/>
      <c r="N960" s="66"/>
      <c r="O960" s="66"/>
      <c r="Q960">
        <f t="shared" si="14"/>
        <v>0</v>
      </c>
    </row>
    <row r="961" spans="1:17" x14ac:dyDescent="0.35">
      <c r="A961" s="43" t="s">
        <v>3383</v>
      </c>
      <c r="B961" s="66"/>
      <c r="C961" s="67"/>
      <c r="G961" s="66"/>
      <c r="H961" s="66"/>
      <c r="I961" s="66"/>
      <c r="J961" s="66"/>
      <c r="K961" s="66"/>
      <c r="L961" s="66"/>
      <c r="M961" s="66"/>
      <c r="N961" s="66"/>
      <c r="O961" s="66"/>
      <c r="Q961">
        <f t="shared" si="14"/>
        <v>0</v>
      </c>
    </row>
    <row r="962" spans="1:17" x14ac:dyDescent="0.35">
      <c r="A962" s="43" t="s">
        <v>3384</v>
      </c>
      <c r="B962" s="66"/>
      <c r="C962" s="67"/>
      <c r="G962" s="66"/>
      <c r="H962" s="66"/>
      <c r="I962" s="66"/>
      <c r="J962" s="66"/>
      <c r="K962" s="66"/>
      <c r="L962" s="66"/>
      <c r="M962" s="66"/>
      <c r="N962" s="66"/>
      <c r="O962" s="66"/>
      <c r="Q962">
        <f t="shared" si="14"/>
        <v>0</v>
      </c>
    </row>
    <row r="963" spans="1:17" x14ac:dyDescent="0.35">
      <c r="A963" s="43" t="s">
        <v>3385</v>
      </c>
      <c r="B963" s="66"/>
      <c r="C963" s="67"/>
      <c r="G963" s="66"/>
      <c r="H963" s="66"/>
      <c r="I963" s="66"/>
      <c r="J963" s="66"/>
      <c r="K963" s="66"/>
      <c r="L963" s="66"/>
      <c r="M963" s="66"/>
      <c r="N963" s="66"/>
      <c r="O963" s="66"/>
      <c r="Q963">
        <f t="shared" si="14"/>
        <v>0</v>
      </c>
    </row>
    <row r="964" spans="1:17" x14ac:dyDescent="0.35">
      <c r="A964" s="43" t="s">
        <v>3386</v>
      </c>
      <c r="B964" s="66"/>
      <c r="C964" s="67"/>
      <c r="G964" s="66"/>
      <c r="H964" s="66"/>
      <c r="I964" s="66"/>
      <c r="J964" s="66"/>
      <c r="K964" s="66"/>
      <c r="L964" s="66"/>
      <c r="M964" s="66"/>
      <c r="N964" s="66"/>
      <c r="O964" s="66"/>
      <c r="Q964">
        <f t="shared" si="14"/>
        <v>0</v>
      </c>
    </row>
    <row r="965" spans="1:17" x14ac:dyDescent="0.35">
      <c r="A965" s="43" t="s">
        <v>3387</v>
      </c>
      <c r="B965" s="66"/>
      <c r="C965" s="67"/>
      <c r="G965" s="66"/>
      <c r="H965" s="66"/>
      <c r="I965" s="66"/>
      <c r="J965" s="66"/>
      <c r="K965" s="66"/>
      <c r="L965" s="66"/>
      <c r="M965" s="66"/>
      <c r="N965" s="66"/>
      <c r="O965" s="66"/>
      <c r="Q965">
        <f t="shared" si="14"/>
        <v>0</v>
      </c>
    </row>
    <row r="966" spans="1:17" x14ac:dyDescent="0.35">
      <c r="A966" s="43" t="s">
        <v>3388</v>
      </c>
      <c r="B966" s="66"/>
      <c r="C966" s="67"/>
      <c r="G966" s="66"/>
      <c r="H966" s="66"/>
      <c r="I966" s="66"/>
      <c r="J966" s="66"/>
      <c r="K966" s="66"/>
      <c r="L966" s="66"/>
      <c r="M966" s="66"/>
      <c r="N966" s="66"/>
      <c r="O966" s="66"/>
      <c r="Q966">
        <f t="shared" si="14"/>
        <v>0</v>
      </c>
    </row>
    <row r="967" spans="1:17" x14ac:dyDescent="0.35">
      <c r="A967" s="43" t="s">
        <v>3389</v>
      </c>
      <c r="B967" s="66"/>
      <c r="C967" s="67"/>
      <c r="G967" s="66"/>
      <c r="H967" s="66"/>
      <c r="I967" s="66"/>
      <c r="J967" s="66"/>
      <c r="K967" s="66"/>
      <c r="L967" s="66"/>
      <c r="M967" s="66"/>
      <c r="N967" s="66"/>
      <c r="O967" s="66"/>
      <c r="Q967">
        <f t="shared" si="14"/>
        <v>0</v>
      </c>
    </row>
    <row r="968" spans="1:17" x14ac:dyDescent="0.35">
      <c r="A968" s="43" t="s">
        <v>3390</v>
      </c>
      <c r="B968" s="66"/>
      <c r="C968" s="67"/>
      <c r="G968" s="66"/>
      <c r="H968" s="66"/>
      <c r="I968" s="66"/>
      <c r="J968" s="66"/>
      <c r="K968" s="66"/>
      <c r="L968" s="66"/>
      <c r="M968" s="66"/>
      <c r="N968" s="66"/>
      <c r="O968" s="66"/>
      <c r="Q968">
        <f t="shared" ref="Q968:Q1006" si="15">IF(OR($B968&lt;&gt;"",$C968&lt;&gt;"",$D968&lt;&gt;"",$E968&lt;&gt;"",$F968&lt;&gt;"",$G968&lt;&gt;"",$H968&lt;&gt;"",$I968&lt;&gt;"",$J968&lt;&gt;"",$K968&lt;&gt;"",$L968&lt;&gt;"",$M968&lt;&gt;"",$N968&lt;&gt;"",$O968&lt;&gt;""), 1, 0)</f>
        <v>0</v>
      </c>
    </row>
    <row r="969" spans="1:17" x14ac:dyDescent="0.35">
      <c r="A969" s="43" t="s">
        <v>3391</v>
      </c>
      <c r="B969" s="66"/>
      <c r="C969" s="67"/>
      <c r="G969" s="66"/>
      <c r="H969" s="66"/>
      <c r="I969" s="66"/>
      <c r="J969" s="66"/>
      <c r="K969" s="66"/>
      <c r="L969" s="66"/>
      <c r="M969" s="66"/>
      <c r="N969" s="66"/>
      <c r="O969" s="66"/>
      <c r="Q969">
        <f t="shared" si="15"/>
        <v>0</v>
      </c>
    </row>
    <row r="970" spans="1:17" x14ac:dyDescent="0.35">
      <c r="A970" s="43" t="s">
        <v>3392</v>
      </c>
      <c r="B970" s="66"/>
      <c r="C970" s="67"/>
      <c r="G970" s="66"/>
      <c r="H970" s="66"/>
      <c r="I970" s="66"/>
      <c r="J970" s="66"/>
      <c r="K970" s="66"/>
      <c r="L970" s="66"/>
      <c r="M970" s="66"/>
      <c r="N970" s="66"/>
      <c r="O970" s="66"/>
      <c r="Q970">
        <f t="shared" si="15"/>
        <v>0</v>
      </c>
    </row>
    <row r="971" spans="1:17" x14ac:dyDescent="0.35">
      <c r="A971" s="43" t="s">
        <v>3393</v>
      </c>
      <c r="B971" s="66"/>
      <c r="C971" s="67"/>
      <c r="G971" s="66"/>
      <c r="H971" s="66"/>
      <c r="I971" s="66"/>
      <c r="J971" s="66"/>
      <c r="K971" s="66"/>
      <c r="L971" s="66"/>
      <c r="M971" s="66"/>
      <c r="N971" s="66"/>
      <c r="O971" s="66"/>
      <c r="Q971">
        <f t="shared" si="15"/>
        <v>0</v>
      </c>
    </row>
    <row r="972" spans="1:17" x14ac:dyDescent="0.35">
      <c r="A972" s="43" t="s">
        <v>3394</v>
      </c>
      <c r="B972" s="66"/>
      <c r="C972" s="67"/>
      <c r="G972" s="66"/>
      <c r="H972" s="66"/>
      <c r="I972" s="66"/>
      <c r="J972" s="66"/>
      <c r="K972" s="66"/>
      <c r="L972" s="66"/>
      <c r="M972" s="66"/>
      <c r="N972" s="66"/>
      <c r="O972" s="66"/>
      <c r="Q972">
        <f t="shared" si="15"/>
        <v>0</v>
      </c>
    </row>
    <row r="973" spans="1:17" x14ac:dyDescent="0.35">
      <c r="A973" s="43" t="s">
        <v>3395</v>
      </c>
      <c r="B973" s="66"/>
      <c r="C973" s="67"/>
      <c r="G973" s="66"/>
      <c r="H973" s="66"/>
      <c r="I973" s="66"/>
      <c r="J973" s="66"/>
      <c r="K973" s="66"/>
      <c r="L973" s="66"/>
      <c r="M973" s="66"/>
      <c r="N973" s="66"/>
      <c r="O973" s="66"/>
      <c r="Q973">
        <f t="shared" si="15"/>
        <v>0</v>
      </c>
    </row>
    <row r="974" spans="1:17" x14ac:dyDescent="0.35">
      <c r="A974" s="43" t="s">
        <v>3396</v>
      </c>
      <c r="B974" s="66"/>
      <c r="C974" s="67"/>
      <c r="G974" s="66"/>
      <c r="H974" s="66"/>
      <c r="I974" s="66"/>
      <c r="J974" s="66"/>
      <c r="K974" s="66"/>
      <c r="L974" s="66"/>
      <c r="M974" s="66"/>
      <c r="N974" s="66"/>
      <c r="O974" s="66"/>
      <c r="Q974">
        <f t="shared" si="15"/>
        <v>0</v>
      </c>
    </row>
    <row r="975" spans="1:17" x14ac:dyDescent="0.35">
      <c r="A975" s="43" t="s">
        <v>3397</v>
      </c>
      <c r="B975" s="66"/>
      <c r="C975" s="67"/>
      <c r="G975" s="66"/>
      <c r="H975" s="66"/>
      <c r="I975" s="66"/>
      <c r="J975" s="66"/>
      <c r="K975" s="66"/>
      <c r="L975" s="66"/>
      <c r="M975" s="66"/>
      <c r="N975" s="66"/>
      <c r="O975" s="66"/>
      <c r="Q975">
        <f t="shared" si="15"/>
        <v>0</v>
      </c>
    </row>
    <row r="976" spans="1:17" x14ac:dyDescent="0.35">
      <c r="A976" s="43" t="s">
        <v>3398</v>
      </c>
      <c r="B976" s="66"/>
      <c r="C976" s="67"/>
      <c r="G976" s="66"/>
      <c r="H976" s="66"/>
      <c r="I976" s="66"/>
      <c r="J976" s="66"/>
      <c r="K976" s="66"/>
      <c r="L976" s="66"/>
      <c r="M976" s="66"/>
      <c r="N976" s="66"/>
      <c r="O976" s="66"/>
      <c r="Q976">
        <f t="shared" si="15"/>
        <v>0</v>
      </c>
    </row>
    <row r="977" spans="1:17" x14ac:dyDescent="0.35">
      <c r="A977" s="43" t="s">
        <v>3399</v>
      </c>
      <c r="B977" s="66"/>
      <c r="C977" s="67"/>
      <c r="G977" s="66"/>
      <c r="H977" s="66"/>
      <c r="I977" s="66"/>
      <c r="J977" s="66"/>
      <c r="K977" s="66"/>
      <c r="L977" s="66"/>
      <c r="M977" s="66"/>
      <c r="N977" s="66"/>
      <c r="O977" s="66"/>
      <c r="Q977">
        <f t="shared" si="15"/>
        <v>0</v>
      </c>
    </row>
    <row r="978" spans="1:17" x14ac:dyDescent="0.35">
      <c r="A978" s="43" t="s">
        <v>3400</v>
      </c>
      <c r="B978" s="66"/>
      <c r="C978" s="67"/>
      <c r="G978" s="66"/>
      <c r="H978" s="66"/>
      <c r="I978" s="66"/>
      <c r="J978" s="66"/>
      <c r="K978" s="66"/>
      <c r="L978" s="66"/>
      <c r="M978" s="66"/>
      <c r="N978" s="66"/>
      <c r="O978" s="66"/>
      <c r="Q978">
        <f t="shared" si="15"/>
        <v>0</v>
      </c>
    </row>
    <row r="979" spans="1:17" x14ac:dyDescent="0.35">
      <c r="A979" s="43" t="s">
        <v>3401</v>
      </c>
      <c r="B979" s="66"/>
      <c r="C979" s="67"/>
      <c r="G979" s="66"/>
      <c r="H979" s="66"/>
      <c r="I979" s="66"/>
      <c r="J979" s="66"/>
      <c r="K979" s="66"/>
      <c r="L979" s="66"/>
      <c r="M979" s="66"/>
      <c r="N979" s="66"/>
      <c r="O979" s="66"/>
      <c r="Q979">
        <f t="shared" si="15"/>
        <v>0</v>
      </c>
    </row>
    <row r="980" spans="1:17" x14ac:dyDescent="0.35">
      <c r="A980" s="43" t="s">
        <v>3402</v>
      </c>
      <c r="B980" s="66"/>
      <c r="C980" s="67"/>
      <c r="G980" s="66"/>
      <c r="H980" s="66"/>
      <c r="I980" s="66"/>
      <c r="J980" s="66"/>
      <c r="K980" s="66"/>
      <c r="L980" s="66"/>
      <c r="M980" s="66"/>
      <c r="N980" s="66"/>
      <c r="O980" s="66"/>
      <c r="Q980">
        <f t="shared" si="15"/>
        <v>0</v>
      </c>
    </row>
    <row r="981" spans="1:17" x14ac:dyDescent="0.35">
      <c r="A981" s="43" t="s">
        <v>3403</v>
      </c>
      <c r="B981" s="66"/>
      <c r="C981" s="67"/>
      <c r="G981" s="66"/>
      <c r="H981" s="66"/>
      <c r="I981" s="66"/>
      <c r="J981" s="66"/>
      <c r="K981" s="66"/>
      <c r="L981" s="66"/>
      <c r="M981" s="66"/>
      <c r="N981" s="66"/>
      <c r="O981" s="66"/>
      <c r="Q981">
        <f t="shared" si="15"/>
        <v>0</v>
      </c>
    </row>
    <row r="982" spans="1:17" x14ac:dyDescent="0.35">
      <c r="A982" s="43" t="s">
        <v>3404</v>
      </c>
      <c r="B982" s="66"/>
      <c r="C982" s="67"/>
      <c r="G982" s="66"/>
      <c r="H982" s="66"/>
      <c r="I982" s="66"/>
      <c r="J982" s="66"/>
      <c r="K982" s="66"/>
      <c r="L982" s="66"/>
      <c r="M982" s="66"/>
      <c r="N982" s="66"/>
      <c r="O982" s="66"/>
      <c r="Q982">
        <f t="shared" si="15"/>
        <v>0</v>
      </c>
    </row>
    <row r="983" spans="1:17" x14ac:dyDescent="0.35">
      <c r="A983" s="43" t="s">
        <v>3405</v>
      </c>
      <c r="B983" s="66"/>
      <c r="C983" s="67"/>
      <c r="G983" s="66"/>
      <c r="H983" s="66"/>
      <c r="I983" s="66"/>
      <c r="J983" s="66"/>
      <c r="K983" s="66"/>
      <c r="L983" s="66"/>
      <c r="M983" s="66"/>
      <c r="N983" s="66"/>
      <c r="O983" s="66"/>
      <c r="Q983">
        <f t="shared" si="15"/>
        <v>0</v>
      </c>
    </row>
    <row r="984" spans="1:17" x14ac:dyDescent="0.35">
      <c r="A984" s="43" t="s">
        <v>3406</v>
      </c>
      <c r="B984" s="66"/>
      <c r="C984" s="67"/>
      <c r="G984" s="66"/>
      <c r="H984" s="66"/>
      <c r="I984" s="66"/>
      <c r="J984" s="66"/>
      <c r="K984" s="66"/>
      <c r="L984" s="66"/>
      <c r="M984" s="66"/>
      <c r="N984" s="66"/>
      <c r="O984" s="66"/>
      <c r="Q984">
        <f t="shared" si="15"/>
        <v>0</v>
      </c>
    </row>
    <row r="985" spans="1:17" x14ac:dyDescent="0.35">
      <c r="A985" s="43" t="s">
        <v>3407</v>
      </c>
      <c r="B985" s="66"/>
      <c r="C985" s="67"/>
      <c r="G985" s="66"/>
      <c r="H985" s="66"/>
      <c r="I985" s="66"/>
      <c r="J985" s="66"/>
      <c r="K985" s="66"/>
      <c r="L985" s="66"/>
      <c r="M985" s="66"/>
      <c r="N985" s="66"/>
      <c r="O985" s="66"/>
      <c r="Q985">
        <f t="shared" si="15"/>
        <v>0</v>
      </c>
    </row>
    <row r="986" spans="1:17" x14ac:dyDescent="0.35">
      <c r="A986" s="43" t="s">
        <v>3408</v>
      </c>
      <c r="B986" s="66"/>
      <c r="C986" s="67"/>
      <c r="G986" s="66"/>
      <c r="H986" s="66"/>
      <c r="I986" s="66"/>
      <c r="J986" s="66"/>
      <c r="K986" s="66"/>
      <c r="L986" s="66"/>
      <c r="M986" s="66"/>
      <c r="N986" s="66"/>
      <c r="O986" s="66"/>
      <c r="Q986">
        <f t="shared" si="15"/>
        <v>0</v>
      </c>
    </row>
    <row r="987" spans="1:17" x14ac:dyDescent="0.35">
      <c r="A987" s="43" t="s">
        <v>3409</v>
      </c>
      <c r="B987" s="66"/>
      <c r="C987" s="67"/>
      <c r="G987" s="66"/>
      <c r="H987" s="66"/>
      <c r="I987" s="66"/>
      <c r="J987" s="66"/>
      <c r="K987" s="66"/>
      <c r="L987" s="66"/>
      <c r="M987" s="66"/>
      <c r="N987" s="66"/>
      <c r="O987" s="66"/>
      <c r="Q987">
        <f t="shared" si="15"/>
        <v>0</v>
      </c>
    </row>
    <row r="988" spans="1:17" x14ac:dyDescent="0.35">
      <c r="A988" s="43" t="s">
        <v>3410</v>
      </c>
      <c r="B988" s="66"/>
      <c r="C988" s="67"/>
      <c r="G988" s="66"/>
      <c r="H988" s="66"/>
      <c r="I988" s="66"/>
      <c r="J988" s="66"/>
      <c r="K988" s="66"/>
      <c r="L988" s="66"/>
      <c r="M988" s="66"/>
      <c r="N988" s="66"/>
      <c r="O988" s="66"/>
      <c r="Q988">
        <f t="shared" si="15"/>
        <v>0</v>
      </c>
    </row>
    <row r="989" spans="1:17" x14ac:dyDescent="0.35">
      <c r="A989" s="43" t="s">
        <v>3411</v>
      </c>
      <c r="B989" s="66"/>
      <c r="C989" s="67"/>
      <c r="G989" s="66"/>
      <c r="H989" s="66"/>
      <c r="I989" s="66"/>
      <c r="J989" s="66"/>
      <c r="K989" s="66"/>
      <c r="L989" s="66"/>
      <c r="M989" s="66"/>
      <c r="N989" s="66"/>
      <c r="O989" s="66"/>
      <c r="Q989">
        <f t="shared" si="15"/>
        <v>0</v>
      </c>
    </row>
    <row r="990" spans="1:17" x14ac:dyDescent="0.35">
      <c r="A990" s="43" t="s">
        <v>3412</v>
      </c>
      <c r="B990" s="66"/>
      <c r="C990" s="67"/>
      <c r="G990" s="66"/>
      <c r="H990" s="66"/>
      <c r="I990" s="66"/>
      <c r="J990" s="66"/>
      <c r="K990" s="66"/>
      <c r="L990" s="66"/>
      <c r="M990" s="66"/>
      <c r="N990" s="66"/>
      <c r="O990" s="66"/>
      <c r="Q990">
        <f t="shared" si="15"/>
        <v>0</v>
      </c>
    </row>
    <row r="991" spans="1:17" x14ac:dyDescent="0.35">
      <c r="A991" s="43" t="s">
        <v>3413</v>
      </c>
      <c r="B991" s="66"/>
      <c r="C991" s="67"/>
      <c r="G991" s="66"/>
      <c r="H991" s="66"/>
      <c r="I991" s="66"/>
      <c r="J991" s="66"/>
      <c r="K991" s="66"/>
      <c r="L991" s="66"/>
      <c r="M991" s="66"/>
      <c r="N991" s="66"/>
      <c r="O991" s="66"/>
      <c r="Q991">
        <f t="shared" si="15"/>
        <v>0</v>
      </c>
    </row>
    <row r="992" spans="1:17" x14ac:dyDescent="0.35">
      <c r="A992" s="43" t="s">
        <v>3414</v>
      </c>
      <c r="B992" s="66"/>
      <c r="C992" s="67"/>
      <c r="G992" s="66"/>
      <c r="H992" s="66"/>
      <c r="I992" s="66"/>
      <c r="J992" s="66"/>
      <c r="K992" s="66"/>
      <c r="L992" s="66"/>
      <c r="M992" s="66"/>
      <c r="N992" s="66"/>
      <c r="O992" s="66"/>
      <c r="Q992">
        <f t="shared" si="15"/>
        <v>0</v>
      </c>
    </row>
    <row r="993" spans="1:17" x14ac:dyDescent="0.35">
      <c r="A993" s="43" t="s">
        <v>3415</v>
      </c>
      <c r="B993" s="66"/>
      <c r="C993" s="67"/>
      <c r="G993" s="66"/>
      <c r="H993" s="66"/>
      <c r="I993" s="66"/>
      <c r="J993" s="66"/>
      <c r="K993" s="66"/>
      <c r="L993" s="66"/>
      <c r="M993" s="66"/>
      <c r="N993" s="66"/>
      <c r="O993" s="66"/>
      <c r="Q993">
        <f t="shared" si="15"/>
        <v>0</v>
      </c>
    </row>
    <row r="994" spans="1:17" x14ac:dyDescent="0.35">
      <c r="A994" s="43" t="s">
        <v>3416</v>
      </c>
      <c r="B994" s="66"/>
      <c r="C994" s="67"/>
      <c r="G994" s="66"/>
      <c r="H994" s="66"/>
      <c r="I994" s="66"/>
      <c r="J994" s="66"/>
      <c r="K994" s="66"/>
      <c r="L994" s="66"/>
      <c r="M994" s="66"/>
      <c r="N994" s="66"/>
      <c r="O994" s="66"/>
      <c r="Q994">
        <f t="shared" si="15"/>
        <v>0</v>
      </c>
    </row>
    <row r="995" spans="1:17" x14ac:dyDescent="0.35">
      <c r="A995" s="43" t="s">
        <v>3417</v>
      </c>
      <c r="B995" s="66"/>
      <c r="C995" s="67"/>
      <c r="G995" s="66"/>
      <c r="H995" s="66"/>
      <c r="I995" s="66"/>
      <c r="J995" s="66"/>
      <c r="K995" s="66"/>
      <c r="L995" s="66"/>
      <c r="M995" s="66"/>
      <c r="N995" s="66"/>
      <c r="O995" s="66"/>
      <c r="Q995">
        <f t="shared" si="15"/>
        <v>0</v>
      </c>
    </row>
    <row r="996" spans="1:17" x14ac:dyDescent="0.35">
      <c r="A996" s="43" t="s">
        <v>3418</v>
      </c>
      <c r="B996" s="66"/>
      <c r="C996" s="67"/>
      <c r="G996" s="66"/>
      <c r="H996" s="66"/>
      <c r="I996" s="66"/>
      <c r="J996" s="66"/>
      <c r="K996" s="66"/>
      <c r="L996" s="66"/>
      <c r="M996" s="66"/>
      <c r="N996" s="66"/>
      <c r="O996" s="66"/>
      <c r="Q996">
        <f t="shared" si="15"/>
        <v>0</v>
      </c>
    </row>
    <row r="997" spans="1:17" x14ac:dyDescent="0.35">
      <c r="A997" s="43" t="s">
        <v>3419</v>
      </c>
      <c r="B997" s="66"/>
      <c r="C997" s="67"/>
      <c r="G997" s="66"/>
      <c r="H997" s="66"/>
      <c r="I997" s="66"/>
      <c r="J997" s="66"/>
      <c r="K997" s="66"/>
      <c r="L997" s="66"/>
      <c r="M997" s="66"/>
      <c r="N997" s="66"/>
      <c r="O997" s="66"/>
      <c r="Q997">
        <f t="shared" si="15"/>
        <v>0</v>
      </c>
    </row>
    <row r="998" spans="1:17" x14ac:dyDescent="0.35">
      <c r="A998" s="43" t="s">
        <v>3420</v>
      </c>
      <c r="B998" s="66"/>
      <c r="C998" s="67"/>
      <c r="G998" s="66"/>
      <c r="H998" s="66"/>
      <c r="I998" s="66"/>
      <c r="J998" s="66"/>
      <c r="K998" s="66"/>
      <c r="L998" s="66"/>
      <c r="M998" s="66"/>
      <c r="N998" s="66"/>
      <c r="O998" s="66"/>
      <c r="Q998">
        <f t="shared" si="15"/>
        <v>0</v>
      </c>
    </row>
    <row r="999" spans="1:17" x14ac:dyDescent="0.35">
      <c r="A999" s="43" t="s">
        <v>3421</v>
      </c>
      <c r="B999" s="66"/>
      <c r="C999" s="67"/>
      <c r="G999" s="66"/>
      <c r="H999" s="66"/>
      <c r="I999" s="66"/>
      <c r="J999" s="66"/>
      <c r="K999" s="66"/>
      <c r="L999" s="66"/>
      <c r="M999" s="66"/>
      <c r="N999" s="66"/>
      <c r="O999" s="66"/>
      <c r="Q999">
        <f t="shared" si="15"/>
        <v>0</v>
      </c>
    </row>
    <row r="1000" spans="1:17" x14ac:dyDescent="0.35">
      <c r="A1000" s="43" t="s">
        <v>3422</v>
      </c>
      <c r="B1000" s="66"/>
      <c r="C1000" s="67"/>
      <c r="G1000" s="66"/>
      <c r="H1000" s="66"/>
      <c r="I1000" s="66"/>
      <c r="J1000" s="66"/>
      <c r="K1000" s="66"/>
      <c r="L1000" s="66"/>
      <c r="M1000" s="66"/>
      <c r="N1000" s="66"/>
      <c r="O1000" s="66"/>
      <c r="Q1000">
        <f t="shared" si="15"/>
        <v>0</v>
      </c>
    </row>
    <row r="1001" spans="1:17" x14ac:dyDescent="0.35">
      <c r="A1001" s="43" t="s">
        <v>3423</v>
      </c>
      <c r="B1001" s="66"/>
      <c r="C1001" s="67"/>
      <c r="G1001" s="66"/>
      <c r="H1001" s="66"/>
      <c r="I1001" s="66"/>
      <c r="J1001" s="66"/>
      <c r="K1001" s="66"/>
      <c r="L1001" s="66"/>
      <c r="M1001" s="66"/>
      <c r="N1001" s="66"/>
      <c r="O1001" s="66"/>
      <c r="Q1001">
        <f t="shared" si="15"/>
        <v>0</v>
      </c>
    </row>
    <row r="1002" spans="1:17" x14ac:dyDescent="0.35">
      <c r="A1002" s="43" t="s">
        <v>3424</v>
      </c>
      <c r="B1002" s="66"/>
      <c r="C1002" s="67"/>
      <c r="G1002" s="66"/>
      <c r="H1002" s="66"/>
      <c r="I1002" s="66"/>
      <c r="J1002" s="66"/>
      <c r="K1002" s="66"/>
      <c r="L1002" s="66"/>
      <c r="M1002" s="66"/>
      <c r="N1002" s="66"/>
      <c r="O1002" s="66"/>
      <c r="Q1002">
        <f t="shared" si="15"/>
        <v>0</v>
      </c>
    </row>
    <row r="1003" spans="1:17" x14ac:dyDescent="0.35">
      <c r="A1003" s="43" t="s">
        <v>3425</v>
      </c>
      <c r="B1003" s="66"/>
      <c r="C1003" s="67"/>
      <c r="G1003" s="66"/>
      <c r="H1003" s="66"/>
      <c r="I1003" s="66"/>
      <c r="J1003" s="66"/>
      <c r="K1003" s="66"/>
      <c r="L1003" s="66"/>
      <c r="M1003" s="66"/>
      <c r="N1003" s="66"/>
      <c r="O1003" s="66"/>
      <c r="Q1003">
        <f t="shared" si="15"/>
        <v>0</v>
      </c>
    </row>
    <row r="1004" spans="1:17" x14ac:dyDescent="0.35">
      <c r="A1004" s="43" t="s">
        <v>3426</v>
      </c>
      <c r="B1004" s="66"/>
      <c r="C1004" s="67"/>
      <c r="G1004" s="66"/>
      <c r="H1004" s="66"/>
      <c r="I1004" s="66"/>
      <c r="J1004" s="66"/>
      <c r="K1004" s="66"/>
      <c r="L1004" s="66"/>
      <c r="M1004" s="66"/>
      <c r="N1004" s="66"/>
      <c r="O1004" s="66"/>
      <c r="Q1004">
        <f t="shared" si="15"/>
        <v>0</v>
      </c>
    </row>
    <row r="1005" spans="1:17" x14ac:dyDescent="0.35">
      <c r="A1005" s="43" t="s">
        <v>3427</v>
      </c>
      <c r="B1005" s="66"/>
      <c r="C1005" s="67"/>
      <c r="G1005" s="66"/>
      <c r="H1005" s="66"/>
      <c r="I1005" s="66"/>
      <c r="J1005" s="66"/>
      <c r="K1005" s="66"/>
      <c r="L1005" s="66"/>
      <c r="M1005" s="66"/>
      <c r="N1005" s="66"/>
      <c r="O1005" s="66"/>
      <c r="Q1005">
        <f t="shared" si="15"/>
        <v>0</v>
      </c>
    </row>
    <row r="1006" spans="1:17" x14ac:dyDescent="0.35">
      <c r="A1006" s="43" t="s">
        <v>3487</v>
      </c>
      <c r="B1006" s="66"/>
      <c r="C1006" s="67"/>
      <c r="G1006" s="66"/>
      <c r="H1006" s="66"/>
      <c r="I1006" s="66"/>
      <c r="J1006" s="66"/>
      <c r="K1006" s="66"/>
      <c r="L1006" s="66"/>
      <c r="M1006" s="66"/>
      <c r="N1006" s="66"/>
      <c r="O1006" s="66"/>
      <c r="Q1006">
        <f t="shared" si="15"/>
        <v>0</v>
      </c>
    </row>
  </sheetData>
  <sheetProtection sheet="1" objects="1" scenarios="1"/>
  <protectedRanges>
    <protectedRange sqref="M7:M1006" name="Total equity of vehicle"/>
    <protectedRange sqref="K7:K1006" name="Of which industrial CRE"/>
    <protectedRange sqref="R7:R1006" name="Country of bought connected parties"/>
    <protectedRange sqref="Q7:Q1006" name="Of which bought from connected parties"/>
    <protectedRange sqref="P7:P1006" name="Amount of Irish CRE bought"/>
    <protectedRange sqref="N7:N1006" name="Non equity liabilities"/>
    <protectedRange sqref="F7:F1006" name="Type of identity number"/>
    <protectedRange sqref="E7:E1006" name="Identity number"/>
    <protectedRange sqref="D7:D1006" name="Method of ownership"/>
    <protectedRange sqref="C7:C1006" name="Stake of ownership"/>
    <protectedRange sqref="B7:B1006" name="Ownership of Irish CRE"/>
    <protectedRange sqref="S7:S1006" name="Amount of Irish CRE sold"/>
    <protectedRange sqref="T7:T1006" name="Of which sold to connected parties"/>
    <protectedRange sqref="U7:U1006" name="Country of sold connected parties"/>
    <protectedRange sqref="O7:O1006" name="Liabilities related parties"/>
    <protectedRange sqref="G7:G1006" name="Total assets of vehicle"/>
    <protectedRange sqref="H7:H1006" name="Of which residential CRE"/>
    <protectedRange sqref="I7:I1006" name="Of which office CRE"/>
    <protectedRange sqref="J7:J1006" name="Of which retail CRE"/>
    <protectedRange sqref="L7:L1006" name="Of which other CRE"/>
  </protectedRanges>
  <mergeCells count="13">
    <mergeCell ref="M4:M5"/>
    <mergeCell ref="N4:O4"/>
    <mergeCell ref="B3:P3"/>
    <mergeCell ref="P4:P5"/>
    <mergeCell ref="G1:H1"/>
    <mergeCell ref="A1:E1"/>
    <mergeCell ref="A4:A5"/>
    <mergeCell ref="B4:B5"/>
    <mergeCell ref="C4:C5"/>
    <mergeCell ref="D4:D5"/>
    <mergeCell ref="E4:E5"/>
    <mergeCell ref="F4:F5"/>
    <mergeCell ref="G4:L4"/>
  </mergeCells>
  <conditionalFormatting sqref="G1">
    <cfRule type="expression" dxfId="22" priority="1">
      <formula>$G$1="Sheet is valid"</formula>
    </cfRule>
    <cfRule type="expression" dxfId="21" priority="2">
      <formula>$G$1="Sheet is not valid"</formula>
    </cfRule>
  </conditionalFormatting>
  <dataValidations count="6">
    <dataValidation type="decimal" operator="lessThanOrEqual" allowBlank="1" showInputMessage="1" showErrorMessage="1" sqref="M7:M1006">
      <formula1>G7</formula1>
    </dataValidation>
    <dataValidation type="decimal" allowBlank="1" showInputMessage="1" showErrorMessage="1" errorTitle="Invalid stake of ownership" error="The stake in the entity should be between 0% and 100%." sqref="C7:C1006">
      <formula1>0</formula1>
      <formula2>1</formula2>
    </dataValidation>
    <dataValidation type="decimal" operator="greaterThanOrEqual" allowBlank="1" showInputMessage="1" showErrorMessage="1" errorTitle="Invalid non-equity liabilities" error="Non-equity liabilities of the vehicle must be greater than or equal to zero." sqref="N7 O7:O1006">
      <formula1>0</formula1>
    </dataValidation>
    <dataValidation type="textLength" allowBlank="1" showInputMessage="1" showErrorMessage="1" errorTitle="Invalid identity number" error="The identity number entered cannot be valid." sqref="E7:E1006">
      <formula1>1</formula1>
      <formula2>30</formula2>
    </dataValidation>
    <dataValidation type="decimal" operator="greaterThanOrEqual" allowBlank="1" showInputMessage="1" showErrorMessage="1" sqref="N8:N1006 G7:L1006">
      <formula1>0</formula1>
    </dataValidation>
    <dataValidation type="list" allowBlank="1" showInputMessage="1" showErrorMessage="1" errorTitle="Invalid value" error="Must be one of the values in the drop-down menu." sqref="D7:D1006">
      <formula1>InvestmentType</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Invalid value" error="Must be one of the values in the drop-down menu.">
          <x14:formula1>
            <xm:f>codelists!$G$2:$G$5</xm:f>
          </x14:formula1>
          <xm:sqref>F7:F1006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007"/>
  <sheetViews>
    <sheetView workbookViewId="0">
      <selection sqref="A1:D1"/>
    </sheetView>
  </sheetViews>
  <sheetFormatPr defaultColWidth="0" defaultRowHeight="14.5" zeroHeight="1" x14ac:dyDescent="0.35"/>
  <cols>
    <col min="1" max="2" width="10.7265625" customWidth="1"/>
    <col min="3" max="8" width="15.7265625" customWidth="1"/>
    <col min="9" max="16384" width="15.7265625" hidden="1"/>
  </cols>
  <sheetData>
    <row r="1" spans="1:9" x14ac:dyDescent="0.35">
      <c r="A1" s="199" t="s">
        <v>3601</v>
      </c>
      <c r="B1" s="199"/>
      <c r="C1" s="199"/>
      <c r="D1" s="199"/>
      <c r="E1" s="50" t="s">
        <v>3428</v>
      </c>
      <c r="F1" s="200" t="str">
        <f>IF(Validation!F78=0,"Sheet is valid","Sheet is not valid")</f>
        <v>Sheet is valid</v>
      </c>
      <c r="G1" s="200"/>
      <c r="I1" s="43" t="s">
        <v>3661</v>
      </c>
    </row>
    <row r="2" spans="1:9" x14ac:dyDescent="0.35">
      <c r="A2" s="27">
        <v>4.2</v>
      </c>
      <c r="B2" s="27" t="s">
        <v>307</v>
      </c>
      <c r="C2" s="27" t="s">
        <v>3593</v>
      </c>
      <c r="D2" s="27" t="s">
        <v>3645</v>
      </c>
      <c r="E2" s="27" t="s">
        <v>3646</v>
      </c>
      <c r="F2" s="27" t="s">
        <v>3594</v>
      </c>
      <c r="G2" s="27" t="s">
        <v>3647</v>
      </c>
      <c r="H2" s="27" t="s">
        <v>3648</v>
      </c>
    </row>
    <row r="3" spans="1:9" ht="52.5" customHeight="1" x14ac:dyDescent="0.35">
      <c r="A3" s="201" t="s">
        <v>3592</v>
      </c>
      <c r="B3" s="192"/>
      <c r="C3" s="192"/>
      <c r="D3" s="192"/>
      <c r="E3" s="192"/>
      <c r="F3" s="192"/>
      <c r="G3" s="192"/>
      <c r="H3" s="202"/>
    </row>
    <row r="4" spans="1:9" ht="45" customHeight="1" x14ac:dyDescent="0.35">
      <c r="A4" s="135"/>
      <c r="B4" s="218" t="s">
        <v>3596</v>
      </c>
      <c r="C4" s="226" t="s">
        <v>3597</v>
      </c>
      <c r="D4" s="227"/>
      <c r="E4" s="228"/>
      <c r="F4" s="226" t="s">
        <v>3595</v>
      </c>
      <c r="G4" s="227"/>
      <c r="H4" s="227"/>
    </row>
    <row r="5" spans="1:9" ht="45" customHeight="1" x14ac:dyDescent="0.35">
      <c r="A5" s="194"/>
      <c r="B5" s="219"/>
      <c r="C5" s="221"/>
      <c r="D5" s="216" t="s">
        <v>3598</v>
      </c>
      <c r="E5" s="223"/>
      <c r="F5" s="224"/>
      <c r="G5" s="216" t="s">
        <v>3599</v>
      </c>
      <c r="H5" s="217"/>
    </row>
    <row r="6" spans="1:9" ht="32.25" customHeight="1" thickBot="1" x14ac:dyDescent="0.4">
      <c r="A6" s="195"/>
      <c r="B6" s="220"/>
      <c r="C6" s="222"/>
      <c r="D6" s="144"/>
      <c r="E6" s="145" t="s">
        <v>3625</v>
      </c>
      <c r="F6" s="225"/>
      <c r="G6" s="144"/>
      <c r="H6" s="146" t="s">
        <v>3626</v>
      </c>
    </row>
    <row r="7" spans="1:9" ht="15.5" thickTop="1" thickBot="1" x14ac:dyDescent="0.4">
      <c r="A7" s="59" t="str">
        <f>IF(SUMPRODUCT(COUNTIF($A$8:$A$1007,'4a Indirect CRE exposure'!$E$7:$E$1006))=COUNTA('4b Indirect CRE exposure'!$A$8:$A$1007),"","ERROR: All values must be in the drop-down list")</f>
        <v/>
      </c>
      <c r="B7" s="59" t="str">
        <f>IF(SUMPRODUCT(--($A$8:$A$1007&lt;&gt;""),--($B$8:$B$1007=""))&gt;0,"ERROR: Type of CRE needs to be filed for each row in which an identity number is filed",IF(OR(SUMPRODUCT(--EXACT(LEFT($B$8:$B$1007,1),UPPER(LEFT($B$8:$B$1007,1))))&lt;1000,SUMPRODUCT(--EXACT(RIGHT($B$8:$B$1007,3),UPPER(RIGHT($B$8:$B$1007,3))))&lt;1000),"ERROR: One or more values have misplaced or missing capital letters",IF(SUMPRODUCT(COUNTIF($B$8:$B$1007,CREType))=COUNTA($B$8:$B$1007),"","ERROR: All values must be in the drop-down list")))</f>
        <v/>
      </c>
      <c r="C7" s="62">
        <f>IF(SUM($C$8:$C$1008)&lt;0,"ERROR: Cannot be negative or empty",IF(SUMPRODUCT(--($D$8:$D$1008&gt;$C$8:$C$1008))&gt;0, "ERROR: Amount of Irish CRE bought from related parties cannot exceed the total amount of Irish CRE bought", SUM($C$8:$C$1008)))</f>
        <v>0</v>
      </c>
      <c r="D7" s="63">
        <f>IF(SUM($D$8:$D$1008)&lt;0, "ERROR: Cannot be negative or empty", SUM($D$8:$D$1008))</f>
        <v>0</v>
      </c>
      <c r="E7" s="59" t="str">
        <f>IF(SUMPRODUCT(--($D$8:$D$1007&gt;0), --($E$8:$E$1007=""))&gt;0, "ERROR: Filing the country of the related parties from which the CRE was bought is required.", IF(SUMPRODUCT(--EXACT($E$8:$E$1007, UPPER($E$8:$E$1007)))&lt;1000, "ERROR: One or more values have not been capitalised", IF(SUMPRODUCT(COUNTIF($E$8:$E$1007,Countries))=COUNTA($E$8:$E$1007),"", "ERROR: All values must be in the drop-down list"
)))</f>
        <v/>
      </c>
      <c r="F7" s="62">
        <f>IF(SUM($F$8:$F$1008)&lt;0,"ERROR: Cannot be negative or empty",IF(SUMPRODUCT(--($G$8:$G$1008&gt;$F$8:$F$1008))&gt;0, "ERROR: Amount of Irish CRE sold to related parties cannot exceed the total amount of Irish CRE sold", SUM($F$8:$F$1008)))</f>
        <v>0</v>
      </c>
      <c r="G7" s="63">
        <f>IF(SUM($G$8:$G$1008)&lt;0, "ERROR: Cannot be negative or empty", SUM($G$8:$G$1008))</f>
        <v>0</v>
      </c>
      <c r="H7" s="59" t="str">
        <f>IF(SUMPRODUCT(--($G$8:$G$1007&gt;0),--($H$8:$H$1007=""))&gt;0,"ERROR: Filing the country of the related parties to which the CRE was sold is required.",IF(SUMPRODUCT(--EXACT($H$8:$H$1007,UPPER($H$8:$H$1007)))&lt;1000,"ERROR: One or more values have not been capitalised", IF(SUMPRODUCT(COUNTIF($H$8:$H$1007,Countries))=COUNTA($H$8:$H$1007),"", "ERROR: All values must be in the drop-down list"
)))</f>
        <v/>
      </c>
    </row>
    <row r="8" spans="1:9" ht="15" thickTop="1" x14ac:dyDescent="0.35">
      <c r="A8" s="166"/>
      <c r="B8" s="167"/>
      <c r="C8" s="148"/>
      <c r="D8" s="124"/>
      <c r="E8" s="121"/>
      <c r="F8" s="125"/>
      <c r="G8" s="128"/>
      <c r="H8" s="121"/>
      <c r="I8">
        <f>IF(OR($A8&lt;&gt;"",$B8&lt;&gt;"",$C8&lt;&gt;"",$D8&lt;&gt;"",$F8&lt;&gt;"",$G8&lt;&gt;""), 1, 0)</f>
        <v>0</v>
      </c>
    </row>
    <row r="9" spans="1:9" x14ac:dyDescent="0.35">
      <c r="A9" s="166"/>
      <c r="B9" s="168"/>
      <c r="C9" s="147"/>
      <c r="D9" s="126"/>
      <c r="E9" s="127"/>
      <c r="F9" s="122"/>
      <c r="G9" s="126"/>
      <c r="H9" s="120"/>
      <c r="I9">
        <f t="shared" ref="I9:I72" si="0">IF(OR($A9&lt;&gt;"",$B9&lt;&gt;"",$C9&lt;&gt;"",$D9&lt;&gt;"",$F9&lt;&gt;"",$G9&lt;&gt;""), 1, 0)</f>
        <v>0</v>
      </c>
    </row>
    <row r="10" spans="1:9" x14ac:dyDescent="0.35">
      <c r="A10" s="166"/>
      <c r="B10" s="168"/>
      <c r="C10" s="147"/>
      <c r="D10" s="126"/>
      <c r="E10" s="127"/>
      <c r="F10" s="122"/>
      <c r="G10" s="126"/>
      <c r="H10" s="120"/>
      <c r="I10">
        <f t="shared" si="0"/>
        <v>0</v>
      </c>
    </row>
    <row r="11" spans="1:9" x14ac:dyDescent="0.35">
      <c r="A11" s="166"/>
      <c r="B11" s="168"/>
      <c r="C11" s="147"/>
      <c r="D11" s="126"/>
      <c r="E11" s="127"/>
      <c r="F11" s="122"/>
      <c r="G11" s="126"/>
      <c r="H11" s="120"/>
      <c r="I11">
        <f t="shared" si="0"/>
        <v>0</v>
      </c>
    </row>
    <row r="12" spans="1:9" x14ac:dyDescent="0.35">
      <c r="A12" s="166"/>
      <c r="B12" s="168"/>
      <c r="C12" s="147"/>
      <c r="D12" s="126"/>
      <c r="E12" s="127"/>
      <c r="F12" s="122"/>
      <c r="G12" s="126"/>
      <c r="H12" s="120"/>
      <c r="I12">
        <f t="shared" si="0"/>
        <v>0</v>
      </c>
    </row>
    <row r="13" spans="1:9" x14ac:dyDescent="0.35">
      <c r="A13" s="166"/>
      <c r="B13" s="168"/>
      <c r="C13" s="147"/>
      <c r="D13" s="126"/>
      <c r="E13" s="127"/>
      <c r="F13" s="122"/>
      <c r="G13" s="126"/>
      <c r="H13" s="120"/>
      <c r="I13">
        <f t="shared" si="0"/>
        <v>0</v>
      </c>
    </row>
    <row r="14" spans="1:9" x14ac:dyDescent="0.35">
      <c r="A14" s="166"/>
      <c r="B14" s="168"/>
      <c r="C14" s="147"/>
      <c r="D14" s="126"/>
      <c r="E14" s="127"/>
      <c r="F14" s="122"/>
      <c r="G14" s="126"/>
      <c r="H14" s="120"/>
      <c r="I14">
        <f t="shared" si="0"/>
        <v>0</v>
      </c>
    </row>
    <row r="15" spans="1:9" x14ac:dyDescent="0.35">
      <c r="A15" s="166"/>
      <c r="B15" s="168"/>
      <c r="C15" s="147"/>
      <c r="D15" s="126"/>
      <c r="E15" s="127"/>
      <c r="F15" s="122"/>
      <c r="G15" s="126"/>
      <c r="H15" s="120"/>
      <c r="I15">
        <f t="shared" si="0"/>
        <v>0</v>
      </c>
    </row>
    <row r="16" spans="1:9" x14ac:dyDescent="0.35">
      <c r="A16" s="166"/>
      <c r="B16" s="168"/>
      <c r="C16" s="147"/>
      <c r="D16" s="126"/>
      <c r="E16" s="127"/>
      <c r="F16" s="122"/>
      <c r="G16" s="126"/>
      <c r="H16" s="120"/>
      <c r="I16">
        <f t="shared" si="0"/>
        <v>0</v>
      </c>
    </row>
    <row r="17" spans="1:9" x14ac:dyDescent="0.35">
      <c r="A17" s="166"/>
      <c r="B17" s="168"/>
      <c r="C17" s="147"/>
      <c r="D17" s="126"/>
      <c r="E17" s="127"/>
      <c r="F17" s="122"/>
      <c r="G17" s="126"/>
      <c r="H17" s="120"/>
      <c r="I17">
        <f t="shared" si="0"/>
        <v>0</v>
      </c>
    </row>
    <row r="18" spans="1:9" x14ac:dyDescent="0.35">
      <c r="A18" s="166"/>
      <c r="B18" s="168"/>
      <c r="C18" s="147"/>
      <c r="D18" s="126"/>
      <c r="E18" s="127"/>
      <c r="F18" s="122"/>
      <c r="G18" s="126"/>
      <c r="H18" s="120"/>
      <c r="I18">
        <f t="shared" si="0"/>
        <v>0</v>
      </c>
    </row>
    <row r="19" spans="1:9" x14ac:dyDescent="0.35">
      <c r="A19" s="166"/>
      <c r="B19" s="168"/>
      <c r="C19" s="147"/>
      <c r="D19" s="126"/>
      <c r="E19" s="127"/>
      <c r="F19" s="122"/>
      <c r="G19" s="126"/>
      <c r="H19" s="120"/>
      <c r="I19">
        <f t="shared" si="0"/>
        <v>0</v>
      </c>
    </row>
    <row r="20" spans="1:9" x14ac:dyDescent="0.35">
      <c r="A20" s="166"/>
      <c r="B20" s="168"/>
      <c r="C20" s="147"/>
      <c r="D20" s="126"/>
      <c r="E20" s="127"/>
      <c r="F20" s="122"/>
      <c r="G20" s="126"/>
      <c r="H20" s="120"/>
      <c r="I20">
        <f t="shared" si="0"/>
        <v>0</v>
      </c>
    </row>
    <row r="21" spans="1:9" x14ac:dyDescent="0.35">
      <c r="A21" s="166"/>
      <c r="B21" s="168"/>
      <c r="C21" s="147"/>
      <c r="D21" s="126"/>
      <c r="E21" s="127"/>
      <c r="F21" s="122"/>
      <c r="G21" s="126"/>
      <c r="H21" s="120"/>
      <c r="I21">
        <f t="shared" si="0"/>
        <v>0</v>
      </c>
    </row>
    <row r="22" spans="1:9" x14ac:dyDescent="0.35">
      <c r="A22" s="166"/>
      <c r="B22" s="168"/>
      <c r="C22" s="147"/>
      <c r="D22" s="126"/>
      <c r="E22" s="127"/>
      <c r="F22" s="122"/>
      <c r="G22" s="126"/>
      <c r="H22" s="120"/>
      <c r="I22">
        <f t="shared" si="0"/>
        <v>0</v>
      </c>
    </row>
    <row r="23" spans="1:9" x14ac:dyDescent="0.35">
      <c r="A23" s="166"/>
      <c r="B23" s="168"/>
      <c r="C23" s="147"/>
      <c r="D23" s="126"/>
      <c r="E23" s="127"/>
      <c r="F23" s="122"/>
      <c r="G23" s="126"/>
      <c r="H23" s="120"/>
      <c r="I23">
        <f t="shared" si="0"/>
        <v>0</v>
      </c>
    </row>
    <row r="24" spans="1:9" x14ac:dyDescent="0.35">
      <c r="A24" s="166"/>
      <c r="B24" s="168"/>
      <c r="C24" s="147"/>
      <c r="D24" s="126"/>
      <c r="E24" s="127"/>
      <c r="F24" s="122"/>
      <c r="G24" s="126"/>
      <c r="H24" s="120"/>
      <c r="I24">
        <f t="shared" si="0"/>
        <v>0</v>
      </c>
    </row>
    <row r="25" spans="1:9" x14ac:dyDescent="0.35">
      <c r="A25" s="166"/>
      <c r="B25" s="168"/>
      <c r="C25" s="147"/>
      <c r="D25" s="126"/>
      <c r="E25" s="127"/>
      <c r="F25" s="122"/>
      <c r="G25" s="126"/>
      <c r="H25" s="120"/>
      <c r="I25">
        <f t="shared" si="0"/>
        <v>0</v>
      </c>
    </row>
    <row r="26" spans="1:9" x14ac:dyDescent="0.35">
      <c r="A26" s="166"/>
      <c r="B26" s="168"/>
      <c r="C26" s="147"/>
      <c r="D26" s="126"/>
      <c r="E26" s="127"/>
      <c r="F26" s="122"/>
      <c r="G26" s="126"/>
      <c r="H26" s="120"/>
      <c r="I26">
        <f t="shared" si="0"/>
        <v>0</v>
      </c>
    </row>
    <row r="27" spans="1:9" x14ac:dyDescent="0.35">
      <c r="A27" s="166"/>
      <c r="B27" s="168"/>
      <c r="C27" s="147"/>
      <c r="D27" s="126"/>
      <c r="E27" s="127"/>
      <c r="F27" s="122"/>
      <c r="G27" s="126"/>
      <c r="H27" s="120"/>
      <c r="I27">
        <f t="shared" si="0"/>
        <v>0</v>
      </c>
    </row>
    <row r="28" spans="1:9" x14ac:dyDescent="0.35">
      <c r="A28" s="166"/>
      <c r="B28" s="168"/>
      <c r="C28" s="147"/>
      <c r="D28" s="126"/>
      <c r="E28" s="127"/>
      <c r="F28" s="122"/>
      <c r="G28" s="126"/>
      <c r="H28" s="120"/>
      <c r="I28">
        <f t="shared" si="0"/>
        <v>0</v>
      </c>
    </row>
    <row r="29" spans="1:9" x14ac:dyDescent="0.35">
      <c r="A29" s="166"/>
      <c r="B29" s="168"/>
      <c r="C29" s="147"/>
      <c r="D29" s="126"/>
      <c r="E29" s="127"/>
      <c r="F29" s="122"/>
      <c r="G29" s="126"/>
      <c r="H29" s="120"/>
      <c r="I29">
        <f t="shared" si="0"/>
        <v>0</v>
      </c>
    </row>
    <row r="30" spans="1:9" x14ac:dyDescent="0.35">
      <c r="A30" s="166"/>
      <c r="B30" s="168"/>
      <c r="C30" s="147"/>
      <c r="D30" s="126"/>
      <c r="E30" s="127"/>
      <c r="F30" s="122"/>
      <c r="G30" s="126"/>
      <c r="H30" s="120"/>
      <c r="I30">
        <f t="shared" si="0"/>
        <v>0</v>
      </c>
    </row>
    <row r="31" spans="1:9" x14ac:dyDescent="0.35">
      <c r="A31" s="166"/>
      <c r="B31" s="168"/>
      <c r="C31" s="147"/>
      <c r="D31" s="126"/>
      <c r="E31" s="127"/>
      <c r="F31" s="122"/>
      <c r="G31" s="126"/>
      <c r="H31" s="120"/>
      <c r="I31">
        <f t="shared" si="0"/>
        <v>0</v>
      </c>
    </row>
    <row r="32" spans="1:9" x14ac:dyDescent="0.35">
      <c r="A32" s="166"/>
      <c r="B32" s="168"/>
      <c r="C32" s="147"/>
      <c r="D32" s="126"/>
      <c r="E32" s="127"/>
      <c r="F32" s="122"/>
      <c r="G32" s="126"/>
      <c r="H32" s="120"/>
      <c r="I32">
        <f t="shared" si="0"/>
        <v>0</v>
      </c>
    </row>
    <row r="33" spans="1:9" x14ac:dyDescent="0.35">
      <c r="A33" s="166"/>
      <c r="B33" s="168"/>
      <c r="C33" s="147"/>
      <c r="D33" s="126"/>
      <c r="E33" s="127"/>
      <c r="F33" s="122"/>
      <c r="G33" s="126"/>
      <c r="H33" s="120"/>
      <c r="I33">
        <f t="shared" si="0"/>
        <v>0</v>
      </c>
    </row>
    <row r="34" spans="1:9" x14ac:dyDescent="0.35">
      <c r="A34" s="166"/>
      <c r="B34" s="168"/>
      <c r="C34" s="147"/>
      <c r="D34" s="126"/>
      <c r="E34" s="127"/>
      <c r="F34" s="122"/>
      <c r="G34" s="126"/>
      <c r="H34" s="120"/>
      <c r="I34">
        <f t="shared" si="0"/>
        <v>0</v>
      </c>
    </row>
    <row r="35" spans="1:9" x14ac:dyDescent="0.35">
      <c r="A35" s="166"/>
      <c r="B35" s="168"/>
      <c r="C35" s="147"/>
      <c r="D35" s="126"/>
      <c r="E35" s="127"/>
      <c r="F35" s="122"/>
      <c r="G35" s="126"/>
      <c r="H35" s="120"/>
      <c r="I35">
        <f t="shared" si="0"/>
        <v>0</v>
      </c>
    </row>
    <row r="36" spans="1:9" x14ac:dyDescent="0.35">
      <c r="A36" s="166"/>
      <c r="B36" s="168"/>
      <c r="C36" s="147"/>
      <c r="D36" s="126"/>
      <c r="E36" s="127"/>
      <c r="F36" s="122"/>
      <c r="G36" s="126"/>
      <c r="H36" s="120"/>
      <c r="I36">
        <f t="shared" si="0"/>
        <v>0</v>
      </c>
    </row>
    <row r="37" spans="1:9" x14ac:dyDescent="0.35">
      <c r="A37" s="166"/>
      <c r="B37" s="168"/>
      <c r="C37" s="147"/>
      <c r="D37" s="126"/>
      <c r="E37" s="127"/>
      <c r="F37" s="122"/>
      <c r="G37" s="126"/>
      <c r="H37" s="120"/>
      <c r="I37">
        <f t="shared" si="0"/>
        <v>0</v>
      </c>
    </row>
    <row r="38" spans="1:9" x14ac:dyDescent="0.35">
      <c r="A38" s="166"/>
      <c r="B38" s="168"/>
      <c r="C38" s="147"/>
      <c r="D38" s="126"/>
      <c r="E38" s="127"/>
      <c r="F38" s="122"/>
      <c r="G38" s="126"/>
      <c r="H38" s="120"/>
      <c r="I38">
        <f t="shared" si="0"/>
        <v>0</v>
      </c>
    </row>
    <row r="39" spans="1:9" x14ac:dyDescent="0.35">
      <c r="A39" s="166"/>
      <c r="B39" s="168"/>
      <c r="C39" s="147"/>
      <c r="D39" s="126"/>
      <c r="E39" s="127"/>
      <c r="F39" s="122"/>
      <c r="G39" s="126"/>
      <c r="H39" s="120"/>
      <c r="I39">
        <f t="shared" si="0"/>
        <v>0</v>
      </c>
    </row>
    <row r="40" spans="1:9" x14ac:dyDescent="0.35">
      <c r="A40" s="166"/>
      <c r="B40" s="168"/>
      <c r="C40" s="147"/>
      <c r="D40" s="126"/>
      <c r="E40" s="127"/>
      <c r="F40" s="122"/>
      <c r="G40" s="126"/>
      <c r="H40" s="120"/>
      <c r="I40">
        <f t="shared" si="0"/>
        <v>0</v>
      </c>
    </row>
    <row r="41" spans="1:9" x14ac:dyDescent="0.35">
      <c r="A41" s="166"/>
      <c r="B41" s="168"/>
      <c r="C41" s="147"/>
      <c r="D41" s="126"/>
      <c r="E41" s="127"/>
      <c r="F41" s="122"/>
      <c r="G41" s="126"/>
      <c r="H41" s="120"/>
      <c r="I41">
        <f t="shared" si="0"/>
        <v>0</v>
      </c>
    </row>
    <row r="42" spans="1:9" x14ac:dyDescent="0.35">
      <c r="A42" s="166"/>
      <c r="B42" s="168"/>
      <c r="C42" s="147"/>
      <c r="D42" s="126"/>
      <c r="E42" s="127"/>
      <c r="F42" s="122"/>
      <c r="G42" s="126"/>
      <c r="H42" s="120"/>
      <c r="I42">
        <f t="shared" si="0"/>
        <v>0</v>
      </c>
    </row>
    <row r="43" spans="1:9" x14ac:dyDescent="0.35">
      <c r="A43" s="166"/>
      <c r="B43" s="168"/>
      <c r="C43" s="147"/>
      <c r="D43" s="126"/>
      <c r="E43" s="127"/>
      <c r="F43" s="122"/>
      <c r="G43" s="126"/>
      <c r="H43" s="120"/>
      <c r="I43">
        <f t="shared" si="0"/>
        <v>0</v>
      </c>
    </row>
    <row r="44" spans="1:9" x14ac:dyDescent="0.35">
      <c r="A44" s="166"/>
      <c r="B44" s="168"/>
      <c r="C44" s="147"/>
      <c r="D44" s="126"/>
      <c r="E44" s="127"/>
      <c r="F44" s="122"/>
      <c r="G44" s="126"/>
      <c r="H44" s="120"/>
      <c r="I44">
        <f t="shared" si="0"/>
        <v>0</v>
      </c>
    </row>
    <row r="45" spans="1:9" x14ac:dyDescent="0.35">
      <c r="A45" s="166"/>
      <c r="B45" s="168"/>
      <c r="C45" s="147"/>
      <c r="D45" s="126"/>
      <c r="E45" s="127"/>
      <c r="F45" s="122"/>
      <c r="G45" s="126"/>
      <c r="H45" s="120"/>
      <c r="I45">
        <f t="shared" si="0"/>
        <v>0</v>
      </c>
    </row>
    <row r="46" spans="1:9" x14ac:dyDescent="0.35">
      <c r="A46" s="166"/>
      <c r="B46" s="168"/>
      <c r="C46" s="147"/>
      <c r="D46" s="126"/>
      <c r="E46" s="127"/>
      <c r="F46" s="122"/>
      <c r="G46" s="126"/>
      <c r="H46" s="120"/>
      <c r="I46">
        <f t="shared" si="0"/>
        <v>0</v>
      </c>
    </row>
    <row r="47" spans="1:9" x14ac:dyDescent="0.35">
      <c r="A47" s="166"/>
      <c r="B47" s="168"/>
      <c r="C47" s="147"/>
      <c r="D47" s="126"/>
      <c r="E47" s="127"/>
      <c r="F47" s="122"/>
      <c r="G47" s="126"/>
      <c r="H47" s="120"/>
      <c r="I47">
        <f t="shared" si="0"/>
        <v>0</v>
      </c>
    </row>
    <row r="48" spans="1:9" x14ac:dyDescent="0.35">
      <c r="A48" s="166"/>
      <c r="B48" s="168"/>
      <c r="C48" s="147"/>
      <c r="D48" s="126"/>
      <c r="E48" s="127"/>
      <c r="F48" s="122"/>
      <c r="G48" s="126"/>
      <c r="H48" s="120"/>
      <c r="I48">
        <f t="shared" si="0"/>
        <v>0</v>
      </c>
    </row>
    <row r="49" spans="1:9" x14ac:dyDescent="0.35">
      <c r="A49" s="166"/>
      <c r="B49" s="168"/>
      <c r="C49" s="147"/>
      <c r="D49" s="126"/>
      <c r="E49" s="127"/>
      <c r="F49" s="122"/>
      <c r="G49" s="126"/>
      <c r="H49" s="120"/>
      <c r="I49">
        <f t="shared" si="0"/>
        <v>0</v>
      </c>
    </row>
    <row r="50" spans="1:9" x14ac:dyDescent="0.35">
      <c r="A50" s="166"/>
      <c r="B50" s="168"/>
      <c r="C50" s="147"/>
      <c r="D50" s="126"/>
      <c r="E50" s="127"/>
      <c r="F50" s="122"/>
      <c r="G50" s="126"/>
      <c r="H50" s="120"/>
      <c r="I50">
        <f t="shared" si="0"/>
        <v>0</v>
      </c>
    </row>
    <row r="51" spans="1:9" x14ac:dyDescent="0.35">
      <c r="A51" s="166"/>
      <c r="B51" s="168"/>
      <c r="C51" s="147"/>
      <c r="D51" s="126"/>
      <c r="E51" s="127"/>
      <c r="F51" s="122"/>
      <c r="G51" s="126"/>
      <c r="H51" s="120"/>
      <c r="I51">
        <f t="shared" si="0"/>
        <v>0</v>
      </c>
    </row>
    <row r="52" spans="1:9" x14ac:dyDescent="0.35">
      <c r="A52" s="166"/>
      <c r="B52" s="168"/>
      <c r="C52" s="147"/>
      <c r="D52" s="126"/>
      <c r="E52" s="127"/>
      <c r="F52" s="122"/>
      <c r="G52" s="126"/>
      <c r="H52" s="120"/>
      <c r="I52">
        <f t="shared" si="0"/>
        <v>0</v>
      </c>
    </row>
    <row r="53" spans="1:9" x14ac:dyDescent="0.35">
      <c r="A53" s="166"/>
      <c r="B53" s="168"/>
      <c r="C53" s="147"/>
      <c r="D53" s="126"/>
      <c r="E53" s="127"/>
      <c r="F53" s="122"/>
      <c r="G53" s="126"/>
      <c r="H53" s="120"/>
      <c r="I53">
        <f t="shared" si="0"/>
        <v>0</v>
      </c>
    </row>
    <row r="54" spans="1:9" x14ac:dyDescent="0.35">
      <c r="A54" s="166"/>
      <c r="B54" s="168"/>
      <c r="C54" s="147"/>
      <c r="D54" s="126"/>
      <c r="E54" s="127"/>
      <c r="F54" s="122"/>
      <c r="G54" s="126"/>
      <c r="H54" s="120"/>
      <c r="I54">
        <f t="shared" si="0"/>
        <v>0</v>
      </c>
    </row>
    <row r="55" spans="1:9" x14ac:dyDescent="0.35">
      <c r="A55" s="166"/>
      <c r="B55" s="168"/>
      <c r="C55" s="147"/>
      <c r="D55" s="126"/>
      <c r="E55" s="127"/>
      <c r="F55" s="122"/>
      <c r="G55" s="126"/>
      <c r="H55" s="120"/>
      <c r="I55">
        <f t="shared" si="0"/>
        <v>0</v>
      </c>
    </row>
    <row r="56" spans="1:9" x14ac:dyDescent="0.35">
      <c r="A56" s="166"/>
      <c r="B56" s="168"/>
      <c r="C56" s="147"/>
      <c r="D56" s="126"/>
      <c r="E56" s="127"/>
      <c r="F56" s="122"/>
      <c r="G56" s="126"/>
      <c r="H56" s="120"/>
      <c r="I56">
        <f t="shared" si="0"/>
        <v>0</v>
      </c>
    </row>
    <row r="57" spans="1:9" x14ac:dyDescent="0.35">
      <c r="A57" s="166"/>
      <c r="B57" s="168"/>
      <c r="C57" s="147"/>
      <c r="D57" s="126"/>
      <c r="E57" s="127"/>
      <c r="F57" s="122"/>
      <c r="G57" s="126"/>
      <c r="H57" s="120"/>
      <c r="I57">
        <f t="shared" si="0"/>
        <v>0</v>
      </c>
    </row>
    <row r="58" spans="1:9" x14ac:dyDescent="0.35">
      <c r="A58" s="166"/>
      <c r="B58" s="168"/>
      <c r="C58" s="147"/>
      <c r="D58" s="126"/>
      <c r="E58" s="127"/>
      <c r="F58" s="122"/>
      <c r="G58" s="126"/>
      <c r="H58" s="120"/>
      <c r="I58">
        <f t="shared" si="0"/>
        <v>0</v>
      </c>
    </row>
    <row r="59" spans="1:9" x14ac:dyDescent="0.35">
      <c r="A59" s="166"/>
      <c r="B59" s="168"/>
      <c r="C59" s="147"/>
      <c r="D59" s="126"/>
      <c r="E59" s="127"/>
      <c r="F59" s="122"/>
      <c r="G59" s="126"/>
      <c r="H59" s="120"/>
      <c r="I59">
        <f t="shared" si="0"/>
        <v>0</v>
      </c>
    </row>
    <row r="60" spans="1:9" x14ac:dyDescent="0.35">
      <c r="A60" s="166"/>
      <c r="B60" s="168"/>
      <c r="C60" s="147"/>
      <c r="D60" s="126"/>
      <c r="E60" s="127"/>
      <c r="F60" s="122"/>
      <c r="G60" s="126"/>
      <c r="H60" s="120"/>
      <c r="I60">
        <f t="shared" si="0"/>
        <v>0</v>
      </c>
    </row>
    <row r="61" spans="1:9" x14ac:dyDescent="0.35">
      <c r="A61" s="166"/>
      <c r="B61" s="168"/>
      <c r="C61" s="147"/>
      <c r="D61" s="126"/>
      <c r="E61" s="127"/>
      <c r="F61" s="122"/>
      <c r="G61" s="126"/>
      <c r="H61" s="120"/>
      <c r="I61">
        <f t="shared" si="0"/>
        <v>0</v>
      </c>
    </row>
    <row r="62" spans="1:9" x14ac:dyDescent="0.35">
      <c r="A62" s="166"/>
      <c r="B62" s="168"/>
      <c r="C62" s="147"/>
      <c r="D62" s="126"/>
      <c r="E62" s="127"/>
      <c r="F62" s="122"/>
      <c r="G62" s="126"/>
      <c r="H62" s="120"/>
      <c r="I62">
        <f t="shared" si="0"/>
        <v>0</v>
      </c>
    </row>
    <row r="63" spans="1:9" x14ac:dyDescent="0.35">
      <c r="A63" s="166"/>
      <c r="B63" s="168"/>
      <c r="C63" s="147"/>
      <c r="D63" s="126"/>
      <c r="E63" s="127"/>
      <c r="F63" s="122"/>
      <c r="G63" s="126"/>
      <c r="H63" s="120"/>
      <c r="I63">
        <f t="shared" si="0"/>
        <v>0</v>
      </c>
    </row>
    <row r="64" spans="1:9" x14ac:dyDescent="0.35">
      <c r="A64" s="166"/>
      <c r="B64" s="168"/>
      <c r="C64" s="147"/>
      <c r="D64" s="126"/>
      <c r="E64" s="127"/>
      <c r="F64" s="122"/>
      <c r="G64" s="126"/>
      <c r="H64" s="120"/>
      <c r="I64">
        <f t="shared" si="0"/>
        <v>0</v>
      </c>
    </row>
    <row r="65" spans="1:9" x14ac:dyDescent="0.35">
      <c r="A65" s="166"/>
      <c r="B65" s="168"/>
      <c r="C65" s="147"/>
      <c r="D65" s="126"/>
      <c r="E65" s="127"/>
      <c r="F65" s="122"/>
      <c r="G65" s="126"/>
      <c r="H65" s="120"/>
      <c r="I65">
        <f t="shared" si="0"/>
        <v>0</v>
      </c>
    </row>
    <row r="66" spans="1:9" x14ac:dyDescent="0.35">
      <c r="A66" s="166"/>
      <c r="B66" s="168"/>
      <c r="C66" s="147"/>
      <c r="D66" s="126"/>
      <c r="E66" s="127"/>
      <c r="F66" s="122"/>
      <c r="G66" s="126"/>
      <c r="H66" s="120"/>
      <c r="I66">
        <f t="shared" si="0"/>
        <v>0</v>
      </c>
    </row>
    <row r="67" spans="1:9" x14ac:dyDescent="0.35">
      <c r="A67" s="166"/>
      <c r="B67" s="168"/>
      <c r="C67" s="147"/>
      <c r="D67" s="126"/>
      <c r="E67" s="127"/>
      <c r="F67" s="122"/>
      <c r="G67" s="126"/>
      <c r="H67" s="120"/>
      <c r="I67">
        <f t="shared" si="0"/>
        <v>0</v>
      </c>
    </row>
    <row r="68" spans="1:9" x14ac:dyDescent="0.35">
      <c r="A68" s="166"/>
      <c r="B68" s="168"/>
      <c r="C68" s="147"/>
      <c r="D68" s="126"/>
      <c r="E68" s="127"/>
      <c r="F68" s="122"/>
      <c r="G68" s="126"/>
      <c r="H68" s="120"/>
      <c r="I68">
        <f t="shared" si="0"/>
        <v>0</v>
      </c>
    </row>
    <row r="69" spans="1:9" x14ac:dyDescent="0.35">
      <c r="A69" s="166"/>
      <c r="B69" s="168"/>
      <c r="C69" s="147"/>
      <c r="D69" s="126"/>
      <c r="E69" s="127"/>
      <c r="F69" s="122"/>
      <c r="G69" s="126"/>
      <c r="H69" s="120"/>
      <c r="I69">
        <f t="shared" si="0"/>
        <v>0</v>
      </c>
    </row>
    <row r="70" spans="1:9" x14ac:dyDescent="0.35">
      <c r="A70" s="166"/>
      <c r="B70" s="168"/>
      <c r="C70" s="147"/>
      <c r="D70" s="126"/>
      <c r="E70" s="127"/>
      <c r="F70" s="122"/>
      <c r="G70" s="126"/>
      <c r="H70" s="120"/>
      <c r="I70">
        <f t="shared" si="0"/>
        <v>0</v>
      </c>
    </row>
    <row r="71" spans="1:9" x14ac:dyDescent="0.35">
      <c r="A71" s="166"/>
      <c r="B71" s="168"/>
      <c r="C71" s="147"/>
      <c r="D71" s="126"/>
      <c r="E71" s="127"/>
      <c r="F71" s="122"/>
      <c r="G71" s="126"/>
      <c r="H71" s="120"/>
      <c r="I71">
        <f t="shared" si="0"/>
        <v>0</v>
      </c>
    </row>
    <row r="72" spans="1:9" x14ac:dyDescent="0.35">
      <c r="A72" s="166"/>
      <c r="B72" s="168"/>
      <c r="C72" s="147"/>
      <c r="D72" s="126"/>
      <c r="E72" s="127"/>
      <c r="F72" s="122"/>
      <c r="G72" s="126"/>
      <c r="H72" s="120"/>
      <c r="I72">
        <f t="shared" si="0"/>
        <v>0</v>
      </c>
    </row>
    <row r="73" spans="1:9" x14ac:dyDescent="0.35">
      <c r="A73" s="166"/>
      <c r="B73" s="168"/>
      <c r="C73" s="147"/>
      <c r="D73" s="126"/>
      <c r="E73" s="127"/>
      <c r="F73" s="122"/>
      <c r="G73" s="126"/>
      <c r="H73" s="120"/>
      <c r="I73">
        <f t="shared" ref="I73:I136" si="1">IF(OR($A73&lt;&gt;"",$B73&lt;&gt;"",$C73&lt;&gt;"",$D73&lt;&gt;"",$F73&lt;&gt;"",$G73&lt;&gt;""), 1, 0)</f>
        <v>0</v>
      </c>
    </row>
    <row r="74" spans="1:9" x14ac:dyDescent="0.35">
      <c r="A74" s="166"/>
      <c r="B74" s="168"/>
      <c r="C74" s="147"/>
      <c r="D74" s="126"/>
      <c r="E74" s="127"/>
      <c r="F74" s="122"/>
      <c r="G74" s="126"/>
      <c r="H74" s="120"/>
      <c r="I74">
        <f t="shared" si="1"/>
        <v>0</v>
      </c>
    </row>
    <row r="75" spans="1:9" x14ac:dyDescent="0.35">
      <c r="A75" s="166"/>
      <c r="B75" s="168"/>
      <c r="C75" s="147"/>
      <c r="D75" s="126"/>
      <c r="E75" s="127"/>
      <c r="F75" s="122"/>
      <c r="G75" s="126"/>
      <c r="H75" s="120"/>
      <c r="I75">
        <f t="shared" si="1"/>
        <v>0</v>
      </c>
    </row>
    <row r="76" spans="1:9" x14ac:dyDescent="0.35">
      <c r="A76" s="166"/>
      <c r="B76" s="168"/>
      <c r="C76" s="147"/>
      <c r="D76" s="126"/>
      <c r="E76" s="127"/>
      <c r="F76" s="122"/>
      <c r="G76" s="126"/>
      <c r="H76" s="120"/>
      <c r="I76">
        <f t="shared" si="1"/>
        <v>0</v>
      </c>
    </row>
    <row r="77" spans="1:9" x14ac:dyDescent="0.35">
      <c r="A77" s="166"/>
      <c r="B77" s="168"/>
      <c r="C77" s="147"/>
      <c r="D77" s="126"/>
      <c r="E77" s="127"/>
      <c r="F77" s="122"/>
      <c r="G77" s="126"/>
      <c r="H77" s="120"/>
      <c r="I77">
        <f t="shared" si="1"/>
        <v>0</v>
      </c>
    </row>
    <row r="78" spans="1:9" x14ac:dyDescent="0.35">
      <c r="A78" s="166"/>
      <c r="B78" s="168"/>
      <c r="C78" s="147"/>
      <c r="D78" s="126"/>
      <c r="E78" s="127"/>
      <c r="F78" s="122"/>
      <c r="G78" s="126"/>
      <c r="H78" s="120"/>
      <c r="I78">
        <f t="shared" si="1"/>
        <v>0</v>
      </c>
    </row>
    <row r="79" spans="1:9" x14ac:dyDescent="0.35">
      <c r="A79" s="166"/>
      <c r="B79" s="168"/>
      <c r="C79" s="147"/>
      <c r="D79" s="126"/>
      <c r="E79" s="127"/>
      <c r="F79" s="122"/>
      <c r="G79" s="126"/>
      <c r="H79" s="120"/>
      <c r="I79">
        <f t="shared" si="1"/>
        <v>0</v>
      </c>
    </row>
    <row r="80" spans="1:9" x14ac:dyDescent="0.35">
      <c r="A80" s="166"/>
      <c r="B80" s="168"/>
      <c r="C80" s="147"/>
      <c r="D80" s="126"/>
      <c r="E80" s="127"/>
      <c r="F80" s="122"/>
      <c r="G80" s="126"/>
      <c r="H80" s="120"/>
      <c r="I80">
        <f t="shared" si="1"/>
        <v>0</v>
      </c>
    </row>
    <row r="81" spans="1:9" x14ac:dyDescent="0.35">
      <c r="A81" s="166"/>
      <c r="B81" s="168"/>
      <c r="C81" s="147"/>
      <c r="D81" s="126"/>
      <c r="E81" s="127"/>
      <c r="F81" s="122"/>
      <c r="G81" s="126"/>
      <c r="H81" s="120"/>
      <c r="I81">
        <f t="shared" si="1"/>
        <v>0</v>
      </c>
    </row>
    <row r="82" spans="1:9" x14ac:dyDescent="0.35">
      <c r="A82" s="166"/>
      <c r="B82" s="168"/>
      <c r="C82" s="147"/>
      <c r="D82" s="126"/>
      <c r="E82" s="127"/>
      <c r="F82" s="122"/>
      <c r="G82" s="126"/>
      <c r="H82" s="120"/>
      <c r="I82">
        <f t="shared" si="1"/>
        <v>0</v>
      </c>
    </row>
    <row r="83" spans="1:9" x14ac:dyDescent="0.35">
      <c r="A83" s="166"/>
      <c r="B83" s="168"/>
      <c r="C83" s="147"/>
      <c r="D83" s="126"/>
      <c r="E83" s="127"/>
      <c r="F83" s="122"/>
      <c r="G83" s="126"/>
      <c r="H83" s="120"/>
      <c r="I83">
        <f t="shared" si="1"/>
        <v>0</v>
      </c>
    </row>
    <row r="84" spans="1:9" x14ac:dyDescent="0.35">
      <c r="A84" s="166"/>
      <c r="B84" s="168"/>
      <c r="C84" s="147"/>
      <c r="D84" s="126"/>
      <c r="E84" s="127"/>
      <c r="F84" s="122"/>
      <c r="G84" s="126"/>
      <c r="H84" s="120"/>
      <c r="I84">
        <f t="shared" si="1"/>
        <v>0</v>
      </c>
    </row>
    <row r="85" spans="1:9" x14ac:dyDescent="0.35">
      <c r="A85" s="166"/>
      <c r="B85" s="168"/>
      <c r="C85" s="147"/>
      <c r="D85" s="126"/>
      <c r="E85" s="127"/>
      <c r="F85" s="122"/>
      <c r="G85" s="126"/>
      <c r="H85" s="120"/>
      <c r="I85">
        <f t="shared" si="1"/>
        <v>0</v>
      </c>
    </row>
    <row r="86" spans="1:9" x14ac:dyDescent="0.35">
      <c r="A86" s="166"/>
      <c r="B86" s="168"/>
      <c r="C86" s="147"/>
      <c r="D86" s="126"/>
      <c r="E86" s="127"/>
      <c r="F86" s="122"/>
      <c r="G86" s="126"/>
      <c r="H86" s="120"/>
      <c r="I86">
        <f t="shared" si="1"/>
        <v>0</v>
      </c>
    </row>
    <row r="87" spans="1:9" x14ac:dyDescent="0.35">
      <c r="A87" s="166"/>
      <c r="B87" s="168"/>
      <c r="C87" s="147"/>
      <c r="D87" s="126"/>
      <c r="E87" s="127"/>
      <c r="F87" s="122"/>
      <c r="G87" s="126"/>
      <c r="H87" s="120"/>
      <c r="I87">
        <f t="shared" si="1"/>
        <v>0</v>
      </c>
    </row>
    <row r="88" spans="1:9" x14ac:dyDescent="0.35">
      <c r="A88" s="166"/>
      <c r="B88" s="168"/>
      <c r="C88" s="147"/>
      <c r="D88" s="126"/>
      <c r="E88" s="127"/>
      <c r="F88" s="122"/>
      <c r="G88" s="126"/>
      <c r="H88" s="120"/>
      <c r="I88">
        <f t="shared" si="1"/>
        <v>0</v>
      </c>
    </row>
    <row r="89" spans="1:9" x14ac:dyDescent="0.35">
      <c r="A89" s="166"/>
      <c r="B89" s="168"/>
      <c r="C89" s="147"/>
      <c r="D89" s="126"/>
      <c r="E89" s="127"/>
      <c r="F89" s="122"/>
      <c r="G89" s="126"/>
      <c r="H89" s="120"/>
      <c r="I89">
        <f t="shared" si="1"/>
        <v>0</v>
      </c>
    </row>
    <row r="90" spans="1:9" x14ac:dyDescent="0.35">
      <c r="A90" s="166"/>
      <c r="B90" s="168"/>
      <c r="C90" s="147"/>
      <c r="D90" s="126"/>
      <c r="E90" s="127"/>
      <c r="F90" s="122"/>
      <c r="G90" s="126"/>
      <c r="H90" s="120"/>
      <c r="I90">
        <f t="shared" si="1"/>
        <v>0</v>
      </c>
    </row>
    <row r="91" spans="1:9" x14ac:dyDescent="0.35">
      <c r="A91" s="166"/>
      <c r="B91" s="168"/>
      <c r="C91" s="147"/>
      <c r="D91" s="126"/>
      <c r="E91" s="127"/>
      <c r="F91" s="122"/>
      <c r="G91" s="126"/>
      <c r="H91" s="120"/>
      <c r="I91">
        <f t="shared" si="1"/>
        <v>0</v>
      </c>
    </row>
    <row r="92" spans="1:9" x14ac:dyDescent="0.35">
      <c r="A92" s="166"/>
      <c r="B92" s="168"/>
      <c r="C92" s="147"/>
      <c r="D92" s="126"/>
      <c r="E92" s="127"/>
      <c r="F92" s="122"/>
      <c r="G92" s="126"/>
      <c r="H92" s="120"/>
      <c r="I92">
        <f t="shared" si="1"/>
        <v>0</v>
      </c>
    </row>
    <row r="93" spans="1:9" x14ac:dyDescent="0.35">
      <c r="A93" s="166"/>
      <c r="B93" s="168"/>
      <c r="C93" s="147"/>
      <c r="D93" s="126"/>
      <c r="E93" s="127"/>
      <c r="F93" s="122"/>
      <c r="G93" s="126"/>
      <c r="H93" s="120"/>
      <c r="I93">
        <f t="shared" si="1"/>
        <v>0</v>
      </c>
    </row>
    <row r="94" spans="1:9" x14ac:dyDescent="0.35">
      <c r="A94" s="166"/>
      <c r="B94" s="168"/>
      <c r="C94" s="147"/>
      <c r="D94" s="126"/>
      <c r="E94" s="127"/>
      <c r="F94" s="122"/>
      <c r="G94" s="126"/>
      <c r="H94" s="120"/>
      <c r="I94">
        <f t="shared" si="1"/>
        <v>0</v>
      </c>
    </row>
    <row r="95" spans="1:9" x14ac:dyDescent="0.35">
      <c r="A95" s="166"/>
      <c r="B95" s="168"/>
      <c r="C95" s="147"/>
      <c r="D95" s="126"/>
      <c r="E95" s="127"/>
      <c r="F95" s="122"/>
      <c r="G95" s="126"/>
      <c r="H95" s="120"/>
      <c r="I95">
        <f t="shared" si="1"/>
        <v>0</v>
      </c>
    </row>
    <row r="96" spans="1:9" x14ac:dyDescent="0.35">
      <c r="A96" s="166"/>
      <c r="B96" s="168"/>
      <c r="C96" s="147"/>
      <c r="D96" s="126"/>
      <c r="E96" s="127"/>
      <c r="F96" s="122"/>
      <c r="G96" s="126"/>
      <c r="H96" s="120"/>
      <c r="I96">
        <f t="shared" si="1"/>
        <v>0</v>
      </c>
    </row>
    <row r="97" spans="1:9" x14ac:dyDescent="0.35">
      <c r="A97" s="166"/>
      <c r="B97" s="168"/>
      <c r="C97" s="147"/>
      <c r="D97" s="126"/>
      <c r="E97" s="127"/>
      <c r="F97" s="122"/>
      <c r="G97" s="126"/>
      <c r="H97" s="120"/>
      <c r="I97">
        <f t="shared" si="1"/>
        <v>0</v>
      </c>
    </row>
    <row r="98" spans="1:9" x14ac:dyDescent="0.35">
      <c r="A98" s="166"/>
      <c r="B98" s="168"/>
      <c r="C98" s="147"/>
      <c r="D98" s="126"/>
      <c r="E98" s="127"/>
      <c r="F98" s="122"/>
      <c r="G98" s="126"/>
      <c r="H98" s="120"/>
      <c r="I98">
        <f t="shared" si="1"/>
        <v>0</v>
      </c>
    </row>
    <row r="99" spans="1:9" x14ac:dyDescent="0.35">
      <c r="A99" s="166"/>
      <c r="B99" s="168"/>
      <c r="C99" s="147"/>
      <c r="D99" s="126"/>
      <c r="E99" s="127"/>
      <c r="F99" s="122"/>
      <c r="G99" s="126"/>
      <c r="H99" s="120"/>
      <c r="I99">
        <f t="shared" si="1"/>
        <v>0</v>
      </c>
    </row>
    <row r="100" spans="1:9" x14ac:dyDescent="0.35">
      <c r="A100" s="166"/>
      <c r="B100" s="168"/>
      <c r="C100" s="147"/>
      <c r="D100" s="126"/>
      <c r="E100" s="127"/>
      <c r="F100" s="122"/>
      <c r="G100" s="126"/>
      <c r="H100" s="120"/>
      <c r="I100">
        <f t="shared" si="1"/>
        <v>0</v>
      </c>
    </row>
    <row r="101" spans="1:9" x14ac:dyDescent="0.35">
      <c r="A101" s="166"/>
      <c r="B101" s="168"/>
      <c r="C101" s="147"/>
      <c r="D101" s="126"/>
      <c r="E101" s="127"/>
      <c r="F101" s="122"/>
      <c r="G101" s="126"/>
      <c r="H101" s="120"/>
      <c r="I101">
        <f t="shared" si="1"/>
        <v>0</v>
      </c>
    </row>
    <row r="102" spans="1:9" x14ac:dyDescent="0.35">
      <c r="A102" s="166"/>
      <c r="B102" s="168"/>
      <c r="C102" s="147"/>
      <c r="D102" s="126"/>
      <c r="E102" s="127"/>
      <c r="F102" s="122"/>
      <c r="G102" s="126"/>
      <c r="H102" s="120"/>
      <c r="I102">
        <f t="shared" si="1"/>
        <v>0</v>
      </c>
    </row>
    <row r="103" spans="1:9" x14ac:dyDescent="0.35">
      <c r="A103" s="166"/>
      <c r="B103" s="168"/>
      <c r="C103" s="147"/>
      <c r="D103" s="126"/>
      <c r="E103" s="127"/>
      <c r="F103" s="122"/>
      <c r="G103" s="126"/>
      <c r="H103" s="120"/>
      <c r="I103">
        <f t="shared" si="1"/>
        <v>0</v>
      </c>
    </row>
    <row r="104" spans="1:9" x14ac:dyDescent="0.35">
      <c r="A104" s="166"/>
      <c r="B104" s="168"/>
      <c r="C104" s="147"/>
      <c r="D104" s="126"/>
      <c r="E104" s="127"/>
      <c r="F104" s="122"/>
      <c r="G104" s="126"/>
      <c r="H104" s="120"/>
      <c r="I104">
        <f t="shared" si="1"/>
        <v>0</v>
      </c>
    </row>
    <row r="105" spans="1:9" x14ac:dyDescent="0.35">
      <c r="A105" s="166"/>
      <c r="B105" s="168"/>
      <c r="C105" s="147"/>
      <c r="D105" s="126"/>
      <c r="E105" s="127"/>
      <c r="F105" s="122"/>
      <c r="G105" s="126"/>
      <c r="H105" s="120"/>
      <c r="I105">
        <f t="shared" si="1"/>
        <v>0</v>
      </c>
    </row>
    <row r="106" spans="1:9" x14ac:dyDescent="0.35">
      <c r="A106" s="166"/>
      <c r="B106" s="168"/>
      <c r="C106" s="147"/>
      <c r="D106" s="126"/>
      <c r="E106" s="127"/>
      <c r="F106" s="122"/>
      <c r="G106" s="126"/>
      <c r="H106" s="120"/>
      <c r="I106">
        <f t="shared" si="1"/>
        <v>0</v>
      </c>
    </row>
    <row r="107" spans="1:9" x14ac:dyDescent="0.35">
      <c r="A107" s="166"/>
      <c r="B107" s="168"/>
      <c r="C107" s="147"/>
      <c r="D107" s="126"/>
      <c r="E107" s="127"/>
      <c r="F107" s="122"/>
      <c r="G107" s="126"/>
      <c r="H107" s="120"/>
      <c r="I107">
        <f t="shared" si="1"/>
        <v>0</v>
      </c>
    </row>
    <row r="108" spans="1:9" x14ac:dyDescent="0.35">
      <c r="A108" s="166"/>
      <c r="B108" s="168"/>
      <c r="C108" s="147"/>
      <c r="D108" s="126"/>
      <c r="E108" s="127"/>
      <c r="F108" s="122"/>
      <c r="G108" s="126"/>
      <c r="H108" s="120"/>
      <c r="I108">
        <f t="shared" si="1"/>
        <v>0</v>
      </c>
    </row>
    <row r="109" spans="1:9" x14ac:dyDescent="0.35">
      <c r="A109" s="166"/>
      <c r="B109" s="168"/>
      <c r="C109" s="147"/>
      <c r="D109" s="126"/>
      <c r="E109" s="127"/>
      <c r="F109" s="122"/>
      <c r="G109" s="126"/>
      <c r="H109" s="120"/>
      <c r="I109">
        <f t="shared" si="1"/>
        <v>0</v>
      </c>
    </row>
    <row r="110" spans="1:9" x14ac:dyDescent="0.35">
      <c r="A110" s="166"/>
      <c r="B110" s="168"/>
      <c r="C110" s="147"/>
      <c r="D110" s="126"/>
      <c r="E110" s="127"/>
      <c r="F110" s="122"/>
      <c r="G110" s="126"/>
      <c r="H110" s="120"/>
      <c r="I110">
        <f t="shared" si="1"/>
        <v>0</v>
      </c>
    </row>
    <row r="111" spans="1:9" x14ac:dyDescent="0.35">
      <c r="A111" s="166"/>
      <c r="B111" s="168"/>
      <c r="C111" s="147"/>
      <c r="D111" s="126"/>
      <c r="E111" s="127"/>
      <c r="F111" s="122"/>
      <c r="G111" s="126"/>
      <c r="H111" s="120"/>
      <c r="I111">
        <f t="shared" si="1"/>
        <v>0</v>
      </c>
    </row>
    <row r="112" spans="1:9" x14ac:dyDescent="0.35">
      <c r="A112" s="166"/>
      <c r="B112" s="168"/>
      <c r="C112" s="147"/>
      <c r="D112" s="126"/>
      <c r="E112" s="127"/>
      <c r="F112" s="122"/>
      <c r="G112" s="126"/>
      <c r="H112" s="120"/>
      <c r="I112">
        <f t="shared" si="1"/>
        <v>0</v>
      </c>
    </row>
    <row r="113" spans="1:9" x14ac:dyDescent="0.35">
      <c r="A113" s="166"/>
      <c r="B113" s="168"/>
      <c r="C113" s="147"/>
      <c r="D113" s="126"/>
      <c r="E113" s="127"/>
      <c r="F113" s="122"/>
      <c r="G113" s="126"/>
      <c r="H113" s="120"/>
      <c r="I113">
        <f t="shared" si="1"/>
        <v>0</v>
      </c>
    </row>
    <row r="114" spans="1:9" x14ac:dyDescent="0.35">
      <c r="A114" s="166"/>
      <c r="B114" s="168"/>
      <c r="C114" s="147"/>
      <c r="D114" s="126"/>
      <c r="E114" s="127"/>
      <c r="F114" s="122"/>
      <c r="G114" s="126"/>
      <c r="H114" s="120"/>
      <c r="I114">
        <f t="shared" si="1"/>
        <v>0</v>
      </c>
    </row>
    <row r="115" spans="1:9" x14ac:dyDescent="0.35">
      <c r="A115" s="166"/>
      <c r="B115" s="168"/>
      <c r="C115" s="147"/>
      <c r="D115" s="126"/>
      <c r="E115" s="127"/>
      <c r="F115" s="122"/>
      <c r="G115" s="126"/>
      <c r="H115" s="120"/>
      <c r="I115">
        <f t="shared" si="1"/>
        <v>0</v>
      </c>
    </row>
    <row r="116" spans="1:9" x14ac:dyDescent="0.35">
      <c r="A116" s="166"/>
      <c r="B116" s="168"/>
      <c r="C116" s="147"/>
      <c r="D116" s="126"/>
      <c r="E116" s="127"/>
      <c r="F116" s="122"/>
      <c r="G116" s="126"/>
      <c r="H116" s="120"/>
      <c r="I116">
        <f t="shared" si="1"/>
        <v>0</v>
      </c>
    </row>
    <row r="117" spans="1:9" x14ac:dyDescent="0.35">
      <c r="A117" s="166"/>
      <c r="B117" s="168"/>
      <c r="C117" s="147"/>
      <c r="D117" s="126"/>
      <c r="E117" s="127"/>
      <c r="F117" s="122"/>
      <c r="G117" s="126"/>
      <c r="H117" s="120"/>
      <c r="I117">
        <f t="shared" si="1"/>
        <v>0</v>
      </c>
    </row>
    <row r="118" spans="1:9" x14ac:dyDescent="0.35">
      <c r="A118" s="166"/>
      <c r="B118" s="168"/>
      <c r="C118" s="147"/>
      <c r="D118" s="126"/>
      <c r="E118" s="127"/>
      <c r="F118" s="122"/>
      <c r="G118" s="126"/>
      <c r="H118" s="120"/>
      <c r="I118">
        <f t="shared" si="1"/>
        <v>0</v>
      </c>
    </row>
    <row r="119" spans="1:9" x14ac:dyDescent="0.35">
      <c r="A119" s="166"/>
      <c r="B119" s="168"/>
      <c r="C119" s="147"/>
      <c r="D119" s="126"/>
      <c r="E119" s="127"/>
      <c r="F119" s="122"/>
      <c r="G119" s="126"/>
      <c r="H119" s="120"/>
      <c r="I119">
        <f t="shared" si="1"/>
        <v>0</v>
      </c>
    </row>
    <row r="120" spans="1:9" x14ac:dyDescent="0.35">
      <c r="A120" s="166"/>
      <c r="B120" s="168"/>
      <c r="C120" s="147"/>
      <c r="D120" s="126"/>
      <c r="E120" s="127"/>
      <c r="F120" s="122"/>
      <c r="G120" s="126"/>
      <c r="H120" s="120"/>
      <c r="I120">
        <f t="shared" si="1"/>
        <v>0</v>
      </c>
    </row>
    <row r="121" spans="1:9" x14ac:dyDescent="0.35">
      <c r="A121" s="166"/>
      <c r="B121" s="168"/>
      <c r="C121" s="147"/>
      <c r="D121" s="126"/>
      <c r="E121" s="127"/>
      <c r="F121" s="122"/>
      <c r="G121" s="126"/>
      <c r="H121" s="120"/>
      <c r="I121">
        <f t="shared" si="1"/>
        <v>0</v>
      </c>
    </row>
    <row r="122" spans="1:9" x14ac:dyDescent="0.35">
      <c r="A122" s="166"/>
      <c r="B122" s="168"/>
      <c r="C122" s="147"/>
      <c r="D122" s="126"/>
      <c r="E122" s="127"/>
      <c r="F122" s="122"/>
      <c r="G122" s="126"/>
      <c r="H122" s="120"/>
      <c r="I122">
        <f t="shared" si="1"/>
        <v>0</v>
      </c>
    </row>
    <row r="123" spans="1:9" x14ac:dyDescent="0.35">
      <c r="A123" s="166"/>
      <c r="B123" s="168"/>
      <c r="C123" s="147"/>
      <c r="D123" s="126"/>
      <c r="E123" s="127"/>
      <c r="F123" s="122"/>
      <c r="G123" s="126"/>
      <c r="H123" s="120"/>
      <c r="I123">
        <f t="shared" si="1"/>
        <v>0</v>
      </c>
    </row>
    <row r="124" spans="1:9" x14ac:dyDescent="0.35">
      <c r="A124" s="166"/>
      <c r="B124" s="168"/>
      <c r="C124" s="147"/>
      <c r="D124" s="126"/>
      <c r="E124" s="127"/>
      <c r="F124" s="122"/>
      <c r="G124" s="126"/>
      <c r="H124" s="120"/>
      <c r="I124">
        <f t="shared" si="1"/>
        <v>0</v>
      </c>
    </row>
    <row r="125" spans="1:9" x14ac:dyDescent="0.35">
      <c r="A125" s="166"/>
      <c r="B125" s="168"/>
      <c r="C125" s="147"/>
      <c r="D125" s="126"/>
      <c r="E125" s="127"/>
      <c r="F125" s="122"/>
      <c r="G125" s="126"/>
      <c r="H125" s="120"/>
      <c r="I125">
        <f t="shared" si="1"/>
        <v>0</v>
      </c>
    </row>
    <row r="126" spans="1:9" x14ac:dyDescent="0.35">
      <c r="A126" s="166"/>
      <c r="B126" s="168"/>
      <c r="C126" s="147"/>
      <c r="D126" s="126"/>
      <c r="E126" s="127"/>
      <c r="F126" s="122"/>
      <c r="G126" s="126"/>
      <c r="H126" s="120"/>
      <c r="I126">
        <f t="shared" si="1"/>
        <v>0</v>
      </c>
    </row>
    <row r="127" spans="1:9" x14ac:dyDescent="0.35">
      <c r="A127" s="166"/>
      <c r="B127" s="168"/>
      <c r="C127" s="147"/>
      <c r="D127" s="126"/>
      <c r="E127" s="127"/>
      <c r="F127" s="122"/>
      <c r="G127" s="126"/>
      <c r="H127" s="120"/>
      <c r="I127">
        <f t="shared" si="1"/>
        <v>0</v>
      </c>
    </row>
    <row r="128" spans="1:9" x14ac:dyDescent="0.35">
      <c r="A128" s="166"/>
      <c r="B128" s="168"/>
      <c r="C128" s="147"/>
      <c r="D128" s="126"/>
      <c r="E128" s="127"/>
      <c r="F128" s="122"/>
      <c r="G128" s="126"/>
      <c r="H128" s="120"/>
      <c r="I128">
        <f t="shared" si="1"/>
        <v>0</v>
      </c>
    </row>
    <row r="129" spans="1:9" x14ac:dyDescent="0.35">
      <c r="A129" s="166"/>
      <c r="B129" s="168"/>
      <c r="C129" s="147"/>
      <c r="D129" s="126"/>
      <c r="E129" s="127"/>
      <c r="F129" s="122"/>
      <c r="G129" s="126"/>
      <c r="H129" s="120"/>
      <c r="I129">
        <f t="shared" si="1"/>
        <v>0</v>
      </c>
    </row>
    <row r="130" spans="1:9" x14ac:dyDescent="0.35">
      <c r="A130" s="166"/>
      <c r="B130" s="168"/>
      <c r="C130" s="147"/>
      <c r="D130" s="126"/>
      <c r="E130" s="127"/>
      <c r="F130" s="122"/>
      <c r="G130" s="126"/>
      <c r="H130" s="120"/>
      <c r="I130">
        <f t="shared" si="1"/>
        <v>0</v>
      </c>
    </row>
    <row r="131" spans="1:9" x14ac:dyDescent="0.35">
      <c r="A131" s="166"/>
      <c r="B131" s="168"/>
      <c r="C131" s="147"/>
      <c r="D131" s="126"/>
      <c r="E131" s="127"/>
      <c r="F131" s="122"/>
      <c r="G131" s="126"/>
      <c r="H131" s="120"/>
      <c r="I131">
        <f t="shared" si="1"/>
        <v>0</v>
      </c>
    </row>
    <row r="132" spans="1:9" x14ac:dyDescent="0.35">
      <c r="A132" s="166"/>
      <c r="B132" s="168"/>
      <c r="C132" s="147"/>
      <c r="D132" s="126"/>
      <c r="E132" s="127"/>
      <c r="F132" s="122"/>
      <c r="G132" s="126"/>
      <c r="H132" s="120"/>
      <c r="I132">
        <f t="shared" si="1"/>
        <v>0</v>
      </c>
    </row>
    <row r="133" spans="1:9" x14ac:dyDescent="0.35">
      <c r="A133" s="166"/>
      <c r="B133" s="168"/>
      <c r="C133" s="147"/>
      <c r="D133" s="126"/>
      <c r="E133" s="127"/>
      <c r="F133" s="122"/>
      <c r="G133" s="126"/>
      <c r="H133" s="120"/>
      <c r="I133">
        <f t="shared" si="1"/>
        <v>0</v>
      </c>
    </row>
    <row r="134" spans="1:9" x14ac:dyDescent="0.35">
      <c r="A134" s="166"/>
      <c r="B134" s="168"/>
      <c r="C134" s="147"/>
      <c r="D134" s="126"/>
      <c r="E134" s="127"/>
      <c r="F134" s="122"/>
      <c r="G134" s="126"/>
      <c r="H134" s="120"/>
      <c r="I134">
        <f t="shared" si="1"/>
        <v>0</v>
      </c>
    </row>
    <row r="135" spans="1:9" x14ac:dyDescent="0.35">
      <c r="A135" s="166"/>
      <c r="B135" s="168"/>
      <c r="C135" s="147"/>
      <c r="D135" s="126"/>
      <c r="E135" s="127"/>
      <c r="F135" s="122"/>
      <c r="G135" s="126"/>
      <c r="H135" s="120"/>
      <c r="I135">
        <f t="shared" si="1"/>
        <v>0</v>
      </c>
    </row>
    <row r="136" spans="1:9" x14ac:dyDescent="0.35">
      <c r="A136" s="166"/>
      <c r="B136" s="168"/>
      <c r="C136" s="147"/>
      <c r="D136" s="126"/>
      <c r="E136" s="127"/>
      <c r="F136" s="122"/>
      <c r="G136" s="126"/>
      <c r="H136" s="120"/>
      <c r="I136">
        <f t="shared" si="1"/>
        <v>0</v>
      </c>
    </row>
    <row r="137" spans="1:9" x14ac:dyDescent="0.35">
      <c r="A137" s="166"/>
      <c r="B137" s="168"/>
      <c r="C137" s="147"/>
      <c r="D137" s="126"/>
      <c r="E137" s="127"/>
      <c r="F137" s="122"/>
      <c r="G137" s="126"/>
      <c r="H137" s="120"/>
      <c r="I137">
        <f t="shared" ref="I137:I200" si="2">IF(OR($A137&lt;&gt;"",$B137&lt;&gt;"",$C137&lt;&gt;"",$D137&lt;&gt;"",$F137&lt;&gt;"",$G137&lt;&gt;""), 1, 0)</f>
        <v>0</v>
      </c>
    </row>
    <row r="138" spans="1:9" x14ac:dyDescent="0.35">
      <c r="A138" s="166"/>
      <c r="B138" s="168"/>
      <c r="C138" s="147"/>
      <c r="D138" s="126"/>
      <c r="E138" s="127"/>
      <c r="F138" s="122"/>
      <c r="G138" s="126"/>
      <c r="H138" s="120"/>
      <c r="I138">
        <f t="shared" si="2"/>
        <v>0</v>
      </c>
    </row>
    <row r="139" spans="1:9" x14ac:dyDescent="0.35">
      <c r="A139" s="166"/>
      <c r="B139" s="168"/>
      <c r="C139" s="147"/>
      <c r="D139" s="126"/>
      <c r="E139" s="127"/>
      <c r="F139" s="122"/>
      <c r="G139" s="126"/>
      <c r="H139" s="120"/>
      <c r="I139">
        <f t="shared" si="2"/>
        <v>0</v>
      </c>
    </row>
    <row r="140" spans="1:9" x14ac:dyDescent="0.35">
      <c r="A140" s="166"/>
      <c r="B140" s="168"/>
      <c r="C140" s="147"/>
      <c r="D140" s="126"/>
      <c r="E140" s="127"/>
      <c r="F140" s="122"/>
      <c r="G140" s="126"/>
      <c r="H140" s="120"/>
      <c r="I140">
        <f t="shared" si="2"/>
        <v>0</v>
      </c>
    </row>
    <row r="141" spans="1:9" x14ac:dyDescent="0.35">
      <c r="A141" s="166"/>
      <c r="B141" s="168"/>
      <c r="C141" s="147"/>
      <c r="D141" s="126"/>
      <c r="E141" s="127"/>
      <c r="F141" s="122"/>
      <c r="G141" s="126"/>
      <c r="H141" s="120"/>
      <c r="I141">
        <f t="shared" si="2"/>
        <v>0</v>
      </c>
    </row>
    <row r="142" spans="1:9" x14ac:dyDescent="0.35">
      <c r="A142" s="166"/>
      <c r="B142" s="168"/>
      <c r="C142" s="147"/>
      <c r="D142" s="126"/>
      <c r="E142" s="127"/>
      <c r="F142" s="122"/>
      <c r="G142" s="126"/>
      <c r="H142" s="120"/>
      <c r="I142">
        <f t="shared" si="2"/>
        <v>0</v>
      </c>
    </row>
    <row r="143" spans="1:9" x14ac:dyDescent="0.35">
      <c r="A143" s="166"/>
      <c r="B143" s="168"/>
      <c r="C143" s="147"/>
      <c r="D143" s="126"/>
      <c r="E143" s="127"/>
      <c r="F143" s="122"/>
      <c r="G143" s="126"/>
      <c r="H143" s="120"/>
      <c r="I143">
        <f t="shared" si="2"/>
        <v>0</v>
      </c>
    </row>
    <row r="144" spans="1:9" x14ac:dyDescent="0.35">
      <c r="A144" s="166"/>
      <c r="B144" s="168"/>
      <c r="C144" s="147"/>
      <c r="D144" s="126"/>
      <c r="E144" s="127"/>
      <c r="F144" s="122"/>
      <c r="G144" s="126"/>
      <c r="H144" s="120"/>
      <c r="I144">
        <f t="shared" si="2"/>
        <v>0</v>
      </c>
    </row>
    <row r="145" spans="1:9" x14ac:dyDescent="0.35">
      <c r="A145" s="166"/>
      <c r="B145" s="168"/>
      <c r="C145" s="147"/>
      <c r="D145" s="126"/>
      <c r="E145" s="127"/>
      <c r="F145" s="122"/>
      <c r="G145" s="126"/>
      <c r="H145" s="120"/>
      <c r="I145">
        <f t="shared" si="2"/>
        <v>0</v>
      </c>
    </row>
    <row r="146" spans="1:9" x14ac:dyDescent="0.35">
      <c r="A146" s="166"/>
      <c r="B146" s="168"/>
      <c r="C146" s="147"/>
      <c r="D146" s="126"/>
      <c r="E146" s="127"/>
      <c r="F146" s="122"/>
      <c r="G146" s="126"/>
      <c r="H146" s="120"/>
      <c r="I146">
        <f t="shared" si="2"/>
        <v>0</v>
      </c>
    </row>
    <row r="147" spans="1:9" x14ac:dyDescent="0.35">
      <c r="A147" s="166"/>
      <c r="B147" s="168"/>
      <c r="C147" s="147"/>
      <c r="D147" s="126"/>
      <c r="E147" s="127"/>
      <c r="F147" s="122"/>
      <c r="G147" s="126"/>
      <c r="H147" s="120"/>
      <c r="I147">
        <f t="shared" si="2"/>
        <v>0</v>
      </c>
    </row>
    <row r="148" spans="1:9" x14ac:dyDescent="0.35">
      <c r="A148" s="166"/>
      <c r="B148" s="168"/>
      <c r="C148" s="147"/>
      <c r="D148" s="126"/>
      <c r="E148" s="127"/>
      <c r="F148" s="122"/>
      <c r="G148" s="126"/>
      <c r="H148" s="120"/>
      <c r="I148">
        <f t="shared" si="2"/>
        <v>0</v>
      </c>
    </row>
    <row r="149" spans="1:9" x14ac:dyDescent="0.35">
      <c r="A149" s="166"/>
      <c r="B149" s="168"/>
      <c r="C149" s="147"/>
      <c r="D149" s="126"/>
      <c r="E149" s="127"/>
      <c r="F149" s="122"/>
      <c r="G149" s="126"/>
      <c r="H149" s="120"/>
      <c r="I149">
        <f t="shared" si="2"/>
        <v>0</v>
      </c>
    </row>
    <row r="150" spans="1:9" x14ac:dyDescent="0.35">
      <c r="A150" s="166"/>
      <c r="B150" s="168"/>
      <c r="C150" s="147"/>
      <c r="D150" s="126"/>
      <c r="E150" s="127"/>
      <c r="F150" s="122"/>
      <c r="G150" s="126"/>
      <c r="H150" s="120"/>
      <c r="I150">
        <f t="shared" si="2"/>
        <v>0</v>
      </c>
    </row>
    <row r="151" spans="1:9" x14ac:dyDescent="0.35">
      <c r="A151" s="166"/>
      <c r="B151" s="168"/>
      <c r="C151" s="147"/>
      <c r="D151" s="126"/>
      <c r="E151" s="127"/>
      <c r="F151" s="122"/>
      <c r="G151" s="126"/>
      <c r="H151" s="120"/>
      <c r="I151">
        <f t="shared" si="2"/>
        <v>0</v>
      </c>
    </row>
    <row r="152" spans="1:9" x14ac:dyDescent="0.35">
      <c r="A152" s="166"/>
      <c r="B152" s="168"/>
      <c r="C152" s="147"/>
      <c r="D152" s="126"/>
      <c r="E152" s="127"/>
      <c r="F152" s="122"/>
      <c r="G152" s="126"/>
      <c r="H152" s="120"/>
      <c r="I152">
        <f t="shared" si="2"/>
        <v>0</v>
      </c>
    </row>
    <row r="153" spans="1:9" x14ac:dyDescent="0.35">
      <c r="A153" s="166"/>
      <c r="B153" s="168"/>
      <c r="C153" s="147"/>
      <c r="D153" s="126"/>
      <c r="E153" s="127"/>
      <c r="F153" s="122"/>
      <c r="G153" s="126"/>
      <c r="H153" s="120"/>
      <c r="I153">
        <f t="shared" si="2"/>
        <v>0</v>
      </c>
    </row>
    <row r="154" spans="1:9" x14ac:dyDescent="0.35">
      <c r="A154" s="166"/>
      <c r="B154" s="168"/>
      <c r="C154" s="147"/>
      <c r="D154" s="126"/>
      <c r="E154" s="127"/>
      <c r="F154" s="122"/>
      <c r="G154" s="126"/>
      <c r="H154" s="120"/>
      <c r="I154">
        <f t="shared" si="2"/>
        <v>0</v>
      </c>
    </row>
    <row r="155" spans="1:9" x14ac:dyDescent="0.35">
      <c r="A155" s="166"/>
      <c r="B155" s="168"/>
      <c r="C155" s="147"/>
      <c r="D155" s="126"/>
      <c r="E155" s="127"/>
      <c r="F155" s="122"/>
      <c r="G155" s="126"/>
      <c r="H155" s="120"/>
      <c r="I155">
        <f t="shared" si="2"/>
        <v>0</v>
      </c>
    </row>
    <row r="156" spans="1:9" x14ac:dyDescent="0.35">
      <c r="A156" s="166"/>
      <c r="B156" s="168"/>
      <c r="C156" s="147"/>
      <c r="D156" s="126"/>
      <c r="E156" s="127"/>
      <c r="F156" s="122"/>
      <c r="G156" s="126"/>
      <c r="H156" s="120"/>
      <c r="I156">
        <f t="shared" si="2"/>
        <v>0</v>
      </c>
    </row>
    <row r="157" spans="1:9" x14ac:dyDescent="0.35">
      <c r="A157" s="166"/>
      <c r="B157" s="168"/>
      <c r="C157" s="147"/>
      <c r="D157" s="126"/>
      <c r="E157" s="127"/>
      <c r="F157" s="122"/>
      <c r="G157" s="126"/>
      <c r="H157" s="120"/>
      <c r="I157">
        <f t="shared" si="2"/>
        <v>0</v>
      </c>
    </row>
    <row r="158" spans="1:9" x14ac:dyDescent="0.35">
      <c r="A158" s="166"/>
      <c r="B158" s="168"/>
      <c r="C158" s="147"/>
      <c r="D158" s="126"/>
      <c r="E158" s="127"/>
      <c r="F158" s="122"/>
      <c r="G158" s="126"/>
      <c r="H158" s="120"/>
      <c r="I158">
        <f t="shared" si="2"/>
        <v>0</v>
      </c>
    </row>
    <row r="159" spans="1:9" x14ac:dyDescent="0.35">
      <c r="A159" s="166"/>
      <c r="B159" s="168"/>
      <c r="C159" s="147"/>
      <c r="D159" s="126"/>
      <c r="E159" s="127"/>
      <c r="F159" s="122"/>
      <c r="G159" s="126"/>
      <c r="H159" s="120"/>
      <c r="I159">
        <f t="shared" si="2"/>
        <v>0</v>
      </c>
    </row>
    <row r="160" spans="1:9" x14ac:dyDescent="0.35">
      <c r="A160" s="166"/>
      <c r="B160" s="168"/>
      <c r="C160" s="147"/>
      <c r="D160" s="126"/>
      <c r="E160" s="127"/>
      <c r="F160" s="122"/>
      <c r="G160" s="126"/>
      <c r="H160" s="120"/>
      <c r="I160">
        <f t="shared" si="2"/>
        <v>0</v>
      </c>
    </row>
    <row r="161" spans="1:9" x14ac:dyDescent="0.35">
      <c r="A161" s="166"/>
      <c r="B161" s="168"/>
      <c r="C161" s="147"/>
      <c r="D161" s="126"/>
      <c r="E161" s="127"/>
      <c r="F161" s="122"/>
      <c r="G161" s="126"/>
      <c r="H161" s="120"/>
      <c r="I161">
        <f t="shared" si="2"/>
        <v>0</v>
      </c>
    </row>
    <row r="162" spans="1:9" x14ac:dyDescent="0.35">
      <c r="A162" s="166"/>
      <c r="B162" s="168"/>
      <c r="C162" s="147"/>
      <c r="D162" s="126"/>
      <c r="E162" s="127"/>
      <c r="F162" s="122"/>
      <c r="G162" s="126"/>
      <c r="H162" s="120"/>
      <c r="I162">
        <f t="shared" si="2"/>
        <v>0</v>
      </c>
    </row>
    <row r="163" spans="1:9" x14ac:dyDescent="0.35">
      <c r="A163" s="166"/>
      <c r="B163" s="168"/>
      <c r="C163" s="147"/>
      <c r="D163" s="126"/>
      <c r="E163" s="127"/>
      <c r="F163" s="122"/>
      <c r="G163" s="126"/>
      <c r="H163" s="120"/>
      <c r="I163">
        <f t="shared" si="2"/>
        <v>0</v>
      </c>
    </row>
    <row r="164" spans="1:9" x14ac:dyDescent="0.35">
      <c r="A164" s="166"/>
      <c r="B164" s="168"/>
      <c r="C164" s="147"/>
      <c r="D164" s="126"/>
      <c r="E164" s="127"/>
      <c r="F164" s="122"/>
      <c r="G164" s="126"/>
      <c r="H164" s="120"/>
      <c r="I164">
        <f t="shared" si="2"/>
        <v>0</v>
      </c>
    </row>
    <row r="165" spans="1:9" x14ac:dyDescent="0.35">
      <c r="A165" s="166"/>
      <c r="B165" s="168"/>
      <c r="C165" s="147"/>
      <c r="D165" s="126"/>
      <c r="E165" s="127"/>
      <c r="F165" s="122"/>
      <c r="G165" s="126"/>
      <c r="H165" s="120"/>
      <c r="I165">
        <f t="shared" si="2"/>
        <v>0</v>
      </c>
    </row>
    <row r="166" spans="1:9" x14ac:dyDescent="0.35">
      <c r="A166" s="166"/>
      <c r="B166" s="168"/>
      <c r="C166" s="147"/>
      <c r="D166" s="126"/>
      <c r="E166" s="127"/>
      <c r="F166" s="122"/>
      <c r="G166" s="126"/>
      <c r="H166" s="120"/>
      <c r="I166">
        <f t="shared" si="2"/>
        <v>0</v>
      </c>
    </row>
    <row r="167" spans="1:9" x14ac:dyDescent="0.35">
      <c r="A167" s="166"/>
      <c r="B167" s="168"/>
      <c r="C167" s="147"/>
      <c r="D167" s="126"/>
      <c r="E167" s="127"/>
      <c r="F167" s="122"/>
      <c r="G167" s="126"/>
      <c r="H167" s="120"/>
      <c r="I167">
        <f t="shared" si="2"/>
        <v>0</v>
      </c>
    </row>
    <row r="168" spans="1:9" x14ac:dyDescent="0.35">
      <c r="A168" s="166"/>
      <c r="B168" s="168"/>
      <c r="C168" s="147"/>
      <c r="D168" s="126"/>
      <c r="E168" s="127"/>
      <c r="F168" s="122"/>
      <c r="G168" s="126"/>
      <c r="H168" s="120"/>
      <c r="I168">
        <f t="shared" si="2"/>
        <v>0</v>
      </c>
    </row>
    <row r="169" spans="1:9" x14ac:dyDescent="0.35">
      <c r="A169" s="166"/>
      <c r="B169" s="168"/>
      <c r="C169" s="147"/>
      <c r="D169" s="126"/>
      <c r="E169" s="127"/>
      <c r="F169" s="122"/>
      <c r="G169" s="126"/>
      <c r="H169" s="120"/>
      <c r="I169">
        <f t="shared" si="2"/>
        <v>0</v>
      </c>
    </row>
    <row r="170" spans="1:9" x14ac:dyDescent="0.35">
      <c r="A170" s="166"/>
      <c r="B170" s="168"/>
      <c r="C170" s="147"/>
      <c r="D170" s="126"/>
      <c r="E170" s="127"/>
      <c r="F170" s="122"/>
      <c r="G170" s="126"/>
      <c r="H170" s="120"/>
      <c r="I170">
        <f t="shared" si="2"/>
        <v>0</v>
      </c>
    </row>
    <row r="171" spans="1:9" x14ac:dyDescent="0.35">
      <c r="A171" s="166"/>
      <c r="B171" s="168"/>
      <c r="C171" s="147"/>
      <c r="D171" s="126"/>
      <c r="E171" s="127"/>
      <c r="F171" s="122"/>
      <c r="G171" s="126"/>
      <c r="H171" s="120"/>
      <c r="I171">
        <f t="shared" si="2"/>
        <v>0</v>
      </c>
    </row>
    <row r="172" spans="1:9" x14ac:dyDescent="0.35">
      <c r="A172" s="166"/>
      <c r="B172" s="168"/>
      <c r="C172" s="147"/>
      <c r="D172" s="126"/>
      <c r="E172" s="127"/>
      <c r="F172" s="122"/>
      <c r="G172" s="126"/>
      <c r="H172" s="120"/>
      <c r="I172">
        <f t="shared" si="2"/>
        <v>0</v>
      </c>
    </row>
    <row r="173" spans="1:9" x14ac:dyDescent="0.35">
      <c r="A173" s="166"/>
      <c r="B173" s="168"/>
      <c r="C173" s="147"/>
      <c r="D173" s="126"/>
      <c r="E173" s="127"/>
      <c r="F173" s="122"/>
      <c r="G173" s="126"/>
      <c r="H173" s="120"/>
      <c r="I173">
        <f t="shared" si="2"/>
        <v>0</v>
      </c>
    </row>
    <row r="174" spans="1:9" x14ac:dyDescent="0.35">
      <c r="A174" s="166"/>
      <c r="B174" s="168"/>
      <c r="C174" s="147"/>
      <c r="D174" s="126"/>
      <c r="E174" s="127"/>
      <c r="F174" s="122"/>
      <c r="G174" s="126"/>
      <c r="H174" s="120"/>
      <c r="I174">
        <f t="shared" si="2"/>
        <v>0</v>
      </c>
    </row>
    <row r="175" spans="1:9" x14ac:dyDescent="0.35">
      <c r="A175" s="166"/>
      <c r="B175" s="168"/>
      <c r="C175" s="147"/>
      <c r="D175" s="126"/>
      <c r="E175" s="127"/>
      <c r="F175" s="122"/>
      <c r="G175" s="126"/>
      <c r="H175" s="120"/>
      <c r="I175">
        <f t="shared" si="2"/>
        <v>0</v>
      </c>
    </row>
    <row r="176" spans="1:9" x14ac:dyDescent="0.35">
      <c r="A176" s="166"/>
      <c r="B176" s="168"/>
      <c r="C176" s="147"/>
      <c r="D176" s="126"/>
      <c r="E176" s="127"/>
      <c r="F176" s="122"/>
      <c r="G176" s="126"/>
      <c r="H176" s="120"/>
      <c r="I176">
        <f t="shared" si="2"/>
        <v>0</v>
      </c>
    </row>
    <row r="177" spans="1:9" x14ac:dyDescent="0.35">
      <c r="A177" s="166"/>
      <c r="B177" s="168"/>
      <c r="C177" s="147"/>
      <c r="D177" s="126"/>
      <c r="E177" s="127"/>
      <c r="F177" s="122"/>
      <c r="G177" s="126"/>
      <c r="H177" s="120"/>
      <c r="I177">
        <f t="shared" si="2"/>
        <v>0</v>
      </c>
    </row>
    <row r="178" spans="1:9" x14ac:dyDescent="0.35">
      <c r="A178" s="166"/>
      <c r="B178" s="168"/>
      <c r="C178" s="147"/>
      <c r="D178" s="126"/>
      <c r="E178" s="127"/>
      <c r="F178" s="122"/>
      <c r="G178" s="126"/>
      <c r="H178" s="120"/>
      <c r="I178">
        <f t="shared" si="2"/>
        <v>0</v>
      </c>
    </row>
    <row r="179" spans="1:9" x14ac:dyDescent="0.35">
      <c r="A179" s="166"/>
      <c r="B179" s="168"/>
      <c r="C179" s="147"/>
      <c r="D179" s="126"/>
      <c r="E179" s="127"/>
      <c r="F179" s="122"/>
      <c r="G179" s="126"/>
      <c r="H179" s="120"/>
      <c r="I179">
        <f t="shared" si="2"/>
        <v>0</v>
      </c>
    </row>
    <row r="180" spans="1:9" x14ac:dyDescent="0.35">
      <c r="A180" s="166"/>
      <c r="B180" s="168"/>
      <c r="C180" s="147"/>
      <c r="D180" s="126"/>
      <c r="E180" s="127"/>
      <c r="F180" s="122"/>
      <c r="G180" s="126"/>
      <c r="H180" s="120"/>
      <c r="I180">
        <f t="shared" si="2"/>
        <v>0</v>
      </c>
    </row>
    <row r="181" spans="1:9" x14ac:dyDescent="0.35">
      <c r="A181" s="166"/>
      <c r="B181" s="168"/>
      <c r="C181" s="147"/>
      <c r="D181" s="126"/>
      <c r="E181" s="127"/>
      <c r="F181" s="122"/>
      <c r="G181" s="126"/>
      <c r="H181" s="120"/>
      <c r="I181">
        <f t="shared" si="2"/>
        <v>0</v>
      </c>
    </row>
    <row r="182" spans="1:9" x14ac:dyDescent="0.35">
      <c r="A182" s="166"/>
      <c r="B182" s="168"/>
      <c r="C182" s="147"/>
      <c r="D182" s="126"/>
      <c r="E182" s="127"/>
      <c r="F182" s="122"/>
      <c r="G182" s="126"/>
      <c r="H182" s="120"/>
      <c r="I182">
        <f t="shared" si="2"/>
        <v>0</v>
      </c>
    </row>
    <row r="183" spans="1:9" x14ac:dyDescent="0.35">
      <c r="A183" s="166"/>
      <c r="B183" s="168"/>
      <c r="C183" s="147"/>
      <c r="D183" s="126"/>
      <c r="E183" s="127"/>
      <c r="F183" s="122"/>
      <c r="G183" s="126"/>
      <c r="H183" s="120"/>
      <c r="I183">
        <f t="shared" si="2"/>
        <v>0</v>
      </c>
    </row>
    <row r="184" spans="1:9" x14ac:dyDescent="0.35">
      <c r="A184" s="166"/>
      <c r="B184" s="168"/>
      <c r="C184" s="147"/>
      <c r="D184" s="126"/>
      <c r="E184" s="127"/>
      <c r="F184" s="122"/>
      <c r="G184" s="126"/>
      <c r="H184" s="120"/>
      <c r="I184">
        <f t="shared" si="2"/>
        <v>0</v>
      </c>
    </row>
    <row r="185" spans="1:9" x14ac:dyDescent="0.35">
      <c r="A185" s="166"/>
      <c r="B185" s="168"/>
      <c r="C185" s="147"/>
      <c r="D185" s="126"/>
      <c r="E185" s="127"/>
      <c r="F185" s="122"/>
      <c r="G185" s="126"/>
      <c r="H185" s="120"/>
      <c r="I185">
        <f t="shared" si="2"/>
        <v>0</v>
      </c>
    </row>
    <row r="186" spans="1:9" x14ac:dyDescent="0.35">
      <c r="A186" s="166"/>
      <c r="B186" s="168"/>
      <c r="C186" s="147"/>
      <c r="D186" s="126"/>
      <c r="E186" s="127"/>
      <c r="F186" s="122"/>
      <c r="G186" s="126"/>
      <c r="H186" s="120"/>
      <c r="I186">
        <f t="shared" si="2"/>
        <v>0</v>
      </c>
    </row>
    <row r="187" spans="1:9" x14ac:dyDescent="0.35">
      <c r="A187" s="166"/>
      <c r="B187" s="168"/>
      <c r="C187" s="147"/>
      <c r="D187" s="126"/>
      <c r="E187" s="127"/>
      <c r="F187" s="122"/>
      <c r="G187" s="126"/>
      <c r="H187" s="120"/>
      <c r="I187">
        <f t="shared" si="2"/>
        <v>0</v>
      </c>
    </row>
    <row r="188" spans="1:9" x14ac:dyDescent="0.35">
      <c r="A188" s="166"/>
      <c r="B188" s="168"/>
      <c r="C188" s="147"/>
      <c r="D188" s="126"/>
      <c r="E188" s="127"/>
      <c r="F188" s="122"/>
      <c r="G188" s="126"/>
      <c r="H188" s="120"/>
      <c r="I188">
        <f t="shared" si="2"/>
        <v>0</v>
      </c>
    </row>
    <row r="189" spans="1:9" x14ac:dyDescent="0.35">
      <c r="A189" s="166"/>
      <c r="B189" s="168"/>
      <c r="C189" s="147"/>
      <c r="D189" s="126"/>
      <c r="E189" s="127"/>
      <c r="F189" s="122"/>
      <c r="G189" s="126"/>
      <c r="H189" s="120"/>
      <c r="I189">
        <f t="shared" si="2"/>
        <v>0</v>
      </c>
    </row>
    <row r="190" spans="1:9" x14ac:dyDescent="0.35">
      <c r="A190" s="166"/>
      <c r="B190" s="168"/>
      <c r="C190" s="147"/>
      <c r="D190" s="126"/>
      <c r="E190" s="127"/>
      <c r="F190" s="122"/>
      <c r="G190" s="126"/>
      <c r="H190" s="120"/>
      <c r="I190">
        <f t="shared" si="2"/>
        <v>0</v>
      </c>
    </row>
    <row r="191" spans="1:9" x14ac:dyDescent="0.35">
      <c r="A191" s="166"/>
      <c r="B191" s="168"/>
      <c r="C191" s="147"/>
      <c r="D191" s="126"/>
      <c r="E191" s="127"/>
      <c r="F191" s="122"/>
      <c r="G191" s="126"/>
      <c r="H191" s="120"/>
      <c r="I191">
        <f t="shared" si="2"/>
        <v>0</v>
      </c>
    </row>
    <row r="192" spans="1:9" x14ac:dyDescent="0.35">
      <c r="A192" s="166"/>
      <c r="B192" s="168"/>
      <c r="C192" s="147"/>
      <c r="D192" s="126"/>
      <c r="E192" s="127"/>
      <c r="F192" s="122"/>
      <c r="G192" s="126"/>
      <c r="H192" s="120"/>
      <c r="I192">
        <f t="shared" si="2"/>
        <v>0</v>
      </c>
    </row>
    <row r="193" spans="1:9" x14ac:dyDescent="0.35">
      <c r="A193" s="166"/>
      <c r="B193" s="168"/>
      <c r="C193" s="147"/>
      <c r="D193" s="126"/>
      <c r="E193" s="127"/>
      <c r="F193" s="122"/>
      <c r="G193" s="126"/>
      <c r="H193" s="120"/>
      <c r="I193">
        <f t="shared" si="2"/>
        <v>0</v>
      </c>
    </row>
    <row r="194" spans="1:9" x14ac:dyDescent="0.35">
      <c r="A194" s="166"/>
      <c r="B194" s="168"/>
      <c r="C194" s="147"/>
      <c r="D194" s="126"/>
      <c r="E194" s="127"/>
      <c r="F194" s="122"/>
      <c r="G194" s="126"/>
      <c r="H194" s="120"/>
      <c r="I194">
        <f t="shared" si="2"/>
        <v>0</v>
      </c>
    </row>
    <row r="195" spans="1:9" x14ac:dyDescent="0.35">
      <c r="A195" s="166"/>
      <c r="B195" s="168"/>
      <c r="C195" s="147"/>
      <c r="D195" s="126"/>
      <c r="E195" s="127"/>
      <c r="F195" s="122"/>
      <c r="G195" s="126"/>
      <c r="H195" s="120"/>
      <c r="I195">
        <f t="shared" si="2"/>
        <v>0</v>
      </c>
    </row>
    <row r="196" spans="1:9" x14ac:dyDescent="0.35">
      <c r="A196" s="166"/>
      <c r="B196" s="168"/>
      <c r="C196" s="147"/>
      <c r="D196" s="126"/>
      <c r="E196" s="127"/>
      <c r="F196" s="122"/>
      <c r="G196" s="126"/>
      <c r="H196" s="120"/>
      <c r="I196">
        <f t="shared" si="2"/>
        <v>0</v>
      </c>
    </row>
    <row r="197" spans="1:9" x14ac:dyDescent="0.35">
      <c r="A197" s="166"/>
      <c r="B197" s="168"/>
      <c r="C197" s="147"/>
      <c r="D197" s="126"/>
      <c r="E197" s="127"/>
      <c r="F197" s="122"/>
      <c r="G197" s="126"/>
      <c r="H197" s="120"/>
      <c r="I197">
        <f t="shared" si="2"/>
        <v>0</v>
      </c>
    </row>
    <row r="198" spans="1:9" x14ac:dyDescent="0.35">
      <c r="A198" s="166"/>
      <c r="B198" s="168"/>
      <c r="C198" s="147"/>
      <c r="D198" s="126"/>
      <c r="E198" s="127"/>
      <c r="F198" s="122"/>
      <c r="G198" s="126"/>
      <c r="H198" s="120"/>
      <c r="I198">
        <f t="shared" si="2"/>
        <v>0</v>
      </c>
    </row>
    <row r="199" spans="1:9" x14ac:dyDescent="0.35">
      <c r="A199" s="166"/>
      <c r="B199" s="168"/>
      <c r="C199" s="147"/>
      <c r="D199" s="126"/>
      <c r="E199" s="127"/>
      <c r="F199" s="122"/>
      <c r="G199" s="126"/>
      <c r="H199" s="120"/>
      <c r="I199">
        <f t="shared" si="2"/>
        <v>0</v>
      </c>
    </row>
    <row r="200" spans="1:9" x14ac:dyDescent="0.35">
      <c r="A200" s="166"/>
      <c r="B200" s="168"/>
      <c r="C200" s="147"/>
      <c r="D200" s="126"/>
      <c r="E200" s="127"/>
      <c r="F200" s="122"/>
      <c r="G200" s="126"/>
      <c r="H200" s="120"/>
      <c r="I200">
        <f t="shared" si="2"/>
        <v>0</v>
      </c>
    </row>
    <row r="201" spans="1:9" x14ac:dyDescent="0.35">
      <c r="A201" s="166"/>
      <c r="B201" s="168"/>
      <c r="C201" s="147"/>
      <c r="D201" s="126"/>
      <c r="E201" s="127"/>
      <c r="F201" s="122"/>
      <c r="G201" s="126"/>
      <c r="H201" s="120"/>
      <c r="I201">
        <f t="shared" ref="I201:I264" si="3">IF(OR($A201&lt;&gt;"",$B201&lt;&gt;"",$C201&lt;&gt;"",$D201&lt;&gt;"",$F201&lt;&gt;"",$G201&lt;&gt;""), 1, 0)</f>
        <v>0</v>
      </c>
    </row>
    <row r="202" spans="1:9" x14ac:dyDescent="0.35">
      <c r="A202" s="166"/>
      <c r="B202" s="168"/>
      <c r="C202" s="147"/>
      <c r="D202" s="126"/>
      <c r="E202" s="127"/>
      <c r="F202" s="122"/>
      <c r="G202" s="126"/>
      <c r="H202" s="120"/>
      <c r="I202">
        <f t="shared" si="3"/>
        <v>0</v>
      </c>
    </row>
    <row r="203" spans="1:9" x14ac:dyDescent="0.35">
      <c r="A203" s="166"/>
      <c r="B203" s="168"/>
      <c r="C203" s="147"/>
      <c r="D203" s="126"/>
      <c r="E203" s="127"/>
      <c r="F203" s="122"/>
      <c r="G203" s="126"/>
      <c r="H203" s="120"/>
      <c r="I203">
        <f t="shared" si="3"/>
        <v>0</v>
      </c>
    </row>
    <row r="204" spans="1:9" x14ac:dyDescent="0.35">
      <c r="A204" s="166"/>
      <c r="B204" s="168"/>
      <c r="C204" s="147"/>
      <c r="D204" s="126"/>
      <c r="E204" s="127"/>
      <c r="F204" s="122"/>
      <c r="G204" s="126"/>
      <c r="H204" s="120"/>
      <c r="I204">
        <f t="shared" si="3"/>
        <v>0</v>
      </c>
    </row>
    <row r="205" spans="1:9" x14ac:dyDescent="0.35">
      <c r="A205" s="166"/>
      <c r="B205" s="168"/>
      <c r="C205" s="147"/>
      <c r="D205" s="126"/>
      <c r="E205" s="127"/>
      <c r="F205" s="122"/>
      <c r="G205" s="126"/>
      <c r="H205" s="120"/>
      <c r="I205">
        <f t="shared" si="3"/>
        <v>0</v>
      </c>
    </row>
    <row r="206" spans="1:9" x14ac:dyDescent="0.35">
      <c r="A206" s="166"/>
      <c r="B206" s="168"/>
      <c r="C206" s="147"/>
      <c r="D206" s="126"/>
      <c r="E206" s="127"/>
      <c r="F206" s="122"/>
      <c r="G206" s="126"/>
      <c r="H206" s="120"/>
      <c r="I206">
        <f t="shared" si="3"/>
        <v>0</v>
      </c>
    </row>
    <row r="207" spans="1:9" x14ac:dyDescent="0.35">
      <c r="A207" s="166"/>
      <c r="B207" s="168"/>
      <c r="C207" s="147"/>
      <c r="D207" s="126"/>
      <c r="E207" s="127"/>
      <c r="F207" s="122"/>
      <c r="G207" s="126"/>
      <c r="H207" s="120"/>
      <c r="I207">
        <f t="shared" si="3"/>
        <v>0</v>
      </c>
    </row>
    <row r="208" spans="1:9" x14ac:dyDescent="0.35">
      <c r="A208" s="166"/>
      <c r="B208" s="168"/>
      <c r="C208" s="147"/>
      <c r="D208" s="126"/>
      <c r="E208" s="127"/>
      <c r="F208" s="122"/>
      <c r="G208" s="126"/>
      <c r="H208" s="120"/>
      <c r="I208">
        <f t="shared" si="3"/>
        <v>0</v>
      </c>
    </row>
    <row r="209" spans="1:9" x14ac:dyDescent="0.35">
      <c r="A209" s="166"/>
      <c r="B209" s="168"/>
      <c r="C209" s="147"/>
      <c r="D209" s="126"/>
      <c r="E209" s="127"/>
      <c r="F209" s="122"/>
      <c r="G209" s="126"/>
      <c r="H209" s="120"/>
      <c r="I209">
        <f t="shared" si="3"/>
        <v>0</v>
      </c>
    </row>
    <row r="210" spans="1:9" x14ac:dyDescent="0.35">
      <c r="A210" s="166"/>
      <c r="B210" s="168"/>
      <c r="C210" s="147"/>
      <c r="D210" s="126"/>
      <c r="E210" s="127"/>
      <c r="F210" s="122"/>
      <c r="G210" s="126"/>
      <c r="H210" s="120"/>
      <c r="I210">
        <f t="shared" si="3"/>
        <v>0</v>
      </c>
    </row>
    <row r="211" spans="1:9" x14ac:dyDescent="0.35">
      <c r="A211" s="166"/>
      <c r="B211" s="168"/>
      <c r="C211" s="147"/>
      <c r="D211" s="126"/>
      <c r="E211" s="127"/>
      <c r="F211" s="122"/>
      <c r="G211" s="126"/>
      <c r="H211" s="120"/>
      <c r="I211">
        <f t="shared" si="3"/>
        <v>0</v>
      </c>
    </row>
    <row r="212" spans="1:9" x14ac:dyDescent="0.35">
      <c r="A212" s="166"/>
      <c r="B212" s="168"/>
      <c r="C212" s="147"/>
      <c r="D212" s="126"/>
      <c r="E212" s="127"/>
      <c r="F212" s="122"/>
      <c r="G212" s="126"/>
      <c r="H212" s="120"/>
      <c r="I212">
        <f t="shared" si="3"/>
        <v>0</v>
      </c>
    </row>
    <row r="213" spans="1:9" x14ac:dyDescent="0.35">
      <c r="A213" s="166"/>
      <c r="B213" s="168"/>
      <c r="C213" s="147"/>
      <c r="D213" s="126"/>
      <c r="E213" s="127"/>
      <c r="F213" s="122"/>
      <c r="G213" s="126"/>
      <c r="H213" s="120"/>
      <c r="I213">
        <f t="shared" si="3"/>
        <v>0</v>
      </c>
    </row>
    <row r="214" spans="1:9" x14ac:dyDescent="0.35">
      <c r="A214" s="166"/>
      <c r="B214" s="168"/>
      <c r="C214" s="147"/>
      <c r="D214" s="126"/>
      <c r="E214" s="127"/>
      <c r="F214" s="122"/>
      <c r="G214" s="126"/>
      <c r="H214" s="120"/>
      <c r="I214">
        <f t="shared" si="3"/>
        <v>0</v>
      </c>
    </row>
    <row r="215" spans="1:9" x14ac:dyDescent="0.35">
      <c r="A215" s="166"/>
      <c r="B215" s="168"/>
      <c r="C215" s="147"/>
      <c r="D215" s="126"/>
      <c r="E215" s="127"/>
      <c r="F215" s="122"/>
      <c r="G215" s="126"/>
      <c r="H215" s="120"/>
      <c r="I215">
        <f t="shared" si="3"/>
        <v>0</v>
      </c>
    </row>
    <row r="216" spans="1:9" x14ac:dyDescent="0.35">
      <c r="A216" s="166"/>
      <c r="B216" s="168"/>
      <c r="C216" s="147"/>
      <c r="D216" s="126"/>
      <c r="E216" s="127"/>
      <c r="F216" s="122"/>
      <c r="G216" s="126"/>
      <c r="H216" s="120"/>
      <c r="I216">
        <f t="shared" si="3"/>
        <v>0</v>
      </c>
    </row>
    <row r="217" spans="1:9" x14ac:dyDescent="0.35">
      <c r="A217" s="166"/>
      <c r="B217" s="168"/>
      <c r="C217" s="147"/>
      <c r="D217" s="126"/>
      <c r="E217" s="127"/>
      <c r="F217" s="122"/>
      <c r="G217" s="126"/>
      <c r="H217" s="120"/>
      <c r="I217">
        <f t="shared" si="3"/>
        <v>0</v>
      </c>
    </row>
    <row r="218" spans="1:9" x14ac:dyDescent="0.35">
      <c r="A218" s="166"/>
      <c r="B218" s="168"/>
      <c r="C218" s="147"/>
      <c r="D218" s="126"/>
      <c r="E218" s="127"/>
      <c r="F218" s="122"/>
      <c r="G218" s="126"/>
      <c r="H218" s="120"/>
      <c r="I218">
        <f t="shared" si="3"/>
        <v>0</v>
      </c>
    </row>
    <row r="219" spans="1:9" x14ac:dyDescent="0.35">
      <c r="A219" s="166"/>
      <c r="B219" s="168"/>
      <c r="C219" s="147"/>
      <c r="D219" s="126"/>
      <c r="E219" s="127"/>
      <c r="F219" s="122"/>
      <c r="G219" s="126"/>
      <c r="H219" s="120"/>
      <c r="I219">
        <f t="shared" si="3"/>
        <v>0</v>
      </c>
    </row>
    <row r="220" spans="1:9" x14ac:dyDescent="0.35">
      <c r="A220" s="166"/>
      <c r="B220" s="168"/>
      <c r="C220" s="147"/>
      <c r="D220" s="126"/>
      <c r="E220" s="127"/>
      <c r="F220" s="122"/>
      <c r="G220" s="126"/>
      <c r="H220" s="120"/>
      <c r="I220">
        <f t="shared" si="3"/>
        <v>0</v>
      </c>
    </row>
    <row r="221" spans="1:9" x14ac:dyDescent="0.35">
      <c r="A221" s="166"/>
      <c r="B221" s="168"/>
      <c r="C221" s="147"/>
      <c r="D221" s="126"/>
      <c r="E221" s="127"/>
      <c r="F221" s="122"/>
      <c r="G221" s="126"/>
      <c r="H221" s="120"/>
      <c r="I221">
        <f t="shared" si="3"/>
        <v>0</v>
      </c>
    </row>
    <row r="222" spans="1:9" x14ac:dyDescent="0.35">
      <c r="A222" s="166"/>
      <c r="B222" s="168"/>
      <c r="C222" s="147"/>
      <c r="D222" s="126"/>
      <c r="E222" s="127"/>
      <c r="F222" s="122"/>
      <c r="G222" s="126"/>
      <c r="H222" s="120"/>
      <c r="I222">
        <f t="shared" si="3"/>
        <v>0</v>
      </c>
    </row>
    <row r="223" spans="1:9" x14ac:dyDescent="0.35">
      <c r="A223" s="166"/>
      <c r="B223" s="168"/>
      <c r="C223" s="147"/>
      <c r="D223" s="126"/>
      <c r="E223" s="127"/>
      <c r="F223" s="122"/>
      <c r="G223" s="126"/>
      <c r="H223" s="120"/>
      <c r="I223">
        <f t="shared" si="3"/>
        <v>0</v>
      </c>
    </row>
    <row r="224" spans="1:9" x14ac:dyDescent="0.35">
      <c r="A224" s="166"/>
      <c r="B224" s="168"/>
      <c r="C224" s="147"/>
      <c r="D224" s="126"/>
      <c r="E224" s="127"/>
      <c r="F224" s="122"/>
      <c r="G224" s="126"/>
      <c r="H224" s="120"/>
      <c r="I224">
        <f t="shared" si="3"/>
        <v>0</v>
      </c>
    </row>
    <row r="225" spans="1:9" x14ac:dyDescent="0.35">
      <c r="A225" s="166"/>
      <c r="B225" s="168"/>
      <c r="C225" s="147"/>
      <c r="D225" s="126"/>
      <c r="E225" s="127"/>
      <c r="F225" s="122"/>
      <c r="G225" s="126"/>
      <c r="H225" s="120"/>
      <c r="I225">
        <f t="shared" si="3"/>
        <v>0</v>
      </c>
    </row>
    <row r="226" spans="1:9" x14ac:dyDescent="0.35">
      <c r="A226" s="166"/>
      <c r="B226" s="168"/>
      <c r="C226" s="147"/>
      <c r="D226" s="126"/>
      <c r="E226" s="127"/>
      <c r="F226" s="122"/>
      <c r="G226" s="126"/>
      <c r="H226" s="120"/>
      <c r="I226">
        <f t="shared" si="3"/>
        <v>0</v>
      </c>
    </row>
    <row r="227" spans="1:9" x14ac:dyDescent="0.35">
      <c r="A227" s="166"/>
      <c r="B227" s="168"/>
      <c r="C227" s="147"/>
      <c r="D227" s="126"/>
      <c r="E227" s="127"/>
      <c r="F227" s="122"/>
      <c r="G227" s="126"/>
      <c r="H227" s="120"/>
      <c r="I227">
        <f t="shared" si="3"/>
        <v>0</v>
      </c>
    </row>
    <row r="228" spans="1:9" x14ac:dyDescent="0.35">
      <c r="A228" s="166"/>
      <c r="B228" s="168"/>
      <c r="C228" s="147"/>
      <c r="D228" s="126"/>
      <c r="E228" s="127"/>
      <c r="F228" s="122"/>
      <c r="G228" s="126"/>
      <c r="H228" s="120"/>
      <c r="I228">
        <f t="shared" si="3"/>
        <v>0</v>
      </c>
    </row>
    <row r="229" spans="1:9" x14ac:dyDescent="0.35">
      <c r="A229" s="166"/>
      <c r="B229" s="168"/>
      <c r="C229" s="147"/>
      <c r="D229" s="126"/>
      <c r="E229" s="127"/>
      <c r="F229" s="122"/>
      <c r="G229" s="126"/>
      <c r="H229" s="120"/>
      <c r="I229">
        <f t="shared" si="3"/>
        <v>0</v>
      </c>
    </row>
    <row r="230" spans="1:9" x14ac:dyDescent="0.35">
      <c r="A230" s="166"/>
      <c r="B230" s="168"/>
      <c r="C230" s="147"/>
      <c r="D230" s="126"/>
      <c r="E230" s="127"/>
      <c r="F230" s="122"/>
      <c r="G230" s="126"/>
      <c r="H230" s="120"/>
      <c r="I230">
        <f t="shared" si="3"/>
        <v>0</v>
      </c>
    </row>
    <row r="231" spans="1:9" x14ac:dyDescent="0.35">
      <c r="A231" s="166"/>
      <c r="B231" s="168"/>
      <c r="C231" s="147"/>
      <c r="D231" s="126"/>
      <c r="E231" s="127"/>
      <c r="F231" s="122"/>
      <c r="G231" s="126"/>
      <c r="H231" s="120"/>
      <c r="I231">
        <f t="shared" si="3"/>
        <v>0</v>
      </c>
    </row>
    <row r="232" spans="1:9" x14ac:dyDescent="0.35">
      <c r="A232" s="166"/>
      <c r="B232" s="168"/>
      <c r="C232" s="147"/>
      <c r="D232" s="126"/>
      <c r="E232" s="127"/>
      <c r="F232" s="122"/>
      <c r="G232" s="126"/>
      <c r="H232" s="120"/>
      <c r="I232">
        <f t="shared" si="3"/>
        <v>0</v>
      </c>
    </row>
    <row r="233" spans="1:9" x14ac:dyDescent="0.35">
      <c r="A233" s="166"/>
      <c r="B233" s="168"/>
      <c r="C233" s="147"/>
      <c r="D233" s="126"/>
      <c r="E233" s="127"/>
      <c r="F233" s="122"/>
      <c r="G233" s="126"/>
      <c r="H233" s="120"/>
      <c r="I233">
        <f t="shared" si="3"/>
        <v>0</v>
      </c>
    </row>
    <row r="234" spans="1:9" x14ac:dyDescent="0.35">
      <c r="A234" s="166"/>
      <c r="B234" s="168"/>
      <c r="C234" s="147"/>
      <c r="D234" s="126"/>
      <c r="E234" s="127"/>
      <c r="F234" s="122"/>
      <c r="G234" s="126"/>
      <c r="H234" s="120"/>
      <c r="I234">
        <f t="shared" si="3"/>
        <v>0</v>
      </c>
    </row>
    <row r="235" spans="1:9" x14ac:dyDescent="0.35">
      <c r="A235" s="166"/>
      <c r="B235" s="168"/>
      <c r="C235" s="147"/>
      <c r="D235" s="126"/>
      <c r="E235" s="127"/>
      <c r="F235" s="122"/>
      <c r="G235" s="126"/>
      <c r="H235" s="120"/>
      <c r="I235">
        <f t="shared" si="3"/>
        <v>0</v>
      </c>
    </row>
    <row r="236" spans="1:9" x14ac:dyDescent="0.35">
      <c r="A236" s="166"/>
      <c r="B236" s="168"/>
      <c r="C236" s="147"/>
      <c r="D236" s="126"/>
      <c r="E236" s="127"/>
      <c r="F236" s="122"/>
      <c r="G236" s="126"/>
      <c r="H236" s="120"/>
      <c r="I236">
        <f t="shared" si="3"/>
        <v>0</v>
      </c>
    </row>
    <row r="237" spans="1:9" x14ac:dyDescent="0.35">
      <c r="A237" s="166"/>
      <c r="B237" s="168"/>
      <c r="C237" s="147"/>
      <c r="D237" s="126"/>
      <c r="E237" s="127"/>
      <c r="F237" s="122"/>
      <c r="G237" s="126"/>
      <c r="H237" s="120"/>
      <c r="I237">
        <f t="shared" si="3"/>
        <v>0</v>
      </c>
    </row>
    <row r="238" spans="1:9" x14ac:dyDescent="0.35">
      <c r="A238" s="166"/>
      <c r="B238" s="168"/>
      <c r="C238" s="147"/>
      <c r="D238" s="126"/>
      <c r="E238" s="127"/>
      <c r="F238" s="122"/>
      <c r="G238" s="126"/>
      <c r="H238" s="120"/>
      <c r="I238">
        <f t="shared" si="3"/>
        <v>0</v>
      </c>
    </row>
    <row r="239" spans="1:9" x14ac:dyDescent="0.35">
      <c r="A239" s="166"/>
      <c r="B239" s="168"/>
      <c r="C239" s="147"/>
      <c r="D239" s="126"/>
      <c r="E239" s="127"/>
      <c r="F239" s="122"/>
      <c r="G239" s="126"/>
      <c r="H239" s="120"/>
      <c r="I239">
        <f t="shared" si="3"/>
        <v>0</v>
      </c>
    </row>
    <row r="240" spans="1:9" x14ac:dyDescent="0.35">
      <c r="A240" s="166"/>
      <c r="B240" s="168"/>
      <c r="C240" s="147"/>
      <c r="D240" s="126"/>
      <c r="E240" s="127"/>
      <c r="F240" s="122"/>
      <c r="G240" s="126"/>
      <c r="H240" s="120"/>
      <c r="I240">
        <f t="shared" si="3"/>
        <v>0</v>
      </c>
    </row>
    <row r="241" spans="1:9" x14ac:dyDescent="0.35">
      <c r="A241" s="166"/>
      <c r="B241" s="168"/>
      <c r="C241" s="147"/>
      <c r="D241" s="126"/>
      <c r="E241" s="127"/>
      <c r="F241" s="122"/>
      <c r="G241" s="126"/>
      <c r="H241" s="120"/>
      <c r="I241">
        <f t="shared" si="3"/>
        <v>0</v>
      </c>
    </row>
    <row r="242" spans="1:9" x14ac:dyDescent="0.35">
      <c r="A242" s="166"/>
      <c r="B242" s="168"/>
      <c r="C242" s="147"/>
      <c r="D242" s="126"/>
      <c r="E242" s="127"/>
      <c r="F242" s="122"/>
      <c r="G242" s="126"/>
      <c r="H242" s="120"/>
      <c r="I242">
        <f t="shared" si="3"/>
        <v>0</v>
      </c>
    </row>
    <row r="243" spans="1:9" x14ac:dyDescent="0.35">
      <c r="A243" s="166"/>
      <c r="B243" s="168"/>
      <c r="C243" s="147"/>
      <c r="D243" s="126"/>
      <c r="E243" s="127"/>
      <c r="F243" s="122"/>
      <c r="G243" s="126"/>
      <c r="H243" s="120"/>
      <c r="I243">
        <f t="shared" si="3"/>
        <v>0</v>
      </c>
    </row>
    <row r="244" spans="1:9" x14ac:dyDescent="0.35">
      <c r="A244" s="166"/>
      <c r="B244" s="168"/>
      <c r="C244" s="147"/>
      <c r="D244" s="126"/>
      <c r="E244" s="127"/>
      <c r="F244" s="122"/>
      <c r="G244" s="126"/>
      <c r="H244" s="120"/>
      <c r="I244">
        <f t="shared" si="3"/>
        <v>0</v>
      </c>
    </row>
    <row r="245" spans="1:9" x14ac:dyDescent="0.35">
      <c r="A245" s="166"/>
      <c r="B245" s="168"/>
      <c r="C245" s="147"/>
      <c r="D245" s="126"/>
      <c r="E245" s="127"/>
      <c r="F245" s="122"/>
      <c r="G245" s="126"/>
      <c r="H245" s="120"/>
      <c r="I245">
        <f t="shared" si="3"/>
        <v>0</v>
      </c>
    </row>
    <row r="246" spans="1:9" x14ac:dyDescent="0.35">
      <c r="A246" s="166"/>
      <c r="B246" s="168"/>
      <c r="C246" s="147"/>
      <c r="D246" s="126"/>
      <c r="E246" s="127"/>
      <c r="F246" s="122"/>
      <c r="G246" s="126"/>
      <c r="H246" s="120"/>
      <c r="I246">
        <f t="shared" si="3"/>
        <v>0</v>
      </c>
    </row>
    <row r="247" spans="1:9" x14ac:dyDescent="0.35">
      <c r="A247" s="166"/>
      <c r="B247" s="168"/>
      <c r="C247" s="147"/>
      <c r="D247" s="126"/>
      <c r="E247" s="127"/>
      <c r="F247" s="122"/>
      <c r="G247" s="126"/>
      <c r="H247" s="120"/>
      <c r="I247">
        <f t="shared" si="3"/>
        <v>0</v>
      </c>
    </row>
    <row r="248" spans="1:9" x14ac:dyDescent="0.35">
      <c r="A248" s="166"/>
      <c r="B248" s="168"/>
      <c r="C248" s="147"/>
      <c r="D248" s="126"/>
      <c r="E248" s="127"/>
      <c r="F248" s="122"/>
      <c r="G248" s="126"/>
      <c r="H248" s="120"/>
      <c r="I248">
        <f t="shared" si="3"/>
        <v>0</v>
      </c>
    </row>
    <row r="249" spans="1:9" x14ac:dyDescent="0.35">
      <c r="A249" s="166"/>
      <c r="B249" s="168"/>
      <c r="C249" s="147"/>
      <c r="D249" s="126"/>
      <c r="E249" s="127"/>
      <c r="F249" s="122"/>
      <c r="G249" s="126"/>
      <c r="H249" s="120"/>
      <c r="I249">
        <f t="shared" si="3"/>
        <v>0</v>
      </c>
    </row>
    <row r="250" spans="1:9" x14ac:dyDescent="0.35">
      <c r="A250" s="166"/>
      <c r="B250" s="168"/>
      <c r="C250" s="147"/>
      <c r="D250" s="126"/>
      <c r="E250" s="127"/>
      <c r="F250" s="122"/>
      <c r="G250" s="126"/>
      <c r="H250" s="120"/>
      <c r="I250">
        <f t="shared" si="3"/>
        <v>0</v>
      </c>
    </row>
    <row r="251" spans="1:9" x14ac:dyDescent="0.35">
      <c r="A251" s="166"/>
      <c r="B251" s="168"/>
      <c r="C251" s="147"/>
      <c r="D251" s="126"/>
      <c r="E251" s="127"/>
      <c r="F251" s="122"/>
      <c r="G251" s="126"/>
      <c r="H251" s="120"/>
      <c r="I251">
        <f t="shared" si="3"/>
        <v>0</v>
      </c>
    </row>
    <row r="252" spans="1:9" x14ac:dyDescent="0.35">
      <c r="A252" s="166"/>
      <c r="B252" s="168"/>
      <c r="C252" s="147"/>
      <c r="D252" s="126"/>
      <c r="E252" s="127"/>
      <c r="F252" s="122"/>
      <c r="G252" s="126"/>
      <c r="H252" s="120"/>
      <c r="I252">
        <f t="shared" si="3"/>
        <v>0</v>
      </c>
    </row>
    <row r="253" spans="1:9" x14ac:dyDescent="0.35">
      <c r="A253" s="166"/>
      <c r="B253" s="168"/>
      <c r="C253" s="147"/>
      <c r="D253" s="126"/>
      <c r="E253" s="127"/>
      <c r="F253" s="122"/>
      <c r="G253" s="126"/>
      <c r="H253" s="120"/>
      <c r="I253">
        <f t="shared" si="3"/>
        <v>0</v>
      </c>
    </row>
    <row r="254" spans="1:9" x14ac:dyDescent="0.35">
      <c r="A254" s="166"/>
      <c r="B254" s="168"/>
      <c r="C254" s="147"/>
      <c r="D254" s="126"/>
      <c r="E254" s="127"/>
      <c r="F254" s="122"/>
      <c r="G254" s="126"/>
      <c r="H254" s="120"/>
      <c r="I254">
        <f t="shared" si="3"/>
        <v>0</v>
      </c>
    </row>
    <row r="255" spans="1:9" x14ac:dyDescent="0.35">
      <c r="A255" s="166"/>
      <c r="B255" s="168"/>
      <c r="C255" s="147"/>
      <c r="D255" s="126"/>
      <c r="E255" s="127"/>
      <c r="F255" s="122"/>
      <c r="G255" s="126"/>
      <c r="H255" s="120"/>
      <c r="I255">
        <f t="shared" si="3"/>
        <v>0</v>
      </c>
    </row>
    <row r="256" spans="1:9" x14ac:dyDescent="0.35">
      <c r="A256" s="166"/>
      <c r="B256" s="168"/>
      <c r="C256" s="147"/>
      <c r="D256" s="126"/>
      <c r="E256" s="127"/>
      <c r="F256" s="122"/>
      <c r="G256" s="126"/>
      <c r="H256" s="120"/>
      <c r="I256">
        <f t="shared" si="3"/>
        <v>0</v>
      </c>
    </row>
    <row r="257" spans="1:9" x14ac:dyDescent="0.35">
      <c r="A257" s="166"/>
      <c r="B257" s="168"/>
      <c r="C257" s="147"/>
      <c r="D257" s="126"/>
      <c r="E257" s="127"/>
      <c r="F257" s="122"/>
      <c r="G257" s="126"/>
      <c r="H257" s="120"/>
      <c r="I257">
        <f t="shared" si="3"/>
        <v>0</v>
      </c>
    </row>
    <row r="258" spans="1:9" x14ac:dyDescent="0.35">
      <c r="A258" s="166"/>
      <c r="B258" s="168"/>
      <c r="C258" s="147"/>
      <c r="D258" s="126"/>
      <c r="E258" s="127"/>
      <c r="F258" s="122"/>
      <c r="G258" s="126"/>
      <c r="H258" s="120"/>
      <c r="I258">
        <f t="shared" si="3"/>
        <v>0</v>
      </c>
    </row>
    <row r="259" spans="1:9" x14ac:dyDescent="0.35">
      <c r="A259" s="166"/>
      <c r="B259" s="168"/>
      <c r="C259" s="147"/>
      <c r="D259" s="126"/>
      <c r="E259" s="127"/>
      <c r="F259" s="122"/>
      <c r="G259" s="126"/>
      <c r="H259" s="120"/>
      <c r="I259">
        <f t="shared" si="3"/>
        <v>0</v>
      </c>
    </row>
    <row r="260" spans="1:9" x14ac:dyDescent="0.35">
      <c r="A260" s="166"/>
      <c r="B260" s="168"/>
      <c r="C260" s="147"/>
      <c r="D260" s="126"/>
      <c r="E260" s="127"/>
      <c r="F260" s="122"/>
      <c r="G260" s="126"/>
      <c r="H260" s="120"/>
      <c r="I260">
        <f t="shared" si="3"/>
        <v>0</v>
      </c>
    </row>
    <row r="261" spans="1:9" x14ac:dyDescent="0.35">
      <c r="A261" s="166"/>
      <c r="B261" s="168"/>
      <c r="C261" s="147"/>
      <c r="D261" s="126"/>
      <c r="E261" s="127"/>
      <c r="F261" s="122"/>
      <c r="G261" s="126"/>
      <c r="H261" s="120"/>
      <c r="I261">
        <f t="shared" si="3"/>
        <v>0</v>
      </c>
    </row>
    <row r="262" spans="1:9" x14ac:dyDescent="0.35">
      <c r="A262" s="166"/>
      <c r="B262" s="168"/>
      <c r="C262" s="147"/>
      <c r="D262" s="126"/>
      <c r="E262" s="127"/>
      <c r="F262" s="122"/>
      <c r="G262" s="126"/>
      <c r="H262" s="120"/>
      <c r="I262">
        <f t="shared" si="3"/>
        <v>0</v>
      </c>
    </row>
    <row r="263" spans="1:9" x14ac:dyDescent="0.35">
      <c r="A263" s="166"/>
      <c r="B263" s="168"/>
      <c r="C263" s="147"/>
      <c r="D263" s="126"/>
      <c r="E263" s="127"/>
      <c r="F263" s="122"/>
      <c r="G263" s="126"/>
      <c r="H263" s="120"/>
      <c r="I263">
        <f t="shared" si="3"/>
        <v>0</v>
      </c>
    </row>
    <row r="264" spans="1:9" x14ac:dyDescent="0.35">
      <c r="A264" s="166"/>
      <c r="B264" s="168"/>
      <c r="C264" s="147"/>
      <c r="D264" s="126"/>
      <c r="E264" s="127"/>
      <c r="F264" s="122"/>
      <c r="G264" s="126"/>
      <c r="H264" s="120"/>
      <c r="I264">
        <f t="shared" si="3"/>
        <v>0</v>
      </c>
    </row>
    <row r="265" spans="1:9" x14ac:dyDescent="0.35">
      <c r="A265" s="166"/>
      <c r="B265" s="168"/>
      <c r="C265" s="147"/>
      <c r="D265" s="126"/>
      <c r="E265" s="127"/>
      <c r="F265" s="122"/>
      <c r="G265" s="126"/>
      <c r="H265" s="120"/>
      <c r="I265">
        <f t="shared" ref="I265:I328" si="4">IF(OR($A265&lt;&gt;"",$B265&lt;&gt;"",$C265&lt;&gt;"",$D265&lt;&gt;"",$F265&lt;&gt;"",$G265&lt;&gt;""), 1, 0)</f>
        <v>0</v>
      </c>
    </row>
    <row r="266" spans="1:9" x14ac:dyDescent="0.35">
      <c r="A266" s="166"/>
      <c r="B266" s="168"/>
      <c r="C266" s="147"/>
      <c r="D266" s="126"/>
      <c r="E266" s="127"/>
      <c r="F266" s="122"/>
      <c r="G266" s="126"/>
      <c r="H266" s="120"/>
      <c r="I266">
        <f t="shared" si="4"/>
        <v>0</v>
      </c>
    </row>
    <row r="267" spans="1:9" x14ac:dyDescent="0.35">
      <c r="A267" s="166"/>
      <c r="B267" s="168"/>
      <c r="C267" s="147"/>
      <c r="D267" s="126"/>
      <c r="E267" s="127"/>
      <c r="F267" s="122"/>
      <c r="G267" s="126"/>
      <c r="H267" s="120"/>
      <c r="I267">
        <f t="shared" si="4"/>
        <v>0</v>
      </c>
    </row>
    <row r="268" spans="1:9" x14ac:dyDescent="0.35">
      <c r="A268" s="166"/>
      <c r="B268" s="168"/>
      <c r="C268" s="147"/>
      <c r="D268" s="126"/>
      <c r="E268" s="127"/>
      <c r="F268" s="122"/>
      <c r="G268" s="126"/>
      <c r="H268" s="120"/>
      <c r="I268">
        <f t="shared" si="4"/>
        <v>0</v>
      </c>
    </row>
    <row r="269" spans="1:9" x14ac:dyDescent="0.35">
      <c r="A269" s="166"/>
      <c r="B269" s="168"/>
      <c r="C269" s="147"/>
      <c r="D269" s="126"/>
      <c r="E269" s="127"/>
      <c r="F269" s="122"/>
      <c r="G269" s="126"/>
      <c r="H269" s="120"/>
      <c r="I269">
        <f t="shared" si="4"/>
        <v>0</v>
      </c>
    </row>
    <row r="270" spans="1:9" x14ac:dyDescent="0.35">
      <c r="A270" s="166"/>
      <c r="B270" s="168"/>
      <c r="C270" s="147"/>
      <c r="D270" s="126"/>
      <c r="E270" s="127"/>
      <c r="F270" s="122"/>
      <c r="G270" s="126"/>
      <c r="H270" s="120"/>
      <c r="I270">
        <f t="shared" si="4"/>
        <v>0</v>
      </c>
    </row>
    <row r="271" spans="1:9" x14ac:dyDescent="0.35">
      <c r="A271" s="166"/>
      <c r="B271" s="168"/>
      <c r="C271" s="147"/>
      <c r="D271" s="126"/>
      <c r="E271" s="127"/>
      <c r="F271" s="122"/>
      <c r="G271" s="126"/>
      <c r="H271" s="120"/>
      <c r="I271">
        <f t="shared" si="4"/>
        <v>0</v>
      </c>
    </row>
    <row r="272" spans="1:9" x14ac:dyDescent="0.35">
      <c r="A272" s="166"/>
      <c r="B272" s="168"/>
      <c r="C272" s="147"/>
      <c r="D272" s="126"/>
      <c r="E272" s="127"/>
      <c r="F272" s="122"/>
      <c r="G272" s="126"/>
      <c r="H272" s="120"/>
      <c r="I272">
        <f t="shared" si="4"/>
        <v>0</v>
      </c>
    </row>
    <row r="273" spans="1:9" x14ac:dyDescent="0.35">
      <c r="A273" s="166"/>
      <c r="B273" s="168"/>
      <c r="C273" s="147"/>
      <c r="D273" s="126"/>
      <c r="E273" s="127"/>
      <c r="F273" s="122"/>
      <c r="G273" s="126"/>
      <c r="H273" s="120"/>
      <c r="I273">
        <f t="shared" si="4"/>
        <v>0</v>
      </c>
    </row>
    <row r="274" spans="1:9" x14ac:dyDescent="0.35">
      <c r="A274" s="166"/>
      <c r="B274" s="168"/>
      <c r="C274" s="147"/>
      <c r="D274" s="126"/>
      <c r="E274" s="127"/>
      <c r="F274" s="122"/>
      <c r="G274" s="126"/>
      <c r="H274" s="120"/>
      <c r="I274">
        <f t="shared" si="4"/>
        <v>0</v>
      </c>
    </row>
    <row r="275" spans="1:9" x14ac:dyDescent="0.35">
      <c r="A275" s="166"/>
      <c r="B275" s="168"/>
      <c r="C275" s="147"/>
      <c r="D275" s="126"/>
      <c r="E275" s="127"/>
      <c r="F275" s="122"/>
      <c r="G275" s="126"/>
      <c r="H275" s="120"/>
      <c r="I275">
        <f t="shared" si="4"/>
        <v>0</v>
      </c>
    </row>
    <row r="276" spans="1:9" x14ac:dyDescent="0.35">
      <c r="A276" s="166"/>
      <c r="B276" s="168"/>
      <c r="C276" s="147"/>
      <c r="D276" s="126"/>
      <c r="E276" s="127"/>
      <c r="F276" s="122"/>
      <c r="G276" s="126"/>
      <c r="H276" s="120"/>
      <c r="I276">
        <f t="shared" si="4"/>
        <v>0</v>
      </c>
    </row>
    <row r="277" spans="1:9" x14ac:dyDescent="0.35">
      <c r="A277" s="166"/>
      <c r="B277" s="168"/>
      <c r="C277" s="147"/>
      <c r="D277" s="126"/>
      <c r="E277" s="127"/>
      <c r="F277" s="122"/>
      <c r="G277" s="126"/>
      <c r="H277" s="120"/>
      <c r="I277">
        <f t="shared" si="4"/>
        <v>0</v>
      </c>
    </row>
    <row r="278" spans="1:9" x14ac:dyDescent="0.35">
      <c r="A278" s="166"/>
      <c r="B278" s="168"/>
      <c r="C278" s="147"/>
      <c r="D278" s="126"/>
      <c r="E278" s="127"/>
      <c r="F278" s="122"/>
      <c r="G278" s="126"/>
      <c r="H278" s="120"/>
      <c r="I278">
        <f t="shared" si="4"/>
        <v>0</v>
      </c>
    </row>
    <row r="279" spans="1:9" x14ac:dyDescent="0.35">
      <c r="A279" s="166"/>
      <c r="B279" s="168"/>
      <c r="C279" s="147"/>
      <c r="D279" s="126"/>
      <c r="E279" s="127"/>
      <c r="F279" s="122"/>
      <c r="G279" s="126"/>
      <c r="H279" s="120"/>
      <c r="I279">
        <f t="shared" si="4"/>
        <v>0</v>
      </c>
    </row>
    <row r="280" spans="1:9" x14ac:dyDescent="0.35">
      <c r="A280" s="166"/>
      <c r="B280" s="168"/>
      <c r="C280" s="147"/>
      <c r="D280" s="126"/>
      <c r="E280" s="127"/>
      <c r="F280" s="122"/>
      <c r="G280" s="126"/>
      <c r="H280" s="120"/>
      <c r="I280">
        <f t="shared" si="4"/>
        <v>0</v>
      </c>
    </row>
    <row r="281" spans="1:9" x14ac:dyDescent="0.35">
      <c r="A281" s="166"/>
      <c r="B281" s="168"/>
      <c r="C281" s="147"/>
      <c r="D281" s="126"/>
      <c r="E281" s="127"/>
      <c r="F281" s="122"/>
      <c r="G281" s="126"/>
      <c r="H281" s="120"/>
      <c r="I281">
        <f t="shared" si="4"/>
        <v>0</v>
      </c>
    </row>
    <row r="282" spans="1:9" x14ac:dyDescent="0.35">
      <c r="A282" s="166"/>
      <c r="B282" s="168"/>
      <c r="C282" s="147"/>
      <c r="D282" s="126"/>
      <c r="E282" s="127"/>
      <c r="F282" s="122"/>
      <c r="G282" s="126"/>
      <c r="H282" s="120"/>
      <c r="I282">
        <f t="shared" si="4"/>
        <v>0</v>
      </c>
    </row>
    <row r="283" spans="1:9" x14ac:dyDescent="0.35">
      <c r="A283" s="166"/>
      <c r="B283" s="168"/>
      <c r="C283" s="147"/>
      <c r="D283" s="126"/>
      <c r="E283" s="127"/>
      <c r="F283" s="122"/>
      <c r="G283" s="126"/>
      <c r="H283" s="120"/>
      <c r="I283">
        <f t="shared" si="4"/>
        <v>0</v>
      </c>
    </row>
    <row r="284" spans="1:9" x14ac:dyDescent="0.35">
      <c r="A284" s="166"/>
      <c r="B284" s="168"/>
      <c r="C284" s="147"/>
      <c r="D284" s="126"/>
      <c r="E284" s="127"/>
      <c r="F284" s="122"/>
      <c r="G284" s="126"/>
      <c r="H284" s="120"/>
      <c r="I284">
        <f t="shared" si="4"/>
        <v>0</v>
      </c>
    </row>
    <row r="285" spans="1:9" x14ac:dyDescent="0.35">
      <c r="A285" s="166"/>
      <c r="B285" s="168"/>
      <c r="C285" s="147"/>
      <c r="D285" s="126"/>
      <c r="E285" s="127"/>
      <c r="F285" s="122"/>
      <c r="G285" s="126"/>
      <c r="H285" s="120"/>
      <c r="I285">
        <f t="shared" si="4"/>
        <v>0</v>
      </c>
    </row>
    <row r="286" spans="1:9" x14ac:dyDescent="0.35">
      <c r="A286" s="166"/>
      <c r="B286" s="168"/>
      <c r="C286" s="147"/>
      <c r="D286" s="126"/>
      <c r="E286" s="127"/>
      <c r="F286" s="122"/>
      <c r="G286" s="126"/>
      <c r="H286" s="120"/>
      <c r="I286">
        <f t="shared" si="4"/>
        <v>0</v>
      </c>
    </row>
    <row r="287" spans="1:9" x14ac:dyDescent="0.35">
      <c r="A287" s="166"/>
      <c r="B287" s="168"/>
      <c r="C287" s="147"/>
      <c r="D287" s="126"/>
      <c r="E287" s="127"/>
      <c r="F287" s="122"/>
      <c r="G287" s="126"/>
      <c r="H287" s="120"/>
      <c r="I287">
        <f t="shared" si="4"/>
        <v>0</v>
      </c>
    </row>
    <row r="288" spans="1:9" x14ac:dyDescent="0.35">
      <c r="A288" s="166"/>
      <c r="B288" s="168"/>
      <c r="C288" s="147"/>
      <c r="D288" s="126"/>
      <c r="E288" s="127"/>
      <c r="F288" s="122"/>
      <c r="G288" s="126"/>
      <c r="H288" s="120"/>
      <c r="I288">
        <f t="shared" si="4"/>
        <v>0</v>
      </c>
    </row>
    <row r="289" spans="1:9" x14ac:dyDescent="0.35">
      <c r="A289" s="166"/>
      <c r="B289" s="168"/>
      <c r="C289" s="147"/>
      <c r="D289" s="126"/>
      <c r="E289" s="127"/>
      <c r="F289" s="122"/>
      <c r="G289" s="126"/>
      <c r="H289" s="120"/>
      <c r="I289">
        <f t="shared" si="4"/>
        <v>0</v>
      </c>
    </row>
    <row r="290" spans="1:9" x14ac:dyDescent="0.35">
      <c r="A290" s="166"/>
      <c r="B290" s="168"/>
      <c r="C290" s="147"/>
      <c r="D290" s="126"/>
      <c r="E290" s="127"/>
      <c r="F290" s="122"/>
      <c r="G290" s="126"/>
      <c r="H290" s="120"/>
      <c r="I290">
        <f t="shared" si="4"/>
        <v>0</v>
      </c>
    </row>
    <row r="291" spans="1:9" x14ac:dyDescent="0.35">
      <c r="A291" s="166"/>
      <c r="B291" s="168"/>
      <c r="C291" s="147"/>
      <c r="D291" s="126"/>
      <c r="E291" s="127"/>
      <c r="F291" s="122"/>
      <c r="G291" s="126"/>
      <c r="H291" s="120"/>
      <c r="I291">
        <f t="shared" si="4"/>
        <v>0</v>
      </c>
    </row>
    <row r="292" spans="1:9" x14ac:dyDescent="0.35">
      <c r="A292" s="166"/>
      <c r="B292" s="168"/>
      <c r="C292" s="147"/>
      <c r="D292" s="126"/>
      <c r="E292" s="127"/>
      <c r="F292" s="122"/>
      <c r="G292" s="126"/>
      <c r="H292" s="120"/>
      <c r="I292">
        <f t="shared" si="4"/>
        <v>0</v>
      </c>
    </row>
    <row r="293" spans="1:9" x14ac:dyDescent="0.35">
      <c r="A293" s="166"/>
      <c r="B293" s="168"/>
      <c r="C293" s="147"/>
      <c r="D293" s="126"/>
      <c r="E293" s="127"/>
      <c r="F293" s="122"/>
      <c r="G293" s="126"/>
      <c r="H293" s="120"/>
      <c r="I293">
        <f t="shared" si="4"/>
        <v>0</v>
      </c>
    </row>
    <row r="294" spans="1:9" x14ac:dyDescent="0.35">
      <c r="A294" s="166"/>
      <c r="B294" s="168"/>
      <c r="C294" s="147"/>
      <c r="D294" s="126"/>
      <c r="E294" s="127"/>
      <c r="F294" s="122"/>
      <c r="G294" s="126"/>
      <c r="H294" s="120"/>
      <c r="I294">
        <f t="shared" si="4"/>
        <v>0</v>
      </c>
    </row>
    <row r="295" spans="1:9" x14ac:dyDescent="0.35">
      <c r="A295" s="166"/>
      <c r="B295" s="168"/>
      <c r="C295" s="147"/>
      <c r="D295" s="126"/>
      <c r="E295" s="127"/>
      <c r="F295" s="122"/>
      <c r="G295" s="126"/>
      <c r="H295" s="120"/>
      <c r="I295">
        <f t="shared" si="4"/>
        <v>0</v>
      </c>
    </row>
    <row r="296" spans="1:9" x14ac:dyDescent="0.35">
      <c r="A296" s="166"/>
      <c r="B296" s="168"/>
      <c r="C296" s="147"/>
      <c r="D296" s="126"/>
      <c r="E296" s="127"/>
      <c r="F296" s="122"/>
      <c r="G296" s="126"/>
      <c r="H296" s="120"/>
      <c r="I296">
        <f t="shared" si="4"/>
        <v>0</v>
      </c>
    </row>
    <row r="297" spans="1:9" x14ac:dyDescent="0.35">
      <c r="A297" s="166"/>
      <c r="B297" s="168"/>
      <c r="C297" s="147"/>
      <c r="D297" s="126"/>
      <c r="E297" s="127"/>
      <c r="F297" s="122"/>
      <c r="G297" s="126"/>
      <c r="H297" s="120"/>
      <c r="I297">
        <f t="shared" si="4"/>
        <v>0</v>
      </c>
    </row>
    <row r="298" spans="1:9" x14ac:dyDescent="0.35">
      <c r="A298" s="166"/>
      <c r="B298" s="168"/>
      <c r="C298" s="147"/>
      <c r="D298" s="126"/>
      <c r="E298" s="127"/>
      <c r="F298" s="122"/>
      <c r="G298" s="126"/>
      <c r="H298" s="120"/>
      <c r="I298">
        <f t="shared" si="4"/>
        <v>0</v>
      </c>
    </row>
    <row r="299" spans="1:9" x14ac:dyDescent="0.35">
      <c r="A299" s="166"/>
      <c r="B299" s="168"/>
      <c r="C299" s="147"/>
      <c r="D299" s="126"/>
      <c r="E299" s="127"/>
      <c r="F299" s="122"/>
      <c r="G299" s="126"/>
      <c r="H299" s="120"/>
      <c r="I299">
        <f t="shared" si="4"/>
        <v>0</v>
      </c>
    </row>
    <row r="300" spans="1:9" x14ac:dyDescent="0.35">
      <c r="A300" s="166"/>
      <c r="B300" s="168"/>
      <c r="C300" s="147"/>
      <c r="D300" s="126"/>
      <c r="E300" s="127"/>
      <c r="F300" s="122"/>
      <c r="G300" s="126"/>
      <c r="H300" s="120"/>
      <c r="I300">
        <f t="shared" si="4"/>
        <v>0</v>
      </c>
    </row>
    <row r="301" spans="1:9" x14ac:dyDescent="0.35">
      <c r="A301" s="166"/>
      <c r="B301" s="168"/>
      <c r="C301" s="147"/>
      <c r="D301" s="126"/>
      <c r="E301" s="127"/>
      <c r="F301" s="122"/>
      <c r="G301" s="126"/>
      <c r="H301" s="120"/>
      <c r="I301">
        <f t="shared" si="4"/>
        <v>0</v>
      </c>
    </row>
    <row r="302" spans="1:9" x14ac:dyDescent="0.35">
      <c r="A302" s="166"/>
      <c r="B302" s="168"/>
      <c r="C302" s="147"/>
      <c r="D302" s="126"/>
      <c r="E302" s="127"/>
      <c r="F302" s="122"/>
      <c r="G302" s="126"/>
      <c r="H302" s="120"/>
      <c r="I302">
        <f t="shared" si="4"/>
        <v>0</v>
      </c>
    </row>
    <row r="303" spans="1:9" x14ac:dyDescent="0.35">
      <c r="A303" s="166"/>
      <c r="B303" s="168"/>
      <c r="C303" s="147"/>
      <c r="D303" s="126"/>
      <c r="E303" s="127"/>
      <c r="F303" s="122"/>
      <c r="G303" s="126"/>
      <c r="H303" s="120"/>
      <c r="I303">
        <f t="shared" si="4"/>
        <v>0</v>
      </c>
    </row>
    <row r="304" spans="1:9" x14ac:dyDescent="0.35">
      <c r="A304" s="166"/>
      <c r="B304" s="168"/>
      <c r="C304" s="147"/>
      <c r="D304" s="126"/>
      <c r="E304" s="127"/>
      <c r="F304" s="122"/>
      <c r="G304" s="126"/>
      <c r="H304" s="120"/>
      <c r="I304">
        <f t="shared" si="4"/>
        <v>0</v>
      </c>
    </row>
    <row r="305" spans="1:9" x14ac:dyDescent="0.35">
      <c r="A305" s="166"/>
      <c r="B305" s="168"/>
      <c r="C305" s="147"/>
      <c r="D305" s="126"/>
      <c r="E305" s="127"/>
      <c r="F305" s="122"/>
      <c r="G305" s="126"/>
      <c r="H305" s="120"/>
      <c r="I305">
        <f t="shared" si="4"/>
        <v>0</v>
      </c>
    </row>
    <row r="306" spans="1:9" x14ac:dyDescent="0.35">
      <c r="A306" s="166"/>
      <c r="B306" s="168"/>
      <c r="C306" s="147"/>
      <c r="D306" s="126"/>
      <c r="E306" s="127"/>
      <c r="F306" s="122"/>
      <c r="G306" s="126"/>
      <c r="H306" s="120"/>
      <c r="I306">
        <f t="shared" si="4"/>
        <v>0</v>
      </c>
    </row>
    <row r="307" spans="1:9" x14ac:dyDescent="0.35">
      <c r="A307" s="166"/>
      <c r="B307" s="168"/>
      <c r="C307" s="147"/>
      <c r="D307" s="126"/>
      <c r="E307" s="127"/>
      <c r="F307" s="122"/>
      <c r="G307" s="126"/>
      <c r="H307" s="120"/>
      <c r="I307">
        <f t="shared" si="4"/>
        <v>0</v>
      </c>
    </row>
    <row r="308" spans="1:9" x14ac:dyDescent="0.35">
      <c r="A308" s="166"/>
      <c r="B308" s="168"/>
      <c r="C308" s="147"/>
      <c r="D308" s="126"/>
      <c r="E308" s="127"/>
      <c r="F308" s="122"/>
      <c r="G308" s="126"/>
      <c r="H308" s="120"/>
      <c r="I308">
        <f t="shared" si="4"/>
        <v>0</v>
      </c>
    </row>
    <row r="309" spans="1:9" x14ac:dyDescent="0.35">
      <c r="A309" s="166"/>
      <c r="B309" s="168"/>
      <c r="C309" s="147"/>
      <c r="D309" s="126"/>
      <c r="E309" s="127"/>
      <c r="F309" s="122"/>
      <c r="G309" s="126"/>
      <c r="H309" s="120"/>
      <c r="I309">
        <f t="shared" si="4"/>
        <v>0</v>
      </c>
    </row>
    <row r="310" spans="1:9" x14ac:dyDescent="0.35">
      <c r="A310" s="166"/>
      <c r="B310" s="168"/>
      <c r="C310" s="147"/>
      <c r="D310" s="126"/>
      <c r="E310" s="127"/>
      <c r="F310" s="122"/>
      <c r="G310" s="126"/>
      <c r="H310" s="120"/>
      <c r="I310">
        <f t="shared" si="4"/>
        <v>0</v>
      </c>
    </row>
    <row r="311" spans="1:9" x14ac:dyDescent="0.35">
      <c r="A311" s="166"/>
      <c r="B311" s="168"/>
      <c r="C311" s="147"/>
      <c r="D311" s="126"/>
      <c r="E311" s="127"/>
      <c r="F311" s="122"/>
      <c r="G311" s="126"/>
      <c r="H311" s="120"/>
      <c r="I311">
        <f t="shared" si="4"/>
        <v>0</v>
      </c>
    </row>
    <row r="312" spans="1:9" x14ac:dyDescent="0.35">
      <c r="A312" s="166"/>
      <c r="B312" s="168"/>
      <c r="C312" s="147"/>
      <c r="D312" s="126"/>
      <c r="E312" s="127"/>
      <c r="F312" s="122"/>
      <c r="G312" s="126"/>
      <c r="H312" s="120"/>
      <c r="I312">
        <f t="shared" si="4"/>
        <v>0</v>
      </c>
    </row>
    <row r="313" spans="1:9" x14ac:dyDescent="0.35">
      <c r="A313" s="166"/>
      <c r="B313" s="168"/>
      <c r="C313" s="147"/>
      <c r="D313" s="126"/>
      <c r="E313" s="127"/>
      <c r="F313" s="122"/>
      <c r="G313" s="126"/>
      <c r="H313" s="120"/>
      <c r="I313">
        <f t="shared" si="4"/>
        <v>0</v>
      </c>
    </row>
    <row r="314" spans="1:9" x14ac:dyDescent="0.35">
      <c r="A314" s="166"/>
      <c r="B314" s="168"/>
      <c r="C314" s="147"/>
      <c r="D314" s="126"/>
      <c r="E314" s="127"/>
      <c r="F314" s="122"/>
      <c r="G314" s="126"/>
      <c r="H314" s="120"/>
      <c r="I314">
        <f t="shared" si="4"/>
        <v>0</v>
      </c>
    </row>
    <row r="315" spans="1:9" x14ac:dyDescent="0.35">
      <c r="A315" s="166"/>
      <c r="B315" s="168"/>
      <c r="C315" s="147"/>
      <c r="D315" s="126"/>
      <c r="E315" s="127"/>
      <c r="F315" s="122"/>
      <c r="G315" s="126"/>
      <c r="H315" s="120"/>
      <c r="I315">
        <f t="shared" si="4"/>
        <v>0</v>
      </c>
    </row>
    <row r="316" spans="1:9" x14ac:dyDescent="0.35">
      <c r="A316" s="166"/>
      <c r="B316" s="168"/>
      <c r="C316" s="147"/>
      <c r="D316" s="126"/>
      <c r="E316" s="127"/>
      <c r="F316" s="122"/>
      <c r="G316" s="126"/>
      <c r="H316" s="120"/>
      <c r="I316">
        <f t="shared" si="4"/>
        <v>0</v>
      </c>
    </row>
    <row r="317" spans="1:9" x14ac:dyDescent="0.35">
      <c r="A317" s="166"/>
      <c r="B317" s="168"/>
      <c r="C317" s="147"/>
      <c r="D317" s="126"/>
      <c r="E317" s="127"/>
      <c r="F317" s="122"/>
      <c r="G317" s="126"/>
      <c r="H317" s="120"/>
      <c r="I317">
        <f t="shared" si="4"/>
        <v>0</v>
      </c>
    </row>
    <row r="318" spans="1:9" x14ac:dyDescent="0.35">
      <c r="A318" s="166"/>
      <c r="B318" s="168"/>
      <c r="C318" s="147"/>
      <c r="D318" s="126"/>
      <c r="E318" s="127"/>
      <c r="F318" s="122"/>
      <c r="G318" s="126"/>
      <c r="H318" s="120"/>
      <c r="I318">
        <f t="shared" si="4"/>
        <v>0</v>
      </c>
    </row>
    <row r="319" spans="1:9" x14ac:dyDescent="0.35">
      <c r="A319" s="166"/>
      <c r="B319" s="168"/>
      <c r="C319" s="147"/>
      <c r="D319" s="126"/>
      <c r="E319" s="127"/>
      <c r="F319" s="122"/>
      <c r="G319" s="126"/>
      <c r="H319" s="120"/>
      <c r="I319">
        <f t="shared" si="4"/>
        <v>0</v>
      </c>
    </row>
    <row r="320" spans="1:9" x14ac:dyDescent="0.35">
      <c r="A320" s="166"/>
      <c r="B320" s="168"/>
      <c r="C320" s="147"/>
      <c r="D320" s="126"/>
      <c r="E320" s="127"/>
      <c r="F320" s="122"/>
      <c r="G320" s="126"/>
      <c r="H320" s="120"/>
      <c r="I320">
        <f t="shared" si="4"/>
        <v>0</v>
      </c>
    </row>
    <row r="321" spans="1:9" x14ac:dyDescent="0.35">
      <c r="A321" s="166"/>
      <c r="B321" s="168"/>
      <c r="C321" s="147"/>
      <c r="D321" s="126"/>
      <c r="E321" s="127"/>
      <c r="F321" s="122"/>
      <c r="G321" s="126"/>
      <c r="H321" s="120"/>
      <c r="I321">
        <f t="shared" si="4"/>
        <v>0</v>
      </c>
    </row>
    <row r="322" spans="1:9" x14ac:dyDescent="0.35">
      <c r="A322" s="166"/>
      <c r="B322" s="168"/>
      <c r="C322" s="147"/>
      <c r="D322" s="126"/>
      <c r="E322" s="127"/>
      <c r="F322" s="122"/>
      <c r="G322" s="126"/>
      <c r="H322" s="120"/>
      <c r="I322">
        <f t="shared" si="4"/>
        <v>0</v>
      </c>
    </row>
    <row r="323" spans="1:9" x14ac:dyDescent="0.35">
      <c r="A323" s="166"/>
      <c r="B323" s="168"/>
      <c r="C323" s="147"/>
      <c r="D323" s="126"/>
      <c r="E323" s="127"/>
      <c r="F323" s="122"/>
      <c r="G323" s="126"/>
      <c r="H323" s="120"/>
      <c r="I323">
        <f t="shared" si="4"/>
        <v>0</v>
      </c>
    </row>
    <row r="324" spans="1:9" x14ac:dyDescent="0.35">
      <c r="A324" s="166"/>
      <c r="B324" s="168"/>
      <c r="C324" s="147"/>
      <c r="D324" s="126"/>
      <c r="E324" s="127"/>
      <c r="F324" s="122"/>
      <c r="G324" s="126"/>
      <c r="H324" s="120"/>
      <c r="I324">
        <f t="shared" si="4"/>
        <v>0</v>
      </c>
    </row>
    <row r="325" spans="1:9" x14ac:dyDescent="0.35">
      <c r="A325" s="166"/>
      <c r="B325" s="168"/>
      <c r="C325" s="147"/>
      <c r="D325" s="126"/>
      <c r="E325" s="127"/>
      <c r="F325" s="122"/>
      <c r="G325" s="126"/>
      <c r="H325" s="120"/>
      <c r="I325">
        <f t="shared" si="4"/>
        <v>0</v>
      </c>
    </row>
    <row r="326" spans="1:9" x14ac:dyDescent="0.35">
      <c r="A326" s="166"/>
      <c r="B326" s="168"/>
      <c r="C326" s="147"/>
      <c r="D326" s="126"/>
      <c r="E326" s="127"/>
      <c r="F326" s="122"/>
      <c r="G326" s="126"/>
      <c r="H326" s="120"/>
      <c r="I326">
        <f t="shared" si="4"/>
        <v>0</v>
      </c>
    </row>
    <row r="327" spans="1:9" x14ac:dyDescent="0.35">
      <c r="A327" s="166"/>
      <c r="B327" s="168"/>
      <c r="C327" s="147"/>
      <c r="D327" s="126"/>
      <c r="E327" s="127"/>
      <c r="F327" s="122"/>
      <c r="G327" s="126"/>
      <c r="H327" s="120"/>
      <c r="I327">
        <f t="shared" si="4"/>
        <v>0</v>
      </c>
    </row>
    <row r="328" spans="1:9" x14ac:dyDescent="0.35">
      <c r="A328" s="166"/>
      <c r="B328" s="168"/>
      <c r="C328" s="147"/>
      <c r="D328" s="126"/>
      <c r="E328" s="127"/>
      <c r="F328" s="122"/>
      <c r="G328" s="126"/>
      <c r="H328" s="120"/>
      <c r="I328">
        <f t="shared" si="4"/>
        <v>0</v>
      </c>
    </row>
    <row r="329" spans="1:9" x14ac:dyDescent="0.35">
      <c r="A329" s="166"/>
      <c r="B329" s="168"/>
      <c r="C329" s="147"/>
      <c r="D329" s="126"/>
      <c r="E329" s="127"/>
      <c r="F329" s="122"/>
      <c r="G329" s="126"/>
      <c r="H329" s="120"/>
      <c r="I329">
        <f t="shared" ref="I329:I392" si="5">IF(OR($A329&lt;&gt;"",$B329&lt;&gt;"",$C329&lt;&gt;"",$D329&lt;&gt;"",$F329&lt;&gt;"",$G329&lt;&gt;""), 1, 0)</f>
        <v>0</v>
      </c>
    </row>
    <row r="330" spans="1:9" x14ac:dyDescent="0.35">
      <c r="A330" s="166"/>
      <c r="B330" s="168"/>
      <c r="C330" s="147"/>
      <c r="D330" s="126"/>
      <c r="E330" s="127"/>
      <c r="F330" s="122"/>
      <c r="G330" s="126"/>
      <c r="H330" s="120"/>
      <c r="I330">
        <f t="shared" si="5"/>
        <v>0</v>
      </c>
    </row>
    <row r="331" spans="1:9" x14ac:dyDescent="0.35">
      <c r="A331" s="166"/>
      <c r="B331" s="168"/>
      <c r="C331" s="147"/>
      <c r="D331" s="126"/>
      <c r="E331" s="127"/>
      <c r="F331" s="122"/>
      <c r="G331" s="126"/>
      <c r="H331" s="120"/>
      <c r="I331">
        <f t="shared" si="5"/>
        <v>0</v>
      </c>
    </row>
    <row r="332" spans="1:9" x14ac:dyDescent="0.35">
      <c r="A332" s="166"/>
      <c r="B332" s="168"/>
      <c r="C332" s="147"/>
      <c r="D332" s="126"/>
      <c r="E332" s="127"/>
      <c r="F332" s="122"/>
      <c r="G332" s="126"/>
      <c r="H332" s="120"/>
      <c r="I332">
        <f t="shared" si="5"/>
        <v>0</v>
      </c>
    </row>
    <row r="333" spans="1:9" x14ac:dyDescent="0.35">
      <c r="A333" s="166"/>
      <c r="B333" s="168"/>
      <c r="C333" s="147"/>
      <c r="D333" s="126"/>
      <c r="E333" s="127"/>
      <c r="F333" s="122"/>
      <c r="G333" s="126"/>
      <c r="H333" s="120"/>
      <c r="I333">
        <f t="shared" si="5"/>
        <v>0</v>
      </c>
    </row>
    <row r="334" spans="1:9" x14ac:dyDescent="0.35">
      <c r="A334" s="166"/>
      <c r="B334" s="168"/>
      <c r="C334" s="147"/>
      <c r="D334" s="126"/>
      <c r="E334" s="127"/>
      <c r="F334" s="122"/>
      <c r="G334" s="126"/>
      <c r="H334" s="120"/>
      <c r="I334">
        <f t="shared" si="5"/>
        <v>0</v>
      </c>
    </row>
    <row r="335" spans="1:9" x14ac:dyDescent="0.35">
      <c r="A335" s="166"/>
      <c r="B335" s="168"/>
      <c r="C335" s="147"/>
      <c r="D335" s="126"/>
      <c r="E335" s="127"/>
      <c r="F335" s="122"/>
      <c r="G335" s="126"/>
      <c r="H335" s="120"/>
      <c r="I335">
        <f t="shared" si="5"/>
        <v>0</v>
      </c>
    </row>
    <row r="336" spans="1:9" x14ac:dyDescent="0.35">
      <c r="A336" s="166"/>
      <c r="B336" s="168"/>
      <c r="C336" s="147"/>
      <c r="D336" s="126"/>
      <c r="E336" s="127"/>
      <c r="F336" s="122"/>
      <c r="G336" s="126"/>
      <c r="H336" s="120"/>
      <c r="I336">
        <f t="shared" si="5"/>
        <v>0</v>
      </c>
    </row>
    <row r="337" spans="1:9" x14ac:dyDescent="0.35">
      <c r="A337" s="166"/>
      <c r="B337" s="168"/>
      <c r="C337" s="147"/>
      <c r="D337" s="126"/>
      <c r="E337" s="127"/>
      <c r="F337" s="122"/>
      <c r="G337" s="126"/>
      <c r="H337" s="120"/>
      <c r="I337">
        <f t="shared" si="5"/>
        <v>0</v>
      </c>
    </row>
    <row r="338" spans="1:9" x14ac:dyDescent="0.35">
      <c r="A338" s="166"/>
      <c r="B338" s="168"/>
      <c r="C338" s="147"/>
      <c r="D338" s="126"/>
      <c r="E338" s="127"/>
      <c r="F338" s="122"/>
      <c r="G338" s="126"/>
      <c r="H338" s="120"/>
      <c r="I338">
        <f t="shared" si="5"/>
        <v>0</v>
      </c>
    </row>
    <row r="339" spans="1:9" x14ac:dyDescent="0.35">
      <c r="A339" s="166"/>
      <c r="B339" s="168"/>
      <c r="C339" s="147"/>
      <c r="D339" s="126"/>
      <c r="E339" s="127"/>
      <c r="F339" s="122"/>
      <c r="G339" s="126"/>
      <c r="H339" s="120"/>
      <c r="I339">
        <f t="shared" si="5"/>
        <v>0</v>
      </c>
    </row>
    <row r="340" spans="1:9" x14ac:dyDescent="0.35">
      <c r="A340" s="166"/>
      <c r="B340" s="168"/>
      <c r="C340" s="147"/>
      <c r="D340" s="126"/>
      <c r="E340" s="127"/>
      <c r="F340" s="122"/>
      <c r="G340" s="126"/>
      <c r="H340" s="120"/>
      <c r="I340">
        <f t="shared" si="5"/>
        <v>0</v>
      </c>
    </row>
    <row r="341" spans="1:9" x14ac:dyDescent="0.35">
      <c r="A341" s="166"/>
      <c r="B341" s="168"/>
      <c r="C341" s="147"/>
      <c r="D341" s="126"/>
      <c r="E341" s="127"/>
      <c r="F341" s="122"/>
      <c r="G341" s="126"/>
      <c r="H341" s="120"/>
      <c r="I341">
        <f t="shared" si="5"/>
        <v>0</v>
      </c>
    </row>
    <row r="342" spans="1:9" x14ac:dyDescent="0.35">
      <c r="A342" s="166"/>
      <c r="B342" s="168"/>
      <c r="C342" s="147"/>
      <c r="D342" s="126"/>
      <c r="E342" s="127"/>
      <c r="F342" s="122"/>
      <c r="G342" s="126"/>
      <c r="H342" s="120"/>
      <c r="I342">
        <f t="shared" si="5"/>
        <v>0</v>
      </c>
    </row>
    <row r="343" spans="1:9" x14ac:dyDescent="0.35">
      <c r="A343" s="166"/>
      <c r="B343" s="168"/>
      <c r="C343" s="147"/>
      <c r="D343" s="126"/>
      <c r="E343" s="127"/>
      <c r="F343" s="122"/>
      <c r="G343" s="126"/>
      <c r="H343" s="120"/>
      <c r="I343">
        <f t="shared" si="5"/>
        <v>0</v>
      </c>
    </row>
    <row r="344" spans="1:9" x14ac:dyDescent="0.35">
      <c r="A344" s="166"/>
      <c r="B344" s="168"/>
      <c r="C344" s="147"/>
      <c r="D344" s="126"/>
      <c r="E344" s="127"/>
      <c r="F344" s="122"/>
      <c r="G344" s="126"/>
      <c r="H344" s="120"/>
      <c r="I344">
        <f t="shared" si="5"/>
        <v>0</v>
      </c>
    </row>
    <row r="345" spans="1:9" x14ac:dyDescent="0.35">
      <c r="A345" s="166"/>
      <c r="B345" s="168"/>
      <c r="C345" s="147"/>
      <c r="D345" s="126"/>
      <c r="E345" s="127"/>
      <c r="F345" s="122"/>
      <c r="G345" s="126"/>
      <c r="H345" s="120"/>
      <c r="I345">
        <f t="shared" si="5"/>
        <v>0</v>
      </c>
    </row>
    <row r="346" spans="1:9" x14ac:dyDescent="0.35">
      <c r="A346" s="166"/>
      <c r="B346" s="168"/>
      <c r="C346" s="147"/>
      <c r="D346" s="126"/>
      <c r="E346" s="127"/>
      <c r="F346" s="122"/>
      <c r="G346" s="126"/>
      <c r="H346" s="120"/>
      <c r="I346">
        <f t="shared" si="5"/>
        <v>0</v>
      </c>
    </row>
    <row r="347" spans="1:9" x14ac:dyDescent="0.35">
      <c r="A347" s="166"/>
      <c r="B347" s="168"/>
      <c r="C347" s="147"/>
      <c r="D347" s="126"/>
      <c r="E347" s="127"/>
      <c r="F347" s="122"/>
      <c r="G347" s="126"/>
      <c r="H347" s="120"/>
      <c r="I347">
        <f t="shared" si="5"/>
        <v>0</v>
      </c>
    </row>
    <row r="348" spans="1:9" x14ac:dyDescent="0.35">
      <c r="A348" s="166"/>
      <c r="B348" s="168"/>
      <c r="C348" s="147"/>
      <c r="D348" s="126"/>
      <c r="E348" s="127"/>
      <c r="F348" s="122"/>
      <c r="G348" s="126"/>
      <c r="H348" s="120"/>
      <c r="I348">
        <f t="shared" si="5"/>
        <v>0</v>
      </c>
    </row>
    <row r="349" spans="1:9" x14ac:dyDescent="0.35">
      <c r="A349" s="166"/>
      <c r="B349" s="168"/>
      <c r="C349" s="147"/>
      <c r="D349" s="126"/>
      <c r="E349" s="127"/>
      <c r="F349" s="122"/>
      <c r="G349" s="126"/>
      <c r="H349" s="120"/>
      <c r="I349">
        <f t="shared" si="5"/>
        <v>0</v>
      </c>
    </row>
    <row r="350" spans="1:9" x14ac:dyDescent="0.35">
      <c r="A350" s="166"/>
      <c r="B350" s="168"/>
      <c r="C350" s="147"/>
      <c r="D350" s="126"/>
      <c r="E350" s="127"/>
      <c r="F350" s="122"/>
      <c r="G350" s="126"/>
      <c r="H350" s="120"/>
      <c r="I350">
        <f t="shared" si="5"/>
        <v>0</v>
      </c>
    </row>
    <row r="351" spans="1:9" x14ac:dyDescent="0.35">
      <c r="A351" s="166"/>
      <c r="B351" s="168"/>
      <c r="C351" s="147"/>
      <c r="D351" s="126"/>
      <c r="E351" s="127"/>
      <c r="F351" s="122"/>
      <c r="G351" s="126"/>
      <c r="H351" s="120"/>
      <c r="I351">
        <f t="shared" si="5"/>
        <v>0</v>
      </c>
    </row>
    <row r="352" spans="1:9" x14ac:dyDescent="0.35">
      <c r="A352" s="166"/>
      <c r="B352" s="168"/>
      <c r="C352" s="147"/>
      <c r="D352" s="126"/>
      <c r="E352" s="127"/>
      <c r="F352" s="122"/>
      <c r="G352" s="126"/>
      <c r="H352" s="120"/>
      <c r="I352">
        <f t="shared" si="5"/>
        <v>0</v>
      </c>
    </row>
    <row r="353" spans="1:9" x14ac:dyDescent="0.35">
      <c r="A353" s="166"/>
      <c r="B353" s="168"/>
      <c r="C353" s="147"/>
      <c r="D353" s="126"/>
      <c r="E353" s="127"/>
      <c r="F353" s="122"/>
      <c r="G353" s="126"/>
      <c r="H353" s="120"/>
      <c r="I353">
        <f t="shared" si="5"/>
        <v>0</v>
      </c>
    </row>
    <row r="354" spans="1:9" x14ac:dyDescent="0.35">
      <c r="A354" s="166"/>
      <c r="B354" s="168"/>
      <c r="C354" s="147"/>
      <c r="D354" s="126"/>
      <c r="E354" s="127"/>
      <c r="F354" s="122"/>
      <c r="G354" s="126"/>
      <c r="H354" s="120"/>
      <c r="I354">
        <f t="shared" si="5"/>
        <v>0</v>
      </c>
    </row>
    <row r="355" spans="1:9" x14ac:dyDescent="0.35">
      <c r="A355" s="166"/>
      <c r="B355" s="168"/>
      <c r="C355" s="147"/>
      <c r="D355" s="126"/>
      <c r="E355" s="127"/>
      <c r="F355" s="122"/>
      <c r="G355" s="126"/>
      <c r="H355" s="120"/>
      <c r="I355">
        <f t="shared" si="5"/>
        <v>0</v>
      </c>
    </row>
    <row r="356" spans="1:9" x14ac:dyDescent="0.35">
      <c r="A356" s="166"/>
      <c r="B356" s="168"/>
      <c r="C356" s="147"/>
      <c r="D356" s="126"/>
      <c r="E356" s="127"/>
      <c r="F356" s="122"/>
      <c r="G356" s="126"/>
      <c r="H356" s="120"/>
      <c r="I356">
        <f t="shared" si="5"/>
        <v>0</v>
      </c>
    </row>
    <row r="357" spans="1:9" x14ac:dyDescent="0.35">
      <c r="A357" s="166"/>
      <c r="B357" s="168"/>
      <c r="C357" s="147"/>
      <c r="D357" s="126"/>
      <c r="E357" s="127"/>
      <c r="F357" s="122"/>
      <c r="G357" s="126"/>
      <c r="H357" s="120"/>
      <c r="I357">
        <f t="shared" si="5"/>
        <v>0</v>
      </c>
    </row>
    <row r="358" spans="1:9" x14ac:dyDescent="0.35">
      <c r="A358" s="166"/>
      <c r="B358" s="168"/>
      <c r="C358" s="147"/>
      <c r="D358" s="126"/>
      <c r="E358" s="127"/>
      <c r="F358" s="122"/>
      <c r="G358" s="126"/>
      <c r="H358" s="120"/>
      <c r="I358">
        <f t="shared" si="5"/>
        <v>0</v>
      </c>
    </row>
    <row r="359" spans="1:9" x14ac:dyDescent="0.35">
      <c r="A359" s="166"/>
      <c r="B359" s="168"/>
      <c r="C359" s="147"/>
      <c r="D359" s="126"/>
      <c r="E359" s="127"/>
      <c r="F359" s="122"/>
      <c r="G359" s="126"/>
      <c r="H359" s="120"/>
      <c r="I359">
        <f t="shared" si="5"/>
        <v>0</v>
      </c>
    </row>
    <row r="360" spans="1:9" x14ac:dyDescent="0.35">
      <c r="A360" s="166"/>
      <c r="B360" s="168"/>
      <c r="C360" s="147"/>
      <c r="D360" s="126"/>
      <c r="E360" s="127"/>
      <c r="F360" s="122"/>
      <c r="G360" s="126"/>
      <c r="H360" s="120"/>
      <c r="I360">
        <f t="shared" si="5"/>
        <v>0</v>
      </c>
    </row>
    <row r="361" spans="1:9" x14ac:dyDescent="0.35">
      <c r="A361" s="166"/>
      <c r="B361" s="168"/>
      <c r="C361" s="147"/>
      <c r="D361" s="126"/>
      <c r="E361" s="127"/>
      <c r="F361" s="122"/>
      <c r="G361" s="126"/>
      <c r="H361" s="120"/>
      <c r="I361">
        <f t="shared" si="5"/>
        <v>0</v>
      </c>
    </row>
    <row r="362" spans="1:9" x14ac:dyDescent="0.35">
      <c r="A362" s="166"/>
      <c r="B362" s="168"/>
      <c r="C362" s="147"/>
      <c r="D362" s="126"/>
      <c r="E362" s="127"/>
      <c r="F362" s="122"/>
      <c r="G362" s="126"/>
      <c r="H362" s="120"/>
      <c r="I362">
        <f t="shared" si="5"/>
        <v>0</v>
      </c>
    </row>
    <row r="363" spans="1:9" x14ac:dyDescent="0.35">
      <c r="A363" s="166"/>
      <c r="B363" s="168"/>
      <c r="C363" s="147"/>
      <c r="D363" s="126"/>
      <c r="E363" s="127"/>
      <c r="F363" s="122"/>
      <c r="G363" s="126"/>
      <c r="H363" s="120"/>
      <c r="I363">
        <f t="shared" si="5"/>
        <v>0</v>
      </c>
    </row>
    <row r="364" spans="1:9" x14ac:dyDescent="0.35">
      <c r="A364" s="166"/>
      <c r="B364" s="168"/>
      <c r="C364" s="147"/>
      <c r="D364" s="126"/>
      <c r="E364" s="127"/>
      <c r="F364" s="122"/>
      <c r="G364" s="126"/>
      <c r="H364" s="120"/>
      <c r="I364">
        <f t="shared" si="5"/>
        <v>0</v>
      </c>
    </row>
    <row r="365" spans="1:9" x14ac:dyDescent="0.35">
      <c r="A365" s="166"/>
      <c r="B365" s="168"/>
      <c r="C365" s="147"/>
      <c r="D365" s="126"/>
      <c r="E365" s="127"/>
      <c r="F365" s="122"/>
      <c r="G365" s="126"/>
      <c r="H365" s="120"/>
      <c r="I365">
        <f t="shared" si="5"/>
        <v>0</v>
      </c>
    </row>
    <row r="366" spans="1:9" x14ac:dyDescent="0.35">
      <c r="A366" s="166"/>
      <c r="B366" s="168"/>
      <c r="C366" s="147"/>
      <c r="D366" s="126"/>
      <c r="E366" s="127"/>
      <c r="F366" s="122"/>
      <c r="G366" s="126"/>
      <c r="H366" s="120"/>
      <c r="I366">
        <f t="shared" si="5"/>
        <v>0</v>
      </c>
    </row>
    <row r="367" spans="1:9" x14ac:dyDescent="0.35">
      <c r="A367" s="166"/>
      <c r="B367" s="168"/>
      <c r="C367" s="147"/>
      <c r="D367" s="126"/>
      <c r="E367" s="127"/>
      <c r="F367" s="122"/>
      <c r="G367" s="126"/>
      <c r="H367" s="120"/>
      <c r="I367">
        <f t="shared" si="5"/>
        <v>0</v>
      </c>
    </row>
    <row r="368" spans="1:9" x14ac:dyDescent="0.35">
      <c r="A368" s="166"/>
      <c r="B368" s="168"/>
      <c r="C368" s="147"/>
      <c r="D368" s="126"/>
      <c r="E368" s="127"/>
      <c r="F368" s="122"/>
      <c r="G368" s="126"/>
      <c r="H368" s="120"/>
      <c r="I368">
        <f t="shared" si="5"/>
        <v>0</v>
      </c>
    </row>
    <row r="369" spans="1:9" x14ac:dyDescent="0.35">
      <c r="A369" s="166"/>
      <c r="B369" s="168"/>
      <c r="C369" s="147"/>
      <c r="D369" s="126"/>
      <c r="E369" s="127"/>
      <c r="F369" s="122"/>
      <c r="G369" s="126"/>
      <c r="H369" s="120"/>
      <c r="I369">
        <f t="shared" si="5"/>
        <v>0</v>
      </c>
    </row>
    <row r="370" spans="1:9" x14ac:dyDescent="0.35">
      <c r="A370" s="166"/>
      <c r="B370" s="168"/>
      <c r="C370" s="147"/>
      <c r="D370" s="126"/>
      <c r="E370" s="127"/>
      <c r="F370" s="122"/>
      <c r="G370" s="126"/>
      <c r="H370" s="120"/>
      <c r="I370">
        <f t="shared" si="5"/>
        <v>0</v>
      </c>
    </row>
    <row r="371" spans="1:9" x14ac:dyDescent="0.35">
      <c r="A371" s="166"/>
      <c r="B371" s="168"/>
      <c r="C371" s="147"/>
      <c r="D371" s="126"/>
      <c r="E371" s="127"/>
      <c r="F371" s="122"/>
      <c r="G371" s="126"/>
      <c r="H371" s="120"/>
      <c r="I371">
        <f t="shared" si="5"/>
        <v>0</v>
      </c>
    </row>
    <row r="372" spans="1:9" x14ac:dyDescent="0.35">
      <c r="A372" s="166"/>
      <c r="B372" s="168"/>
      <c r="C372" s="147"/>
      <c r="D372" s="126"/>
      <c r="E372" s="127"/>
      <c r="F372" s="122"/>
      <c r="G372" s="126"/>
      <c r="H372" s="120"/>
      <c r="I372">
        <f t="shared" si="5"/>
        <v>0</v>
      </c>
    </row>
    <row r="373" spans="1:9" x14ac:dyDescent="0.35">
      <c r="A373" s="166"/>
      <c r="B373" s="168"/>
      <c r="C373" s="147"/>
      <c r="D373" s="126"/>
      <c r="E373" s="127"/>
      <c r="F373" s="122"/>
      <c r="G373" s="126"/>
      <c r="H373" s="120"/>
      <c r="I373">
        <f t="shared" si="5"/>
        <v>0</v>
      </c>
    </row>
    <row r="374" spans="1:9" x14ac:dyDescent="0.35">
      <c r="A374" s="166"/>
      <c r="B374" s="168"/>
      <c r="C374" s="147"/>
      <c r="D374" s="126"/>
      <c r="E374" s="127"/>
      <c r="F374" s="122"/>
      <c r="G374" s="126"/>
      <c r="H374" s="120"/>
      <c r="I374">
        <f t="shared" si="5"/>
        <v>0</v>
      </c>
    </row>
    <row r="375" spans="1:9" x14ac:dyDescent="0.35">
      <c r="A375" s="166"/>
      <c r="B375" s="168"/>
      <c r="C375" s="147"/>
      <c r="D375" s="126"/>
      <c r="E375" s="127"/>
      <c r="F375" s="122"/>
      <c r="G375" s="126"/>
      <c r="H375" s="120"/>
      <c r="I375">
        <f t="shared" si="5"/>
        <v>0</v>
      </c>
    </row>
    <row r="376" spans="1:9" x14ac:dyDescent="0.35">
      <c r="A376" s="166"/>
      <c r="B376" s="168"/>
      <c r="C376" s="147"/>
      <c r="D376" s="126"/>
      <c r="E376" s="127"/>
      <c r="F376" s="122"/>
      <c r="G376" s="126"/>
      <c r="H376" s="120"/>
      <c r="I376">
        <f t="shared" si="5"/>
        <v>0</v>
      </c>
    </row>
    <row r="377" spans="1:9" x14ac:dyDescent="0.35">
      <c r="A377" s="166"/>
      <c r="B377" s="168"/>
      <c r="C377" s="147"/>
      <c r="D377" s="126"/>
      <c r="E377" s="127"/>
      <c r="F377" s="122"/>
      <c r="G377" s="126"/>
      <c r="H377" s="120"/>
      <c r="I377">
        <f t="shared" si="5"/>
        <v>0</v>
      </c>
    </row>
    <row r="378" spans="1:9" x14ac:dyDescent="0.35">
      <c r="A378" s="166"/>
      <c r="B378" s="168"/>
      <c r="C378" s="147"/>
      <c r="D378" s="126"/>
      <c r="E378" s="127"/>
      <c r="F378" s="122"/>
      <c r="G378" s="126"/>
      <c r="H378" s="120"/>
      <c r="I378">
        <f t="shared" si="5"/>
        <v>0</v>
      </c>
    </row>
    <row r="379" spans="1:9" x14ac:dyDescent="0.35">
      <c r="A379" s="166"/>
      <c r="B379" s="168"/>
      <c r="C379" s="147"/>
      <c r="D379" s="126"/>
      <c r="E379" s="127"/>
      <c r="F379" s="122"/>
      <c r="G379" s="126"/>
      <c r="H379" s="120"/>
      <c r="I379">
        <f t="shared" si="5"/>
        <v>0</v>
      </c>
    </row>
    <row r="380" spans="1:9" x14ac:dyDescent="0.35">
      <c r="A380" s="166"/>
      <c r="B380" s="168"/>
      <c r="C380" s="147"/>
      <c r="D380" s="126"/>
      <c r="E380" s="127"/>
      <c r="F380" s="122"/>
      <c r="G380" s="126"/>
      <c r="H380" s="120"/>
      <c r="I380">
        <f t="shared" si="5"/>
        <v>0</v>
      </c>
    </row>
    <row r="381" spans="1:9" x14ac:dyDescent="0.35">
      <c r="A381" s="166"/>
      <c r="B381" s="168"/>
      <c r="C381" s="147"/>
      <c r="D381" s="126"/>
      <c r="E381" s="127"/>
      <c r="F381" s="122"/>
      <c r="G381" s="126"/>
      <c r="H381" s="120"/>
      <c r="I381">
        <f t="shared" si="5"/>
        <v>0</v>
      </c>
    </row>
    <row r="382" spans="1:9" x14ac:dyDescent="0.35">
      <c r="A382" s="166"/>
      <c r="B382" s="168"/>
      <c r="C382" s="147"/>
      <c r="D382" s="126"/>
      <c r="E382" s="127"/>
      <c r="F382" s="122"/>
      <c r="G382" s="126"/>
      <c r="H382" s="120"/>
      <c r="I382">
        <f t="shared" si="5"/>
        <v>0</v>
      </c>
    </row>
    <row r="383" spans="1:9" x14ac:dyDescent="0.35">
      <c r="A383" s="166"/>
      <c r="B383" s="168"/>
      <c r="C383" s="147"/>
      <c r="D383" s="126"/>
      <c r="E383" s="127"/>
      <c r="F383" s="122"/>
      <c r="G383" s="126"/>
      <c r="H383" s="120"/>
      <c r="I383">
        <f t="shared" si="5"/>
        <v>0</v>
      </c>
    </row>
    <row r="384" spans="1:9" x14ac:dyDescent="0.35">
      <c r="A384" s="166"/>
      <c r="B384" s="168"/>
      <c r="C384" s="147"/>
      <c r="D384" s="126"/>
      <c r="E384" s="127"/>
      <c r="F384" s="122"/>
      <c r="G384" s="126"/>
      <c r="H384" s="120"/>
      <c r="I384">
        <f t="shared" si="5"/>
        <v>0</v>
      </c>
    </row>
    <row r="385" spans="1:9" x14ac:dyDescent="0.35">
      <c r="A385" s="166"/>
      <c r="B385" s="168"/>
      <c r="C385" s="147"/>
      <c r="D385" s="126"/>
      <c r="E385" s="127"/>
      <c r="F385" s="122"/>
      <c r="G385" s="126"/>
      <c r="H385" s="120"/>
      <c r="I385">
        <f t="shared" si="5"/>
        <v>0</v>
      </c>
    </row>
    <row r="386" spans="1:9" x14ac:dyDescent="0.35">
      <c r="A386" s="166"/>
      <c r="B386" s="168"/>
      <c r="C386" s="147"/>
      <c r="D386" s="126"/>
      <c r="E386" s="127"/>
      <c r="F386" s="122"/>
      <c r="G386" s="126"/>
      <c r="H386" s="120"/>
      <c r="I386">
        <f t="shared" si="5"/>
        <v>0</v>
      </c>
    </row>
    <row r="387" spans="1:9" x14ac:dyDescent="0.35">
      <c r="A387" s="166"/>
      <c r="B387" s="168"/>
      <c r="C387" s="147"/>
      <c r="D387" s="126"/>
      <c r="E387" s="127"/>
      <c r="F387" s="122"/>
      <c r="G387" s="126"/>
      <c r="H387" s="120"/>
      <c r="I387">
        <f t="shared" si="5"/>
        <v>0</v>
      </c>
    </row>
    <row r="388" spans="1:9" x14ac:dyDescent="0.35">
      <c r="A388" s="166"/>
      <c r="B388" s="168"/>
      <c r="C388" s="147"/>
      <c r="D388" s="126"/>
      <c r="E388" s="127"/>
      <c r="F388" s="122"/>
      <c r="G388" s="126"/>
      <c r="H388" s="120"/>
      <c r="I388">
        <f t="shared" si="5"/>
        <v>0</v>
      </c>
    </row>
    <row r="389" spans="1:9" x14ac:dyDescent="0.35">
      <c r="A389" s="166"/>
      <c r="B389" s="168"/>
      <c r="C389" s="147"/>
      <c r="D389" s="126"/>
      <c r="E389" s="127"/>
      <c r="F389" s="122"/>
      <c r="G389" s="126"/>
      <c r="H389" s="120"/>
      <c r="I389">
        <f t="shared" si="5"/>
        <v>0</v>
      </c>
    </row>
    <row r="390" spans="1:9" x14ac:dyDescent="0.35">
      <c r="A390" s="166"/>
      <c r="B390" s="168"/>
      <c r="C390" s="147"/>
      <c r="D390" s="126"/>
      <c r="E390" s="127"/>
      <c r="F390" s="122"/>
      <c r="G390" s="126"/>
      <c r="H390" s="120"/>
      <c r="I390">
        <f t="shared" si="5"/>
        <v>0</v>
      </c>
    </row>
    <row r="391" spans="1:9" x14ac:dyDescent="0.35">
      <c r="A391" s="166"/>
      <c r="B391" s="168"/>
      <c r="C391" s="147"/>
      <c r="D391" s="126"/>
      <c r="E391" s="127"/>
      <c r="F391" s="122"/>
      <c r="G391" s="126"/>
      <c r="H391" s="120"/>
      <c r="I391">
        <f t="shared" si="5"/>
        <v>0</v>
      </c>
    </row>
    <row r="392" spans="1:9" x14ac:dyDescent="0.35">
      <c r="A392" s="166"/>
      <c r="B392" s="168"/>
      <c r="C392" s="147"/>
      <c r="D392" s="126"/>
      <c r="E392" s="127"/>
      <c r="F392" s="122"/>
      <c r="G392" s="126"/>
      <c r="H392" s="120"/>
      <c r="I392">
        <f t="shared" si="5"/>
        <v>0</v>
      </c>
    </row>
    <row r="393" spans="1:9" x14ac:dyDescent="0.35">
      <c r="A393" s="166"/>
      <c r="B393" s="168"/>
      <c r="C393" s="147"/>
      <c r="D393" s="126"/>
      <c r="E393" s="127"/>
      <c r="F393" s="122"/>
      <c r="G393" s="126"/>
      <c r="H393" s="120"/>
      <c r="I393">
        <f t="shared" ref="I393:I456" si="6">IF(OR($A393&lt;&gt;"",$B393&lt;&gt;"",$C393&lt;&gt;"",$D393&lt;&gt;"",$F393&lt;&gt;"",$G393&lt;&gt;""), 1, 0)</f>
        <v>0</v>
      </c>
    </row>
    <row r="394" spans="1:9" x14ac:dyDescent="0.35">
      <c r="A394" s="166"/>
      <c r="B394" s="168"/>
      <c r="C394" s="147"/>
      <c r="D394" s="126"/>
      <c r="E394" s="127"/>
      <c r="F394" s="122"/>
      <c r="G394" s="126"/>
      <c r="H394" s="120"/>
      <c r="I394">
        <f t="shared" si="6"/>
        <v>0</v>
      </c>
    </row>
    <row r="395" spans="1:9" x14ac:dyDescent="0.35">
      <c r="A395" s="166"/>
      <c r="B395" s="168"/>
      <c r="C395" s="147"/>
      <c r="D395" s="126"/>
      <c r="E395" s="127"/>
      <c r="F395" s="122"/>
      <c r="G395" s="126"/>
      <c r="H395" s="120"/>
      <c r="I395">
        <f t="shared" si="6"/>
        <v>0</v>
      </c>
    </row>
    <row r="396" spans="1:9" x14ac:dyDescent="0.35">
      <c r="A396" s="166"/>
      <c r="B396" s="168"/>
      <c r="C396" s="147"/>
      <c r="D396" s="126"/>
      <c r="E396" s="127"/>
      <c r="F396" s="122"/>
      <c r="G396" s="126"/>
      <c r="H396" s="120"/>
      <c r="I396">
        <f t="shared" si="6"/>
        <v>0</v>
      </c>
    </row>
    <row r="397" spans="1:9" x14ac:dyDescent="0.35">
      <c r="A397" s="166"/>
      <c r="B397" s="168"/>
      <c r="C397" s="147"/>
      <c r="D397" s="126"/>
      <c r="E397" s="127"/>
      <c r="F397" s="122"/>
      <c r="G397" s="126"/>
      <c r="H397" s="120"/>
      <c r="I397">
        <f t="shared" si="6"/>
        <v>0</v>
      </c>
    </row>
    <row r="398" spans="1:9" x14ac:dyDescent="0.35">
      <c r="A398" s="166"/>
      <c r="B398" s="168"/>
      <c r="C398" s="147"/>
      <c r="D398" s="126"/>
      <c r="E398" s="127"/>
      <c r="F398" s="122"/>
      <c r="G398" s="126"/>
      <c r="H398" s="120"/>
      <c r="I398">
        <f t="shared" si="6"/>
        <v>0</v>
      </c>
    </row>
    <row r="399" spans="1:9" x14ac:dyDescent="0.35">
      <c r="A399" s="166"/>
      <c r="B399" s="168"/>
      <c r="C399" s="147"/>
      <c r="D399" s="126"/>
      <c r="E399" s="127"/>
      <c r="F399" s="122"/>
      <c r="G399" s="126"/>
      <c r="H399" s="120"/>
      <c r="I399">
        <f t="shared" si="6"/>
        <v>0</v>
      </c>
    </row>
    <row r="400" spans="1:9" x14ac:dyDescent="0.35">
      <c r="A400" s="166"/>
      <c r="B400" s="168"/>
      <c r="C400" s="147"/>
      <c r="D400" s="126"/>
      <c r="E400" s="127"/>
      <c r="F400" s="122"/>
      <c r="G400" s="126"/>
      <c r="H400" s="120"/>
      <c r="I400">
        <f t="shared" si="6"/>
        <v>0</v>
      </c>
    </row>
    <row r="401" spans="1:9" x14ac:dyDescent="0.35">
      <c r="A401" s="166"/>
      <c r="B401" s="168"/>
      <c r="C401" s="147"/>
      <c r="D401" s="126"/>
      <c r="E401" s="127"/>
      <c r="F401" s="122"/>
      <c r="G401" s="126"/>
      <c r="H401" s="120"/>
      <c r="I401">
        <f t="shared" si="6"/>
        <v>0</v>
      </c>
    </row>
    <row r="402" spans="1:9" x14ac:dyDescent="0.35">
      <c r="A402" s="166"/>
      <c r="B402" s="168"/>
      <c r="C402" s="147"/>
      <c r="D402" s="126"/>
      <c r="E402" s="127"/>
      <c r="F402" s="122"/>
      <c r="G402" s="126"/>
      <c r="H402" s="120"/>
      <c r="I402">
        <f t="shared" si="6"/>
        <v>0</v>
      </c>
    </row>
    <row r="403" spans="1:9" x14ac:dyDescent="0.35">
      <c r="A403" s="166"/>
      <c r="B403" s="168"/>
      <c r="C403" s="147"/>
      <c r="D403" s="126"/>
      <c r="E403" s="127"/>
      <c r="F403" s="122"/>
      <c r="G403" s="126"/>
      <c r="H403" s="120"/>
      <c r="I403">
        <f t="shared" si="6"/>
        <v>0</v>
      </c>
    </row>
    <row r="404" spans="1:9" x14ac:dyDescent="0.35">
      <c r="A404" s="166"/>
      <c r="B404" s="168"/>
      <c r="C404" s="147"/>
      <c r="D404" s="126"/>
      <c r="E404" s="127"/>
      <c r="F404" s="122"/>
      <c r="G404" s="126"/>
      <c r="H404" s="120"/>
      <c r="I404">
        <f t="shared" si="6"/>
        <v>0</v>
      </c>
    </row>
    <row r="405" spans="1:9" x14ac:dyDescent="0.35">
      <c r="A405" s="166"/>
      <c r="B405" s="168"/>
      <c r="C405" s="147"/>
      <c r="D405" s="126"/>
      <c r="E405" s="127"/>
      <c r="F405" s="122"/>
      <c r="G405" s="126"/>
      <c r="H405" s="120"/>
      <c r="I405">
        <f t="shared" si="6"/>
        <v>0</v>
      </c>
    </row>
    <row r="406" spans="1:9" x14ac:dyDescent="0.35">
      <c r="A406" s="166"/>
      <c r="B406" s="168"/>
      <c r="C406" s="147"/>
      <c r="D406" s="126"/>
      <c r="E406" s="127"/>
      <c r="F406" s="122"/>
      <c r="G406" s="126"/>
      <c r="H406" s="120"/>
      <c r="I406">
        <f t="shared" si="6"/>
        <v>0</v>
      </c>
    </row>
    <row r="407" spans="1:9" x14ac:dyDescent="0.35">
      <c r="A407" s="166"/>
      <c r="B407" s="168"/>
      <c r="C407" s="147"/>
      <c r="D407" s="126"/>
      <c r="E407" s="127"/>
      <c r="F407" s="122"/>
      <c r="G407" s="126"/>
      <c r="H407" s="120"/>
      <c r="I407">
        <f t="shared" si="6"/>
        <v>0</v>
      </c>
    </row>
    <row r="408" spans="1:9" x14ac:dyDescent="0.35">
      <c r="A408" s="166"/>
      <c r="B408" s="168"/>
      <c r="C408" s="147"/>
      <c r="D408" s="126"/>
      <c r="E408" s="127"/>
      <c r="F408" s="122"/>
      <c r="G408" s="126"/>
      <c r="H408" s="120"/>
      <c r="I408">
        <f t="shared" si="6"/>
        <v>0</v>
      </c>
    </row>
    <row r="409" spans="1:9" x14ac:dyDescent="0.35">
      <c r="A409" s="166"/>
      <c r="B409" s="168"/>
      <c r="C409" s="147"/>
      <c r="D409" s="126"/>
      <c r="E409" s="127"/>
      <c r="F409" s="122"/>
      <c r="G409" s="126"/>
      <c r="H409" s="120"/>
      <c r="I409">
        <f t="shared" si="6"/>
        <v>0</v>
      </c>
    </row>
    <row r="410" spans="1:9" x14ac:dyDescent="0.35">
      <c r="A410" s="166"/>
      <c r="B410" s="168"/>
      <c r="C410" s="147"/>
      <c r="D410" s="126"/>
      <c r="E410" s="127"/>
      <c r="F410" s="122"/>
      <c r="G410" s="126"/>
      <c r="H410" s="120"/>
      <c r="I410">
        <f t="shared" si="6"/>
        <v>0</v>
      </c>
    </row>
    <row r="411" spans="1:9" x14ac:dyDescent="0.35">
      <c r="A411" s="166"/>
      <c r="B411" s="168"/>
      <c r="C411" s="147"/>
      <c r="D411" s="126"/>
      <c r="E411" s="127"/>
      <c r="F411" s="122"/>
      <c r="G411" s="126"/>
      <c r="H411" s="120"/>
      <c r="I411">
        <f t="shared" si="6"/>
        <v>0</v>
      </c>
    </row>
    <row r="412" spans="1:9" x14ac:dyDescent="0.35">
      <c r="A412" s="166"/>
      <c r="B412" s="168"/>
      <c r="C412" s="147"/>
      <c r="D412" s="126"/>
      <c r="E412" s="127"/>
      <c r="F412" s="122"/>
      <c r="G412" s="126"/>
      <c r="H412" s="120"/>
      <c r="I412">
        <f t="shared" si="6"/>
        <v>0</v>
      </c>
    </row>
    <row r="413" spans="1:9" x14ac:dyDescent="0.35">
      <c r="A413" s="166"/>
      <c r="B413" s="168"/>
      <c r="C413" s="147"/>
      <c r="D413" s="126"/>
      <c r="E413" s="127"/>
      <c r="F413" s="122"/>
      <c r="G413" s="126"/>
      <c r="H413" s="120"/>
      <c r="I413">
        <f t="shared" si="6"/>
        <v>0</v>
      </c>
    </row>
    <row r="414" spans="1:9" x14ac:dyDescent="0.35">
      <c r="A414" s="166"/>
      <c r="B414" s="168"/>
      <c r="C414" s="147"/>
      <c r="D414" s="126"/>
      <c r="E414" s="127"/>
      <c r="F414" s="122"/>
      <c r="G414" s="126"/>
      <c r="H414" s="120"/>
      <c r="I414">
        <f t="shared" si="6"/>
        <v>0</v>
      </c>
    </row>
    <row r="415" spans="1:9" x14ac:dyDescent="0.35">
      <c r="A415" s="166"/>
      <c r="B415" s="168"/>
      <c r="C415" s="147"/>
      <c r="D415" s="126"/>
      <c r="E415" s="127"/>
      <c r="F415" s="122"/>
      <c r="G415" s="126"/>
      <c r="H415" s="120"/>
      <c r="I415">
        <f t="shared" si="6"/>
        <v>0</v>
      </c>
    </row>
    <row r="416" spans="1:9" x14ac:dyDescent="0.35">
      <c r="A416" s="166"/>
      <c r="B416" s="168"/>
      <c r="C416" s="147"/>
      <c r="D416" s="126"/>
      <c r="E416" s="127"/>
      <c r="F416" s="122"/>
      <c r="G416" s="126"/>
      <c r="H416" s="120"/>
      <c r="I416">
        <f t="shared" si="6"/>
        <v>0</v>
      </c>
    </row>
    <row r="417" spans="1:9" x14ac:dyDescent="0.35">
      <c r="A417" s="166"/>
      <c r="B417" s="168"/>
      <c r="C417" s="147"/>
      <c r="D417" s="126"/>
      <c r="E417" s="127"/>
      <c r="F417" s="122"/>
      <c r="G417" s="126"/>
      <c r="H417" s="120"/>
      <c r="I417">
        <f t="shared" si="6"/>
        <v>0</v>
      </c>
    </row>
    <row r="418" spans="1:9" x14ac:dyDescent="0.35">
      <c r="A418" s="166"/>
      <c r="B418" s="168"/>
      <c r="C418" s="147"/>
      <c r="D418" s="126"/>
      <c r="E418" s="127"/>
      <c r="F418" s="122"/>
      <c r="G418" s="126"/>
      <c r="H418" s="120"/>
      <c r="I418">
        <f t="shared" si="6"/>
        <v>0</v>
      </c>
    </row>
    <row r="419" spans="1:9" x14ac:dyDescent="0.35">
      <c r="A419" s="166"/>
      <c r="B419" s="168"/>
      <c r="C419" s="147"/>
      <c r="D419" s="126"/>
      <c r="E419" s="127"/>
      <c r="F419" s="122"/>
      <c r="G419" s="126"/>
      <c r="H419" s="120"/>
      <c r="I419">
        <f t="shared" si="6"/>
        <v>0</v>
      </c>
    </row>
    <row r="420" spans="1:9" x14ac:dyDescent="0.35">
      <c r="A420" s="166"/>
      <c r="B420" s="168"/>
      <c r="C420" s="147"/>
      <c r="D420" s="126"/>
      <c r="E420" s="127"/>
      <c r="F420" s="122"/>
      <c r="G420" s="126"/>
      <c r="H420" s="120"/>
      <c r="I420">
        <f t="shared" si="6"/>
        <v>0</v>
      </c>
    </row>
    <row r="421" spans="1:9" x14ac:dyDescent="0.35">
      <c r="A421" s="166"/>
      <c r="B421" s="168"/>
      <c r="C421" s="147"/>
      <c r="D421" s="126"/>
      <c r="E421" s="127"/>
      <c r="F421" s="122"/>
      <c r="G421" s="126"/>
      <c r="H421" s="120"/>
      <c r="I421">
        <f t="shared" si="6"/>
        <v>0</v>
      </c>
    </row>
    <row r="422" spans="1:9" x14ac:dyDescent="0.35">
      <c r="A422" s="166"/>
      <c r="B422" s="168"/>
      <c r="C422" s="147"/>
      <c r="D422" s="126"/>
      <c r="E422" s="127"/>
      <c r="F422" s="122"/>
      <c r="G422" s="126"/>
      <c r="H422" s="120"/>
      <c r="I422">
        <f t="shared" si="6"/>
        <v>0</v>
      </c>
    </row>
    <row r="423" spans="1:9" x14ac:dyDescent="0.35">
      <c r="A423" s="166"/>
      <c r="B423" s="168"/>
      <c r="C423" s="147"/>
      <c r="D423" s="126"/>
      <c r="E423" s="127"/>
      <c r="F423" s="122"/>
      <c r="G423" s="126"/>
      <c r="H423" s="120"/>
      <c r="I423">
        <f t="shared" si="6"/>
        <v>0</v>
      </c>
    </row>
    <row r="424" spans="1:9" x14ac:dyDescent="0.35">
      <c r="A424" s="166"/>
      <c r="B424" s="168"/>
      <c r="C424" s="147"/>
      <c r="D424" s="126"/>
      <c r="E424" s="127"/>
      <c r="F424" s="122"/>
      <c r="G424" s="126"/>
      <c r="H424" s="120"/>
      <c r="I424">
        <f t="shared" si="6"/>
        <v>0</v>
      </c>
    </row>
    <row r="425" spans="1:9" x14ac:dyDescent="0.35">
      <c r="A425" s="166"/>
      <c r="B425" s="168"/>
      <c r="C425" s="147"/>
      <c r="D425" s="126"/>
      <c r="E425" s="127"/>
      <c r="F425" s="122"/>
      <c r="G425" s="126"/>
      <c r="H425" s="120"/>
      <c r="I425">
        <f t="shared" si="6"/>
        <v>0</v>
      </c>
    </row>
    <row r="426" spans="1:9" x14ac:dyDescent="0.35">
      <c r="A426" s="166"/>
      <c r="B426" s="168"/>
      <c r="C426" s="147"/>
      <c r="D426" s="126"/>
      <c r="E426" s="127"/>
      <c r="F426" s="122"/>
      <c r="G426" s="126"/>
      <c r="H426" s="120"/>
      <c r="I426">
        <f t="shared" si="6"/>
        <v>0</v>
      </c>
    </row>
    <row r="427" spans="1:9" x14ac:dyDescent="0.35">
      <c r="A427" s="166"/>
      <c r="B427" s="168"/>
      <c r="C427" s="147"/>
      <c r="D427" s="126"/>
      <c r="E427" s="127"/>
      <c r="F427" s="122"/>
      <c r="G427" s="126"/>
      <c r="H427" s="120"/>
      <c r="I427">
        <f t="shared" si="6"/>
        <v>0</v>
      </c>
    </row>
    <row r="428" spans="1:9" x14ac:dyDescent="0.35">
      <c r="A428" s="166"/>
      <c r="B428" s="168"/>
      <c r="C428" s="147"/>
      <c r="D428" s="126"/>
      <c r="E428" s="127"/>
      <c r="F428" s="122"/>
      <c r="G428" s="126"/>
      <c r="H428" s="120"/>
      <c r="I428">
        <f t="shared" si="6"/>
        <v>0</v>
      </c>
    </row>
    <row r="429" spans="1:9" x14ac:dyDescent="0.35">
      <c r="A429" s="166"/>
      <c r="B429" s="168"/>
      <c r="C429" s="147"/>
      <c r="D429" s="126"/>
      <c r="E429" s="127"/>
      <c r="F429" s="122"/>
      <c r="G429" s="126"/>
      <c r="H429" s="120"/>
      <c r="I429">
        <f t="shared" si="6"/>
        <v>0</v>
      </c>
    </row>
    <row r="430" spans="1:9" x14ac:dyDescent="0.35">
      <c r="A430" s="166"/>
      <c r="B430" s="168"/>
      <c r="C430" s="147"/>
      <c r="D430" s="126"/>
      <c r="E430" s="127"/>
      <c r="F430" s="122"/>
      <c r="G430" s="126"/>
      <c r="H430" s="120"/>
      <c r="I430">
        <f t="shared" si="6"/>
        <v>0</v>
      </c>
    </row>
    <row r="431" spans="1:9" x14ac:dyDescent="0.35">
      <c r="A431" s="166"/>
      <c r="B431" s="168"/>
      <c r="C431" s="147"/>
      <c r="D431" s="126"/>
      <c r="E431" s="127"/>
      <c r="F431" s="122"/>
      <c r="G431" s="126"/>
      <c r="H431" s="120"/>
      <c r="I431">
        <f t="shared" si="6"/>
        <v>0</v>
      </c>
    </row>
    <row r="432" spans="1:9" x14ac:dyDescent="0.35">
      <c r="A432" s="166"/>
      <c r="B432" s="168"/>
      <c r="C432" s="147"/>
      <c r="D432" s="126"/>
      <c r="E432" s="127"/>
      <c r="F432" s="122"/>
      <c r="G432" s="126"/>
      <c r="H432" s="120"/>
      <c r="I432">
        <f t="shared" si="6"/>
        <v>0</v>
      </c>
    </row>
    <row r="433" spans="1:9" x14ac:dyDescent="0.35">
      <c r="A433" s="166"/>
      <c r="B433" s="168"/>
      <c r="C433" s="147"/>
      <c r="D433" s="126"/>
      <c r="E433" s="127"/>
      <c r="F433" s="122"/>
      <c r="G433" s="126"/>
      <c r="H433" s="120"/>
      <c r="I433">
        <f t="shared" si="6"/>
        <v>0</v>
      </c>
    </row>
    <row r="434" spans="1:9" x14ac:dyDescent="0.35">
      <c r="A434" s="166"/>
      <c r="B434" s="168"/>
      <c r="C434" s="147"/>
      <c r="D434" s="126"/>
      <c r="E434" s="127"/>
      <c r="F434" s="122"/>
      <c r="G434" s="126"/>
      <c r="H434" s="120"/>
      <c r="I434">
        <f t="shared" si="6"/>
        <v>0</v>
      </c>
    </row>
    <row r="435" spans="1:9" x14ac:dyDescent="0.35">
      <c r="A435" s="166"/>
      <c r="B435" s="168"/>
      <c r="C435" s="147"/>
      <c r="D435" s="126"/>
      <c r="E435" s="127"/>
      <c r="F435" s="122"/>
      <c r="G435" s="126"/>
      <c r="H435" s="120"/>
      <c r="I435">
        <f t="shared" si="6"/>
        <v>0</v>
      </c>
    </row>
    <row r="436" spans="1:9" x14ac:dyDescent="0.35">
      <c r="A436" s="166"/>
      <c r="B436" s="168"/>
      <c r="C436" s="147"/>
      <c r="D436" s="126"/>
      <c r="E436" s="127"/>
      <c r="F436" s="122"/>
      <c r="G436" s="126"/>
      <c r="H436" s="120"/>
      <c r="I436">
        <f t="shared" si="6"/>
        <v>0</v>
      </c>
    </row>
    <row r="437" spans="1:9" x14ac:dyDescent="0.35">
      <c r="A437" s="166"/>
      <c r="B437" s="168"/>
      <c r="C437" s="147"/>
      <c r="D437" s="126"/>
      <c r="E437" s="127"/>
      <c r="F437" s="122"/>
      <c r="G437" s="126"/>
      <c r="H437" s="120"/>
      <c r="I437">
        <f t="shared" si="6"/>
        <v>0</v>
      </c>
    </row>
    <row r="438" spans="1:9" x14ac:dyDescent="0.35">
      <c r="A438" s="166"/>
      <c r="B438" s="168"/>
      <c r="C438" s="147"/>
      <c r="D438" s="126"/>
      <c r="E438" s="127"/>
      <c r="F438" s="122"/>
      <c r="G438" s="126"/>
      <c r="H438" s="120"/>
      <c r="I438">
        <f t="shared" si="6"/>
        <v>0</v>
      </c>
    </row>
    <row r="439" spans="1:9" x14ac:dyDescent="0.35">
      <c r="A439" s="166"/>
      <c r="B439" s="168"/>
      <c r="C439" s="147"/>
      <c r="D439" s="126"/>
      <c r="E439" s="127"/>
      <c r="F439" s="122"/>
      <c r="G439" s="126"/>
      <c r="H439" s="120"/>
      <c r="I439">
        <f t="shared" si="6"/>
        <v>0</v>
      </c>
    </row>
    <row r="440" spans="1:9" x14ac:dyDescent="0.35">
      <c r="A440" s="166"/>
      <c r="B440" s="168"/>
      <c r="C440" s="147"/>
      <c r="D440" s="126"/>
      <c r="E440" s="127"/>
      <c r="F440" s="122"/>
      <c r="G440" s="126"/>
      <c r="H440" s="120"/>
      <c r="I440">
        <f t="shared" si="6"/>
        <v>0</v>
      </c>
    </row>
    <row r="441" spans="1:9" x14ac:dyDescent="0.35">
      <c r="A441" s="166"/>
      <c r="B441" s="168"/>
      <c r="C441" s="147"/>
      <c r="D441" s="126"/>
      <c r="E441" s="127"/>
      <c r="F441" s="122"/>
      <c r="G441" s="126"/>
      <c r="H441" s="120"/>
      <c r="I441">
        <f t="shared" si="6"/>
        <v>0</v>
      </c>
    </row>
    <row r="442" spans="1:9" x14ac:dyDescent="0.35">
      <c r="A442" s="166"/>
      <c r="B442" s="168"/>
      <c r="C442" s="147"/>
      <c r="D442" s="126"/>
      <c r="E442" s="127"/>
      <c r="F442" s="122"/>
      <c r="G442" s="126"/>
      <c r="H442" s="120"/>
      <c r="I442">
        <f t="shared" si="6"/>
        <v>0</v>
      </c>
    </row>
    <row r="443" spans="1:9" x14ac:dyDescent="0.35">
      <c r="A443" s="166"/>
      <c r="B443" s="168"/>
      <c r="C443" s="147"/>
      <c r="D443" s="126"/>
      <c r="E443" s="127"/>
      <c r="F443" s="122"/>
      <c r="G443" s="126"/>
      <c r="H443" s="120"/>
      <c r="I443">
        <f t="shared" si="6"/>
        <v>0</v>
      </c>
    </row>
    <row r="444" spans="1:9" x14ac:dyDescent="0.35">
      <c r="A444" s="166"/>
      <c r="B444" s="168"/>
      <c r="C444" s="147"/>
      <c r="D444" s="126"/>
      <c r="E444" s="127"/>
      <c r="F444" s="122"/>
      <c r="G444" s="126"/>
      <c r="H444" s="120"/>
      <c r="I444">
        <f t="shared" si="6"/>
        <v>0</v>
      </c>
    </row>
    <row r="445" spans="1:9" x14ac:dyDescent="0.35">
      <c r="A445" s="166"/>
      <c r="B445" s="168"/>
      <c r="C445" s="147"/>
      <c r="D445" s="126"/>
      <c r="E445" s="127"/>
      <c r="F445" s="122"/>
      <c r="G445" s="126"/>
      <c r="H445" s="120"/>
      <c r="I445">
        <f t="shared" si="6"/>
        <v>0</v>
      </c>
    </row>
    <row r="446" spans="1:9" x14ac:dyDescent="0.35">
      <c r="A446" s="166"/>
      <c r="B446" s="168"/>
      <c r="C446" s="147"/>
      <c r="D446" s="126"/>
      <c r="E446" s="127"/>
      <c r="F446" s="122"/>
      <c r="G446" s="126"/>
      <c r="H446" s="120"/>
      <c r="I446">
        <f t="shared" si="6"/>
        <v>0</v>
      </c>
    </row>
    <row r="447" spans="1:9" x14ac:dyDescent="0.35">
      <c r="A447" s="166"/>
      <c r="B447" s="168"/>
      <c r="C447" s="147"/>
      <c r="D447" s="126"/>
      <c r="E447" s="127"/>
      <c r="F447" s="122"/>
      <c r="G447" s="126"/>
      <c r="H447" s="120"/>
      <c r="I447">
        <f t="shared" si="6"/>
        <v>0</v>
      </c>
    </row>
    <row r="448" spans="1:9" x14ac:dyDescent="0.35">
      <c r="A448" s="166"/>
      <c r="B448" s="168"/>
      <c r="C448" s="147"/>
      <c r="D448" s="126"/>
      <c r="E448" s="127"/>
      <c r="F448" s="122"/>
      <c r="G448" s="126"/>
      <c r="H448" s="120"/>
      <c r="I448">
        <f t="shared" si="6"/>
        <v>0</v>
      </c>
    </row>
    <row r="449" spans="1:9" x14ac:dyDescent="0.35">
      <c r="A449" s="166"/>
      <c r="B449" s="168"/>
      <c r="C449" s="147"/>
      <c r="D449" s="126"/>
      <c r="E449" s="127"/>
      <c r="F449" s="122"/>
      <c r="G449" s="126"/>
      <c r="H449" s="120"/>
      <c r="I449">
        <f t="shared" si="6"/>
        <v>0</v>
      </c>
    </row>
    <row r="450" spans="1:9" x14ac:dyDescent="0.35">
      <c r="A450" s="166"/>
      <c r="B450" s="168"/>
      <c r="C450" s="147"/>
      <c r="D450" s="126"/>
      <c r="E450" s="127"/>
      <c r="F450" s="122"/>
      <c r="G450" s="126"/>
      <c r="H450" s="120"/>
      <c r="I450">
        <f t="shared" si="6"/>
        <v>0</v>
      </c>
    </row>
    <row r="451" spans="1:9" x14ac:dyDescent="0.35">
      <c r="A451" s="166"/>
      <c r="B451" s="168"/>
      <c r="C451" s="147"/>
      <c r="D451" s="126"/>
      <c r="E451" s="127"/>
      <c r="F451" s="122"/>
      <c r="G451" s="126"/>
      <c r="H451" s="120"/>
      <c r="I451">
        <f t="shared" si="6"/>
        <v>0</v>
      </c>
    </row>
    <row r="452" spans="1:9" x14ac:dyDescent="0.35">
      <c r="A452" s="166"/>
      <c r="B452" s="168"/>
      <c r="C452" s="147"/>
      <c r="D452" s="126"/>
      <c r="E452" s="127"/>
      <c r="F452" s="122"/>
      <c r="G452" s="126"/>
      <c r="H452" s="120"/>
      <c r="I452">
        <f t="shared" si="6"/>
        <v>0</v>
      </c>
    </row>
    <row r="453" spans="1:9" x14ac:dyDescent="0.35">
      <c r="A453" s="166"/>
      <c r="B453" s="168"/>
      <c r="C453" s="147"/>
      <c r="D453" s="126"/>
      <c r="E453" s="127"/>
      <c r="F453" s="122"/>
      <c r="G453" s="126"/>
      <c r="H453" s="120"/>
      <c r="I453">
        <f t="shared" si="6"/>
        <v>0</v>
      </c>
    </row>
    <row r="454" spans="1:9" x14ac:dyDescent="0.35">
      <c r="A454" s="166"/>
      <c r="B454" s="168"/>
      <c r="C454" s="147"/>
      <c r="D454" s="126"/>
      <c r="E454" s="127"/>
      <c r="F454" s="122"/>
      <c r="G454" s="126"/>
      <c r="H454" s="120"/>
      <c r="I454">
        <f t="shared" si="6"/>
        <v>0</v>
      </c>
    </row>
    <row r="455" spans="1:9" x14ac:dyDescent="0.35">
      <c r="A455" s="166"/>
      <c r="B455" s="168"/>
      <c r="C455" s="147"/>
      <c r="D455" s="126"/>
      <c r="E455" s="127"/>
      <c r="F455" s="122"/>
      <c r="G455" s="126"/>
      <c r="H455" s="120"/>
      <c r="I455">
        <f t="shared" si="6"/>
        <v>0</v>
      </c>
    </row>
    <row r="456" spans="1:9" x14ac:dyDescent="0.35">
      <c r="A456" s="166"/>
      <c r="B456" s="168"/>
      <c r="C456" s="147"/>
      <c r="D456" s="126"/>
      <c r="E456" s="127"/>
      <c r="F456" s="122"/>
      <c r="G456" s="126"/>
      <c r="H456" s="120"/>
      <c r="I456">
        <f t="shared" si="6"/>
        <v>0</v>
      </c>
    </row>
    <row r="457" spans="1:9" x14ac:dyDescent="0.35">
      <c r="A457" s="166"/>
      <c r="B457" s="168"/>
      <c r="C457" s="147"/>
      <c r="D457" s="126"/>
      <c r="E457" s="127"/>
      <c r="F457" s="122"/>
      <c r="G457" s="126"/>
      <c r="H457" s="120"/>
      <c r="I457">
        <f t="shared" ref="I457:I520" si="7">IF(OR($A457&lt;&gt;"",$B457&lt;&gt;"",$C457&lt;&gt;"",$D457&lt;&gt;"",$F457&lt;&gt;"",$G457&lt;&gt;""), 1, 0)</f>
        <v>0</v>
      </c>
    </row>
    <row r="458" spans="1:9" x14ac:dyDescent="0.35">
      <c r="A458" s="166"/>
      <c r="B458" s="168"/>
      <c r="C458" s="147"/>
      <c r="D458" s="126"/>
      <c r="E458" s="127"/>
      <c r="F458" s="122"/>
      <c r="G458" s="126"/>
      <c r="H458" s="120"/>
      <c r="I458">
        <f t="shared" si="7"/>
        <v>0</v>
      </c>
    </row>
    <row r="459" spans="1:9" x14ac:dyDescent="0.35">
      <c r="A459" s="166"/>
      <c r="B459" s="168"/>
      <c r="C459" s="147"/>
      <c r="D459" s="126"/>
      <c r="E459" s="127"/>
      <c r="F459" s="122"/>
      <c r="G459" s="126"/>
      <c r="H459" s="120"/>
      <c r="I459">
        <f t="shared" si="7"/>
        <v>0</v>
      </c>
    </row>
    <row r="460" spans="1:9" x14ac:dyDescent="0.35">
      <c r="A460" s="166"/>
      <c r="B460" s="168"/>
      <c r="C460" s="147"/>
      <c r="D460" s="126"/>
      <c r="E460" s="127"/>
      <c r="F460" s="122"/>
      <c r="G460" s="126"/>
      <c r="H460" s="120"/>
      <c r="I460">
        <f t="shared" si="7"/>
        <v>0</v>
      </c>
    </row>
    <row r="461" spans="1:9" x14ac:dyDescent="0.35">
      <c r="A461" s="166"/>
      <c r="B461" s="168"/>
      <c r="C461" s="147"/>
      <c r="D461" s="126"/>
      <c r="E461" s="127"/>
      <c r="F461" s="122"/>
      <c r="G461" s="126"/>
      <c r="H461" s="120"/>
      <c r="I461">
        <f t="shared" si="7"/>
        <v>0</v>
      </c>
    </row>
    <row r="462" spans="1:9" x14ac:dyDescent="0.35">
      <c r="A462" s="166"/>
      <c r="B462" s="168"/>
      <c r="C462" s="147"/>
      <c r="D462" s="126"/>
      <c r="E462" s="127"/>
      <c r="F462" s="122"/>
      <c r="G462" s="126"/>
      <c r="H462" s="120"/>
      <c r="I462">
        <f t="shared" si="7"/>
        <v>0</v>
      </c>
    </row>
    <row r="463" spans="1:9" x14ac:dyDescent="0.35">
      <c r="A463" s="166"/>
      <c r="B463" s="168"/>
      <c r="C463" s="147"/>
      <c r="D463" s="126"/>
      <c r="E463" s="127"/>
      <c r="F463" s="122"/>
      <c r="G463" s="126"/>
      <c r="H463" s="120"/>
      <c r="I463">
        <f t="shared" si="7"/>
        <v>0</v>
      </c>
    </row>
    <row r="464" spans="1:9" x14ac:dyDescent="0.35">
      <c r="A464" s="166"/>
      <c r="B464" s="168"/>
      <c r="C464" s="147"/>
      <c r="D464" s="126"/>
      <c r="E464" s="127"/>
      <c r="F464" s="122"/>
      <c r="G464" s="126"/>
      <c r="H464" s="120"/>
      <c r="I464">
        <f t="shared" si="7"/>
        <v>0</v>
      </c>
    </row>
    <row r="465" spans="1:9" x14ac:dyDescent="0.35">
      <c r="A465" s="166"/>
      <c r="B465" s="168"/>
      <c r="C465" s="147"/>
      <c r="D465" s="126"/>
      <c r="E465" s="127"/>
      <c r="F465" s="122"/>
      <c r="G465" s="126"/>
      <c r="H465" s="120"/>
      <c r="I465">
        <f t="shared" si="7"/>
        <v>0</v>
      </c>
    </row>
    <row r="466" spans="1:9" x14ac:dyDescent="0.35">
      <c r="A466" s="166"/>
      <c r="B466" s="168"/>
      <c r="C466" s="147"/>
      <c r="D466" s="126"/>
      <c r="E466" s="127"/>
      <c r="F466" s="122"/>
      <c r="G466" s="126"/>
      <c r="H466" s="120"/>
      <c r="I466">
        <f t="shared" si="7"/>
        <v>0</v>
      </c>
    </row>
    <row r="467" spans="1:9" x14ac:dyDescent="0.35">
      <c r="A467" s="166"/>
      <c r="B467" s="168"/>
      <c r="C467" s="147"/>
      <c r="D467" s="126"/>
      <c r="E467" s="127"/>
      <c r="F467" s="122"/>
      <c r="G467" s="126"/>
      <c r="H467" s="120"/>
      <c r="I467">
        <f t="shared" si="7"/>
        <v>0</v>
      </c>
    </row>
    <row r="468" spans="1:9" x14ac:dyDescent="0.35">
      <c r="A468" s="166"/>
      <c r="B468" s="168"/>
      <c r="C468" s="147"/>
      <c r="D468" s="126"/>
      <c r="E468" s="127"/>
      <c r="F468" s="122"/>
      <c r="G468" s="126"/>
      <c r="H468" s="120"/>
      <c r="I468">
        <f t="shared" si="7"/>
        <v>0</v>
      </c>
    </row>
    <row r="469" spans="1:9" x14ac:dyDescent="0.35">
      <c r="A469" s="166"/>
      <c r="B469" s="168"/>
      <c r="C469" s="147"/>
      <c r="D469" s="126"/>
      <c r="E469" s="127"/>
      <c r="F469" s="122"/>
      <c r="G469" s="126"/>
      <c r="H469" s="120"/>
      <c r="I469">
        <f t="shared" si="7"/>
        <v>0</v>
      </c>
    </row>
    <row r="470" spans="1:9" x14ac:dyDescent="0.35">
      <c r="A470" s="166"/>
      <c r="B470" s="168"/>
      <c r="C470" s="147"/>
      <c r="D470" s="126"/>
      <c r="E470" s="127"/>
      <c r="F470" s="122"/>
      <c r="G470" s="126"/>
      <c r="H470" s="120"/>
      <c r="I470">
        <f t="shared" si="7"/>
        <v>0</v>
      </c>
    </row>
    <row r="471" spans="1:9" x14ac:dyDescent="0.35">
      <c r="A471" s="166"/>
      <c r="B471" s="168"/>
      <c r="C471" s="147"/>
      <c r="D471" s="126"/>
      <c r="E471" s="127"/>
      <c r="F471" s="122"/>
      <c r="G471" s="126"/>
      <c r="H471" s="120"/>
      <c r="I471">
        <f t="shared" si="7"/>
        <v>0</v>
      </c>
    </row>
    <row r="472" spans="1:9" x14ac:dyDescent="0.35">
      <c r="A472" s="166"/>
      <c r="B472" s="168"/>
      <c r="C472" s="147"/>
      <c r="D472" s="126"/>
      <c r="E472" s="127"/>
      <c r="F472" s="122"/>
      <c r="G472" s="126"/>
      <c r="H472" s="120"/>
      <c r="I472">
        <f t="shared" si="7"/>
        <v>0</v>
      </c>
    </row>
    <row r="473" spans="1:9" x14ac:dyDescent="0.35">
      <c r="A473" s="166"/>
      <c r="B473" s="168"/>
      <c r="C473" s="147"/>
      <c r="D473" s="126"/>
      <c r="E473" s="127"/>
      <c r="F473" s="122"/>
      <c r="G473" s="126"/>
      <c r="H473" s="120"/>
      <c r="I473">
        <f t="shared" si="7"/>
        <v>0</v>
      </c>
    </row>
    <row r="474" spans="1:9" x14ac:dyDescent="0.35">
      <c r="A474" s="166"/>
      <c r="B474" s="168"/>
      <c r="C474" s="147"/>
      <c r="D474" s="126"/>
      <c r="E474" s="127"/>
      <c r="F474" s="122"/>
      <c r="G474" s="126"/>
      <c r="H474" s="120"/>
      <c r="I474">
        <f t="shared" si="7"/>
        <v>0</v>
      </c>
    </row>
    <row r="475" spans="1:9" x14ac:dyDescent="0.35">
      <c r="A475" s="166"/>
      <c r="B475" s="168"/>
      <c r="C475" s="147"/>
      <c r="D475" s="126"/>
      <c r="E475" s="127"/>
      <c r="F475" s="122"/>
      <c r="G475" s="126"/>
      <c r="H475" s="120"/>
      <c r="I475">
        <f t="shared" si="7"/>
        <v>0</v>
      </c>
    </row>
    <row r="476" spans="1:9" x14ac:dyDescent="0.35">
      <c r="A476" s="166"/>
      <c r="B476" s="168"/>
      <c r="C476" s="147"/>
      <c r="D476" s="126"/>
      <c r="E476" s="127"/>
      <c r="F476" s="122"/>
      <c r="G476" s="126"/>
      <c r="H476" s="120"/>
      <c r="I476">
        <f t="shared" si="7"/>
        <v>0</v>
      </c>
    </row>
    <row r="477" spans="1:9" x14ac:dyDescent="0.35">
      <c r="A477" s="166"/>
      <c r="B477" s="168"/>
      <c r="C477" s="147"/>
      <c r="D477" s="126"/>
      <c r="E477" s="127"/>
      <c r="F477" s="122"/>
      <c r="G477" s="126"/>
      <c r="H477" s="120"/>
      <c r="I477">
        <f t="shared" si="7"/>
        <v>0</v>
      </c>
    </row>
    <row r="478" spans="1:9" x14ac:dyDescent="0.35">
      <c r="A478" s="166"/>
      <c r="B478" s="168"/>
      <c r="C478" s="147"/>
      <c r="D478" s="126"/>
      <c r="E478" s="127"/>
      <c r="F478" s="122"/>
      <c r="G478" s="126"/>
      <c r="H478" s="120"/>
      <c r="I478">
        <f t="shared" si="7"/>
        <v>0</v>
      </c>
    </row>
    <row r="479" spans="1:9" x14ac:dyDescent="0.35">
      <c r="A479" s="166"/>
      <c r="B479" s="168"/>
      <c r="C479" s="147"/>
      <c r="D479" s="126"/>
      <c r="E479" s="127"/>
      <c r="F479" s="122"/>
      <c r="G479" s="126"/>
      <c r="H479" s="120"/>
      <c r="I479">
        <f t="shared" si="7"/>
        <v>0</v>
      </c>
    </row>
    <row r="480" spans="1:9" x14ac:dyDescent="0.35">
      <c r="A480" s="166"/>
      <c r="B480" s="168"/>
      <c r="C480" s="147"/>
      <c r="D480" s="126"/>
      <c r="E480" s="127"/>
      <c r="F480" s="122"/>
      <c r="G480" s="126"/>
      <c r="H480" s="120"/>
      <c r="I480">
        <f t="shared" si="7"/>
        <v>0</v>
      </c>
    </row>
    <row r="481" spans="1:9" x14ac:dyDescent="0.35">
      <c r="A481" s="166"/>
      <c r="B481" s="168"/>
      <c r="C481" s="147"/>
      <c r="D481" s="126"/>
      <c r="E481" s="127"/>
      <c r="F481" s="122"/>
      <c r="G481" s="126"/>
      <c r="H481" s="120"/>
      <c r="I481">
        <f t="shared" si="7"/>
        <v>0</v>
      </c>
    </row>
    <row r="482" spans="1:9" x14ac:dyDescent="0.35">
      <c r="A482" s="166"/>
      <c r="B482" s="168"/>
      <c r="C482" s="147"/>
      <c r="D482" s="126"/>
      <c r="E482" s="127"/>
      <c r="F482" s="122"/>
      <c r="G482" s="126"/>
      <c r="H482" s="120"/>
      <c r="I482">
        <f t="shared" si="7"/>
        <v>0</v>
      </c>
    </row>
    <row r="483" spans="1:9" x14ac:dyDescent="0.35">
      <c r="A483" s="166"/>
      <c r="B483" s="168"/>
      <c r="C483" s="147"/>
      <c r="D483" s="126"/>
      <c r="E483" s="127"/>
      <c r="F483" s="122"/>
      <c r="G483" s="126"/>
      <c r="H483" s="120"/>
      <c r="I483">
        <f t="shared" si="7"/>
        <v>0</v>
      </c>
    </row>
    <row r="484" spans="1:9" x14ac:dyDescent="0.35">
      <c r="A484" s="166"/>
      <c r="B484" s="168"/>
      <c r="C484" s="147"/>
      <c r="D484" s="126"/>
      <c r="E484" s="127"/>
      <c r="F484" s="122"/>
      <c r="G484" s="126"/>
      <c r="H484" s="120"/>
      <c r="I484">
        <f t="shared" si="7"/>
        <v>0</v>
      </c>
    </row>
    <row r="485" spans="1:9" x14ac:dyDescent="0.35">
      <c r="A485" s="166"/>
      <c r="B485" s="168"/>
      <c r="C485" s="147"/>
      <c r="D485" s="126"/>
      <c r="E485" s="127"/>
      <c r="F485" s="122"/>
      <c r="G485" s="126"/>
      <c r="H485" s="120"/>
      <c r="I485">
        <f t="shared" si="7"/>
        <v>0</v>
      </c>
    </row>
    <row r="486" spans="1:9" x14ac:dyDescent="0.35">
      <c r="A486" s="166"/>
      <c r="B486" s="168"/>
      <c r="C486" s="147"/>
      <c r="D486" s="126"/>
      <c r="E486" s="127"/>
      <c r="F486" s="122"/>
      <c r="G486" s="126"/>
      <c r="H486" s="120"/>
      <c r="I486">
        <f t="shared" si="7"/>
        <v>0</v>
      </c>
    </row>
    <row r="487" spans="1:9" x14ac:dyDescent="0.35">
      <c r="A487" s="166"/>
      <c r="B487" s="168"/>
      <c r="C487" s="147"/>
      <c r="D487" s="126"/>
      <c r="E487" s="127"/>
      <c r="F487" s="122"/>
      <c r="G487" s="126"/>
      <c r="H487" s="120"/>
      <c r="I487">
        <f t="shared" si="7"/>
        <v>0</v>
      </c>
    </row>
    <row r="488" spans="1:9" x14ac:dyDescent="0.35">
      <c r="A488" s="166"/>
      <c r="B488" s="168"/>
      <c r="C488" s="147"/>
      <c r="D488" s="126"/>
      <c r="E488" s="127"/>
      <c r="F488" s="122"/>
      <c r="G488" s="126"/>
      <c r="H488" s="120"/>
      <c r="I488">
        <f t="shared" si="7"/>
        <v>0</v>
      </c>
    </row>
    <row r="489" spans="1:9" x14ac:dyDescent="0.35">
      <c r="A489" s="166"/>
      <c r="B489" s="168"/>
      <c r="C489" s="147"/>
      <c r="D489" s="126"/>
      <c r="E489" s="127"/>
      <c r="F489" s="122"/>
      <c r="G489" s="126"/>
      <c r="H489" s="120"/>
      <c r="I489">
        <f t="shared" si="7"/>
        <v>0</v>
      </c>
    </row>
    <row r="490" spans="1:9" x14ac:dyDescent="0.35">
      <c r="A490" s="166"/>
      <c r="B490" s="168"/>
      <c r="C490" s="147"/>
      <c r="D490" s="126"/>
      <c r="E490" s="127"/>
      <c r="F490" s="122"/>
      <c r="G490" s="126"/>
      <c r="H490" s="120"/>
      <c r="I490">
        <f t="shared" si="7"/>
        <v>0</v>
      </c>
    </row>
    <row r="491" spans="1:9" x14ac:dyDescent="0.35">
      <c r="A491" s="166"/>
      <c r="B491" s="168"/>
      <c r="C491" s="147"/>
      <c r="D491" s="126"/>
      <c r="E491" s="127"/>
      <c r="F491" s="122"/>
      <c r="G491" s="126"/>
      <c r="H491" s="120"/>
      <c r="I491">
        <f t="shared" si="7"/>
        <v>0</v>
      </c>
    </row>
    <row r="492" spans="1:9" x14ac:dyDescent="0.35">
      <c r="A492" s="166"/>
      <c r="B492" s="168"/>
      <c r="C492" s="147"/>
      <c r="D492" s="126"/>
      <c r="E492" s="127"/>
      <c r="F492" s="122"/>
      <c r="G492" s="126"/>
      <c r="H492" s="120"/>
      <c r="I492">
        <f t="shared" si="7"/>
        <v>0</v>
      </c>
    </row>
    <row r="493" spans="1:9" x14ac:dyDescent="0.35">
      <c r="A493" s="166"/>
      <c r="B493" s="168"/>
      <c r="C493" s="147"/>
      <c r="D493" s="126"/>
      <c r="E493" s="127"/>
      <c r="F493" s="122"/>
      <c r="G493" s="126"/>
      <c r="H493" s="120"/>
      <c r="I493">
        <f t="shared" si="7"/>
        <v>0</v>
      </c>
    </row>
    <row r="494" spans="1:9" x14ac:dyDescent="0.35">
      <c r="A494" s="166"/>
      <c r="B494" s="168"/>
      <c r="C494" s="147"/>
      <c r="D494" s="126"/>
      <c r="E494" s="127"/>
      <c r="F494" s="122"/>
      <c r="G494" s="126"/>
      <c r="H494" s="120"/>
      <c r="I494">
        <f t="shared" si="7"/>
        <v>0</v>
      </c>
    </row>
    <row r="495" spans="1:9" x14ac:dyDescent="0.35">
      <c r="A495" s="166"/>
      <c r="B495" s="168"/>
      <c r="C495" s="147"/>
      <c r="D495" s="126"/>
      <c r="E495" s="127"/>
      <c r="F495" s="122"/>
      <c r="G495" s="126"/>
      <c r="H495" s="120"/>
      <c r="I495">
        <f t="shared" si="7"/>
        <v>0</v>
      </c>
    </row>
    <row r="496" spans="1:9" x14ac:dyDescent="0.35">
      <c r="A496" s="166"/>
      <c r="B496" s="168"/>
      <c r="C496" s="147"/>
      <c r="D496" s="126"/>
      <c r="E496" s="127"/>
      <c r="F496" s="122"/>
      <c r="G496" s="126"/>
      <c r="H496" s="120"/>
      <c r="I496">
        <f t="shared" si="7"/>
        <v>0</v>
      </c>
    </row>
    <row r="497" spans="1:9" x14ac:dyDescent="0.35">
      <c r="A497" s="166"/>
      <c r="B497" s="168"/>
      <c r="C497" s="147"/>
      <c r="D497" s="126"/>
      <c r="E497" s="127"/>
      <c r="F497" s="122"/>
      <c r="G497" s="126"/>
      <c r="H497" s="120"/>
      <c r="I497">
        <f t="shared" si="7"/>
        <v>0</v>
      </c>
    </row>
    <row r="498" spans="1:9" x14ac:dyDescent="0.35">
      <c r="A498" s="166"/>
      <c r="B498" s="168"/>
      <c r="C498" s="147"/>
      <c r="D498" s="126"/>
      <c r="E498" s="127"/>
      <c r="F498" s="122"/>
      <c r="G498" s="126"/>
      <c r="H498" s="120"/>
      <c r="I498">
        <f t="shared" si="7"/>
        <v>0</v>
      </c>
    </row>
    <row r="499" spans="1:9" x14ac:dyDescent="0.35">
      <c r="A499" s="166"/>
      <c r="B499" s="168"/>
      <c r="C499" s="147"/>
      <c r="D499" s="126"/>
      <c r="E499" s="127"/>
      <c r="F499" s="122"/>
      <c r="G499" s="126"/>
      <c r="H499" s="120"/>
      <c r="I499">
        <f t="shared" si="7"/>
        <v>0</v>
      </c>
    </row>
    <row r="500" spans="1:9" x14ac:dyDescent="0.35">
      <c r="A500" s="166"/>
      <c r="B500" s="168"/>
      <c r="C500" s="147"/>
      <c r="D500" s="126"/>
      <c r="E500" s="127"/>
      <c r="F500" s="122"/>
      <c r="G500" s="126"/>
      <c r="H500" s="120"/>
      <c r="I500">
        <f t="shared" si="7"/>
        <v>0</v>
      </c>
    </row>
    <row r="501" spans="1:9" x14ac:dyDescent="0.35">
      <c r="A501" s="166"/>
      <c r="B501" s="168"/>
      <c r="C501" s="147"/>
      <c r="D501" s="126"/>
      <c r="E501" s="127"/>
      <c r="F501" s="122"/>
      <c r="G501" s="126"/>
      <c r="H501" s="120"/>
      <c r="I501">
        <f t="shared" si="7"/>
        <v>0</v>
      </c>
    </row>
    <row r="502" spans="1:9" x14ac:dyDescent="0.35">
      <c r="A502" s="166"/>
      <c r="B502" s="168"/>
      <c r="C502" s="147"/>
      <c r="D502" s="126"/>
      <c r="E502" s="127"/>
      <c r="F502" s="122"/>
      <c r="G502" s="126"/>
      <c r="H502" s="120"/>
      <c r="I502">
        <f t="shared" si="7"/>
        <v>0</v>
      </c>
    </row>
    <row r="503" spans="1:9" x14ac:dyDescent="0.35">
      <c r="A503" s="166"/>
      <c r="B503" s="168"/>
      <c r="C503" s="147"/>
      <c r="D503" s="126"/>
      <c r="E503" s="127"/>
      <c r="F503" s="122"/>
      <c r="G503" s="126"/>
      <c r="H503" s="120"/>
      <c r="I503">
        <f t="shared" si="7"/>
        <v>0</v>
      </c>
    </row>
    <row r="504" spans="1:9" x14ac:dyDescent="0.35">
      <c r="A504" s="166"/>
      <c r="B504" s="168"/>
      <c r="C504" s="147"/>
      <c r="D504" s="126"/>
      <c r="E504" s="127"/>
      <c r="F504" s="122"/>
      <c r="G504" s="126"/>
      <c r="H504" s="120"/>
      <c r="I504">
        <f t="shared" si="7"/>
        <v>0</v>
      </c>
    </row>
    <row r="505" spans="1:9" x14ac:dyDescent="0.35">
      <c r="A505" s="166"/>
      <c r="B505" s="168"/>
      <c r="C505" s="147"/>
      <c r="D505" s="126"/>
      <c r="E505" s="127"/>
      <c r="F505" s="122"/>
      <c r="G505" s="126"/>
      <c r="H505" s="120"/>
      <c r="I505">
        <f t="shared" si="7"/>
        <v>0</v>
      </c>
    </row>
    <row r="506" spans="1:9" x14ac:dyDescent="0.35">
      <c r="A506" s="166"/>
      <c r="B506" s="168"/>
      <c r="C506" s="147"/>
      <c r="D506" s="126"/>
      <c r="E506" s="127"/>
      <c r="F506" s="122"/>
      <c r="G506" s="126"/>
      <c r="H506" s="120"/>
      <c r="I506">
        <f t="shared" si="7"/>
        <v>0</v>
      </c>
    </row>
    <row r="507" spans="1:9" x14ac:dyDescent="0.35">
      <c r="A507" s="166"/>
      <c r="B507" s="168"/>
      <c r="C507" s="147"/>
      <c r="D507" s="126"/>
      <c r="E507" s="127"/>
      <c r="F507" s="122"/>
      <c r="G507" s="126"/>
      <c r="H507" s="120"/>
      <c r="I507">
        <f t="shared" si="7"/>
        <v>0</v>
      </c>
    </row>
    <row r="508" spans="1:9" x14ac:dyDescent="0.35">
      <c r="A508" s="166"/>
      <c r="B508" s="168"/>
      <c r="C508" s="147"/>
      <c r="D508" s="126"/>
      <c r="E508" s="127"/>
      <c r="F508" s="122"/>
      <c r="G508" s="126"/>
      <c r="H508" s="120"/>
      <c r="I508">
        <f t="shared" si="7"/>
        <v>0</v>
      </c>
    </row>
    <row r="509" spans="1:9" x14ac:dyDescent="0.35">
      <c r="A509" s="166"/>
      <c r="B509" s="168"/>
      <c r="C509" s="147"/>
      <c r="D509" s="126"/>
      <c r="E509" s="127"/>
      <c r="F509" s="122"/>
      <c r="G509" s="126"/>
      <c r="H509" s="120"/>
      <c r="I509">
        <f t="shared" si="7"/>
        <v>0</v>
      </c>
    </row>
    <row r="510" spans="1:9" x14ac:dyDescent="0.35">
      <c r="A510" s="166"/>
      <c r="B510" s="168"/>
      <c r="C510" s="147"/>
      <c r="D510" s="126"/>
      <c r="E510" s="127"/>
      <c r="F510" s="122"/>
      <c r="G510" s="126"/>
      <c r="H510" s="120"/>
      <c r="I510">
        <f t="shared" si="7"/>
        <v>0</v>
      </c>
    </row>
    <row r="511" spans="1:9" x14ac:dyDescent="0.35">
      <c r="A511" s="166"/>
      <c r="B511" s="168"/>
      <c r="C511" s="147"/>
      <c r="D511" s="126"/>
      <c r="E511" s="127"/>
      <c r="F511" s="122"/>
      <c r="G511" s="126"/>
      <c r="H511" s="120"/>
      <c r="I511">
        <f t="shared" si="7"/>
        <v>0</v>
      </c>
    </row>
    <row r="512" spans="1:9" x14ac:dyDescent="0.35">
      <c r="A512" s="166"/>
      <c r="B512" s="168"/>
      <c r="C512" s="147"/>
      <c r="D512" s="126"/>
      <c r="E512" s="127"/>
      <c r="F512" s="122"/>
      <c r="G512" s="126"/>
      <c r="H512" s="120"/>
      <c r="I512">
        <f t="shared" si="7"/>
        <v>0</v>
      </c>
    </row>
    <row r="513" spans="1:9" x14ac:dyDescent="0.35">
      <c r="A513" s="166"/>
      <c r="B513" s="168"/>
      <c r="C513" s="147"/>
      <c r="D513" s="126"/>
      <c r="E513" s="127"/>
      <c r="F513" s="122"/>
      <c r="G513" s="126"/>
      <c r="H513" s="120"/>
      <c r="I513">
        <f t="shared" si="7"/>
        <v>0</v>
      </c>
    </row>
    <row r="514" spans="1:9" x14ac:dyDescent="0.35">
      <c r="A514" s="166"/>
      <c r="B514" s="168"/>
      <c r="C514" s="147"/>
      <c r="D514" s="126"/>
      <c r="E514" s="127"/>
      <c r="F514" s="122"/>
      <c r="G514" s="126"/>
      <c r="H514" s="120"/>
      <c r="I514">
        <f t="shared" si="7"/>
        <v>0</v>
      </c>
    </row>
    <row r="515" spans="1:9" x14ac:dyDescent="0.35">
      <c r="A515" s="166"/>
      <c r="B515" s="168"/>
      <c r="C515" s="147"/>
      <c r="D515" s="126"/>
      <c r="E515" s="127"/>
      <c r="F515" s="122"/>
      <c r="G515" s="126"/>
      <c r="H515" s="120"/>
      <c r="I515">
        <f t="shared" si="7"/>
        <v>0</v>
      </c>
    </row>
    <row r="516" spans="1:9" x14ac:dyDescent="0.35">
      <c r="A516" s="166"/>
      <c r="B516" s="168"/>
      <c r="C516" s="147"/>
      <c r="D516" s="126"/>
      <c r="E516" s="127"/>
      <c r="F516" s="122"/>
      <c r="G516" s="126"/>
      <c r="H516" s="120"/>
      <c r="I516">
        <f t="shared" si="7"/>
        <v>0</v>
      </c>
    </row>
    <row r="517" spans="1:9" x14ac:dyDescent="0.35">
      <c r="A517" s="166"/>
      <c r="B517" s="168"/>
      <c r="C517" s="147"/>
      <c r="D517" s="126"/>
      <c r="E517" s="127"/>
      <c r="F517" s="122"/>
      <c r="G517" s="126"/>
      <c r="H517" s="120"/>
      <c r="I517">
        <f t="shared" si="7"/>
        <v>0</v>
      </c>
    </row>
    <row r="518" spans="1:9" x14ac:dyDescent="0.35">
      <c r="A518" s="166"/>
      <c r="B518" s="168"/>
      <c r="C518" s="147"/>
      <c r="D518" s="126"/>
      <c r="E518" s="127"/>
      <c r="F518" s="122"/>
      <c r="G518" s="126"/>
      <c r="H518" s="120"/>
      <c r="I518">
        <f t="shared" si="7"/>
        <v>0</v>
      </c>
    </row>
    <row r="519" spans="1:9" x14ac:dyDescent="0.35">
      <c r="A519" s="166"/>
      <c r="B519" s="168"/>
      <c r="C519" s="147"/>
      <c r="D519" s="126"/>
      <c r="E519" s="127"/>
      <c r="F519" s="122"/>
      <c r="G519" s="126"/>
      <c r="H519" s="120"/>
      <c r="I519">
        <f t="shared" si="7"/>
        <v>0</v>
      </c>
    </row>
    <row r="520" spans="1:9" x14ac:dyDescent="0.35">
      <c r="A520" s="166"/>
      <c r="B520" s="168"/>
      <c r="C520" s="147"/>
      <c r="D520" s="126"/>
      <c r="E520" s="127"/>
      <c r="F520" s="122"/>
      <c r="G520" s="126"/>
      <c r="H520" s="120"/>
      <c r="I520">
        <f t="shared" si="7"/>
        <v>0</v>
      </c>
    </row>
    <row r="521" spans="1:9" x14ac:dyDescent="0.35">
      <c r="A521" s="166"/>
      <c r="B521" s="168"/>
      <c r="C521" s="147"/>
      <c r="D521" s="126"/>
      <c r="E521" s="127"/>
      <c r="F521" s="122"/>
      <c r="G521" s="126"/>
      <c r="H521" s="120"/>
      <c r="I521">
        <f t="shared" ref="I521:I584" si="8">IF(OR($A521&lt;&gt;"",$B521&lt;&gt;"",$C521&lt;&gt;"",$D521&lt;&gt;"",$F521&lt;&gt;"",$G521&lt;&gt;""), 1, 0)</f>
        <v>0</v>
      </c>
    </row>
    <row r="522" spans="1:9" x14ac:dyDescent="0.35">
      <c r="A522" s="166"/>
      <c r="B522" s="168"/>
      <c r="C522" s="147"/>
      <c r="D522" s="126"/>
      <c r="E522" s="127"/>
      <c r="F522" s="122"/>
      <c r="G522" s="126"/>
      <c r="H522" s="120"/>
      <c r="I522">
        <f t="shared" si="8"/>
        <v>0</v>
      </c>
    </row>
    <row r="523" spans="1:9" x14ac:dyDescent="0.35">
      <c r="A523" s="166"/>
      <c r="B523" s="168"/>
      <c r="C523" s="147"/>
      <c r="D523" s="126"/>
      <c r="E523" s="127"/>
      <c r="F523" s="122"/>
      <c r="G523" s="126"/>
      <c r="H523" s="120"/>
      <c r="I523">
        <f t="shared" si="8"/>
        <v>0</v>
      </c>
    </row>
    <row r="524" spans="1:9" x14ac:dyDescent="0.35">
      <c r="A524" s="166"/>
      <c r="B524" s="168"/>
      <c r="C524" s="147"/>
      <c r="D524" s="126"/>
      <c r="E524" s="127"/>
      <c r="F524" s="122"/>
      <c r="G524" s="126"/>
      <c r="H524" s="120"/>
      <c r="I524">
        <f t="shared" si="8"/>
        <v>0</v>
      </c>
    </row>
    <row r="525" spans="1:9" x14ac:dyDescent="0.35">
      <c r="A525" s="166"/>
      <c r="B525" s="168"/>
      <c r="C525" s="147"/>
      <c r="D525" s="126"/>
      <c r="E525" s="127"/>
      <c r="F525" s="122"/>
      <c r="G525" s="126"/>
      <c r="H525" s="120"/>
      <c r="I525">
        <f t="shared" si="8"/>
        <v>0</v>
      </c>
    </row>
    <row r="526" spans="1:9" x14ac:dyDescent="0.35">
      <c r="A526" s="166"/>
      <c r="B526" s="168"/>
      <c r="C526" s="147"/>
      <c r="D526" s="126"/>
      <c r="E526" s="127"/>
      <c r="F526" s="122"/>
      <c r="G526" s="126"/>
      <c r="H526" s="120"/>
      <c r="I526">
        <f t="shared" si="8"/>
        <v>0</v>
      </c>
    </row>
    <row r="527" spans="1:9" x14ac:dyDescent="0.35">
      <c r="A527" s="166"/>
      <c r="B527" s="168"/>
      <c r="C527" s="147"/>
      <c r="D527" s="126"/>
      <c r="E527" s="127"/>
      <c r="F527" s="122"/>
      <c r="G527" s="126"/>
      <c r="H527" s="120"/>
      <c r="I527">
        <f t="shared" si="8"/>
        <v>0</v>
      </c>
    </row>
    <row r="528" spans="1:9" x14ac:dyDescent="0.35">
      <c r="A528" s="166"/>
      <c r="B528" s="168"/>
      <c r="C528" s="147"/>
      <c r="D528" s="126"/>
      <c r="E528" s="127"/>
      <c r="F528" s="122"/>
      <c r="G528" s="126"/>
      <c r="H528" s="120"/>
      <c r="I528">
        <f t="shared" si="8"/>
        <v>0</v>
      </c>
    </row>
    <row r="529" spans="1:9" x14ac:dyDescent="0.35">
      <c r="A529" s="166"/>
      <c r="B529" s="168"/>
      <c r="C529" s="147"/>
      <c r="D529" s="126"/>
      <c r="E529" s="127"/>
      <c r="F529" s="122"/>
      <c r="G529" s="126"/>
      <c r="H529" s="120"/>
      <c r="I529">
        <f t="shared" si="8"/>
        <v>0</v>
      </c>
    </row>
    <row r="530" spans="1:9" x14ac:dyDescent="0.35">
      <c r="A530" s="166"/>
      <c r="B530" s="168"/>
      <c r="C530" s="147"/>
      <c r="D530" s="126"/>
      <c r="E530" s="127"/>
      <c r="F530" s="122"/>
      <c r="G530" s="126"/>
      <c r="H530" s="120"/>
      <c r="I530">
        <f t="shared" si="8"/>
        <v>0</v>
      </c>
    </row>
    <row r="531" spans="1:9" x14ac:dyDescent="0.35">
      <c r="A531" s="166"/>
      <c r="B531" s="168"/>
      <c r="C531" s="147"/>
      <c r="D531" s="126"/>
      <c r="E531" s="127"/>
      <c r="F531" s="122"/>
      <c r="G531" s="126"/>
      <c r="H531" s="120"/>
      <c r="I531">
        <f t="shared" si="8"/>
        <v>0</v>
      </c>
    </row>
    <row r="532" spans="1:9" x14ac:dyDescent="0.35">
      <c r="A532" s="166"/>
      <c r="B532" s="168"/>
      <c r="C532" s="147"/>
      <c r="D532" s="126"/>
      <c r="E532" s="127"/>
      <c r="F532" s="122"/>
      <c r="G532" s="126"/>
      <c r="H532" s="120"/>
      <c r="I532">
        <f t="shared" si="8"/>
        <v>0</v>
      </c>
    </row>
    <row r="533" spans="1:9" x14ac:dyDescent="0.35">
      <c r="A533" s="166"/>
      <c r="B533" s="168"/>
      <c r="C533" s="147"/>
      <c r="D533" s="126"/>
      <c r="E533" s="127"/>
      <c r="F533" s="122"/>
      <c r="G533" s="126"/>
      <c r="H533" s="120"/>
      <c r="I533">
        <f t="shared" si="8"/>
        <v>0</v>
      </c>
    </row>
    <row r="534" spans="1:9" x14ac:dyDescent="0.35">
      <c r="A534" s="166"/>
      <c r="B534" s="168"/>
      <c r="C534" s="147"/>
      <c r="D534" s="126"/>
      <c r="E534" s="127"/>
      <c r="F534" s="122"/>
      <c r="G534" s="126"/>
      <c r="H534" s="120"/>
      <c r="I534">
        <f t="shared" si="8"/>
        <v>0</v>
      </c>
    </row>
    <row r="535" spans="1:9" x14ac:dyDescent="0.35">
      <c r="A535" s="166"/>
      <c r="B535" s="168"/>
      <c r="C535" s="147"/>
      <c r="D535" s="126"/>
      <c r="E535" s="127"/>
      <c r="F535" s="122"/>
      <c r="G535" s="126"/>
      <c r="H535" s="120"/>
      <c r="I535">
        <f t="shared" si="8"/>
        <v>0</v>
      </c>
    </row>
    <row r="536" spans="1:9" x14ac:dyDescent="0.35">
      <c r="A536" s="166"/>
      <c r="B536" s="168"/>
      <c r="C536" s="147"/>
      <c r="D536" s="126"/>
      <c r="E536" s="127"/>
      <c r="F536" s="122"/>
      <c r="G536" s="126"/>
      <c r="H536" s="120"/>
      <c r="I536">
        <f t="shared" si="8"/>
        <v>0</v>
      </c>
    </row>
    <row r="537" spans="1:9" x14ac:dyDescent="0.35">
      <c r="A537" s="166"/>
      <c r="B537" s="168"/>
      <c r="C537" s="147"/>
      <c r="D537" s="126"/>
      <c r="E537" s="127"/>
      <c r="F537" s="122"/>
      <c r="G537" s="126"/>
      <c r="H537" s="120"/>
      <c r="I537">
        <f t="shared" si="8"/>
        <v>0</v>
      </c>
    </row>
    <row r="538" spans="1:9" x14ac:dyDescent="0.35">
      <c r="A538" s="166"/>
      <c r="B538" s="168"/>
      <c r="C538" s="147"/>
      <c r="D538" s="126"/>
      <c r="E538" s="127"/>
      <c r="F538" s="122"/>
      <c r="G538" s="126"/>
      <c r="H538" s="120"/>
      <c r="I538">
        <f t="shared" si="8"/>
        <v>0</v>
      </c>
    </row>
    <row r="539" spans="1:9" x14ac:dyDescent="0.35">
      <c r="A539" s="166"/>
      <c r="B539" s="168"/>
      <c r="C539" s="147"/>
      <c r="D539" s="126"/>
      <c r="E539" s="127"/>
      <c r="F539" s="122"/>
      <c r="G539" s="126"/>
      <c r="H539" s="120"/>
      <c r="I539">
        <f t="shared" si="8"/>
        <v>0</v>
      </c>
    </row>
    <row r="540" spans="1:9" x14ac:dyDescent="0.35">
      <c r="A540" s="166"/>
      <c r="B540" s="168"/>
      <c r="C540" s="147"/>
      <c r="D540" s="126"/>
      <c r="E540" s="127"/>
      <c r="F540" s="122"/>
      <c r="G540" s="126"/>
      <c r="H540" s="120"/>
      <c r="I540">
        <f t="shared" si="8"/>
        <v>0</v>
      </c>
    </row>
    <row r="541" spans="1:9" x14ac:dyDescent="0.35">
      <c r="A541" s="166"/>
      <c r="B541" s="168"/>
      <c r="C541" s="147"/>
      <c r="D541" s="126"/>
      <c r="E541" s="127"/>
      <c r="F541" s="122"/>
      <c r="G541" s="126"/>
      <c r="H541" s="120"/>
      <c r="I541">
        <f t="shared" si="8"/>
        <v>0</v>
      </c>
    </row>
    <row r="542" spans="1:9" x14ac:dyDescent="0.35">
      <c r="A542" s="166"/>
      <c r="B542" s="168"/>
      <c r="C542" s="147"/>
      <c r="D542" s="126"/>
      <c r="E542" s="127"/>
      <c r="F542" s="122"/>
      <c r="G542" s="126"/>
      <c r="H542" s="120"/>
      <c r="I542">
        <f t="shared" si="8"/>
        <v>0</v>
      </c>
    </row>
    <row r="543" spans="1:9" x14ac:dyDescent="0.35">
      <c r="A543" s="166"/>
      <c r="B543" s="168"/>
      <c r="C543" s="147"/>
      <c r="D543" s="126"/>
      <c r="E543" s="127"/>
      <c r="F543" s="122"/>
      <c r="G543" s="126"/>
      <c r="H543" s="120"/>
      <c r="I543">
        <f t="shared" si="8"/>
        <v>0</v>
      </c>
    </row>
    <row r="544" spans="1:9" x14ac:dyDescent="0.35">
      <c r="A544" s="166"/>
      <c r="B544" s="168"/>
      <c r="C544" s="147"/>
      <c r="D544" s="126"/>
      <c r="E544" s="127"/>
      <c r="F544" s="122"/>
      <c r="G544" s="126"/>
      <c r="H544" s="120"/>
      <c r="I544">
        <f t="shared" si="8"/>
        <v>0</v>
      </c>
    </row>
    <row r="545" spans="1:9" x14ac:dyDescent="0.35">
      <c r="A545" s="166"/>
      <c r="B545" s="168"/>
      <c r="C545" s="147"/>
      <c r="D545" s="126"/>
      <c r="E545" s="127"/>
      <c r="F545" s="122"/>
      <c r="G545" s="126"/>
      <c r="H545" s="120"/>
      <c r="I545">
        <f t="shared" si="8"/>
        <v>0</v>
      </c>
    </row>
    <row r="546" spans="1:9" x14ac:dyDescent="0.35">
      <c r="A546" s="166"/>
      <c r="B546" s="168"/>
      <c r="C546" s="147"/>
      <c r="D546" s="126"/>
      <c r="E546" s="127"/>
      <c r="F546" s="122"/>
      <c r="G546" s="126"/>
      <c r="H546" s="120"/>
      <c r="I546">
        <f t="shared" si="8"/>
        <v>0</v>
      </c>
    </row>
    <row r="547" spans="1:9" x14ac:dyDescent="0.35">
      <c r="A547" s="166"/>
      <c r="B547" s="168"/>
      <c r="C547" s="147"/>
      <c r="D547" s="126"/>
      <c r="E547" s="127"/>
      <c r="F547" s="122"/>
      <c r="G547" s="126"/>
      <c r="H547" s="120"/>
      <c r="I547">
        <f t="shared" si="8"/>
        <v>0</v>
      </c>
    </row>
    <row r="548" spans="1:9" x14ac:dyDescent="0.35">
      <c r="A548" s="166"/>
      <c r="B548" s="168"/>
      <c r="C548" s="147"/>
      <c r="D548" s="126"/>
      <c r="E548" s="127"/>
      <c r="F548" s="122"/>
      <c r="G548" s="126"/>
      <c r="H548" s="120"/>
      <c r="I548">
        <f t="shared" si="8"/>
        <v>0</v>
      </c>
    </row>
    <row r="549" spans="1:9" x14ac:dyDescent="0.35">
      <c r="A549" s="166"/>
      <c r="B549" s="168"/>
      <c r="C549" s="147"/>
      <c r="D549" s="126"/>
      <c r="E549" s="127"/>
      <c r="F549" s="122"/>
      <c r="G549" s="126"/>
      <c r="H549" s="120"/>
      <c r="I549">
        <f t="shared" si="8"/>
        <v>0</v>
      </c>
    </row>
    <row r="550" spans="1:9" x14ac:dyDescent="0.35">
      <c r="A550" s="166"/>
      <c r="B550" s="168"/>
      <c r="C550" s="147"/>
      <c r="D550" s="126"/>
      <c r="E550" s="127"/>
      <c r="F550" s="122"/>
      <c r="G550" s="126"/>
      <c r="H550" s="120"/>
      <c r="I550">
        <f t="shared" si="8"/>
        <v>0</v>
      </c>
    </row>
    <row r="551" spans="1:9" x14ac:dyDescent="0.35">
      <c r="A551" s="166"/>
      <c r="B551" s="168"/>
      <c r="C551" s="147"/>
      <c r="D551" s="126"/>
      <c r="E551" s="127"/>
      <c r="F551" s="122"/>
      <c r="G551" s="126"/>
      <c r="H551" s="120"/>
      <c r="I551">
        <f t="shared" si="8"/>
        <v>0</v>
      </c>
    </row>
    <row r="552" spans="1:9" x14ac:dyDescent="0.35">
      <c r="A552" s="166"/>
      <c r="B552" s="168"/>
      <c r="C552" s="147"/>
      <c r="D552" s="126"/>
      <c r="E552" s="127"/>
      <c r="F552" s="122"/>
      <c r="G552" s="126"/>
      <c r="H552" s="120"/>
      <c r="I552">
        <f t="shared" si="8"/>
        <v>0</v>
      </c>
    </row>
    <row r="553" spans="1:9" x14ac:dyDescent="0.35">
      <c r="A553" s="166"/>
      <c r="B553" s="168"/>
      <c r="C553" s="147"/>
      <c r="D553" s="126"/>
      <c r="E553" s="127"/>
      <c r="F553" s="122"/>
      <c r="G553" s="126"/>
      <c r="H553" s="120"/>
      <c r="I553">
        <f t="shared" si="8"/>
        <v>0</v>
      </c>
    </row>
    <row r="554" spans="1:9" x14ac:dyDescent="0.35">
      <c r="A554" s="166"/>
      <c r="B554" s="168"/>
      <c r="C554" s="147"/>
      <c r="D554" s="126"/>
      <c r="E554" s="127"/>
      <c r="F554" s="122"/>
      <c r="G554" s="126"/>
      <c r="H554" s="120"/>
      <c r="I554">
        <f t="shared" si="8"/>
        <v>0</v>
      </c>
    </row>
    <row r="555" spans="1:9" x14ac:dyDescent="0.35">
      <c r="A555" s="166"/>
      <c r="B555" s="168"/>
      <c r="C555" s="147"/>
      <c r="D555" s="126"/>
      <c r="E555" s="127"/>
      <c r="F555" s="122"/>
      <c r="G555" s="126"/>
      <c r="H555" s="120"/>
      <c r="I555">
        <f t="shared" si="8"/>
        <v>0</v>
      </c>
    </row>
    <row r="556" spans="1:9" x14ac:dyDescent="0.35">
      <c r="A556" s="166"/>
      <c r="B556" s="168"/>
      <c r="C556" s="147"/>
      <c r="D556" s="126"/>
      <c r="E556" s="127"/>
      <c r="F556" s="122"/>
      <c r="G556" s="126"/>
      <c r="H556" s="120"/>
      <c r="I556">
        <f t="shared" si="8"/>
        <v>0</v>
      </c>
    </row>
    <row r="557" spans="1:9" x14ac:dyDescent="0.35">
      <c r="A557" s="166"/>
      <c r="B557" s="168"/>
      <c r="C557" s="147"/>
      <c r="D557" s="126"/>
      <c r="E557" s="127"/>
      <c r="F557" s="122"/>
      <c r="G557" s="126"/>
      <c r="H557" s="120"/>
      <c r="I557">
        <f t="shared" si="8"/>
        <v>0</v>
      </c>
    </row>
    <row r="558" spans="1:9" x14ac:dyDescent="0.35">
      <c r="A558" s="166"/>
      <c r="B558" s="168"/>
      <c r="C558" s="147"/>
      <c r="D558" s="126"/>
      <c r="E558" s="127"/>
      <c r="F558" s="122"/>
      <c r="G558" s="126"/>
      <c r="H558" s="120"/>
      <c r="I558">
        <f t="shared" si="8"/>
        <v>0</v>
      </c>
    </row>
    <row r="559" spans="1:9" x14ac:dyDescent="0.35">
      <c r="A559" s="166"/>
      <c r="B559" s="168"/>
      <c r="C559" s="147"/>
      <c r="D559" s="126"/>
      <c r="E559" s="127"/>
      <c r="F559" s="122"/>
      <c r="G559" s="126"/>
      <c r="H559" s="120"/>
      <c r="I559">
        <f t="shared" si="8"/>
        <v>0</v>
      </c>
    </row>
    <row r="560" spans="1:9" x14ac:dyDescent="0.35">
      <c r="A560" s="166"/>
      <c r="B560" s="168"/>
      <c r="C560" s="147"/>
      <c r="D560" s="126"/>
      <c r="E560" s="127"/>
      <c r="F560" s="122"/>
      <c r="G560" s="126"/>
      <c r="H560" s="120"/>
      <c r="I560">
        <f t="shared" si="8"/>
        <v>0</v>
      </c>
    </row>
    <row r="561" spans="1:9" x14ac:dyDescent="0.35">
      <c r="A561" s="166"/>
      <c r="B561" s="168"/>
      <c r="C561" s="147"/>
      <c r="D561" s="126"/>
      <c r="E561" s="127"/>
      <c r="F561" s="122"/>
      <c r="G561" s="126"/>
      <c r="H561" s="120"/>
      <c r="I561">
        <f t="shared" si="8"/>
        <v>0</v>
      </c>
    </row>
    <row r="562" spans="1:9" x14ac:dyDescent="0.35">
      <c r="A562" s="166"/>
      <c r="B562" s="168"/>
      <c r="C562" s="147"/>
      <c r="D562" s="126"/>
      <c r="E562" s="127"/>
      <c r="F562" s="122"/>
      <c r="G562" s="126"/>
      <c r="H562" s="120"/>
      <c r="I562">
        <f t="shared" si="8"/>
        <v>0</v>
      </c>
    </row>
    <row r="563" spans="1:9" x14ac:dyDescent="0.35">
      <c r="A563" s="166"/>
      <c r="B563" s="168"/>
      <c r="C563" s="147"/>
      <c r="D563" s="126"/>
      <c r="E563" s="127"/>
      <c r="F563" s="122"/>
      <c r="G563" s="126"/>
      <c r="H563" s="120"/>
      <c r="I563">
        <f t="shared" si="8"/>
        <v>0</v>
      </c>
    </row>
    <row r="564" spans="1:9" x14ac:dyDescent="0.35">
      <c r="A564" s="166"/>
      <c r="B564" s="168"/>
      <c r="C564" s="147"/>
      <c r="D564" s="126"/>
      <c r="E564" s="127"/>
      <c r="F564" s="122"/>
      <c r="G564" s="126"/>
      <c r="H564" s="120"/>
      <c r="I564">
        <f t="shared" si="8"/>
        <v>0</v>
      </c>
    </row>
    <row r="565" spans="1:9" x14ac:dyDescent="0.35">
      <c r="A565" s="166"/>
      <c r="B565" s="168"/>
      <c r="C565" s="147"/>
      <c r="D565" s="126"/>
      <c r="E565" s="127"/>
      <c r="F565" s="122"/>
      <c r="G565" s="126"/>
      <c r="H565" s="120"/>
      <c r="I565">
        <f t="shared" si="8"/>
        <v>0</v>
      </c>
    </row>
    <row r="566" spans="1:9" x14ac:dyDescent="0.35">
      <c r="A566" s="166"/>
      <c r="B566" s="168"/>
      <c r="C566" s="147"/>
      <c r="D566" s="126"/>
      <c r="E566" s="127"/>
      <c r="F566" s="122"/>
      <c r="G566" s="126"/>
      <c r="H566" s="120"/>
      <c r="I566">
        <f t="shared" si="8"/>
        <v>0</v>
      </c>
    </row>
    <row r="567" spans="1:9" x14ac:dyDescent="0.35">
      <c r="A567" s="166"/>
      <c r="B567" s="168"/>
      <c r="C567" s="147"/>
      <c r="D567" s="126"/>
      <c r="E567" s="127"/>
      <c r="F567" s="122"/>
      <c r="G567" s="126"/>
      <c r="H567" s="120"/>
      <c r="I567">
        <f t="shared" si="8"/>
        <v>0</v>
      </c>
    </row>
    <row r="568" spans="1:9" x14ac:dyDescent="0.35">
      <c r="A568" s="166"/>
      <c r="B568" s="168"/>
      <c r="C568" s="147"/>
      <c r="D568" s="126"/>
      <c r="E568" s="127"/>
      <c r="F568" s="122"/>
      <c r="G568" s="126"/>
      <c r="H568" s="120"/>
      <c r="I568">
        <f t="shared" si="8"/>
        <v>0</v>
      </c>
    </row>
    <row r="569" spans="1:9" x14ac:dyDescent="0.35">
      <c r="A569" s="166"/>
      <c r="B569" s="168"/>
      <c r="C569" s="147"/>
      <c r="D569" s="126"/>
      <c r="E569" s="127"/>
      <c r="F569" s="122"/>
      <c r="G569" s="126"/>
      <c r="H569" s="120"/>
      <c r="I569">
        <f t="shared" si="8"/>
        <v>0</v>
      </c>
    </row>
    <row r="570" spans="1:9" x14ac:dyDescent="0.35">
      <c r="A570" s="166"/>
      <c r="B570" s="168"/>
      <c r="C570" s="147"/>
      <c r="D570" s="126"/>
      <c r="E570" s="127"/>
      <c r="F570" s="122"/>
      <c r="G570" s="126"/>
      <c r="H570" s="120"/>
      <c r="I570">
        <f t="shared" si="8"/>
        <v>0</v>
      </c>
    </row>
    <row r="571" spans="1:9" x14ac:dyDescent="0.35">
      <c r="A571" s="166"/>
      <c r="B571" s="168"/>
      <c r="C571" s="147"/>
      <c r="D571" s="126"/>
      <c r="E571" s="127"/>
      <c r="F571" s="122"/>
      <c r="G571" s="126"/>
      <c r="H571" s="120"/>
      <c r="I571">
        <f t="shared" si="8"/>
        <v>0</v>
      </c>
    </row>
    <row r="572" spans="1:9" x14ac:dyDescent="0.35">
      <c r="A572" s="166"/>
      <c r="B572" s="168"/>
      <c r="C572" s="147"/>
      <c r="D572" s="126"/>
      <c r="E572" s="127"/>
      <c r="F572" s="122"/>
      <c r="G572" s="126"/>
      <c r="H572" s="120"/>
      <c r="I572">
        <f t="shared" si="8"/>
        <v>0</v>
      </c>
    </row>
    <row r="573" spans="1:9" x14ac:dyDescent="0.35">
      <c r="A573" s="166"/>
      <c r="B573" s="168"/>
      <c r="C573" s="147"/>
      <c r="D573" s="126"/>
      <c r="E573" s="127"/>
      <c r="F573" s="122"/>
      <c r="G573" s="126"/>
      <c r="H573" s="120"/>
      <c r="I573">
        <f t="shared" si="8"/>
        <v>0</v>
      </c>
    </row>
    <row r="574" spans="1:9" x14ac:dyDescent="0.35">
      <c r="A574" s="166"/>
      <c r="B574" s="168"/>
      <c r="C574" s="147"/>
      <c r="D574" s="126"/>
      <c r="E574" s="127"/>
      <c r="F574" s="122"/>
      <c r="G574" s="126"/>
      <c r="H574" s="120"/>
      <c r="I574">
        <f t="shared" si="8"/>
        <v>0</v>
      </c>
    </row>
    <row r="575" spans="1:9" x14ac:dyDescent="0.35">
      <c r="A575" s="166"/>
      <c r="B575" s="168"/>
      <c r="C575" s="147"/>
      <c r="D575" s="126"/>
      <c r="E575" s="127"/>
      <c r="F575" s="122"/>
      <c r="G575" s="126"/>
      <c r="H575" s="120"/>
      <c r="I575">
        <f t="shared" si="8"/>
        <v>0</v>
      </c>
    </row>
    <row r="576" spans="1:9" x14ac:dyDescent="0.35">
      <c r="A576" s="166"/>
      <c r="B576" s="168"/>
      <c r="C576" s="147"/>
      <c r="D576" s="126"/>
      <c r="E576" s="127"/>
      <c r="F576" s="122"/>
      <c r="G576" s="126"/>
      <c r="H576" s="120"/>
      <c r="I576">
        <f t="shared" si="8"/>
        <v>0</v>
      </c>
    </row>
    <row r="577" spans="1:9" x14ac:dyDescent="0.35">
      <c r="A577" s="166"/>
      <c r="B577" s="168"/>
      <c r="C577" s="147"/>
      <c r="D577" s="126"/>
      <c r="E577" s="127"/>
      <c r="F577" s="122"/>
      <c r="G577" s="126"/>
      <c r="H577" s="120"/>
      <c r="I577">
        <f t="shared" si="8"/>
        <v>0</v>
      </c>
    </row>
    <row r="578" spans="1:9" x14ac:dyDescent="0.35">
      <c r="A578" s="166"/>
      <c r="B578" s="168"/>
      <c r="C578" s="147"/>
      <c r="D578" s="126"/>
      <c r="E578" s="127"/>
      <c r="F578" s="122"/>
      <c r="G578" s="126"/>
      <c r="H578" s="120"/>
      <c r="I578">
        <f t="shared" si="8"/>
        <v>0</v>
      </c>
    </row>
    <row r="579" spans="1:9" x14ac:dyDescent="0.35">
      <c r="A579" s="166"/>
      <c r="B579" s="168"/>
      <c r="C579" s="147"/>
      <c r="D579" s="126"/>
      <c r="E579" s="127"/>
      <c r="F579" s="122"/>
      <c r="G579" s="126"/>
      <c r="H579" s="120"/>
      <c r="I579">
        <f t="shared" si="8"/>
        <v>0</v>
      </c>
    </row>
    <row r="580" spans="1:9" x14ac:dyDescent="0.35">
      <c r="A580" s="166"/>
      <c r="B580" s="168"/>
      <c r="C580" s="147"/>
      <c r="D580" s="126"/>
      <c r="E580" s="127"/>
      <c r="F580" s="122"/>
      <c r="G580" s="126"/>
      <c r="H580" s="120"/>
      <c r="I580">
        <f t="shared" si="8"/>
        <v>0</v>
      </c>
    </row>
    <row r="581" spans="1:9" x14ac:dyDescent="0.35">
      <c r="A581" s="166"/>
      <c r="B581" s="168"/>
      <c r="C581" s="147"/>
      <c r="D581" s="126"/>
      <c r="E581" s="127"/>
      <c r="F581" s="122"/>
      <c r="G581" s="126"/>
      <c r="H581" s="120"/>
      <c r="I581">
        <f t="shared" si="8"/>
        <v>0</v>
      </c>
    </row>
    <row r="582" spans="1:9" x14ac:dyDescent="0.35">
      <c r="A582" s="166"/>
      <c r="B582" s="168"/>
      <c r="C582" s="147"/>
      <c r="D582" s="126"/>
      <c r="E582" s="127"/>
      <c r="F582" s="122"/>
      <c r="G582" s="126"/>
      <c r="H582" s="120"/>
      <c r="I582">
        <f t="shared" si="8"/>
        <v>0</v>
      </c>
    </row>
    <row r="583" spans="1:9" x14ac:dyDescent="0.35">
      <c r="A583" s="166"/>
      <c r="B583" s="168"/>
      <c r="C583" s="147"/>
      <c r="D583" s="126"/>
      <c r="E583" s="127"/>
      <c r="F583" s="122"/>
      <c r="G583" s="126"/>
      <c r="H583" s="120"/>
      <c r="I583">
        <f t="shared" si="8"/>
        <v>0</v>
      </c>
    </row>
    <row r="584" spans="1:9" x14ac:dyDescent="0.35">
      <c r="A584" s="166"/>
      <c r="B584" s="168"/>
      <c r="C584" s="147"/>
      <c r="D584" s="126"/>
      <c r="E584" s="127"/>
      <c r="F584" s="122"/>
      <c r="G584" s="126"/>
      <c r="H584" s="120"/>
      <c r="I584">
        <f t="shared" si="8"/>
        <v>0</v>
      </c>
    </row>
    <row r="585" spans="1:9" x14ac:dyDescent="0.35">
      <c r="A585" s="166"/>
      <c r="B585" s="168"/>
      <c r="C585" s="147"/>
      <c r="D585" s="126"/>
      <c r="E585" s="127"/>
      <c r="F585" s="122"/>
      <c r="G585" s="126"/>
      <c r="H585" s="120"/>
      <c r="I585">
        <f t="shared" ref="I585:I648" si="9">IF(OR($A585&lt;&gt;"",$B585&lt;&gt;"",$C585&lt;&gt;"",$D585&lt;&gt;"",$F585&lt;&gt;"",$G585&lt;&gt;""), 1, 0)</f>
        <v>0</v>
      </c>
    </row>
    <row r="586" spans="1:9" x14ac:dyDescent="0.35">
      <c r="A586" s="166"/>
      <c r="B586" s="168"/>
      <c r="C586" s="147"/>
      <c r="D586" s="126"/>
      <c r="E586" s="127"/>
      <c r="F586" s="122"/>
      <c r="G586" s="126"/>
      <c r="H586" s="120"/>
      <c r="I586">
        <f t="shared" si="9"/>
        <v>0</v>
      </c>
    </row>
    <row r="587" spans="1:9" x14ac:dyDescent="0.35">
      <c r="A587" s="166"/>
      <c r="B587" s="168"/>
      <c r="C587" s="147"/>
      <c r="D587" s="126"/>
      <c r="E587" s="127"/>
      <c r="F587" s="122"/>
      <c r="G587" s="126"/>
      <c r="H587" s="120"/>
      <c r="I587">
        <f t="shared" si="9"/>
        <v>0</v>
      </c>
    </row>
    <row r="588" spans="1:9" x14ac:dyDescent="0.35">
      <c r="A588" s="166"/>
      <c r="B588" s="168"/>
      <c r="C588" s="147"/>
      <c r="D588" s="126"/>
      <c r="E588" s="127"/>
      <c r="F588" s="122"/>
      <c r="G588" s="126"/>
      <c r="H588" s="120"/>
      <c r="I588">
        <f t="shared" si="9"/>
        <v>0</v>
      </c>
    </row>
    <row r="589" spans="1:9" x14ac:dyDescent="0.35">
      <c r="A589" s="166"/>
      <c r="B589" s="168"/>
      <c r="C589" s="147"/>
      <c r="D589" s="126"/>
      <c r="E589" s="127"/>
      <c r="F589" s="122"/>
      <c r="G589" s="126"/>
      <c r="H589" s="120"/>
      <c r="I589">
        <f t="shared" si="9"/>
        <v>0</v>
      </c>
    </row>
    <row r="590" spans="1:9" x14ac:dyDescent="0.35">
      <c r="A590" s="166"/>
      <c r="B590" s="168"/>
      <c r="C590" s="147"/>
      <c r="D590" s="126"/>
      <c r="E590" s="127"/>
      <c r="F590" s="122"/>
      <c r="G590" s="126"/>
      <c r="H590" s="120"/>
      <c r="I590">
        <f t="shared" si="9"/>
        <v>0</v>
      </c>
    </row>
    <row r="591" spans="1:9" x14ac:dyDescent="0.35">
      <c r="A591" s="166"/>
      <c r="B591" s="168"/>
      <c r="C591" s="147"/>
      <c r="D591" s="126"/>
      <c r="E591" s="127"/>
      <c r="F591" s="122"/>
      <c r="G591" s="126"/>
      <c r="H591" s="120"/>
      <c r="I591">
        <f t="shared" si="9"/>
        <v>0</v>
      </c>
    </row>
    <row r="592" spans="1:9" x14ac:dyDescent="0.35">
      <c r="A592" s="166"/>
      <c r="B592" s="168"/>
      <c r="C592" s="147"/>
      <c r="D592" s="126"/>
      <c r="E592" s="127"/>
      <c r="F592" s="122"/>
      <c r="G592" s="126"/>
      <c r="H592" s="120"/>
      <c r="I592">
        <f t="shared" si="9"/>
        <v>0</v>
      </c>
    </row>
    <row r="593" spans="1:9" x14ac:dyDescent="0.35">
      <c r="A593" s="166"/>
      <c r="B593" s="168"/>
      <c r="C593" s="147"/>
      <c r="D593" s="126"/>
      <c r="E593" s="127"/>
      <c r="F593" s="122"/>
      <c r="G593" s="126"/>
      <c r="H593" s="120"/>
      <c r="I593">
        <f t="shared" si="9"/>
        <v>0</v>
      </c>
    </row>
    <row r="594" spans="1:9" x14ac:dyDescent="0.35">
      <c r="A594" s="166"/>
      <c r="B594" s="168"/>
      <c r="C594" s="147"/>
      <c r="D594" s="126"/>
      <c r="E594" s="127"/>
      <c r="F594" s="122"/>
      <c r="G594" s="126"/>
      <c r="H594" s="120"/>
      <c r="I594">
        <f t="shared" si="9"/>
        <v>0</v>
      </c>
    </row>
    <row r="595" spans="1:9" x14ac:dyDescent="0.35">
      <c r="A595" s="166"/>
      <c r="B595" s="168"/>
      <c r="C595" s="147"/>
      <c r="D595" s="126"/>
      <c r="E595" s="127"/>
      <c r="F595" s="122"/>
      <c r="G595" s="126"/>
      <c r="H595" s="120"/>
      <c r="I595">
        <f t="shared" si="9"/>
        <v>0</v>
      </c>
    </row>
    <row r="596" spans="1:9" x14ac:dyDescent="0.35">
      <c r="A596" s="166"/>
      <c r="B596" s="168"/>
      <c r="C596" s="147"/>
      <c r="D596" s="126"/>
      <c r="E596" s="127"/>
      <c r="F596" s="122"/>
      <c r="G596" s="126"/>
      <c r="H596" s="120"/>
      <c r="I596">
        <f t="shared" si="9"/>
        <v>0</v>
      </c>
    </row>
    <row r="597" spans="1:9" x14ac:dyDescent="0.35">
      <c r="A597" s="166"/>
      <c r="B597" s="168"/>
      <c r="C597" s="147"/>
      <c r="D597" s="126"/>
      <c r="E597" s="127"/>
      <c r="F597" s="122"/>
      <c r="G597" s="126"/>
      <c r="H597" s="120"/>
      <c r="I597">
        <f t="shared" si="9"/>
        <v>0</v>
      </c>
    </row>
    <row r="598" spans="1:9" x14ac:dyDescent="0.35">
      <c r="A598" s="166"/>
      <c r="B598" s="168"/>
      <c r="C598" s="147"/>
      <c r="D598" s="126"/>
      <c r="E598" s="127"/>
      <c r="F598" s="122"/>
      <c r="G598" s="126"/>
      <c r="H598" s="120"/>
      <c r="I598">
        <f t="shared" si="9"/>
        <v>0</v>
      </c>
    </row>
    <row r="599" spans="1:9" x14ac:dyDescent="0.35">
      <c r="A599" s="166"/>
      <c r="B599" s="168"/>
      <c r="C599" s="147"/>
      <c r="D599" s="126"/>
      <c r="E599" s="127"/>
      <c r="F599" s="122"/>
      <c r="G599" s="126"/>
      <c r="H599" s="120"/>
      <c r="I599">
        <f t="shared" si="9"/>
        <v>0</v>
      </c>
    </row>
    <row r="600" spans="1:9" x14ac:dyDescent="0.35">
      <c r="A600" s="166"/>
      <c r="B600" s="168"/>
      <c r="C600" s="147"/>
      <c r="D600" s="126"/>
      <c r="E600" s="127"/>
      <c r="F600" s="122"/>
      <c r="G600" s="126"/>
      <c r="H600" s="120"/>
      <c r="I600">
        <f t="shared" si="9"/>
        <v>0</v>
      </c>
    </row>
    <row r="601" spans="1:9" x14ac:dyDescent="0.35">
      <c r="A601" s="166"/>
      <c r="B601" s="168"/>
      <c r="C601" s="147"/>
      <c r="D601" s="126"/>
      <c r="E601" s="127"/>
      <c r="F601" s="122"/>
      <c r="G601" s="126"/>
      <c r="H601" s="120"/>
      <c r="I601">
        <f t="shared" si="9"/>
        <v>0</v>
      </c>
    </row>
    <row r="602" spans="1:9" x14ac:dyDescent="0.35">
      <c r="A602" s="166"/>
      <c r="B602" s="168"/>
      <c r="C602" s="147"/>
      <c r="D602" s="126"/>
      <c r="E602" s="127"/>
      <c r="F602" s="122"/>
      <c r="G602" s="126"/>
      <c r="H602" s="120"/>
      <c r="I602">
        <f t="shared" si="9"/>
        <v>0</v>
      </c>
    </row>
    <row r="603" spans="1:9" x14ac:dyDescent="0.35">
      <c r="A603" s="166"/>
      <c r="B603" s="168"/>
      <c r="C603" s="147"/>
      <c r="D603" s="126"/>
      <c r="E603" s="127"/>
      <c r="F603" s="122"/>
      <c r="G603" s="126"/>
      <c r="H603" s="120"/>
      <c r="I603">
        <f t="shared" si="9"/>
        <v>0</v>
      </c>
    </row>
    <row r="604" spans="1:9" x14ac:dyDescent="0.35">
      <c r="A604" s="166"/>
      <c r="B604" s="168"/>
      <c r="C604" s="147"/>
      <c r="D604" s="126"/>
      <c r="E604" s="127"/>
      <c r="F604" s="122"/>
      <c r="G604" s="126"/>
      <c r="H604" s="120"/>
      <c r="I604">
        <f t="shared" si="9"/>
        <v>0</v>
      </c>
    </row>
    <row r="605" spans="1:9" x14ac:dyDescent="0.35">
      <c r="A605" s="166"/>
      <c r="B605" s="168"/>
      <c r="C605" s="147"/>
      <c r="D605" s="126"/>
      <c r="E605" s="127"/>
      <c r="F605" s="122"/>
      <c r="G605" s="126"/>
      <c r="H605" s="120"/>
      <c r="I605">
        <f t="shared" si="9"/>
        <v>0</v>
      </c>
    </row>
    <row r="606" spans="1:9" x14ac:dyDescent="0.35">
      <c r="A606" s="166"/>
      <c r="B606" s="168"/>
      <c r="C606" s="147"/>
      <c r="D606" s="126"/>
      <c r="E606" s="127"/>
      <c r="F606" s="122"/>
      <c r="G606" s="126"/>
      <c r="H606" s="120"/>
      <c r="I606">
        <f t="shared" si="9"/>
        <v>0</v>
      </c>
    </row>
    <row r="607" spans="1:9" x14ac:dyDescent="0.35">
      <c r="A607" s="166"/>
      <c r="B607" s="168"/>
      <c r="C607" s="147"/>
      <c r="D607" s="126"/>
      <c r="E607" s="127"/>
      <c r="F607" s="122"/>
      <c r="G607" s="126"/>
      <c r="H607" s="120"/>
      <c r="I607">
        <f t="shared" si="9"/>
        <v>0</v>
      </c>
    </row>
    <row r="608" spans="1:9" x14ac:dyDescent="0.35">
      <c r="A608" s="166"/>
      <c r="B608" s="168"/>
      <c r="C608" s="147"/>
      <c r="D608" s="126"/>
      <c r="E608" s="127"/>
      <c r="F608" s="122"/>
      <c r="G608" s="126"/>
      <c r="H608" s="120"/>
      <c r="I608">
        <f t="shared" si="9"/>
        <v>0</v>
      </c>
    </row>
    <row r="609" spans="1:9" x14ac:dyDescent="0.35">
      <c r="A609" s="166"/>
      <c r="B609" s="168"/>
      <c r="C609" s="147"/>
      <c r="D609" s="126"/>
      <c r="E609" s="127"/>
      <c r="F609" s="122"/>
      <c r="G609" s="126"/>
      <c r="H609" s="120"/>
      <c r="I609">
        <f t="shared" si="9"/>
        <v>0</v>
      </c>
    </row>
    <row r="610" spans="1:9" x14ac:dyDescent="0.35">
      <c r="A610" s="166"/>
      <c r="B610" s="168"/>
      <c r="C610" s="147"/>
      <c r="D610" s="126"/>
      <c r="E610" s="127"/>
      <c r="F610" s="122"/>
      <c r="G610" s="126"/>
      <c r="H610" s="120"/>
      <c r="I610">
        <f t="shared" si="9"/>
        <v>0</v>
      </c>
    </row>
    <row r="611" spans="1:9" x14ac:dyDescent="0.35">
      <c r="A611" s="166"/>
      <c r="B611" s="168"/>
      <c r="C611" s="147"/>
      <c r="D611" s="126"/>
      <c r="E611" s="127"/>
      <c r="F611" s="122"/>
      <c r="G611" s="126"/>
      <c r="H611" s="120"/>
      <c r="I611">
        <f t="shared" si="9"/>
        <v>0</v>
      </c>
    </row>
    <row r="612" spans="1:9" x14ac:dyDescent="0.35">
      <c r="A612" s="166"/>
      <c r="B612" s="168"/>
      <c r="C612" s="147"/>
      <c r="D612" s="126"/>
      <c r="E612" s="127"/>
      <c r="F612" s="122"/>
      <c r="G612" s="126"/>
      <c r="H612" s="120"/>
      <c r="I612">
        <f t="shared" si="9"/>
        <v>0</v>
      </c>
    </row>
    <row r="613" spans="1:9" x14ac:dyDescent="0.35">
      <c r="A613" s="166"/>
      <c r="B613" s="168"/>
      <c r="C613" s="147"/>
      <c r="D613" s="126"/>
      <c r="E613" s="127"/>
      <c r="F613" s="122"/>
      <c r="G613" s="126"/>
      <c r="H613" s="120"/>
      <c r="I613">
        <f t="shared" si="9"/>
        <v>0</v>
      </c>
    </row>
    <row r="614" spans="1:9" x14ac:dyDescent="0.35">
      <c r="A614" s="166"/>
      <c r="B614" s="168"/>
      <c r="C614" s="147"/>
      <c r="D614" s="126"/>
      <c r="E614" s="127"/>
      <c r="F614" s="122"/>
      <c r="G614" s="126"/>
      <c r="H614" s="120"/>
      <c r="I614">
        <f t="shared" si="9"/>
        <v>0</v>
      </c>
    </row>
    <row r="615" spans="1:9" x14ac:dyDescent="0.35">
      <c r="A615" s="166"/>
      <c r="B615" s="168"/>
      <c r="C615" s="147"/>
      <c r="D615" s="126"/>
      <c r="E615" s="127"/>
      <c r="F615" s="122"/>
      <c r="G615" s="126"/>
      <c r="H615" s="120"/>
      <c r="I615">
        <f t="shared" si="9"/>
        <v>0</v>
      </c>
    </row>
    <row r="616" spans="1:9" x14ac:dyDescent="0.35">
      <c r="A616" s="166"/>
      <c r="B616" s="168"/>
      <c r="C616" s="147"/>
      <c r="D616" s="126"/>
      <c r="E616" s="127"/>
      <c r="F616" s="122"/>
      <c r="G616" s="126"/>
      <c r="H616" s="120"/>
      <c r="I616">
        <f t="shared" si="9"/>
        <v>0</v>
      </c>
    </row>
    <row r="617" spans="1:9" x14ac:dyDescent="0.35">
      <c r="A617" s="166"/>
      <c r="B617" s="168"/>
      <c r="C617" s="147"/>
      <c r="D617" s="126"/>
      <c r="E617" s="127"/>
      <c r="F617" s="122"/>
      <c r="G617" s="126"/>
      <c r="H617" s="120"/>
      <c r="I617">
        <f t="shared" si="9"/>
        <v>0</v>
      </c>
    </row>
    <row r="618" spans="1:9" x14ac:dyDescent="0.35">
      <c r="A618" s="166"/>
      <c r="B618" s="168"/>
      <c r="C618" s="147"/>
      <c r="D618" s="126"/>
      <c r="E618" s="127"/>
      <c r="F618" s="122"/>
      <c r="G618" s="126"/>
      <c r="H618" s="120"/>
      <c r="I618">
        <f t="shared" si="9"/>
        <v>0</v>
      </c>
    </row>
    <row r="619" spans="1:9" x14ac:dyDescent="0.35">
      <c r="A619" s="166"/>
      <c r="B619" s="168"/>
      <c r="C619" s="147"/>
      <c r="D619" s="126"/>
      <c r="E619" s="127"/>
      <c r="F619" s="122"/>
      <c r="G619" s="126"/>
      <c r="H619" s="120"/>
      <c r="I619">
        <f t="shared" si="9"/>
        <v>0</v>
      </c>
    </row>
    <row r="620" spans="1:9" x14ac:dyDescent="0.35">
      <c r="A620" s="166"/>
      <c r="B620" s="168"/>
      <c r="C620" s="147"/>
      <c r="D620" s="126"/>
      <c r="E620" s="127"/>
      <c r="F620" s="122"/>
      <c r="G620" s="126"/>
      <c r="H620" s="120"/>
      <c r="I620">
        <f t="shared" si="9"/>
        <v>0</v>
      </c>
    </row>
    <row r="621" spans="1:9" x14ac:dyDescent="0.35">
      <c r="A621" s="166"/>
      <c r="B621" s="168"/>
      <c r="C621" s="147"/>
      <c r="D621" s="126"/>
      <c r="E621" s="127"/>
      <c r="F621" s="122"/>
      <c r="G621" s="126"/>
      <c r="H621" s="120"/>
      <c r="I621">
        <f t="shared" si="9"/>
        <v>0</v>
      </c>
    </row>
    <row r="622" spans="1:9" x14ac:dyDescent="0.35">
      <c r="A622" s="166"/>
      <c r="B622" s="168"/>
      <c r="C622" s="147"/>
      <c r="D622" s="126"/>
      <c r="E622" s="127"/>
      <c r="F622" s="122"/>
      <c r="G622" s="126"/>
      <c r="H622" s="120"/>
      <c r="I622">
        <f t="shared" si="9"/>
        <v>0</v>
      </c>
    </row>
    <row r="623" spans="1:9" x14ac:dyDescent="0.35">
      <c r="A623" s="166"/>
      <c r="B623" s="168"/>
      <c r="C623" s="147"/>
      <c r="D623" s="126"/>
      <c r="E623" s="127"/>
      <c r="F623" s="122"/>
      <c r="G623" s="126"/>
      <c r="H623" s="120"/>
      <c r="I623">
        <f t="shared" si="9"/>
        <v>0</v>
      </c>
    </row>
    <row r="624" spans="1:9" x14ac:dyDescent="0.35">
      <c r="A624" s="166"/>
      <c r="B624" s="168"/>
      <c r="C624" s="147"/>
      <c r="D624" s="126"/>
      <c r="E624" s="127"/>
      <c r="F624" s="122"/>
      <c r="G624" s="126"/>
      <c r="H624" s="120"/>
      <c r="I624">
        <f t="shared" si="9"/>
        <v>0</v>
      </c>
    </row>
    <row r="625" spans="1:9" x14ac:dyDescent="0.35">
      <c r="A625" s="166"/>
      <c r="B625" s="168"/>
      <c r="C625" s="147"/>
      <c r="D625" s="126"/>
      <c r="E625" s="127"/>
      <c r="F625" s="122"/>
      <c r="G625" s="126"/>
      <c r="H625" s="120"/>
      <c r="I625">
        <f t="shared" si="9"/>
        <v>0</v>
      </c>
    </row>
    <row r="626" spans="1:9" x14ac:dyDescent="0.35">
      <c r="A626" s="166"/>
      <c r="B626" s="168"/>
      <c r="C626" s="147"/>
      <c r="D626" s="126"/>
      <c r="E626" s="127"/>
      <c r="F626" s="122"/>
      <c r="G626" s="126"/>
      <c r="H626" s="120"/>
      <c r="I626">
        <f t="shared" si="9"/>
        <v>0</v>
      </c>
    </row>
    <row r="627" spans="1:9" x14ac:dyDescent="0.35">
      <c r="A627" s="166"/>
      <c r="B627" s="168"/>
      <c r="C627" s="147"/>
      <c r="D627" s="126"/>
      <c r="E627" s="127"/>
      <c r="F627" s="122"/>
      <c r="G627" s="126"/>
      <c r="H627" s="120"/>
      <c r="I627">
        <f t="shared" si="9"/>
        <v>0</v>
      </c>
    </row>
    <row r="628" spans="1:9" x14ac:dyDescent="0.35">
      <c r="A628" s="166"/>
      <c r="B628" s="168"/>
      <c r="C628" s="147"/>
      <c r="D628" s="126"/>
      <c r="E628" s="127"/>
      <c r="F628" s="122"/>
      <c r="G628" s="126"/>
      <c r="H628" s="120"/>
      <c r="I628">
        <f t="shared" si="9"/>
        <v>0</v>
      </c>
    </row>
    <row r="629" spans="1:9" x14ac:dyDescent="0.35">
      <c r="A629" s="166"/>
      <c r="B629" s="168"/>
      <c r="C629" s="147"/>
      <c r="D629" s="126"/>
      <c r="E629" s="127"/>
      <c r="F629" s="122"/>
      <c r="G629" s="126"/>
      <c r="H629" s="120"/>
      <c r="I629">
        <f t="shared" si="9"/>
        <v>0</v>
      </c>
    </row>
    <row r="630" spans="1:9" x14ac:dyDescent="0.35">
      <c r="A630" s="166"/>
      <c r="B630" s="168"/>
      <c r="C630" s="147"/>
      <c r="D630" s="126"/>
      <c r="E630" s="127"/>
      <c r="F630" s="122"/>
      <c r="G630" s="126"/>
      <c r="H630" s="120"/>
      <c r="I630">
        <f t="shared" si="9"/>
        <v>0</v>
      </c>
    </row>
    <row r="631" spans="1:9" x14ac:dyDescent="0.35">
      <c r="A631" s="166"/>
      <c r="B631" s="168"/>
      <c r="C631" s="147"/>
      <c r="D631" s="126"/>
      <c r="E631" s="127"/>
      <c r="F631" s="122"/>
      <c r="G631" s="126"/>
      <c r="H631" s="120"/>
      <c r="I631">
        <f t="shared" si="9"/>
        <v>0</v>
      </c>
    </row>
    <row r="632" spans="1:9" x14ac:dyDescent="0.35">
      <c r="A632" s="166"/>
      <c r="B632" s="168"/>
      <c r="C632" s="147"/>
      <c r="D632" s="126"/>
      <c r="E632" s="127"/>
      <c r="F632" s="122"/>
      <c r="G632" s="126"/>
      <c r="H632" s="120"/>
      <c r="I632">
        <f t="shared" si="9"/>
        <v>0</v>
      </c>
    </row>
    <row r="633" spans="1:9" x14ac:dyDescent="0.35">
      <c r="A633" s="166"/>
      <c r="B633" s="168"/>
      <c r="C633" s="147"/>
      <c r="D633" s="126"/>
      <c r="E633" s="127"/>
      <c r="F633" s="122"/>
      <c r="G633" s="126"/>
      <c r="H633" s="120"/>
      <c r="I633">
        <f t="shared" si="9"/>
        <v>0</v>
      </c>
    </row>
    <row r="634" spans="1:9" x14ac:dyDescent="0.35">
      <c r="A634" s="166"/>
      <c r="B634" s="168"/>
      <c r="C634" s="147"/>
      <c r="D634" s="126"/>
      <c r="E634" s="127"/>
      <c r="F634" s="122"/>
      <c r="G634" s="126"/>
      <c r="H634" s="120"/>
      <c r="I634">
        <f t="shared" si="9"/>
        <v>0</v>
      </c>
    </row>
    <row r="635" spans="1:9" x14ac:dyDescent="0.35">
      <c r="A635" s="166"/>
      <c r="B635" s="168"/>
      <c r="C635" s="147"/>
      <c r="D635" s="126"/>
      <c r="E635" s="127"/>
      <c r="F635" s="122"/>
      <c r="G635" s="126"/>
      <c r="H635" s="120"/>
      <c r="I635">
        <f t="shared" si="9"/>
        <v>0</v>
      </c>
    </row>
    <row r="636" spans="1:9" x14ac:dyDescent="0.35">
      <c r="A636" s="166"/>
      <c r="B636" s="168"/>
      <c r="C636" s="147"/>
      <c r="D636" s="126"/>
      <c r="E636" s="127"/>
      <c r="F636" s="122"/>
      <c r="G636" s="126"/>
      <c r="H636" s="120"/>
      <c r="I636">
        <f t="shared" si="9"/>
        <v>0</v>
      </c>
    </row>
    <row r="637" spans="1:9" x14ac:dyDescent="0.35">
      <c r="A637" s="166"/>
      <c r="B637" s="168"/>
      <c r="C637" s="147"/>
      <c r="D637" s="126"/>
      <c r="E637" s="127"/>
      <c r="F637" s="122"/>
      <c r="G637" s="126"/>
      <c r="H637" s="120"/>
      <c r="I637">
        <f t="shared" si="9"/>
        <v>0</v>
      </c>
    </row>
    <row r="638" spans="1:9" x14ac:dyDescent="0.35">
      <c r="A638" s="166"/>
      <c r="B638" s="168"/>
      <c r="C638" s="147"/>
      <c r="D638" s="126"/>
      <c r="E638" s="127"/>
      <c r="F638" s="122"/>
      <c r="G638" s="126"/>
      <c r="H638" s="120"/>
      <c r="I638">
        <f t="shared" si="9"/>
        <v>0</v>
      </c>
    </row>
    <row r="639" spans="1:9" x14ac:dyDescent="0.35">
      <c r="A639" s="166"/>
      <c r="B639" s="168"/>
      <c r="C639" s="147"/>
      <c r="D639" s="126"/>
      <c r="E639" s="127"/>
      <c r="F639" s="122"/>
      <c r="G639" s="126"/>
      <c r="H639" s="120"/>
      <c r="I639">
        <f t="shared" si="9"/>
        <v>0</v>
      </c>
    </row>
    <row r="640" spans="1:9" x14ac:dyDescent="0.35">
      <c r="A640" s="166"/>
      <c r="B640" s="168"/>
      <c r="C640" s="147"/>
      <c r="D640" s="126"/>
      <c r="E640" s="127"/>
      <c r="F640" s="122"/>
      <c r="G640" s="126"/>
      <c r="H640" s="120"/>
      <c r="I640">
        <f t="shared" si="9"/>
        <v>0</v>
      </c>
    </row>
    <row r="641" spans="1:9" x14ac:dyDescent="0.35">
      <c r="A641" s="166"/>
      <c r="B641" s="168"/>
      <c r="C641" s="147"/>
      <c r="D641" s="126"/>
      <c r="E641" s="127"/>
      <c r="F641" s="122"/>
      <c r="G641" s="126"/>
      <c r="H641" s="120"/>
      <c r="I641">
        <f t="shared" si="9"/>
        <v>0</v>
      </c>
    </row>
    <row r="642" spans="1:9" x14ac:dyDescent="0.35">
      <c r="A642" s="166"/>
      <c r="B642" s="168"/>
      <c r="C642" s="147"/>
      <c r="D642" s="126"/>
      <c r="E642" s="127"/>
      <c r="F642" s="122"/>
      <c r="G642" s="126"/>
      <c r="H642" s="120"/>
      <c r="I642">
        <f t="shared" si="9"/>
        <v>0</v>
      </c>
    </row>
    <row r="643" spans="1:9" x14ac:dyDescent="0.35">
      <c r="A643" s="166"/>
      <c r="B643" s="168"/>
      <c r="C643" s="147"/>
      <c r="D643" s="126"/>
      <c r="E643" s="127"/>
      <c r="F643" s="122"/>
      <c r="G643" s="126"/>
      <c r="H643" s="120"/>
      <c r="I643">
        <f t="shared" si="9"/>
        <v>0</v>
      </c>
    </row>
    <row r="644" spans="1:9" x14ac:dyDescent="0.35">
      <c r="A644" s="166"/>
      <c r="B644" s="168"/>
      <c r="C644" s="147"/>
      <c r="D644" s="126"/>
      <c r="E644" s="127"/>
      <c r="F644" s="122"/>
      <c r="G644" s="126"/>
      <c r="H644" s="120"/>
      <c r="I644">
        <f t="shared" si="9"/>
        <v>0</v>
      </c>
    </row>
    <row r="645" spans="1:9" x14ac:dyDescent="0.35">
      <c r="A645" s="166"/>
      <c r="B645" s="168"/>
      <c r="C645" s="147"/>
      <c r="D645" s="126"/>
      <c r="E645" s="127"/>
      <c r="F645" s="122"/>
      <c r="G645" s="126"/>
      <c r="H645" s="120"/>
      <c r="I645">
        <f t="shared" si="9"/>
        <v>0</v>
      </c>
    </row>
    <row r="646" spans="1:9" x14ac:dyDescent="0.35">
      <c r="A646" s="166"/>
      <c r="B646" s="168"/>
      <c r="C646" s="147"/>
      <c r="D646" s="126"/>
      <c r="E646" s="127"/>
      <c r="F646" s="122"/>
      <c r="G646" s="126"/>
      <c r="H646" s="120"/>
      <c r="I646">
        <f t="shared" si="9"/>
        <v>0</v>
      </c>
    </row>
    <row r="647" spans="1:9" x14ac:dyDescent="0.35">
      <c r="A647" s="166"/>
      <c r="B647" s="168"/>
      <c r="C647" s="147"/>
      <c r="D647" s="126"/>
      <c r="E647" s="127"/>
      <c r="F647" s="122"/>
      <c r="G647" s="126"/>
      <c r="H647" s="120"/>
      <c r="I647">
        <f t="shared" si="9"/>
        <v>0</v>
      </c>
    </row>
    <row r="648" spans="1:9" x14ac:dyDescent="0.35">
      <c r="A648" s="166"/>
      <c r="B648" s="168"/>
      <c r="C648" s="147"/>
      <c r="D648" s="126"/>
      <c r="E648" s="127"/>
      <c r="F648" s="122"/>
      <c r="G648" s="126"/>
      <c r="H648" s="120"/>
      <c r="I648">
        <f t="shared" si="9"/>
        <v>0</v>
      </c>
    </row>
    <row r="649" spans="1:9" x14ac:dyDescent="0.35">
      <c r="A649" s="166"/>
      <c r="B649" s="168"/>
      <c r="C649" s="147"/>
      <c r="D649" s="126"/>
      <c r="E649" s="127"/>
      <c r="F649" s="122"/>
      <c r="G649" s="126"/>
      <c r="H649" s="120"/>
      <c r="I649">
        <f t="shared" ref="I649:I712" si="10">IF(OR($A649&lt;&gt;"",$B649&lt;&gt;"",$C649&lt;&gt;"",$D649&lt;&gt;"",$F649&lt;&gt;"",$G649&lt;&gt;""), 1, 0)</f>
        <v>0</v>
      </c>
    </row>
    <row r="650" spans="1:9" x14ac:dyDescent="0.35">
      <c r="A650" s="166"/>
      <c r="B650" s="168"/>
      <c r="C650" s="147"/>
      <c r="D650" s="126"/>
      <c r="E650" s="127"/>
      <c r="F650" s="122"/>
      <c r="G650" s="126"/>
      <c r="H650" s="120"/>
      <c r="I650">
        <f t="shared" si="10"/>
        <v>0</v>
      </c>
    </row>
    <row r="651" spans="1:9" x14ac:dyDescent="0.35">
      <c r="A651" s="166"/>
      <c r="B651" s="168"/>
      <c r="C651" s="147"/>
      <c r="D651" s="126"/>
      <c r="E651" s="127"/>
      <c r="F651" s="122"/>
      <c r="G651" s="126"/>
      <c r="H651" s="120"/>
      <c r="I651">
        <f t="shared" si="10"/>
        <v>0</v>
      </c>
    </row>
    <row r="652" spans="1:9" x14ac:dyDescent="0.35">
      <c r="A652" s="166"/>
      <c r="B652" s="168"/>
      <c r="C652" s="147"/>
      <c r="D652" s="126"/>
      <c r="E652" s="127"/>
      <c r="F652" s="122"/>
      <c r="G652" s="126"/>
      <c r="H652" s="120"/>
      <c r="I652">
        <f t="shared" si="10"/>
        <v>0</v>
      </c>
    </row>
    <row r="653" spans="1:9" x14ac:dyDescent="0.35">
      <c r="A653" s="166"/>
      <c r="B653" s="168"/>
      <c r="C653" s="147"/>
      <c r="D653" s="126"/>
      <c r="E653" s="127"/>
      <c r="F653" s="122"/>
      <c r="G653" s="126"/>
      <c r="H653" s="120"/>
      <c r="I653">
        <f t="shared" si="10"/>
        <v>0</v>
      </c>
    </row>
    <row r="654" spans="1:9" x14ac:dyDescent="0.35">
      <c r="A654" s="166"/>
      <c r="B654" s="168"/>
      <c r="C654" s="147"/>
      <c r="D654" s="126"/>
      <c r="E654" s="127"/>
      <c r="F654" s="122"/>
      <c r="G654" s="126"/>
      <c r="H654" s="120"/>
      <c r="I654">
        <f t="shared" si="10"/>
        <v>0</v>
      </c>
    </row>
    <row r="655" spans="1:9" x14ac:dyDescent="0.35">
      <c r="A655" s="166"/>
      <c r="B655" s="168"/>
      <c r="C655" s="147"/>
      <c r="D655" s="126"/>
      <c r="E655" s="127"/>
      <c r="F655" s="122"/>
      <c r="G655" s="126"/>
      <c r="H655" s="120"/>
      <c r="I655">
        <f t="shared" si="10"/>
        <v>0</v>
      </c>
    </row>
    <row r="656" spans="1:9" x14ac:dyDescent="0.35">
      <c r="A656" s="166"/>
      <c r="B656" s="168"/>
      <c r="C656" s="147"/>
      <c r="D656" s="126"/>
      <c r="E656" s="127"/>
      <c r="F656" s="122"/>
      <c r="G656" s="126"/>
      <c r="H656" s="120"/>
      <c r="I656">
        <f t="shared" si="10"/>
        <v>0</v>
      </c>
    </row>
    <row r="657" spans="1:9" x14ac:dyDescent="0.35">
      <c r="A657" s="166"/>
      <c r="B657" s="168"/>
      <c r="C657" s="147"/>
      <c r="D657" s="126"/>
      <c r="E657" s="127"/>
      <c r="F657" s="122"/>
      <c r="G657" s="126"/>
      <c r="H657" s="120"/>
      <c r="I657">
        <f t="shared" si="10"/>
        <v>0</v>
      </c>
    </row>
    <row r="658" spans="1:9" x14ac:dyDescent="0.35">
      <c r="A658" s="166"/>
      <c r="B658" s="168"/>
      <c r="C658" s="147"/>
      <c r="D658" s="126"/>
      <c r="E658" s="127"/>
      <c r="F658" s="122"/>
      <c r="G658" s="126"/>
      <c r="H658" s="120"/>
      <c r="I658">
        <f t="shared" si="10"/>
        <v>0</v>
      </c>
    </row>
    <row r="659" spans="1:9" x14ac:dyDescent="0.35">
      <c r="A659" s="166"/>
      <c r="B659" s="168"/>
      <c r="C659" s="147"/>
      <c r="D659" s="126"/>
      <c r="E659" s="127"/>
      <c r="F659" s="122"/>
      <c r="G659" s="126"/>
      <c r="H659" s="120"/>
      <c r="I659">
        <f t="shared" si="10"/>
        <v>0</v>
      </c>
    </row>
    <row r="660" spans="1:9" x14ac:dyDescent="0.35">
      <c r="A660" s="166"/>
      <c r="B660" s="168"/>
      <c r="C660" s="147"/>
      <c r="D660" s="126"/>
      <c r="E660" s="127"/>
      <c r="F660" s="122"/>
      <c r="G660" s="126"/>
      <c r="H660" s="120"/>
      <c r="I660">
        <f t="shared" si="10"/>
        <v>0</v>
      </c>
    </row>
    <row r="661" spans="1:9" x14ac:dyDescent="0.35">
      <c r="A661" s="166"/>
      <c r="B661" s="168"/>
      <c r="C661" s="147"/>
      <c r="D661" s="126"/>
      <c r="E661" s="127"/>
      <c r="F661" s="122"/>
      <c r="G661" s="126"/>
      <c r="H661" s="120"/>
      <c r="I661">
        <f t="shared" si="10"/>
        <v>0</v>
      </c>
    </row>
    <row r="662" spans="1:9" x14ac:dyDescent="0.35">
      <c r="A662" s="166"/>
      <c r="B662" s="168"/>
      <c r="C662" s="147"/>
      <c r="D662" s="126"/>
      <c r="E662" s="127"/>
      <c r="F662" s="122"/>
      <c r="G662" s="126"/>
      <c r="H662" s="120"/>
      <c r="I662">
        <f t="shared" si="10"/>
        <v>0</v>
      </c>
    </row>
    <row r="663" spans="1:9" x14ac:dyDescent="0.35">
      <c r="A663" s="166"/>
      <c r="B663" s="168"/>
      <c r="C663" s="147"/>
      <c r="D663" s="126"/>
      <c r="E663" s="127"/>
      <c r="F663" s="122"/>
      <c r="G663" s="126"/>
      <c r="H663" s="120"/>
      <c r="I663">
        <f t="shared" si="10"/>
        <v>0</v>
      </c>
    </row>
    <row r="664" spans="1:9" x14ac:dyDescent="0.35">
      <c r="A664" s="166"/>
      <c r="B664" s="168"/>
      <c r="C664" s="147"/>
      <c r="D664" s="126"/>
      <c r="E664" s="127"/>
      <c r="F664" s="122"/>
      <c r="G664" s="126"/>
      <c r="H664" s="120"/>
      <c r="I664">
        <f t="shared" si="10"/>
        <v>0</v>
      </c>
    </row>
    <row r="665" spans="1:9" x14ac:dyDescent="0.35">
      <c r="A665" s="166"/>
      <c r="B665" s="168"/>
      <c r="C665" s="147"/>
      <c r="D665" s="126"/>
      <c r="E665" s="127"/>
      <c r="F665" s="122"/>
      <c r="G665" s="126"/>
      <c r="H665" s="120"/>
      <c r="I665">
        <f t="shared" si="10"/>
        <v>0</v>
      </c>
    </row>
    <row r="666" spans="1:9" x14ac:dyDescent="0.35">
      <c r="A666" s="166"/>
      <c r="B666" s="168"/>
      <c r="C666" s="147"/>
      <c r="D666" s="126"/>
      <c r="E666" s="127"/>
      <c r="F666" s="122"/>
      <c r="G666" s="126"/>
      <c r="H666" s="120"/>
      <c r="I666">
        <f t="shared" si="10"/>
        <v>0</v>
      </c>
    </row>
    <row r="667" spans="1:9" x14ac:dyDescent="0.35">
      <c r="A667" s="166"/>
      <c r="B667" s="168"/>
      <c r="C667" s="147"/>
      <c r="D667" s="126"/>
      <c r="E667" s="127"/>
      <c r="F667" s="122"/>
      <c r="G667" s="126"/>
      <c r="H667" s="120"/>
      <c r="I667">
        <f t="shared" si="10"/>
        <v>0</v>
      </c>
    </row>
    <row r="668" spans="1:9" x14ac:dyDescent="0.35">
      <c r="A668" s="166"/>
      <c r="B668" s="168"/>
      <c r="C668" s="147"/>
      <c r="D668" s="126"/>
      <c r="E668" s="127"/>
      <c r="F668" s="122"/>
      <c r="G668" s="126"/>
      <c r="H668" s="120"/>
      <c r="I668">
        <f t="shared" si="10"/>
        <v>0</v>
      </c>
    </row>
    <row r="669" spans="1:9" x14ac:dyDescent="0.35">
      <c r="A669" s="166"/>
      <c r="B669" s="168"/>
      <c r="C669" s="147"/>
      <c r="D669" s="126"/>
      <c r="E669" s="127"/>
      <c r="F669" s="122"/>
      <c r="G669" s="126"/>
      <c r="H669" s="120"/>
      <c r="I669">
        <f t="shared" si="10"/>
        <v>0</v>
      </c>
    </row>
    <row r="670" spans="1:9" x14ac:dyDescent="0.35">
      <c r="A670" s="166"/>
      <c r="B670" s="168"/>
      <c r="C670" s="147"/>
      <c r="D670" s="126"/>
      <c r="E670" s="127"/>
      <c r="F670" s="122"/>
      <c r="G670" s="126"/>
      <c r="H670" s="120"/>
      <c r="I670">
        <f t="shared" si="10"/>
        <v>0</v>
      </c>
    </row>
    <row r="671" spans="1:9" x14ac:dyDescent="0.35">
      <c r="A671" s="166"/>
      <c r="B671" s="168"/>
      <c r="C671" s="147"/>
      <c r="D671" s="126"/>
      <c r="E671" s="127"/>
      <c r="F671" s="122"/>
      <c r="G671" s="126"/>
      <c r="H671" s="120"/>
      <c r="I671">
        <f t="shared" si="10"/>
        <v>0</v>
      </c>
    </row>
    <row r="672" spans="1:9" x14ac:dyDescent="0.35">
      <c r="A672" s="166"/>
      <c r="B672" s="168"/>
      <c r="C672" s="147"/>
      <c r="D672" s="126"/>
      <c r="E672" s="127"/>
      <c r="F672" s="122"/>
      <c r="G672" s="126"/>
      <c r="H672" s="120"/>
      <c r="I672">
        <f t="shared" si="10"/>
        <v>0</v>
      </c>
    </row>
    <row r="673" spans="1:9" x14ac:dyDescent="0.35">
      <c r="A673" s="166"/>
      <c r="B673" s="168"/>
      <c r="C673" s="147"/>
      <c r="D673" s="126"/>
      <c r="E673" s="127"/>
      <c r="F673" s="122"/>
      <c r="G673" s="126"/>
      <c r="H673" s="120"/>
      <c r="I673">
        <f t="shared" si="10"/>
        <v>0</v>
      </c>
    </row>
    <row r="674" spans="1:9" x14ac:dyDescent="0.35">
      <c r="A674" s="166"/>
      <c r="B674" s="168"/>
      <c r="C674" s="147"/>
      <c r="D674" s="126"/>
      <c r="E674" s="127"/>
      <c r="F674" s="122"/>
      <c r="G674" s="126"/>
      <c r="H674" s="120"/>
      <c r="I674">
        <f t="shared" si="10"/>
        <v>0</v>
      </c>
    </row>
    <row r="675" spans="1:9" x14ac:dyDescent="0.35">
      <c r="A675" s="166"/>
      <c r="B675" s="168"/>
      <c r="C675" s="147"/>
      <c r="D675" s="126"/>
      <c r="E675" s="127"/>
      <c r="F675" s="122"/>
      <c r="G675" s="126"/>
      <c r="H675" s="120"/>
      <c r="I675">
        <f t="shared" si="10"/>
        <v>0</v>
      </c>
    </row>
    <row r="676" spans="1:9" x14ac:dyDescent="0.35">
      <c r="A676" s="166"/>
      <c r="B676" s="168"/>
      <c r="C676" s="147"/>
      <c r="D676" s="126"/>
      <c r="E676" s="127"/>
      <c r="F676" s="122"/>
      <c r="G676" s="126"/>
      <c r="H676" s="120"/>
      <c r="I676">
        <f t="shared" si="10"/>
        <v>0</v>
      </c>
    </row>
    <row r="677" spans="1:9" x14ac:dyDescent="0.35">
      <c r="A677" s="166"/>
      <c r="B677" s="168"/>
      <c r="C677" s="147"/>
      <c r="D677" s="126"/>
      <c r="E677" s="127"/>
      <c r="F677" s="122"/>
      <c r="G677" s="126"/>
      <c r="H677" s="120"/>
      <c r="I677">
        <f t="shared" si="10"/>
        <v>0</v>
      </c>
    </row>
    <row r="678" spans="1:9" x14ac:dyDescent="0.35">
      <c r="A678" s="166"/>
      <c r="B678" s="168"/>
      <c r="C678" s="147"/>
      <c r="D678" s="126"/>
      <c r="E678" s="127"/>
      <c r="F678" s="122"/>
      <c r="G678" s="126"/>
      <c r="H678" s="120"/>
      <c r="I678">
        <f t="shared" si="10"/>
        <v>0</v>
      </c>
    </row>
    <row r="679" spans="1:9" x14ac:dyDescent="0.35">
      <c r="A679" s="166"/>
      <c r="B679" s="168"/>
      <c r="C679" s="147"/>
      <c r="D679" s="126"/>
      <c r="E679" s="127"/>
      <c r="F679" s="122"/>
      <c r="G679" s="126"/>
      <c r="H679" s="120"/>
      <c r="I679">
        <f t="shared" si="10"/>
        <v>0</v>
      </c>
    </row>
    <row r="680" spans="1:9" x14ac:dyDescent="0.35">
      <c r="A680" s="166"/>
      <c r="B680" s="168"/>
      <c r="C680" s="147"/>
      <c r="D680" s="126"/>
      <c r="E680" s="127"/>
      <c r="F680" s="122"/>
      <c r="G680" s="126"/>
      <c r="H680" s="120"/>
      <c r="I680">
        <f t="shared" si="10"/>
        <v>0</v>
      </c>
    </row>
    <row r="681" spans="1:9" x14ac:dyDescent="0.35">
      <c r="A681" s="166"/>
      <c r="B681" s="168"/>
      <c r="C681" s="147"/>
      <c r="D681" s="126"/>
      <c r="E681" s="127"/>
      <c r="F681" s="122"/>
      <c r="G681" s="126"/>
      <c r="H681" s="120"/>
      <c r="I681">
        <f t="shared" si="10"/>
        <v>0</v>
      </c>
    </row>
    <row r="682" spans="1:9" x14ac:dyDescent="0.35">
      <c r="A682" s="166"/>
      <c r="B682" s="168"/>
      <c r="C682" s="147"/>
      <c r="D682" s="126"/>
      <c r="E682" s="127"/>
      <c r="F682" s="122"/>
      <c r="G682" s="126"/>
      <c r="H682" s="120"/>
      <c r="I682">
        <f t="shared" si="10"/>
        <v>0</v>
      </c>
    </row>
    <row r="683" spans="1:9" x14ac:dyDescent="0.35">
      <c r="A683" s="166"/>
      <c r="B683" s="168"/>
      <c r="C683" s="147"/>
      <c r="D683" s="126"/>
      <c r="E683" s="127"/>
      <c r="F683" s="122"/>
      <c r="G683" s="126"/>
      <c r="H683" s="120"/>
      <c r="I683">
        <f t="shared" si="10"/>
        <v>0</v>
      </c>
    </row>
    <row r="684" spans="1:9" x14ac:dyDescent="0.35">
      <c r="A684" s="166"/>
      <c r="B684" s="168"/>
      <c r="C684" s="147"/>
      <c r="D684" s="126"/>
      <c r="E684" s="127"/>
      <c r="F684" s="122"/>
      <c r="G684" s="126"/>
      <c r="H684" s="120"/>
      <c r="I684">
        <f t="shared" si="10"/>
        <v>0</v>
      </c>
    </row>
    <row r="685" spans="1:9" x14ac:dyDescent="0.35">
      <c r="A685" s="166"/>
      <c r="B685" s="168"/>
      <c r="C685" s="147"/>
      <c r="D685" s="126"/>
      <c r="E685" s="127"/>
      <c r="F685" s="122"/>
      <c r="G685" s="126"/>
      <c r="H685" s="120"/>
      <c r="I685">
        <f t="shared" si="10"/>
        <v>0</v>
      </c>
    </row>
    <row r="686" spans="1:9" x14ac:dyDescent="0.35">
      <c r="A686" s="166"/>
      <c r="B686" s="168"/>
      <c r="C686" s="147"/>
      <c r="D686" s="126"/>
      <c r="E686" s="127"/>
      <c r="F686" s="122"/>
      <c r="G686" s="126"/>
      <c r="H686" s="120"/>
      <c r="I686">
        <f t="shared" si="10"/>
        <v>0</v>
      </c>
    </row>
    <row r="687" spans="1:9" x14ac:dyDescent="0.35">
      <c r="A687" s="166"/>
      <c r="B687" s="168"/>
      <c r="C687" s="147"/>
      <c r="D687" s="126"/>
      <c r="E687" s="127"/>
      <c r="F687" s="122"/>
      <c r="G687" s="126"/>
      <c r="H687" s="120"/>
      <c r="I687">
        <f t="shared" si="10"/>
        <v>0</v>
      </c>
    </row>
    <row r="688" spans="1:9" x14ac:dyDescent="0.35">
      <c r="A688" s="166"/>
      <c r="B688" s="168"/>
      <c r="C688" s="147"/>
      <c r="D688" s="126"/>
      <c r="E688" s="127"/>
      <c r="F688" s="122"/>
      <c r="G688" s="126"/>
      <c r="H688" s="120"/>
      <c r="I688">
        <f t="shared" si="10"/>
        <v>0</v>
      </c>
    </row>
    <row r="689" spans="1:9" x14ac:dyDescent="0.35">
      <c r="A689" s="166"/>
      <c r="B689" s="168"/>
      <c r="C689" s="147"/>
      <c r="D689" s="126"/>
      <c r="E689" s="127"/>
      <c r="F689" s="122"/>
      <c r="G689" s="126"/>
      <c r="H689" s="120"/>
      <c r="I689">
        <f t="shared" si="10"/>
        <v>0</v>
      </c>
    </row>
    <row r="690" spans="1:9" x14ac:dyDescent="0.35">
      <c r="A690" s="166"/>
      <c r="B690" s="168"/>
      <c r="C690" s="147"/>
      <c r="D690" s="126"/>
      <c r="E690" s="127"/>
      <c r="F690" s="122"/>
      <c r="G690" s="126"/>
      <c r="H690" s="120"/>
      <c r="I690">
        <f t="shared" si="10"/>
        <v>0</v>
      </c>
    </row>
    <row r="691" spans="1:9" x14ac:dyDescent="0.35">
      <c r="A691" s="166"/>
      <c r="B691" s="168"/>
      <c r="C691" s="147"/>
      <c r="D691" s="126"/>
      <c r="E691" s="127"/>
      <c r="F691" s="122"/>
      <c r="G691" s="126"/>
      <c r="H691" s="120"/>
      <c r="I691">
        <f t="shared" si="10"/>
        <v>0</v>
      </c>
    </row>
    <row r="692" spans="1:9" x14ac:dyDescent="0.35">
      <c r="A692" s="166"/>
      <c r="B692" s="168"/>
      <c r="C692" s="147"/>
      <c r="D692" s="126"/>
      <c r="E692" s="127"/>
      <c r="F692" s="122"/>
      <c r="G692" s="126"/>
      <c r="H692" s="120"/>
      <c r="I692">
        <f t="shared" si="10"/>
        <v>0</v>
      </c>
    </row>
    <row r="693" spans="1:9" x14ac:dyDescent="0.35">
      <c r="A693" s="166"/>
      <c r="B693" s="168"/>
      <c r="C693" s="147"/>
      <c r="D693" s="126"/>
      <c r="E693" s="127"/>
      <c r="F693" s="122"/>
      <c r="G693" s="126"/>
      <c r="H693" s="120"/>
      <c r="I693">
        <f t="shared" si="10"/>
        <v>0</v>
      </c>
    </row>
    <row r="694" spans="1:9" x14ac:dyDescent="0.35">
      <c r="A694" s="166"/>
      <c r="B694" s="168"/>
      <c r="C694" s="147"/>
      <c r="D694" s="126"/>
      <c r="E694" s="127"/>
      <c r="F694" s="122"/>
      <c r="G694" s="126"/>
      <c r="H694" s="120"/>
      <c r="I694">
        <f t="shared" si="10"/>
        <v>0</v>
      </c>
    </row>
    <row r="695" spans="1:9" x14ac:dyDescent="0.35">
      <c r="A695" s="166"/>
      <c r="B695" s="168"/>
      <c r="C695" s="147"/>
      <c r="D695" s="126"/>
      <c r="E695" s="127"/>
      <c r="F695" s="122"/>
      <c r="G695" s="126"/>
      <c r="H695" s="120"/>
      <c r="I695">
        <f t="shared" si="10"/>
        <v>0</v>
      </c>
    </row>
    <row r="696" spans="1:9" x14ac:dyDescent="0.35">
      <c r="A696" s="166"/>
      <c r="B696" s="168"/>
      <c r="C696" s="147"/>
      <c r="D696" s="126"/>
      <c r="E696" s="127"/>
      <c r="F696" s="122"/>
      <c r="G696" s="126"/>
      <c r="H696" s="120"/>
      <c r="I696">
        <f t="shared" si="10"/>
        <v>0</v>
      </c>
    </row>
    <row r="697" spans="1:9" x14ac:dyDescent="0.35">
      <c r="A697" s="166"/>
      <c r="B697" s="168"/>
      <c r="C697" s="147"/>
      <c r="D697" s="126"/>
      <c r="E697" s="127"/>
      <c r="F697" s="122"/>
      <c r="G697" s="126"/>
      <c r="H697" s="120"/>
      <c r="I697">
        <f t="shared" si="10"/>
        <v>0</v>
      </c>
    </row>
    <row r="698" spans="1:9" x14ac:dyDescent="0.35">
      <c r="A698" s="166"/>
      <c r="B698" s="168"/>
      <c r="C698" s="147"/>
      <c r="D698" s="126"/>
      <c r="E698" s="127"/>
      <c r="F698" s="122"/>
      <c r="G698" s="126"/>
      <c r="H698" s="120"/>
      <c r="I698">
        <f t="shared" si="10"/>
        <v>0</v>
      </c>
    </row>
    <row r="699" spans="1:9" x14ac:dyDescent="0.35">
      <c r="A699" s="166"/>
      <c r="B699" s="168"/>
      <c r="C699" s="147"/>
      <c r="D699" s="126"/>
      <c r="E699" s="127"/>
      <c r="F699" s="122"/>
      <c r="G699" s="126"/>
      <c r="H699" s="120"/>
      <c r="I699">
        <f t="shared" si="10"/>
        <v>0</v>
      </c>
    </row>
    <row r="700" spans="1:9" x14ac:dyDescent="0.35">
      <c r="A700" s="166"/>
      <c r="B700" s="168"/>
      <c r="C700" s="147"/>
      <c r="D700" s="126"/>
      <c r="E700" s="127"/>
      <c r="F700" s="122"/>
      <c r="G700" s="126"/>
      <c r="H700" s="120"/>
      <c r="I700">
        <f t="shared" si="10"/>
        <v>0</v>
      </c>
    </row>
    <row r="701" spans="1:9" x14ac:dyDescent="0.35">
      <c r="A701" s="166"/>
      <c r="B701" s="168"/>
      <c r="C701" s="147"/>
      <c r="D701" s="126"/>
      <c r="E701" s="127"/>
      <c r="F701" s="122"/>
      <c r="G701" s="126"/>
      <c r="H701" s="120"/>
      <c r="I701">
        <f t="shared" si="10"/>
        <v>0</v>
      </c>
    </row>
    <row r="702" spans="1:9" x14ac:dyDescent="0.35">
      <c r="A702" s="166"/>
      <c r="B702" s="168"/>
      <c r="C702" s="147"/>
      <c r="D702" s="126"/>
      <c r="E702" s="127"/>
      <c r="F702" s="122"/>
      <c r="G702" s="126"/>
      <c r="H702" s="120"/>
      <c r="I702">
        <f t="shared" si="10"/>
        <v>0</v>
      </c>
    </row>
    <row r="703" spans="1:9" x14ac:dyDescent="0.35">
      <c r="A703" s="166"/>
      <c r="B703" s="168"/>
      <c r="C703" s="147"/>
      <c r="D703" s="126"/>
      <c r="E703" s="127"/>
      <c r="F703" s="122"/>
      <c r="G703" s="126"/>
      <c r="H703" s="120"/>
      <c r="I703">
        <f t="shared" si="10"/>
        <v>0</v>
      </c>
    </row>
    <row r="704" spans="1:9" x14ac:dyDescent="0.35">
      <c r="A704" s="166"/>
      <c r="B704" s="168"/>
      <c r="C704" s="147"/>
      <c r="D704" s="126"/>
      <c r="E704" s="127"/>
      <c r="F704" s="122"/>
      <c r="G704" s="126"/>
      <c r="H704" s="120"/>
      <c r="I704">
        <f t="shared" si="10"/>
        <v>0</v>
      </c>
    </row>
    <row r="705" spans="1:9" x14ac:dyDescent="0.35">
      <c r="A705" s="166"/>
      <c r="B705" s="168"/>
      <c r="C705" s="147"/>
      <c r="D705" s="126"/>
      <c r="E705" s="127"/>
      <c r="F705" s="122"/>
      <c r="G705" s="126"/>
      <c r="H705" s="120"/>
      <c r="I705">
        <f t="shared" si="10"/>
        <v>0</v>
      </c>
    </row>
    <row r="706" spans="1:9" x14ac:dyDescent="0.35">
      <c r="A706" s="166"/>
      <c r="B706" s="168"/>
      <c r="C706" s="147"/>
      <c r="D706" s="126"/>
      <c r="E706" s="127"/>
      <c r="F706" s="122"/>
      <c r="G706" s="126"/>
      <c r="H706" s="120"/>
      <c r="I706">
        <f t="shared" si="10"/>
        <v>0</v>
      </c>
    </row>
    <row r="707" spans="1:9" x14ac:dyDescent="0.35">
      <c r="A707" s="166"/>
      <c r="B707" s="168"/>
      <c r="C707" s="147"/>
      <c r="D707" s="126"/>
      <c r="E707" s="127"/>
      <c r="F707" s="122"/>
      <c r="G707" s="126"/>
      <c r="H707" s="120"/>
      <c r="I707">
        <f t="shared" si="10"/>
        <v>0</v>
      </c>
    </row>
    <row r="708" spans="1:9" x14ac:dyDescent="0.35">
      <c r="A708" s="166"/>
      <c r="B708" s="168"/>
      <c r="C708" s="147"/>
      <c r="D708" s="126"/>
      <c r="E708" s="127"/>
      <c r="F708" s="122"/>
      <c r="G708" s="126"/>
      <c r="H708" s="120"/>
      <c r="I708">
        <f t="shared" si="10"/>
        <v>0</v>
      </c>
    </row>
    <row r="709" spans="1:9" x14ac:dyDescent="0.35">
      <c r="A709" s="166"/>
      <c r="B709" s="168"/>
      <c r="C709" s="147"/>
      <c r="D709" s="126"/>
      <c r="E709" s="127"/>
      <c r="F709" s="122"/>
      <c r="G709" s="126"/>
      <c r="H709" s="120"/>
      <c r="I709">
        <f t="shared" si="10"/>
        <v>0</v>
      </c>
    </row>
    <row r="710" spans="1:9" x14ac:dyDescent="0.35">
      <c r="A710" s="166"/>
      <c r="B710" s="168"/>
      <c r="C710" s="147"/>
      <c r="D710" s="126"/>
      <c r="E710" s="127"/>
      <c r="F710" s="122"/>
      <c r="G710" s="126"/>
      <c r="H710" s="120"/>
      <c r="I710">
        <f t="shared" si="10"/>
        <v>0</v>
      </c>
    </row>
    <row r="711" spans="1:9" x14ac:dyDescent="0.35">
      <c r="A711" s="166"/>
      <c r="B711" s="168"/>
      <c r="C711" s="147"/>
      <c r="D711" s="126"/>
      <c r="E711" s="127"/>
      <c r="F711" s="122"/>
      <c r="G711" s="126"/>
      <c r="H711" s="120"/>
      <c r="I711">
        <f t="shared" si="10"/>
        <v>0</v>
      </c>
    </row>
    <row r="712" spans="1:9" x14ac:dyDescent="0.35">
      <c r="A712" s="166"/>
      <c r="B712" s="168"/>
      <c r="C712" s="147"/>
      <c r="D712" s="126"/>
      <c r="E712" s="127"/>
      <c r="F712" s="122"/>
      <c r="G712" s="126"/>
      <c r="H712" s="120"/>
      <c r="I712">
        <f t="shared" si="10"/>
        <v>0</v>
      </c>
    </row>
    <row r="713" spans="1:9" x14ac:dyDescent="0.35">
      <c r="A713" s="166"/>
      <c r="B713" s="168"/>
      <c r="C713" s="147"/>
      <c r="D713" s="126"/>
      <c r="E713" s="127"/>
      <c r="F713" s="122"/>
      <c r="G713" s="126"/>
      <c r="H713" s="120"/>
      <c r="I713">
        <f t="shared" ref="I713:I776" si="11">IF(OR($A713&lt;&gt;"",$B713&lt;&gt;"",$C713&lt;&gt;"",$D713&lt;&gt;"",$F713&lt;&gt;"",$G713&lt;&gt;""), 1, 0)</f>
        <v>0</v>
      </c>
    </row>
    <row r="714" spans="1:9" x14ac:dyDescent="0.35">
      <c r="A714" s="166"/>
      <c r="B714" s="168"/>
      <c r="C714" s="147"/>
      <c r="D714" s="126"/>
      <c r="E714" s="127"/>
      <c r="F714" s="122"/>
      <c r="G714" s="126"/>
      <c r="H714" s="120"/>
      <c r="I714">
        <f t="shared" si="11"/>
        <v>0</v>
      </c>
    </row>
    <row r="715" spans="1:9" x14ac:dyDescent="0.35">
      <c r="A715" s="166"/>
      <c r="B715" s="168"/>
      <c r="C715" s="147"/>
      <c r="D715" s="126"/>
      <c r="E715" s="127"/>
      <c r="F715" s="122"/>
      <c r="G715" s="126"/>
      <c r="H715" s="120"/>
      <c r="I715">
        <f t="shared" si="11"/>
        <v>0</v>
      </c>
    </row>
    <row r="716" spans="1:9" x14ac:dyDescent="0.35">
      <c r="A716" s="166"/>
      <c r="B716" s="168"/>
      <c r="C716" s="147"/>
      <c r="D716" s="126"/>
      <c r="E716" s="127"/>
      <c r="F716" s="122"/>
      <c r="G716" s="126"/>
      <c r="H716" s="120"/>
      <c r="I716">
        <f t="shared" si="11"/>
        <v>0</v>
      </c>
    </row>
    <row r="717" spans="1:9" x14ac:dyDescent="0.35">
      <c r="A717" s="166"/>
      <c r="B717" s="168"/>
      <c r="C717" s="147"/>
      <c r="D717" s="126"/>
      <c r="E717" s="127"/>
      <c r="F717" s="122"/>
      <c r="G717" s="126"/>
      <c r="H717" s="120"/>
      <c r="I717">
        <f t="shared" si="11"/>
        <v>0</v>
      </c>
    </row>
    <row r="718" spans="1:9" x14ac:dyDescent="0.35">
      <c r="A718" s="166"/>
      <c r="B718" s="168"/>
      <c r="C718" s="147"/>
      <c r="D718" s="126"/>
      <c r="E718" s="127"/>
      <c r="F718" s="122"/>
      <c r="G718" s="126"/>
      <c r="H718" s="120"/>
      <c r="I718">
        <f t="shared" si="11"/>
        <v>0</v>
      </c>
    </row>
    <row r="719" spans="1:9" x14ac:dyDescent="0.35">
      <c r="A719" s="166"/>
      <c r="B719" s="168"/>
      <c r="C719" s="147"/>
      <c r="D719" s="126"/>
      <c r="E719" s="127"/>
      <c r="F719" s="122"/>
      <c r="G719" s="126"/>
      <c r="H719" s="120"/>
      <c r="I719">
        <f t="shared" si="11"/>
        <v>0</v>
      </c>
    </row>
    <row r="720" spans="1:9" x14ac:dyDescent="0.35">
      <c r="A720" s="166"/>
      <c r="B720" s="168"/>
      <c r="C720" s="147"/>
      <c r="D720" s="126"/>
      <c r="E720" s="127"/>
      <c r="F720" s="122"/>
      <c r="G720" s="126"/>
      <c r="H720" s="120"/>
      <c r="I720">
        <f t="shared" si="11"/>
        <v>0</v>
      </c>
    </row>
    <row r="721" spans="1:9" x14ac:dyDescent="0.35">
      <c r="A721" s="166"/>
      <c r="B721" s="168"/>
      <c r="C721" s="147"/>
      <c r="D721" s="126"/>
      <c r="E721" s="127"/>
      <c r="F721" s="122"/>
      <c r="G721" s="126"/>
      <c r="H721" s="120"/>
      <c r="I721">
        <f t="shared" si="11"/>
        <v>0</v>
      </c>
    </row>
    <row r="722" spans="1:9" x14ac:dyDescent="0.35">
      <c r="A722" s="166"/>
      <c r="B722" s="168"/>
      <c r="C722" s="147"/>
      <c r="D722" s="126"/>
      <c r="E722" s="127"/>
      <c r="F722" s="122"/>
      <c r="G722" s="126"/>
      <c r="H722" s="120"/>
      <c r="I722">
        <f t="shared" si="11"/>
        <v>0</v>
      </c>
    </row>
    <row r="723" spans="1:9" x14ac:dyDescent="0.35">
      <c r="A723" s="166"/>
      <c r="B723" s="168"/>
      <c r="C723" s="147"/>
      <c r="D723" s="126"/>
      <c r="E723" s="127"/>
      <c r="F723" s="122"/>
      <c r="G723" s="126"/>
      <c r="H723" s="120"/>
      <c r="I723">
        <f t="shared" si="11"/>
        <v>0</v>
      </c>
    </row>
    <row r="724" spans="1:9" x14ac:dyDescent="0.35">
      <c r="A724" s="166"/>
      <c r="B724" s="168"/>
      <c r="C724" s="147"/>
      <c r="D724" s="126"/>
      <c r="E724" s="127"/>
      <c r="F724" s="122"/>
      <c r="G724" s="126"/>
      <c r="H724" s="120"/>
      <c r="I724">
        <f t="shared" si="11"/>
        <v>0</v>
      </c>
    </row>
    <row r="725" spans="1:9" x14ac:dyDescent="0.35">
      <c r="A725" s="166"/>
      <c r="B725" s="168"/>
      <c r="C725" s="147"/>
      <c r="D725" s="126"/>
      <c r="E725" s="127"/>
      <c r="F725" s="122"/>
      <c r="G725" s="126"/>
      <c r="H725" s="120"/>
      <c r="I725">
        <f t="shared" si="11"/>
        <v>0</v>
      </c>
    </row>
    <row r="726" spans="1:9" x14ac:dyDescent="0.35">
      <c r="A726" s="166"/>
      <c r="B726" s="168"/>
      <c r="C726" s="147"/>
      <c r="D726" s="126"/>
      <c r="E726" s="127"/>
      <c r="F726" s="122"/>
      <c r="G726" s="126"/>
      <c r="H726" s="120"/>
      <c r="I726">
        <f t="shared" si="11"/>
        <v>0</v>
      </c>
    </row>
    <row r="727" spans="1:9" x14ac:dyDescent="0.35">
      <c r="A727" s="166"/>
      <c r="B727" s="168"/>
      <c r="C727" s="147"/>
      <c r="D727" s="126"/>
      <c r="E727" s="127"/>
      <c r="F727" s="122"/>
      <c r="G727" s="126"/>
      <c r="H727" s="120"/>
      <c r="I727">
        <f t="shared" si="11"/>
        <v>0</v>
      </c>
    </row>
    <row r="728" spans="1:9" x14ac:dyDescent="0.35">
      <c r="A728" s="166"/>
      <c r="B728" s="168"/>
      <c r="C728" s="147"/>
      <c r="D728" s="126"/>
      <c r="E728" s="127"/>
      <c r="F728" s="122"/>
      <c r="G728" s="126"/>
      <c r="H728" s="120"/>
      <c r="I728">
        <f t="shared" si="11"/>
        <v>0</v>
      </c>
    </row>
    <row r="729" spans="1:9" x14ac:dyDescent="0.35">
      <c r="A729" s="166"/>
      <c r="B729" s="168"/>
      <c r="C729" s="147"/>
      <c r="D729" s="126"/>
      <c r="E729" s="127"/>
      <c r="F729" s="122"/>
      <c r="G729" s="126"/>
      <c r="H729" s="120"/>
      <c r="I729">
        <f t="shared" si="11"/>
        <v>0</v>
      </c>
    </row>
    <row r="730" spans="1:9" x14ac:dyDescent="0.35">
      <c r="A730" s="166"/>
      <c r="B730" s="168"/>
      <c r="C730" s="147"/>
      <c r="D730" s="126"/>
      <c r="E730" s="127"/>
      <c r="F730" s="122"/>
      <c r="G730" s="126"/>
      <c r="H730" s="120"/>
      <c r="I730">
        <f t="shared" si="11"/>
        <v>0</v>
      </c>
    </row>
    <row r="731" spans="1:9" x14ac:dyDescent="0.35">
      <c r="A731" s="166"/>
      <c r="B731" s="168"/>
      <c r="C731" s="147"/>
      <c r="D731" s="126"/>
      <c r="E731" s="127"/>
      <c r="F731" s="122"/>
      <c r="G731" s="126"/>
      <c r="H731" s="120"/>
      <c r="I731">
        <f t="shared" si="11"/>
        <v>0</v>
      </c>
    </row>
    <row r="732" spans="1:9" x14ac:dyDescent="0.35">
      <c r="A732" s="166"/>
      <c r="B732" s="168"/>
      <c r="C732" s="147"/>
      <c r="D732" s="126"/>
      <c r="E732" s="127"/>
      <c r="F732" s="122"/>
      <c r="G732" s="126"/>
      <c r="H732" s="120"/>
      <c r="I732">
        <f t="shared" si="11"/>
        <v>0</v>
      </c>
    </row>
    <row r="733" spans="1:9" x14ac:dyDescent="0.35">
      <c r="A733" s="166"/>
      <c r="B733" s="168"/>
      <c r="C733" s="147"/>
      <c r="D733" s="126"/>
      <c r="E733" s="127"/>
      <c r="F733" s="122"/>
      <c r="G733" s="126"/>
      <c r="H733" s="120"/>
      <c r="I733">
        <f t="shared" si="11"/>
        <v>0</v>
      </c>
    </row>
    <row r="734" spans="1:9" x14ac:dyDescent="0.35">
      <c r="A734" s="166"/>
      <c r="B734" s="168"/>
      <c r="C734" s="147"/>
      <c r="D734" s="126"/>
      <c r="E734" s="127"/>
      <c r="F734" s="122"/>
      <c r="G734" s="126"/>
      <c r="H734" s="120"/>
      <c r="I734">
        <f t="shared" si="11"/>
        <v>0</v>
      </c>
    </row>
    <row r="735" spans="1:9" x14ac:dyDescent="0.35">
      <c r="A735" s="166"/>
      <c r="B735" s="168"/>
      <c r="C735" s="147"/>
      <c r="D735" s="126"/>
      <c r="E735" s="127"/>
      <c r="F735" s="122"/>
      <c r="G735" s="126"/>
      <c r="H735" s="120"/>
      <c r="I735">
        <f t="shared" si="11"/>
        <v>0</v>
      </c>
    </row>
    <row r="736" spans="1:9" x14ac:dyDescent="0.35">
      <c r="A736" s="166"/>
      <c r="B736" s="168"/>
      <c r="C736" s="147"/>
      <c r="D736" s="126"/>
      <c r="E736" s="127"/>
      <c r="F736" s="122"/>
      <c r="G736" s="126"/>
      <c r="H736" s="120"/>
      <c r="I736">
        <f t="shared" si="11"/>
        <v>0</v>
      </c>
    </row>
    <row r="737" spans="1:9" x14ac:dyDescent="0.35">
      <c r="A737" s="166"/>
      <c r="B737" s="168"/>
      <c r="C737" s="147"/>
      <c r="D737" s="126"/>
      <c r="E737" s="127"/>
      <c r="F737" s="122"/>
      <c r="G737" s="126"/>
      <c r="H737" s="120"/>
      <c r="I737">
        <f t="shared" si="11"/>
        <v>0</v>
      </c>
    </row>
    <row r="738" spans="1:9" x14ac:dyDescent="0.35">
      <c r="A738" s="166"/>
      <c r="B738" s="168"/>
      <c r="C738" s="147"/>
      <c r="D738" s="126"/>
      <c r="E738" s="127"/>
      <c r="F738" s="122"/>
      <c r="G738" s="126"/>
      <c r="H738" s="120"/>
      <c r="I738">
        <f t="shared" si="11"/>
        <v>0</v>
      </c>
    </row>
    <row r="739" spans="1:9" x14ac:dyDescent="0.35">
      <c r="A739" s="166"/>
      <c r="B739" s="168"/>
      <c r="C739" s="147"/>
      <c r="D739" s="126"/>
      <c r="E739" s="127"/>
      <c r="F739" s="122"/>
      <c r="G739" s="126"/>
      <c r="H739" s="120"/>
      <c r="I739">
        <f t="shared" si="11"/>
        <v>0</v>
      </c>
    </row>
    <row r="740" spans="1:9" x14ac:dyDescent="0.35">
      <c r="A740" s="166"/>
      <c r="B740" s="168"/>
      <c r="C740" s="147"/>
      <c r="D740" s="126"/>
      <c r="E740" s="127"/>
      <c r="F740" s="122"/>
      <c r="G740" s="126"/>
      <c r="H740" s="120"/>
      <c r="I740">
        <f t="shared" si="11"/>
        <v>0</v>
      </c>
    </row>
    <row r="741" spans="1:9" x14ac:dyDescent="0.35">
      <c r="A741" s="166"/>
      <c r="B741" s="168"/>
      <c r="C741" s="147"/>
      <c r="D741" s="126"/>
      <c r="E741" s="127"/>
      <c r="F741" s="122"/>
      <c r="G741" s="126"/>
      <c r="H741" s="120"/>
      <c r="I741">
        <f t="shared" si="11"/>
        <v>0</v>
      </c>
    </row>
    <row r="742" spans="1:9" x14ac:dyDescent="0.35">
      <c r="A742" s="166"/>
      <c r="B742" s="168"/>
      <c r="C742" s="147"/>
      <c r="D742" s="126"/>
      <c r="E742" s="127"/>
      <c r="F742" s="122"/>
      <c r="G742" s="126"/>
      <c r="H742" s="120"/>
      <c r="I742">
        <f t="shared" si="11"/>
        <v>0</v>
      </c>
    </row>
    <row r="743" spans="1:9" x14ac:dyDescent="0.35">
      <c r="A743" s="166"/>
      <c r="B743" s="168"/>
      <c r="C743" s="147"/>
      <c r="D743" s="126"/>
      <c r="E743" s="127"/>
      <c r="F743" s="122"/>
      <c r="G743" s="126"/>
      <c r="H743" s="120"/>
      <c r="I743">
        <f t="shared" si="11"/>
        <v>0</v>
      </c>
    </row>
    <row r="744" spans="1:9" x14ac:dyDescent="0.35">
      <c r="A744" s="166"/>
      <c r="B744" s="168"/>
      <c r="C744" s="147"/>
      <c r="D744" s="126"/>
      <c r="E744" s="127"/>
      <c r="F744" s="122"/>
      <c r="G744" s="126"/>
      <c r="H744" s="120"/>
      <c r="I744">
        <f t="shared" si="11"/>
        <v>0</v>
      </c>
    </row>
    <row r="745" spans="1:9" x14ac:dyDescent="0.35">
      <c r="A745" s="166"/>
      <c r="B745" s="168"/>
      <c r="C745" s="147"/>
      <c r="D745" s="126"/>
      <c r="E745" s="127"/>
      <c r="F745" s="122"/>
      <c r="G745" s="126"/>
      <c r="H745" s="120"/>
      <c r="I745">
        <f t="shared" si="11"/>
        <v>0</v>
      </c>
    </row>
    <row r="746" spans="1:9" x14ac:dyDescent="0.35">
      <c r="A746" s="166"/>
      <c r="B746" s="168"/>
      <c r="C746" s="147"/>
      <c r="D746" s="126"/>
      <c r="E746" s="127"/>
      <c r="F746" s="122"/>
      <c r="G746" s="126"/>
      <c r="H746" s="120"/>
      <c r="I746">
        <f t="shared" si="11"/>
        <v>0</v>
      </c>
    </row>
    <row r="747" spans="1:9" x14ac:dyDescent="0.35">
      <c r="A747" s="166"/>
      <c r="B747" s="168"/>
      <c r="C747" s="147"/>
      <c r="D747" s="126"/>
      <c r="E747" s="127"/>
      <c r="F747" s="122"/>
      <c r="G747" s="126"/>
      <c r="H747" s="120"/>
      <c r="I747">
        <f t="shared" si="11"/>
        <v>0</v>
      </c>
    </row>
    <row r="748" spans="1:9" x14ac:dyDescent="0.35">
      <c r="A748" s="166"/>
      <c r="B748" s="168"/>
      <c r="C748" s="147"/>
      <c r="D748" s="126"/>
      <c r="E748" s="127"/>
      <c r="F748" s="122"/>
      <c r="G748" s="126"/>
      <c r="H748" s="120"/>
      <c r="I748">
        <f t="shared" si="11"/>
        <v>0</v>
      </c>
    </row>
    <row r="749" spans="1:9" x14ac:dyDescent="0.35">
      <c r="A749" s="166"/>
      <c r="B749" s="168"/>
      <c r="C749" s="147"/>
      <c r="D749" s="126"/>
      <c r="E749" s="127"/>
      <c r="F749" s="122"/>
      <c r="G749" s="126"/>
      <c r="H749" s="120"/>
      <c r="I749">
        <f t="shared" si="11"/>
        <v>0</v>
      </c>
    </row>
    <row r="750" spans="1:9" x14ac:dyDescent="0.35">
      <c r="A750" s="166"/>
      <c r="B750" s="168"/>
      <c r="C750" s="147"/>
      <c r="D750" s="126"/>
      <c r="E750" s="127"/>
      <c r="F750" s="122"/>
      <c r="G750" s="126"/>
      <c r="H750" s="120"/>
      <c r="I750">
        <f t="shared" si="11"/>
        <v>0</v>
      </c>
    </row>
    <row r="751" spans="1:9" x14ac:dyDescent="0.35">
      <c r="A751" s="166"/>
      <c r="B751" s="168"/>
      <c r="C751" s="147"/>
      <c r="D751" s="126"/>
      <c r="E751" s="127"/>
      <c r="F751" s="122"/>
      <c r="G751" s="126"/>
      <c r="H751" s="120"/>
      <c r="I751">
        <f t="shared" si="11"/>
        <v>0</v>
      </c>
    </row>
    <row r="752" spans="1:9" x14ac:dyDescent="0.35">
      <c r="A752" s="166"/>
      <c r="B752" s="168"/>
      <c r="C752" s="147"/>
      <c r="D752" s="126"/>
      <c r="E752" s="127"/>
      <c r="F752" s="122"/>
      <c r="G752" s="126"/>
      <c r="H752" s="120"/>
      <c r="I752">
        <f t="shared" si="11"/>
        <v>0</v>
      </c>
    </row>
    <row r="753" spans="1:9" x14ac:dyDescent="0.35">
      <c r="A753" s="166"/>
      <c r="B753" s="168"/>
      <c r="C753" s="147"/>
      <c r="D753" s="126"/>
      <c r="E753" s="127"/>
      <c r="F753" s="122"/>
      <c r="G753" s="126"/>
      <c r="H753" s="120"/>
      <c r="I753">
        <f t="shared" si="11"/>
        <v>0</v>
      </c>
    </row>
    <row r="754" spans="1:9" x14ac:dyDescent="0.35">
      <c r="A754" s="166"/>
      <c r="B754" s="168"/>
      <c r="C754" s="147"/>
      <c r="D754" s="126"/>
      <c r="E754" s="127"/>
      <c r="F754" s="122"/>
      <c r="G754" s="126"/>
      <c r="H754" s="120"/>
      <c r="I754">
        <f t="shared" si="11"/>
        <v>0</v>
      </c>
    </row>
    <row r="755" spans="1:9" x14ac:dyDescent="0.35">
      <c r="A755" s="166"/>
      <c r="B755" s="168"/>
      <c r="C755" s="147"/>
      <c r="D755" s="126"/>
      <c r="E755" s="127"/>
      <c r="F755" s="122"/>
      <c r="G755" s="126"/>
      <c r="H755" s="120"/>
      <c r="I755">
        <f t="shared" si="11"/>
        <v>0</v>
      </c>
    </row>
    <row r="756" spans="1:9" x14ac:dyDescent="0.35">
      <c r="A756" s="166"/>
      <c r="B756" s="168"/>
      <c r="C756" s="147"/>
      <c r="D756" s="126"/>
      <c r="E756" s="127"/>
      <c r="F756" s="122"/>
      <c r="G756" s="126"/>
      <c r="H756" s="120"/>
      <c r="I756">
        <f t="shared" si="11"/>
        <v>0</v>
      </c>
    </row>
    <row r="757" spans="1:9" x14ac:dyDescent="0.35">
      <c r="A757" s="166"/>
      <c r="B757" s="168"/>
      <c r="C757" s="147"/>
      <c r="D757" s="126"/>
      <c r="E757" s="127"/>
      <c r="F757" s="122"/>
      <c r="G757" s="126"/>
      <c r="H757" s="120"/>
      <c r="I757">
        <f t="shared" si="11"/>
        <v>0</v>
      </c>
    </row>
    <row r="758" spans="1:9" x14ac:dyDescent="0.35">
      <c r="A758" s="166"/>
      <c r="B758" s="168"/>
      <c r="C758" s="147"/>
      <c r="D758" s="126"/>
      <c r="E758" s="127"/>
      <c r="F758" s="122"/>
      <c r="G758" s="126"/>
      <c r="H758" s="120"/>
      <c r="I758">
        <f t="shared" si="11"/>
        <v>0</v>
      </c>
    </row>
    <row r="759" spans="1:9" x14ac:dyDescent="0.35">
      <c r="A759" s="166"/>
      <c r="B759" s="168"/>
      <c r="C759" s="147"/>
      <c r="D759" s="126"/>
      <c r="E759" s="127"/>
      <c r="F759" s="122"/>
      <c r="G759" s="126"/>
      <c r="H759" s="120"/>
      <c r="I759">
        <f t="shared" si="11"/>
        <v>0</v>
      </c>
    </row>
    <row r="760" spans="1:9" x14ac:dyDescent="0.35">
      <c r="A760" s="166"/>
      <c r="B760" s="168"/>
      <c r="C760" s="147"/>
      <c r="D760" s="126"/>
      <c r="E760" s="127"/>
      <c r="F760" s="122"/>
      <c r="G760" s="126"/>
      <c r="H760" s="120"/>
      <c r="I760">
        <f t="shared" si="11"/>
        <v>0</v>
      </c>
    </row>
    <row r="761" spans="1:9" x14ac:dyDescent="0.35">
      <c r="A761" s="166"/>
      <c r="B761" s="168"/>
      <c r="C761" s="147"/>
      <c r="D761" s="126"/>
      <c r="E761" s="127"/>
      <c r="F761" s="122"/>
      <c r="G761" s="126"/>
      <c r="H761" s="120"/>
      <c r="I761">
        <f t="shared" si="11"/>
        <v>0</v>
      </c>
    </row>
    <row r="762" spans="1:9" x14ac:dyDescent="0.35">
      <c r="A762" s="166"/>
      <c r="B762" s="168"/>
      <c r="C762" s="147"/>
      <c r="D762" s="126"/>
      <c r="E762" s="127"/>
      <c r="F762" s="122"/>
      <c r="G762" s="126"/>
      <c r="H762" s="120"/>
      <c r="I762">
        <f t="shared" si="11"/>
        <v>0</v>
      </c>
    </row>
    <row r="763" spans="1:9" x14ac:dyDescent="0.35">
      <c r="A763" s="166"/>
      <c r="B763" s="168"/>
      <c r="C763" s="147"/>
      <c r="D763" s="126"/>
      <c r="E763" s="127"/>
      <c r="F763" s="122"/>
      <c r="G763" s="126"/>
      <c r="H763" s="120"/>
      <c r="I763">
        <f t="shared" si="11"/>
        <v>0</v>
      </c>
    </row>
    <row r="764" spans="1:9" x14ac:dyDescent="0.35">
      <c r="A764" s="166"/>
      <c r="B764" s="168"/>
      <c r="C764" s="147"/>
      <c r="D764" s="126"/>
      <c r="E764" s="127"/>
      <c r="F764" s="122"/>
      <c r="G764" s="126"/>
      <c r="H764" s="120"/>
      <c r="I764">
        <f t="shared" si="11"/>
        <v>0</v>
      </c>
    </row>
    <row r="765" spans="1:9" x14ac:dyDescent="0.35">
      <c r="A765" s="166"/>
      <c r="B765" s="168"/>
      <c r="C765" s="147"/>
      <c r="D765" s="126"/>
      <c r="E765" s="127"/>
      <c r="F765" s="122"/>
      <c r="G765" s="126"/>
      <c r="H765" s="120"/>
      <c r="I765">
        <f t="shared" si="11"/>
        <v>0</v>
      </c>
    </row>
    <row r="766" spans="1:9" x14ac:dyDescent="0.35">
      <c r="A766" s="166"/>
      <c r="B766" s="168"/>
      <c r="C766" s="147"/>
      <c r="D766" s="126"/>
      <c r="E766" s="127"/>
      <c r="F766" s="122"/>
      <c r="G766" s="126"/>
      <c r="H766" s="120"/>
      <c r="I766">
        <f t="shared" si="11"/>
        <v>0</v>
      </c>
    </row>
    <row r="767" spans="1:9" x14ac:dyDescent="0.35">
      <c r="A767" s="166"/>
      <c r="B767" s="168"/>
      <c r="C767" s="147"/>
      <c r="D767" s="126"/>
      <c r="E767" s="127"/>
      <c r="F767" s="122"/>
      <c r="G767" s="126"/>
      <c r="H767" s="120"/>
      <c r="I767">
        <f t="shared" si="11"/>
        <v>0</v>
      </c>
    </row>
    <row r="768" spans="1:9" x14ac:dyDescent="0.35">
      <c r="A768" s="166"/>
      <c r="B768" s="168"/>
      <c r="C768" s="147"/>
      <c r="D768" s="126"/>
      <c r="E768" s="127"/>
      <c r="F768" s="122"/>
      <c r="G768" s="126"/>
      <c r="H768" s="120"/>
      <c r="I768">
        <f t="shared" si="11"/>
        <v>0</v>
      </c>
    </row>
    <row r="769" spans="1:9" x14ac:dyDescent="0.35">
      <c r="A769" s="166"/>
      <c r="B769" s="168"/>
      <c r="C769" s="147"/>
      <c r="D769" s="126"/>
      <c r="E769" s="127"/>
      <c r="F769" s="122"/>
      <c r="G769" s="126"/>
      <c r="H769" s="120"/>
      <c r="I769">
        <f t="shared" si="11"/>
        <v>0</v>
      </c>
    </row>
    <row r="770" spans="1:9" x14ac:dyDescent="0.35">
      <c r="A770" s="166"/>
      <c r="B770" s="168"/>
      <c r="C770" s="147"/>
      <c r="D770" s="126"/>
      <c r="E770" s="127"/>
      <c r="F770" s="122"/>
      <c r="G770" s="126"/>
      <c r="H770" s="120"/>
      <c r="I770">
        <f t="shared" si="11"/>
        <v>0</v>
      </c>
    </row>
    <row r="771" spans="1:9" x14ac:dyDescent="0.35">
      <c r="A771" s="166"/>
      <c r="B771" s="168"/>
      <c r="C771" s="147"/>
      <c r="D771" s="126"/>
      <c r="E771" s="127"/>
      <c r="F771" s="122"/>
      <c r="G771" s="126"/>
      <c r="H771" s="120"/>
      <c r="I771">
        <f t="shared" si="11"/>
        <v>0</v>
      </c>
    </row>
    <row r="772" spans="1:9" x14ac:dyDescent="0.35">
      <c r="A772" s="166"/>
      <c r="B772" s="168"/>
      <c r="C772" s="147"/>
      <c r="D772" s="126"/>
      <c r="E772" s="127"/>
      <c r="F772" s="122"/>
      <c r="G772" s="126"/>
      <c r="H772" s="120"/>
      <c r="I772">
        <f t="shared" si="11"/>
        <v>0</v>
      </c>
    </row>
    <row r="773" spans="1:9" x14ac:dyDescent="0.35">
      <c r="A773" s="166"/>
      <c r="B773" s="168"/>
      <c r="C773" s="147"/>
      <c r="D773" s="126"/>
      <c r="E773" s="127"/>
      <c r="F773" s="122"/>
      <c r="G773" s="126"/>
      <c r="H773" s="120"/>
      <c r="I773">
        <f t="shared" si="11"/>
        <v>0</v>
      </c>
    </row>
    <row r="774" spans="1:9" x14ac:dyDescent="0.35">
      <c r="A774" s="166"/>
      <c r="B774" s="168"/>
      <c r="C774" s="147"/>
      <c r="D774" s="126"/>
      <c r="E774" s="127"/>
      <c r="F774" s="122"/>
      <c r="G774" s="126"/>
      <c r="H774" s="120"/>
      <c r="I774">
        <f t="shared" si="11"/>
        <v>0</v>
      </c>
    </row>
    <row r="775" spans="1:9" x14ac:dyDescent="0.35">
      <c r="A775" s="166"/>
      <c r="B775" s="168"/>
      <c r="C775" s="147"/>
      <c r="D775" s="126"/>
      <c r="E775" s="127"/>
      <c r="F775" s="122"/>
      <c r="G775" s="126"/>
      <c r="H775" s="120"/>
      <c r="I775">
        <f t="shared" si="11"/>
        <v>0</v>
      </c>
    </row>
    <row r="776" spans="1:9" x14ac:dyDescent="0.35">
      <c r="A776" s="166"/>
      <c r="B776" s="168"/>
      <c r="C776" s="147"/>
      <c r="D776" s="126"/>
      <c r="E776" s="127"/>
      <c r="F776" s="122"/>
      <c r="G776" s="126"/>
      <c r="H776" s="120"/>
      <c r="I776">
        <f t="shared" si="11"/>
        <v>0</v>
      </c>
    </row>
    <row r="777" spans="1:9" x14ac:dyDescent="0.35">
      <c r="A777" s="166"/>
      <c r="B777" s="168"/>
      <c r="C777" s="147"/>
      <c r="D777" s="126"/>
      <c r="E777" s="127"/>
      <c r="F777" s="122"/>
      <c r="G777" s="126"/>
      <c r="H777" s="120"/>
      <c r="I777">
        <f t="shared" ref="I777:I840" si="12">IF(OR($A777&lt;&gt;"",$B777&lt;&gt;"",$C777&lt;&gt;"",$D777&lt;&gt;"",$F777&lt;&gt;"",$G777&lt;&gt;""), 1, 0)</f>
        <v>0</v>
      </c>
    </row>
    <row r="778" spans="1:9" x14ac:dyDescent="0.35">
      <c r="A778" s="166"/>
      <c r="B778" s="168"/>
      <c r="C778" s="147"/>
      <c r="D778" s="126"/>
      <c r="E778" s="127"/>
      <c r="F778" s="122"/>
      <c r="G778" s="126"/>
      <c r="H778" s="120"/>
      <c r="I778">
        <f t="shared" si="12"/>
        <v>0</v>
      </c>
    </row>
    <row r="779" spans="1:9" x14ac:dyDescent="0.35">
      <c r="A779" s="166"/>
      <c r="B779" s="168"/>
      <c r="C779" s="147"/>
      <c r="D779" s="126"/>
      <c r="E779" s="127"/>
      <c r="F779" s="122"/>
      <c r="G779" s="126"/>
      <c r="H779" s="120"/>
      <c r="I779">
        <f t="shared" si="12"/>
        <v>0</v>
      </c>
    </row>
    <row r="780" spans="1:9" x14ac:dyDescent="0.35">
      <c r="A780" s="166"/>
      <c r="B780" s="168"/>
      <c r="C780" s="147"/>
      <c r="D780" s="126"/>
      <c r="E780" s="127"/>
      <c r="F780" s="122"/>
      <c r="G780" s="126"/>
      <c r="H780" s="120"/>
      <c r="I780">
        <f t="shared" si="12"/>
        <v>0</v>
      </c>
    </row>
    <row r="781" spans="1:9" x14ac:dyDescent="0.35">
      <c r="A781" s="166"/>
      <c r="B781" s="168"/>
      <c r="C781" s="147"/>
      <c r="D781" s="126"/>
      <c r="E781" s="127"/>
      <c r="F781" s="122"/>
      <c r="G781" s="126"/>
      <c r="H781" s="120"/>
      <c r="I781">
        <f t="shared" si="12"/>
        <v>0</v>
      </c>
    </row>
    <row r="782" spans="1:9" x14ac:dyDescent="0.35">
      <c r="A782" s="166"/>
      <c r="B782" s="168"/>
      <c r="C782" s="147"/>
      <c r="D782" s="126"/>
      <c r="E782" s="127"/>
      <c r="F782" s="122"/>
      <c r="G782" s="126"/>
      <c r="H782" s="120"/>
      <c r="I782">
        <f t="shared" si="12"/>
        <v>0</v>
      </c>
    </row>
    <row r="783" spans="1:9" x14ac:dyDescent="0.35">
      <c r="A783" s="166"/>
      <c r="B783" s="168"/>
      <c r="C783" s="147"/>
      <c r="D783" s="126"/>
      <c r="E783" s="127"/>
      <c r="F783" s="122"/>
      <c r="G783" s="126"/>
      <c r="H783" s="120"/>
      <c r="I783">
        <f t="shared" si="12"/>
        <v>0</v>
      </c>
    </row>
    <row r="784" spans="1:9" x14ac:dyDescent="0.35">
      <c r="A784" s="166"/>
      <c r="B784" s="168"/>
      <c r="C784" s="147"/>
      <c r="D784" s="126"/>
      <c r="E784" s="127"/>
      <c r="F784" s="122"/>
      <c r="G784" s="126"/>
      <c r="H784" s="120"/>
      <c r="I784">
        <f t="shared" si="12"/>
        <v>0</v>
      </c>
    </row>
    <row r="785" spans="1:9" x14ac:dyDescent="0.35">
      <c r="A785" s="166"/>
      <c r="B785" s="168"/>
      <c r="C785" s="147"/>
      <c r="D785" s="126"/>
      <c r="E785" s="127"/>
      <c r="F785" s="122"/>
      <c r="G785" s="126"/>
      <c r="H785" s="120"/>
      <c r="I785">
        <f t="shared" si="12"/>
        <v>0</v>
      </c>
    </row>
    <row r="786" spans="1:9" x14ac:dyDescent="0.35">
      <c r="A786" s="166"/>
      <c r="B786" s="168"/>
      <c r="C786" s="147"/>
      <c r="D786" s="126"/>
      <c r="E786" s="127"/>
      <c r="F786" s="122"/>
      <c r="G786" s="126"/>
      <c r="H786" s="120"/>
      <c r="I786">
        <f t="shared" si="12"/>
        <v>0</v>
      </c>
    </row>
    <row r="787" spans="1:9" x14ac:dyDescent="0.35">
      <c r="A787" s="166"/>
      <c r="B787" s="168"/>
      <c r="C787" s="147"/>
      <c r="D787" s="126"/>
      <c r="E787" s="127"/>
      <c r="F787" s="122"/>
      <c r="G787" s="126"/>
      <c r="H787" s="120"/>
      <c r="I787">
        <f t="shared" si="12"/>
        <v>0</v>
      </c>
    </row>
    <row r="788" spans="1:9" x14ac:dyDescent="0.35">
      <c r="A788" s="166"/>
      <c r="B788" s="168"/>
      <c r="C788" s="147"/>
      <c r="D788" s="126"/>
      <c r="E788" s="127"/>
      <c r="F788" s="122"/>
      <c r="G788" s="126"/>
      <c r="H788" s="120"/>
      <c r="I788">
        <f t="shared" si="12"/>
        <v>0</v>
      </c>
    </row>
    <row r="789" spans="1:9" x14ac:dyDescent="0.35">
      <c r="A789" s="166"/>
      <c r="B789" s="168"/>
      <c r="C789" s="147"/>
      <c r="D789" s="126"/>
      <c r="E789" s="127"/>
      <c r="F789" s="122"/>
      <c r="G789" s="126"/>
      <c r="H789" s="120"/>
      <c r="I789">
        <f t="shared" si="12"/>
        <v>0</v>
      </c>
    </row>
    <row r="790" spans="1:9" x14ac:dyDescent="0.35">
      <c r="A790" s="166"/>
      <c r="B790" s="168"/>
      <c r="C790" s="147"/>
      <c r="D790" s="126"/>
      <c r="E790" s="127"/>
      <c r="F790" s="122"/>
      <c r="G790" s="126"/>
      <c r="H790" s="120"/>
      <c r="I790">
        <f t="shared" si="12"/>
        <v>0</v>
      </c>
    </row>
    <row r="791" spans="1:9" x14ac:dyDescent="0.35">
      <c r="A791" s="166"/>
      <c r="B791" s="168"/>
      <c r="C791" s="147"/>
      <c r="D791" s="126"/>
      <c r="E791" s="127"/>
      <c r="F791" s="122"/>
      <c r="G791" s="126"/>
      <c r="H791" s="120"/>
      <c r="I791">
        <f t="shared" si="12"/>
        <v>0</v>
      </c>
    </row>
    <row r="792" spans="1:9" x14ac:dyDescent="0.35">
      <c r="A792" s="166"/>
      <c r="B792" s="168"/>
      <c r="C792" s="147"/>
      <c r="D792" s="126"/>
      <c r="E792" s="127"/>
      <c r="F792" s="122"/>
      <c r="G792" s="126"/>
      <c r="H792" s="120"/>
      <c r="I792">
        <f t="shared" si="12"/>
        <v>0</v>
      </c>
    </row>
    <row r="793" spans="1:9" x14ac:dyDescent="0.35">
      <c r="A793" s="166"/>
      <c r="B793" s="168"/>
      <c r="C793" s="147"/>
      <c r="D793" s="126"/>
      <c r="E793" s="127"/>
      <c r="F793" s="122"/>
      <c r="G793" s="126"/>
      <c r="H793" s="120"/>
      <c r="I793">
        <f t="shared" si="12"/>
        <v>0</v>
      </c>
    </row>
    <row r="794" spans="1:9" x14ac:dyDescent="0.35">
      <c r="A794" s="166"/>
      <c r="B794" s="168"/>
      <c r="C794" s="147"/>
      <c r="D794" s="126"/>
      <c r="E794" s="127"/>
      <c r="F794" s="122"/>
      <c r="G794" s="126"/>
      <c r="H794" s="120"/>
      <c r="I794">
        <f t="shared" si="12"/>
        <v>0</v>
      </c>
    </row>
    <row r="795" spans="1:9" x14ac:dyDescent="0.35">
      <c r="A795" s="166"/>
      <c r="B795" s="168"/>
      <c r="C795" s="147"/>
      <c r="D795" s="126"/>
      <c r="E795" s="127"/>
      <c r="F795" s="122"/>
      <c r="G795" s="126"/>
      <c r="H795" s="120"/>
      <c r="I795">
        <f t="shared" si="12"/>
        <v>0</v>
      </c>
    </row>
    <row r="796" spans="1:9" x14ac:dyDescent="0.35">
      <c r="A796" s="166"/>
      <c r="B796" s="168"/>
      <c r="C796" s="147"/>
      <c r="D796" s="126"/>
      <c r="E796" s="127"/>
      <c r="F796" s="122"/>
      <c r="G796" s="126"/>
      <c r="H796" s="120"/>
      <c r="I796">
        <f t="shared" si="12"/>
        <v>0</v>
      </c>
    </row>
    <row r="797" spans="1:9" x14ac:dyDescent="0.35">
      <c r="A797" s="166"/>
      <c r="B797" s="168"/>
      <c r="C797" s="147"/>
      <c r="D797" s="126"/>
      <c r="E797" s="127"/>
      <c r="F797" s="122"/>
      <c r="G797" s="126"/>
      <c r="H797" s="120"/>
      <c r="I797">
        <f t="shared" si="12"/>
        <v>0</v>
      </c>
    </row>
    <row r="798" spans="1:9" x14ac:dyDescent="0.35">
      <c r="A798" s="166"/>
      <c r="B798" s="168"/>
      <c r="C798" s="147"/>
      <c r="D798" s="126"/>
      <c r="E798" s="127"/>
      <c r="F798" s="122"/>
      <c r="G798" s="126"/>
      <c r="H798" s="120"/>
      <c r="I798">
        <f t="shared" si="12"/>
        <v>0</v>
      </c>
    </row>
    <row r="799" spans="1:9" x14ac:dyDescent="0.35">
      <c r="A799" s="166"/>
      <c r="B799" s="168"/>
      <c r="C799" s="147"/>
      <c r="D799" s="126"/>
      <c r="E799" s="127"/>
      <c r="F799" s="122"/>
      <c r="G799" s="126"/>
      <c r="H799" s="120"/>
      <c r="I799">
        <f t="shared" si="12"/>
        <v>0</v>
      </c>
    </row>
    <row r="800" spans="1:9" x14ac:dyDescent="0.35">
      <c r="A800" s="166"/>
      <c r="B800" s="168"/>
      <c r="C800" s="147"/>
      <c r="D800" s="126"/>
      <c r="E800" s="127"/>
      <c r="F800" s="122"/>
      <c r="G800" s="126"/>
      <c r="H800" s="120"/>
      <c r="I800">
        <f t="shared" si="12"/>
        <v>0</v>
      </c>
    </row>
    <row r="801" spans="1:9" x14ac:dyDescent="0.35">
      <c r="A801" s="166"/>
      <c r="B801" s="168"/>
      <c r="C801" s="147"/>
      <c r="D801" s="126"/>
      <c r="E801" s="127"/>
      <c r="F801" s="122"/>
      <c r="G801" s="126"/>
      <c r="H801" s="120"/>
      <c r="I801">
        <f t="shared" si="12"/>
        <v>0</v>
      </c>
    </row>
    <row r="802" spans="1:9" x14ac:dyDescent="0.35">
      <c r="A802" s="166"/>
      <c r="B802" s="168"/>
      <c r="C802" s="147"/>
      <c r="D802" s="126"/>
      <c r="E802" s="127"/>
      <c r="F802" s="122"/>
      <c r="G802" s="126"/>
      <c r="H802" s="120"/>
      <c r="I802">
        <f t="shared" si="12"/>
        <v>0</v>
      </c>
    </row>
    <row r="803" spans="1:9" x14ac:dyDescent="0.35">
      <c r="A803" s="166"/>
      <c r="B803" s="168"/>
      <c r="C803" s="147"/>
      <c r="D803" s="126"/>
      <c r="E803" s="127"/>
      <c r="F803" s="122"/>
      <c r="G803" s="126"/>
      <c r="H803" s="120"/>
      <c r="I803">
        <f t="shared" si="12"/>
        <v>0</v>
      </c>
    </row>
    <row r="804" spans="1:9" x14ac:dyDescent="0.35">
      <c r="A804" s="166"/>
      <c r="B804" s="168"/>
      <c r="C804" s="147"/>
      <c r="D804" s="126"/>
      <c r="E804" s="127"/>
      <c r="F804" s="122"/>
      <c r="G804" s="126"/>
      <c r="H804" s="120"/>
      <c r="I804">
        <f t="shared" si="12"/>
        <v>0</v>
      </c>
    </row>
    <row r="805" spans="1:9" x14ac:dyDescent="0.35">
      <c r="A805" s="166"/>
      <c r="B805" s="168"/>
      <c r="C805" s="147"/>
      <c r="D805" s="126"/>
      <c r="E805" s="127"/>
      <c r="F805" s="122"/>
      <c r="G805" s="126"/>
      <c r="H805" s="120"/>
      <c r="I805">
        <f t="shared" si="12"/>
        <v>0</v>
      </c>
    </row>
    <row r="806" spans="1:9" x14ac:dyDescent="0.35">
      <c r="A806" s="166"/>
      <c r="B806" s="168"/>
      <c r="C806" s="147"/>
      <c r="D806" s="126"/>
      <c r="E806" s="127"/>
      <c r="F806" s="122"/>
      <c r="G806" s="126"/>
      <c r="H806" s="120"/>
      <c r="I806">
        <f t="shared" si="12"/>
        <v>0</v>
      </c>
    </row>
    <row r="807" spans="1:9" x14ac:dyDescent="0.35">
      <c r="A807" s="166"/>
      <c r="B807" s="168"/>
      <c r="C807" s="147"/>
      <c r="D807" s="126"/>
      <c r="E807" s="127"/>
      <c r="F807" s="122"/>
      <c r="G807" s="126"/>
      <c r="H807" s="120"/>
      <c r="I807">
        <f t="shared" si="12"/>
        <v>0</v>
      </c>
    </row>
    <row r="808" spans="1:9" x14ac:dyDescent="0.35">
      <c r="A808" s="166"/>
      <c r="B808" s="168"/>
      <c r="C808" s="147"/>
      <c r="D808" s="126"/>
      <c r="E808" s="127"/>
      <c r="F808" s="122"/>
      <c r="G808" s="126"/>
      <c r="H808" s="120"/>
      <c r="I808">
        <f t="shared" si="12"/>
        <v>0</v>
      </c>
    </row>
    <row r="809" spans="1:9" x14ac:dyDescent="0.35">
      <c r="A809" s="166"/>
      <c r="B809" s="168"/>
      <c r="C809" s="147"/>
      <c r="D809" s="126"/>
      <c r="E809" s="127"/>
      <c r="F809" s="122"/>
      <c r="G809" s="126"/>
      <c r="H809" s="120"/>
      <c r="I809">
        <f t="shared" si="12"/>
        <v>0</v>
      </c>
    </row>
    <row r="810" spans="1:9" x14ac:dyDescent="0.35">
      <c r="A810" s="166"/>
      <c r="B810" s="168"/>
      <c r="C810" s="147"/>
      <c r="D810" s="126"/>
      <c r="E810" s="127"/>
      <c r="F810" s="122"/>
      <c r="G810" s="126"/>
      <c r="H810" s="120"/>
      <c r="I810">
        <f t="shared" si="12"/>
        <v>0</v>
      </c>
    </row>
    <row r="811" spans="1:9" x14ac:dyDescent="0.35">
      <c r="A811" s="166"/>
      <c r="B811" s="168"/>
      <c r="C811" s="147"/>
      <c r="D811" s="126"/>
      <c r="E811" s="127"/>
      <c r="F811" s="122"/>
      <c r="G811" s="126"/>
      <c r="H811" s="120"/>
      <c r="I811">
        <f t="shared" si="12"/>
        <v>0</v>
      </c>
    </row>
    <row r="812" spans="1:9" x14ac:dyDescent="0.35">
      <c r="A812" s="166"/>
      <c r="B812" s="168"/>
      <c r="C812" s="147"/>
      <c r="D812" s="126"/>
      <c r="E812" s="127"/>
      <c r="F812" s="122"/>
      <c r="G812" s="126"/>
      <c r="H812" s="120"/>
      <c r="I812">
        <f t="shared" si="12"/>
        <v>0</v>
      </c>
    </row>
    <row r="813" spans="1:9" x14ac:dyDescent="0.35">
      <c r="A813" s="166"/>
      <c r="B813" s="168"/>
      <c r="C813" s="147"/>
      <c r="D813" s="126"/>
      <c r="E813" s="127"/>
      <c r="F813" s="122"/>
      <c r="G813" s="126"/>
      <c r="H813" s="120"/>
      <c r="I813">
        <f t="shared" si="12"/>
        <v>0</v>
      </c>
    </row>
    <row r="814" spans="1:9" x14ac:dyDescent="0.35">
      <c r="A814" s="166"/>
      <c r="B814" s="168"/>
      <c r="C814" s="147"/>
      <c r="D814" s="126"/>
      <c r="E814" s="127"/>
      <c r="F814" s="122"/>
      <c r="G814" s="126"/>
      <c r="H814" s="120"/>
      <c r="I814">
        <f t="shared" si="12"/>
        <v>0</v>
      </c>
    </row>
    <row r="815" spans="1:9" x14ac:dyDescent="0.35">
      <c r="A815" s="166"/>
      <c r="B815" s="168"/>
      <c r="C815" s="147"/>
      <c r="D815" s="126"/>
      <c r="E815" s="127"/>
      <c r="F815" s="122"/>
      <c r="G815" s="126"/>
      <c r="H815" s="120"/>
      <c r="I815">
        <f t="shared" si="12"/>
        <v>0</v>
      </c>
    </row>
    <row r="816" spans="1:9" x14ac:dyDescent="0.35">
      <c r="A816" s="166"/>
      <c r="B816" s="168"/>
      <c r="C816" s="147"/>
      <c r="D816" s="126"/>
      <c r="E816" s="127"/>
      <c r="F816" s="122"/>
      <c r="G816" s="126"/>
      <c r="H816" s="120"/>
      <c r="I816">
        <f t="shared" si="12"/>
        <v>0</v>
      </c>
    </row>
    <row r="817" spans="1:9" x14ac:dyDescent="0.35">
      <c r="A817" s="166"/>
      <c r="B817" s="168"/>
      <c r="C817" s="147"/>
      <c r="D817" s="126"/>
      <c r="E817" s="127"/>
      <c r="F817" s="122"/>
      <c r="G817" s="126"/>
      <c r="H817" s="120"/>
      <c r="I817">
        <f t="shared" si="12"/>
        <v>0</v>
      </c>
    </row>
    <row r="818" spans="1:9" x14ac:dyDescent="0.35">
      <c r="A818" s="166"/>
      <c r="B818" s="168"/>
      <c r="C818" s="147"/>
      <c r="D818" s="126"/>
      <c r="E818" s="127"/>
      <c r="F818" s="122"/>
      <c r="G818" s="126"/>
      <c r="H818" s="120"/>
      <c r="I818">
        <f t="shared" si="12"/>
        <v>0</v>
      </c>
    </row>
    <row r="819" spans="1:9" x14ac:dyDescent="0.35">
      <c r="A819" s="166"/>
      <c r="B819" s="168"/>
      <c r="C819" s="147"/>
      <c r="D819" s="126"/>
      <c r="E819" s="127"/>
      <c r="F819" s="122"/>
      <c r="G819" s="126"/>
      <c r="H819" s="120"/>
      <c r="I819">
        <f t="shared" si="12"/>
        <v>0</v>
      </c>
    </row>
    <row r="820" spans="1:9" x14ac:dyDescent="0.35">
      <c r="A820" s="166"/>
      <c r="B820" s="168"/>
      <c r="C820" s="147"/>
      <c r="D820" s="126"/>
      <c r="E820" s="127"/>
      <c r="F820" s="122"/>
      <c r="G820" s="126"/>
      <c r="H820" s="120"/>
      <c r="I820">
        <f t="shared" si="12"/>
        <v>0</v>
      </c>
    </row>
    <row r="821" spans="1:9" x14ac:dyDescent="0.35">
      <c r="A821" s="166"/>
      <c r="B821" s="168"/>
      <c r="C821" s="147"/>
      <c r="D821" s="126"/>
      <c r="E821" s="127"/>
      <c r="F821" s="122"/>
      <c r="G821" s="126"/>
      <c r="H821" s="120"/>
      <c r="I821">
        <f t="shared" si="12"/>
        <v>0</v>
      </c>
    </row>
    <row r="822" spans="1:9" x14ac:dyDescent="0.35">
      <c r="A822" s="166"/>
      <c r="B822" s="168"/>
      <c r="C822" s="147"/>
      <c r="D822" s="126"/>
      <c r="E822" s="127"/>
      <c r="F822" s="122"/>
      <c r="G822" s="126"/>
      <c r="H822" s="120"/>
      <c r="I822">
        <f t="shared" si="12"/>
        <v>0</v>
      </c>
    </row>
    <row r="823" spans="1:9" x14ac:dyDescent="0.35">
      <c r="A823" s="166"/>
      <c r="B823" s="168"/>
      <c r="C823" s="147"/>
      <c r="D823" s="126"/>
      <c r="E823" s="127"/>
      <c r="F823" s="122"/>
      <c r="G823" s="126"/>
      <c r="H823" s="120"/>
      <c r="I823">
        <f t="shared" si="12"/>
        <v>0</v>
      </c>
    </row>
    <row r="824" spans="1:9" x14ac:dyDescent="0.35">
      <c r="A824" s="166"/>
      <c r="B824" s="168"/>
      <c r="C824" s="147"/>
      <c r="D824" s="126"/>
      <c r="E824" s="127"/>
      <c r="F824" s="122"/>
      <c r="G824" s="126"/>
      <c r="H824" s="120"/>
      <c r="I824">
        <f t="shared" si="12"/>
        <v>0</v>
      </c>
    </row>
    <row r="825" spans="1:9" x14ac:dyDescent="0.35">
      <c r="A825" s="166"/>
      <c r="B825" s="168"/>
      <c r="C825" s="147"/>
      <c r="D825" s="126"/>
      <c r="E825" s="127"/>
      <c r="F825" s="122"/>
      <c r="G825" s="126"/>
      <c r="H825" s="120"/>
      <c r="I825">
        <f t="shared" si="12"/>
        <v>0</v>
      </c>
    </row>
    <row r="826" spans="1:9" x14ac:dyDescent="0.35">
      <c r="A826" s="166"/>
      <c r="B826" s="168"/>
      <c r="C826" s="147"/>
      <c r="D826" s="126"/>
      <c r="E826" s="127"/>
      <c r="F826" s="122"/>
      <c r="G826" s="126"/>
      <c r="H826" s="120"/>
      <c r="I826">
        <f t="shared" si="12"/>
        <v>0</v>
      </c>
    </row>
    <row r="827" spans="1:9" x14ac:dyDescent="0.35">
      <c r="A827" s="166"/>
      <c r="B827" s="168"/>
      <c r="C827" s="147"/>
      <c r="D827" s="126"/>
      <c r="E827" s="127"/>
      <c r="F827" s="122"/>
      <c r="G827" s="126"/>
      <c r="H827" s="120"/>
      <c r="I827">
        <f t="shared" si="12"/>
        <v>0</v>
      </c>
    </row>
    <row r="828" spans="1:9" x14ac:dyDescent="0.35">
      <c r="A828" s="166"/>
      <c r="B828" s="168"/>
      <c r="C828" s="147"/>
      <c r="D828" s="126"/>
      <c r="E828" s="127"/>
      <c r="F828" s="122"/>
      <c r="G828" s="126"/>
      <c r="H828" s="120"/>
      <c r="I828">
        <f t="shared" si="12"/>
        <v>0</v>
      </c>
    </row>
    <row r="829" spans="1:9" x14ac:dyDescent="0.35">
      <c r="A829" s="166"/>
      <c r="B829" s="168"/>
      <c r="C829" s="147"/>
      <c r="D829" s="126"/>
      <c r="E829" s="127"/>
      <c r="F829" s="122"/>
      <c r="G829" s="126"/>
      <c r="H829" s="120"/>
      <c r="I829">
        <f t="shared" si="12"/>
        <v>0</v>
      </c>
    </row>
    <row r="830" spans="1:9" x14ac:dyDescent="0.35">
      <c r="A830" s="166"/>
      <c r="B830" s="168"/>
      <c r="C830" s="147"/>
      <c r="D830" s="126"/>
      <c r="E830" s="127"/>
      <c r="F830" s="122"/>
      <c r="G830" s="126"/>
      <c r="H830" s="120"/>
      <c r="I830">
        <f t="shared" si="12"/>
        <v>0</v>
      </c>
    </row>
    <row r="831" spans="1:9" x14ac:dyDescent="0.35">
      <c r="A831" s="166"/>
      <c r="B831" s="168"/>
      <c r="C831" s="147"/>
      <c r="D831" s="126"/>
      <c r="E831" s="127"/>
      <c r="F831" s="122"/>
      <c r="G831" s="126"/>
      <c r="H831" s="120"/>
      <c r="I831">
        <f t="shared" si="12"/>
        <v>0</v>
      </c>
    </row>
    <row r="832" spans="1:9" x14ac:dyDescent="0.35">
      <c r="A832" s="166"/>
      <c r="B832" s="168"/>
      <c r="C832" s="147"/>
      <c r="D832" s="126"/>
      <c r="E832" s="127"/>
      <c r="F832" s="122"/>
      <c r="G832" s="126"/>
      <c r="H832" s="120"/>
      <c r="I832">
        <f t="shared" si="12"/>
        <v>0</v>
      </c>
    </row>
    <row r="833" spans="1:9" x14ac:dyDescent="0.35">
      <c r="A833" s="166"/>
      <c r="B833" s="168"/>
      <c r="C833" s="147"/>
      <c r="D833" s="126"/>
      <c r="E833" s="127"/>
      <c r="F833" s="122"/>
      <c r="G833" s="126"/>
      <c r="H833" s="120"/>
      <c r="I833">
        <f t="shared" si="12"/>
        <v>0</v>
      </c>
    </row>
    <row r="834" spans="1:9" x14ac:dyDescent="0.35">
      <c r="A834" s="166"/>
      <c r="B834" s="168"/>
      <c r="C834" s="147"/>
      <c r="D834" s="126"/>
      <c r="E834" s="127"/>
      <c r="F834" s="122"/>
      <c r="G834" s="126"/>
      <c r="H834" s="120"/>
      <c r="I834">
        <f t="shared" si="12"/>
        <v>0</v>
      </c>
    </row>
    <row r="835" spans="1:9" x14ac:dyDescent="0.35">
      <c r="A835" s="166"/>
      <c r="B835" s="168"/>
      <c r="C835" s="147"/>
      <c r="D835" s="126"/>
      <c r="E835" s="127"/>
      <c r="F835" s="122"/>
      <c r="G835" s="126"/>
      <c r="H835" s="120"/>
      <c r="I835">
        <f t="shared" si="12"/>
        <v>0</v>
      </c>
    </row>
    <row r="836" spans="1:9" x14ac:dyDescent="0.35">
      <c r="A836" s="166"/>
      <c r="B836" s="168"/>
      <c r="C836" s="147"/>
      <c r="D836" s="126"/>
      <c r="E836" s="127"/>
      <c r="F836" s="122"/>
      <c r="G836" s="126"/>
      <c r="H836" s="120"/>
      <c r="I836">
        <f t="shared" si="12"/>
        <v>0</v>
      </c>
    </row>
    <row r="837" spans="1:9" x14ac:dyDescent="0.35">
      <c r="A837" s="166"/>
      <c r="B837" s="168"/>
      <c r="C837" s="147"/>
      <c r="D837" s="126"/>
      <c r="E837" s="127"/>
      <c r="F837" s="122"/>
      <c r="G837" s="126"/>
      <c r="H837" s="120"/>
      <c r="I837">
        <f t="shared" si="12"/>
        <v>0</v>
      </c>
    </row>
    <row r="838" spans="1:9" x14ac:dyDescent="0.35">
      <c r="A838" s="166"/>
      <c r="B838" s="168"/>
      <c r="C838" s="147"/>
      <c r="D838" s="126"/>
      <c r="E838" s="127"/>
      <c r="F838" s="122"/>
      <c r="G838" s="126"/>
      <c r="H838" s="120"/>
      <c r="I838">
        <f t="shared" si="12"/>
        <v>0</v>
      </c>
    </row>
    <row r="839" spans="1:9" x14ac:dyDescent="0.35">
      <c r="A839" s="166"/>
      <c r="B839" s="168"/>
      <c r="C839" s="147"/>
      <c r="D839" s="126"/>
      <c r="E839" s="127"/>
      <c r="F839" s="122"/>
      <c r="G839" s="126"/>
      <c r="H839" s="120"/>
      <c r="I839">
        <f t="shared" si="12"/>
        <v>0</v>
      </c>
    </row>
    <row r="840" spans="1:9" x14ac:dyDescent="0.35">
      <c r="A840" s="166"/>
      <c r="B840" s="168"/>
      <c r="C840" s="147"/>
      <c r="D840" s="126"/>
      <c r="E840" s="127"/>
      <c r="F840" s="122"/>
      <c r="G840" s="126"/>
      <c r="H840" s="120"/>
      <c r="I840">
        <f t="shared" si="12"/>
        <v>0</v>
      </c>
    </row>
    <row r="841" spans="1:9" x14ac:dyDescent="0.35">
      <c r="A841" s="166"/>
      <c r="B841" s="168"/>
      <c r="C841" s="147"/>
      <c r="D841" s="126"/>
      <c r="E841" s="127"/>
      <c r="F841" s="122"/>
      <c r="G841" s="126"/>
      <c r="H841" s="120"/>
      <c r="I841">
        <f t="shared" ref="I841:I904" si="13">IF(OR($A841&lt;&gt;"",$B841&lt;&gt;"",$C841&lt;&gt;"",$D841&lt;&gt;"",$F841&lt;&gt;"",$G841&lt;&gt;""), 1, 0)</f>
        <v>0</v>
      </c>
    </row>
    <row r="842" spans="1:9" x14ac:dyDescent="0.35">
      <c r="A842" s="166"/>
      <c r="B842" s="168"/>
      <c r="C842" s="147"/>
      <c r="D842" s="126"/>
      <c r="E842" s="127"/>
      <c r="F842" s="122"/>
      <c r="G842" s="126"/>
      <c r="H842" s="120"/>
      <c r="I842">
        <f t="shared" si="13"/>
        <v>0</v>
      </c>
    </row>
    <row r="843" spans="1:9" x14ac:dyDescent="0.35">
      <c r="A843" s="166"/>
      <c r="B843" s="168"/>
      <c r="C843" s="147"/>
      <c r="D843" s="126"/>
      <c r="E843" s="127"/>
      <c r="F843" s="122"/>
      <c r="G843" s="126"/>
      <c r="H843" s="120"/>
      <c r="I843">
        <f t="shared" si="13"/>
        <v>0</v>
      </c>
    </row>
    <row r="844" spans="1:9" x14ac:dyDescent="0.35">
      <c r="A844" s="166"/>
      <c r="B844" s="168"/>
      <c r="C844" s="147"/>
      <c r="D844" s="126"/>
      <c r="E844" s="127"/>
      <c r="F844" s="122"/>
      <c r="G844" s="126"/>
      <c r="H844" s="120"/>
      <c r="I844">
        <f t="shared" si="13"/>
        <v>0</v>
      </c>
    </row>
    <row r="845" spans="1:9" x14ac:dyDescent="0.35">
      <c r="A845" s="166"/>
      <c r="B845" s="168"/>
      <c r="C845" s="147"/>
      <c r="D845" s="126"/>
      <c r="E845" s="127"/>
      <c r="F845" s="122"/>
      <c r="G845" s="126"/>
      <c r="H845" s="120"/>
      <c r="I845">
        <f t="shared" si="13"/>
        <v>0</v>
      </c>
    </row>
    <row r="846" spans="1:9" x14ac:dyDescent="0.35">
      <c r="A846" s="166"/>
      <c r="B846" s="168"/>
      <c r="C846" s="147"/>
      <c r="D846" s="126"/>
      <c r="E846" s="127"/>
      <c r="F846" s="122"/>
      <c r="G846" s="126"/>
      <c r="H846" s="120"/>
      <c r="I846">
        <f t="shared" si="13"/>
        <v>0</v>
      </c>
    </row>
    <row r="847" spans="1:9" x14ac:dyDescent="0.35">
      <c r="A847" s="166"/>
      <c r="B847" s="168"/>
      <c r="C847" s="147"/>
      <c r="D847" s="126"/>
      <c r="E847" s="127"/>
      <c r="F847" s="122"/>
      <c r="G847" s="126"/>
      <c r="H847" s="120"/>
      <c r="I847">
        <f t="shared" si="13"/>
        <v>0</v>
      </c>
    </row>
    <row r="848" spans="1:9" x14ac:dyDescent="0.35">
      <c r="A848" s="166"/>
      <c r="B848" s="168"/>
      <c r="C848" s="147"/>
      <c r="D848" s="126"/>
      <c r="E848" s="127"/>
      <c r="F848" s="122"/>
      <c r="G848" s="126"/>
      <c r="H848" s="120"/>
      <c r="I848">
        <f t="shared" si="13"/>
        <v>0</v>
      </c>
    </row>
    <row r="849" spans="1:9" x14ac:dyDescent="0.35">
      <c r="A849" s="166"/>
      <c r="B849" s="168"/>
      <c r="C849" s="147"/>
      <c r="D849" s="126"/>
      <c r="E849" s="127"/>
      <c r="F849" s="122"/>
      <c r="G849" s="126"/>
      <c r="H849" s="120"/>
      <c r="I849">
        <f t="shared" si="13"/>
        <v>0</v>
      </c>
    </row>
    <row r="850" spans="1:9" x14ac:dyDescent="0.35">
      <c r="A850" s="166"/>
      <c r="B850" s="168"/>
      <c r="C850" s="147"/>
      <c r="D850" s="126"/>
      <c r="E850" s="127"/>
      <c r="F850" s="122"/>
      <c r="G850" s="126"/>
      <c r="H850" s="120"/>
      <c r="I850">
        <f t="shared" si="13"/>
        <v>0</v>
      </c>
    </row>
    <row r="851" spans="1:9" x14ac:dyDescent="0.35">
      <c r="A851" s="166"/>
      <c r="B851" s="168"/>
      <c r="C851" s="147"/>
      <c r="D851" s="126"/>
      <c r="E851" s="127"/>
      <c r="F851" s="122"/>
      <c r="G851" s="126"/>
      <c r="H851" s="120"/>
      <c r="I851">
        <f t="shared" si="13"/>
        <v>0</v>
      </c>
    </row>
    <row r="852" spans="1:9" x14ac:dyDescent="0.35">
      <c r="A852" s="166"/>
      <c r="B852" s="168"/>
      <c r="C852" s="147"/>
      <c r="D852" s="126"/>
      <c r="E852" s="127"/>
      <c r="F852" s="122"/>
      <c r="G852" s="126"/>
      <c r="H852" s="120"/>
      <c r="I852">
        <f t="shared" si="13"/>
        <v>0</v>
      </c>
    </row>
    <row r="853" spans="1:9" x14ac:dyDescent="0.35">
      <c r="A853" s="166"/>
      <c r="B853" s="168"/>
      <c r="C853" s="147"/>
      <c r="D853" s="126"/>
      <c r="E853" s="127"/>
      <c r="F853" s="122"/>
      <c r="G853" s="126"/>
      <c r="H853" s="120"/>
      <c r="I853">
        <f t="shared" si="13"/>
        <v>0</v>
      </c>
    </row>
    <row r="854" spans="1:9" x14ac:dyDescent="0.35">
      <c r="A854" s="166"/>
      <c r="B854" s="168"/>
      <c r="C854" s="147"/>
      <c r="D854" s="126"/>
      <c r="E854" s="127"/>
      <c r="F854" s="122"/>
      <c r="G854" s="126"/>
      <c r="H854" s="120"/>
      <c r="I854">
        <f t="shared" si="13"/>
        <v>0</v>
      </c>
    </row>
    <row r="855" spans="1:9" x14ac:dyDescent="0.35">
      <c r="A855" s="166"/>
      <c r="B855" s="168"/>
      <c r="C855" s="147"/>
      <c r="D855" s="126"/>
      <c r="E855" s="127"/>
      <c r="F855" s="122"/>
      <c r="G855" s="126"/>
      <c r="H855" s="120"/>
      <c r="I855">
        <f t="shared" si="13"/>
        <v>0</v>
      </c>
    </row>
    <row r="856" spans="1:9" x14ac:dyDescent="0.35">
      <c r="A856" s="166"/>
      <c r="B856" s="168"/>
      <c r="C856" s="147"/>
      <c r="D856" s="126"/>
      <c r="E856" s="127"/>
      <c r="F856" s="122"/>
      <c r="G856" s="126"/>
      <c r="H856" s="120"/>
      <c r="I856">
        <f t="shared" si="13"/>
        <v>0</v>
      </c>
    </row>
    <row r="857" spans="1:9" x14ac:dyDescent="0.35">
      <c r="A857" s="166"/>
      <c r="B857" s="168"/>
      <c r="C857" s="147"/>
      <c r="D857" s="126"/>
      <c r="E857" s="127"/>
      <c r="F857" s="122"/>
      <c r="G857" s="126"/>
      <c r="H857" s="120"/>
      <c r="I857">
        <f t="shared" si="13"/>
        <v>0</v>
      </c>
    </row>
    <row r="858" spans="1:9" x14ac:dyDescent="0.35">
      <c r="A858" s="166"/>
      <c r="B858" s="168"/>
      <c r="C858" s="147"/>
      <c r="D858" s="126"/>
      <c r="E858" s="127"/>
      <c r="F858" s="122"/>
      <c r="G858" s="126"/>
      <c r="H858" s="120"/>
      <c r="I858">
        <f t="shared" si="13"/>
        <v>0</v>
      </c>
    </row>
    <row r="859" spans="1:9" x14ac:dyDescent="0.35">
      <c r="A859" s="166"/>
      <c r="B859" s="168"/>
      <c r="C859" s="147"/>
      <c r="D859" s="126"/>
      <c r="E859" s="127"/>
      <c r="F859" s="122"/>
      <c r="G859" s="126"/>
      <c r="H859" s="120"/>
      <c r="I859">
        <f t="shared" si="13"/>
        <v>0</v>
      </c>
    </row>
    <row r="860" spans="1:9" x14ac:dyDescent="0.35">
      <c r="A860" s="166"/>
      <c r="B860" s="168"/>
      <c r="C860" s="147"/>
      <c r="D860" s="126"/>
      <c r="E860" s="127"/>
      <c r="F860" s="122"/>
      <c r="G860" s="126"/>
      <c r="H860" s="120"/>
      <c r="I860">
        <f t="shared" si="13"/>
        <v>0</v>
      </c>
    </row>
    <row r="861" spans="1:9" x14ac:dyDescent="0.35">
      <c r="A861" s="166"/>
      <c r="B861" s="168"/>
      <c r="C861" s="147"/>
      <c r="D861" s="126"/>
      <c r="E861" s="127"/>
      <c r="F861" s="122"/>
      <c r="G861" s="126"/>
      <c r="H861" s="120"/>
      <c r="I861">
        <f t="shared" si="13"/>
        <v>0</v>
      </c>
    </row>
    <row r="862" spans="1:9" x14ac:dyDescent="0.35">
      <c r="A862" s="166"/>
      <c r="B862" s="168"/>
      <c r="C862" s="147"/>
      <c r="D862" s="126"/>
      <c r="E862" s="127"/>
      <c r="F862" s="122"/>
      <c r="G862" s="126"/>
      <c r="H862" s="120"/>
      <c r="I862">
        <f t="shared" si="13"/>
        <v>0</v>
      </c>
    </row>
    <row r="863" spans="1:9" x14ac:dyDescent="0.35">
      <c r="A863" s="166"/>
      <c r="B863" s="168"/>
      <c r="C863" s="147"/>
      <c r="D863" s="126"/>
      <c r="E863" s="127"/>
      <c r="F863" s="122"/>
      <c r="G863" s="126"/>
      <c r="H863" s="120"/>
      <c r="I863">
        <f t="shared" si="13"/>
        <v>0</v>
      </c>
    </row>
    <row r="864" spans="1:9" x14ac:dyDescent="0.35">
      <c r="A864" s="166"/>
      <c r="B864" s="168"/>
      <c r="C864" s="147"/>
      <c r="D864" s="126"/>
      <c r="E864" s="127"/>
      <c r="F864" s="122"/>
      <c r="G864" s="126"/>
      <c r="H864" s="120"/>
      <c r="I864">
        <f t="shared" si="13"/>
        <v>0</v>
      </c>
    </row>
    <row r="865" spans="1:9" x14ac:dyDescent="0.35">
      <c r="A865" s="166"/>
      <c r="B865" s="168"/>
      <c r="C865" s="147"/>
      <c r="D865" s="126"/>
      <c r="E865" s="127"/>
      <c r="F865" s="122"/>
      <c r="G865" s="126"/>
      <c r="H865" s="120"/>
      <c r="I865">
        <f t="shared" si="13"/>
        <v>0</v>
      </c>
    </row>
    <row r="866" spans="1:9" x14ac:dyDescent="0.35">
      <c r="A866" s="166"/>
      <c r="B866" s="168"/>
      <c r="C866" s="147"/>
      <c r="D866" s="126"/>
      <c r="E866" s="127"/>
      <c r="F866" s="122"/>
      <c r="G866" s="126"/>
      <c r="H866" s="120"/>
      <c r="I866">
        <f t="shared" si="13"/>
        <v>0</v>
      </c>
    </row>
    <row r="867" spans="1:9" x14ac:dyDescent="0.35">
      <c r="A867" s="166"/>
      <c r="B867" s="168"/>
      <c r="C867" s="147"/>
      <c r="D867" s="126"/>
      <c r="E867" s="127"/>
      <c r="F867" s="122"/>
      <c r="G867" s="126"/>
      <c r="H867" s="120"/>
      <c r="I867">
        <f t="shared" si="13"/>
        <v>0</v>
      </c>
    </row>
    <row r="868" spans="1:9" x14ac:dyDescent="0.35">
      <c r="A868" s="166"/>
      <c r="B868" s="168"/>
      <c r="C868" s="147"/>
      <c r="D868" s="126"/>
      <c r="E868" s="127"/>
      <c r="F868" s="122"/>
      <c r="G868" s="126"/>
      <c r="H868" s="120"/>
      <c r="I868">
        <f t="shared" si="13"/>
        <v>0</v>
      </c>
    </row>
    <row r="869" spans="1:9" x14ac:dyDescent="0.35">
      <c r="A869" s="166"/>
      <c r="B869" s="168"/>
      <c r="C869" s="147"/>
      <c r="D869" s="126"/>
      <c r="E869" s="127"/>
      <c r="F869" s="122"/>
      <c r="G869" s="126"/>
      <c r="H869" s="120"/>
      <c r="I869">
        <f t="shared" si="13"/>
        <v>0</v>
      </c>
    </row>
    <row r="870" spans="1:9" x14ac:dyDescent="0.35">
      <c r="A870" s="166"/>
      <c r="B870" s="168"/>
      <c r="C870" s="147"/>
      <c r="D870" s="126"/>
      <c r="E870" s="127"/>
      <c r="F870" s="122"/>
      <c r="G870" s="126"/>
      <c r="H870" s="120"/>
      <c r="I870">
        <f t="shared" si="13"/>
        <v>0</v>
      </c>
    </row>
    <row r="871" spans="1:9" x14ac:dyDescent="0.35">
      <c r="A871" s="166"/>
      <c r="B871" s="168"/>
      <c r="C871" s="147"/>
      <c r="D871" s="126"/>
      <c r="E871" s="127"/>
      <c r="F871" s="122"/>
      <c r="G871" s="126"/>
      <c r="H871" s="120"/>
      <c r="I871">
        <f t="shared" si="13"/>
        <v>0</v>
      </c>
    </row>
    <row r="872" spans="1:9" x14ac:dyDescent="0.35">
      <c r="A872" s="166"/>
      <c r="B872" s="168"/>
      <c r="C872" s="147"/>
      <c r="D872" s="126"/>
      <c r="E872" s="127"/>
      <c r="F872" s="122"/>
      <c r="G872" s="126"/>
      <c r="H872" s="120"/>
      <c r="I872">
        <f t="shared" si="13"/>
        <v>0</v>
      </c>
    </row>
    <row r="873" spans="1:9" x14ac:dyDescent="0.35">
      <c r="A873" s="166"/>
      <c r="B873" s="168"/>
      <c r="C873" s="147"/>
      <c r="D873" s="126"/>
      <c r="E873" s="127"/>
      <c r="F873" s="122"/>
      <c r="G873" s="126"/>
      <c r="H873" s="120"/>
      <c r="I873">
        <f t="shared" si="13"/>
        <v>0</v>
      </c>
    </row>
    <row r="874" spans="1:9" x14ac:dyDescent="0.35">
      <c r="A874" s="166"/>
      <c r="B874" s="168"/>
      <c r="C874" s="147"/>
      <c r="D874" s="126"/>
      <c r="E874" s="127"/>
      <c r="F874" s="122"/>
      <c r="G874" s="126"/>
      <c r="H874" s="120"/>
      <c r="I874">
        <f t="shared" si="13"/>
        <v>0</v>
      </c>
    </row>
    <row r="875" spans="1:9" x14ac:dyDescent="0.35">
      <c r="A875" s="166"/>
      <c r="B875" s="168"/>
      <c r="C875" s="147"/>
      <c r="D875" s="126"/>
      <c r="E875" s="127"/>
      <c r="F875" s="122"/>
      <c r="G875" s="126"/>
      <c r="H875" s="120"/>
      <c r="I875">
        <f t="shared" si="13"/>
        <v>0</v>
      </c>
    </row>
    <row r="876" spans="1:9" x14ac:dyDescent="0.35">
      <c r="A876" s="166"/>
      <c r="B876" s="168"/>
      <c r="C876" s="147"/>
      <c r="D876" s="126"/>
      <c r="E876" s="127"/>
      <c r="F876" s="122"/>
      <c r="G876" s="126"/>
      <c r="H876" s="120"/>
      <c r="I876">
        <f t="shared" si="13"/>
        <v>0</v>
      </c>
    </row>
    <row r="877" spans="1:9" x14ac:dyDescent="0.35">
      <c r="A877" s="166"/>
      <c r="B877" s="168"/>
      <c r="C877" s="147"/>
      <c r="D877" s="126"/>
      <c r="E877" s="127"/>
      <c r="F877" s="122"/>
      <c r="G877" s="126"/>
      <c r="H877" s="120"/>
      <c r="I877">
        <f t="shared" si="13"/>
        <v>0</v>
      </c>
    </row>
    <row r="878" spans="1:9" x14ac:dyDescent="0.35">
      <c r="A878" s="166"/>
      <c r="B878" s="168"/>
      <c r="C878" s="147"/>
      <c r="D878" s="126"/>
      <c r="E878" s="127"/>
      <c r="F878" s="122"/>
      <c r="G878" s="126"/>
      <c r="H878" s="120"/>
      <c r="I878">
        <f t="shared" si="13"/>
        <v>0</v>
      </c>
    </row>
    <row r="879" spans="1:9" x14ac:dyDescent="0.35">
      <c r="A879" s="166"/>
      <c r="B879" s="168"/>
      <c r="C879" s="147"/>
      <c r="D879" s="126"/>
      <c r="E879" s="127"/>
      <c r="F879" s="122"/>
      <c r="G879" s="126"/>
      <c r="H879" s="120"/>
      <c r="I879">
        <f t="shared" si="13"/>
        <v>0</v>
      </c>
    </row>
    <row r="880" spans="1:9" x14ac:dyDescent="0.35">
      <c r="A880" s="166"/>
      <c r="B880" s="168"/>
      <c r="C880" s="147"/>
      <c r="D880" s="126"/>
      <c r="E880" s="127"/>
      <c r="F880" s="122"/>
      <c r="G880" s="126"/>
      <c r="H880" s="120"/>
      <c r="I880">
        <f t="shared" si="13"/>
        <v>0</v>
      </c>
    </row>
    <row r="881" spans="1:9" x14ac:dyDescent="0.35">
      <c r="A881" s="166"/>
      <c r="B881" s="168"/>
      <c r="C881" s="147"/>
      <c r="D881" s="126"/>
      <c r="E881" s="127"/>
      <c r="F881" s="122"/>
      <c r="G881" s="126"/>
      <c r="H881" s="120"/>
      <c r="I881">
        <f t="shared" si="13"/>
        <v>0</v>
      </c>
    </row>
    <row r="882" spans="1:9" x14ac:dyDescent="0.35">
      <c r="A882" s="166"/>
      <c r="B882" s="168"/>
      <c r="C882" s="147"/>
      <c r="D882" s="126"/>
      <c r="E882" s="127"/>
      <c r="F882" s="122"/>
      <c r="G882" s="126"/>
      <c r="H882" s="120"/>
      <c r="I882">
        <f t="shared" si="13"/>
        <v>0</v>
      </c>
    </row>
    <row r="883" spans="1:9" x14ac:dyDescent="0.35">
      <c r="A883" s="166"/>
      <c r="B883" s="168"/>
      <c r="C883" s="147"/>
      <c r="D883" s="126"/>
      <c r="E883" s="127"/>
      <c r="F883" s="122"/>
      <c r="G883" s="126"/>
      <c r="H883" s="120"/>
      <c r="I883">
        <f t="shared" si="13"/>
        <v>0</v>
      </c>
    </row>
    <row r="884" spans="1:9" x14ac:dyDescent="0.35">
      <c r="A884" s="166"/>
      <c r="B884" s="168"/>
      <c r="C884" s="147"/>
      <c r="D884" s="126"/>
      <c r="E884" s="127"/>
      <c r="F884" s="122"/>
      <c r="G884" s="126"/>
      <c r="H884" s="120"/>
      <c r="I884">
        <f t="shared" si="13"/>
        <v>0</v>
      </c>
    </row>
    <row r="885" spans="1:9" x14ac:dyDescent="0.35">
      <c r="A885" s="166"/>
      <c r="B885" s="168"/>
      <c r="C885" s="147"/>
      <c r="D885" s="126"/>
      <c r="E885" s="127"/>
      <c r="F885" s="122"/>
      <c r="G885" s="126"/>
      <c r="H885" s="120"/>
      <c r="I885">
        <f t="shared" si="13"/>
        <v>0</v>
      </c>
    </row>
    <row r="886" spans="1:9" x14ac:dyDescent="0.35">
      <c r="A886" s="166"/>
      <c r="B886" s="168"/>
      <c r="C886" s="147"/>
      <c r="D886" s="126"/>
      <c r="E886" s="127"/>
      <c r="F886" s="122"/>
      <c r="G886" s="126"/>
      <c r="H886" s="120"/>
      <c r="I886">
        <f t="shared" si="13"/>
        <v>0</v>
      </c>
    </row>
    <row r="887" spans="1:9" x14ac:dyDescent="0.35">
      <c r="A887" s="166"/>
      <c r="B887" s="168"/>
      <c r="C887" s="147"/>
      <c r="D887" s="126"/>
      <c r="E887" s="127"/>
      <c r="F887" s="122"/>
      <c r="G887" s="126"/>
      <c r="H887" s="120"/>
      <c r="I887">
        <f t="shared" si="13"/>
        <v>0</v>
      </c>
    </row>
    <row r="888" spans="1:9" x14ac:dyDescent="0.35">
      <c r="A888" s="166"/>
      <c r="B888" s="168"/>
      <c r="C888" s="147"/>
      <c r="D888" s="126"/>
      <c r="E888" s="127"/>
      <c r="F888" s="122"/>
      <c r="G888" s="126"/>
      <c r="H888" s="120"/>
      <c r="I888">
        <f t="shared" si="13"/>
        <v>0</v>
      </c>
    </row>
    <row r="889" spans="1:9" x14ac:dyDescent="0.35">
      <c r="A889" s="166"/>
      <c r="B889" s="168"/>
      <c r="C889" s="147"/>
      <c r="D889" s="126"/>
      <c r="E889" s="127"/>
      <c r="F889" s="122"/>
      <c r="G889" s="126"/>
      <c r="H889" s="120"/>
      <c r="I889">
        <f t="shared" si="13"/>
        <v>0</v>
      </c>
    </row>
    <row r="890" spans="1:9" x14ac:dyDescent="0.35">
      <c r="A890" s="166"/>
      <c r="B890" s="168"/>
      <c r="C890" s="147"/>
      <c r="D890" s="126"/>
      <c r="E890" s="127"/>
      <c r="F890" s="122"/>
      <c r="G890" s="126"/>
      <c r="H890" s="120"/>
      <c r="I890">
        <f t="shared" si="13"/>
        <v>0</v>
      </c>
    </row>
    <row r="891" spans="1:9" x14ac:dyDescent="0.35">
      <c r="A891" s="166"/>
      <c r="B891" s="168"/>
      <c r="C891" s="147"/>
      <c r="D891" s="126"/>
      <c r="E891" s="127"/>
      <c r="F891" s="122"/>
      <c r="G891" s="126"/>
      <c r="H891" s="120"/>
      <c r="I891">
        <f t="shared" si="13"/>
        <v>0</v>
      </c>
    </row>
    <row r="892" spans="1:9" x14ac:dyDescent="0.35">
      <c r="A892" s="166"/>
      <c r="B892" s="168"/>
      <c r="C892" s="147"/>
      <c r="D892" s="126"/>
      <c r="E892" s="127"/>
      <c r="F892" s="122"/>
      <c r="G892" s="126"/>
      <c r="H892" s="120"/>
      <c r="I892">
        <f t="shared" si="13"/>
        <v>0</v>
      </c>
    </row>
    <row r="893" spans="1:9" x14ac:dyDescent="0.35">
      <c r="A893" s="166"/>
      <c r="B893" s="168"/>
      <c r="C893" s="147"/>
      <c r="D893" s="126"/>
      <c r="E893" s="127"/>
      <c r="F893" s="122"/>
      <c r="G893" s="126"/>
      <c r="H893" s="120"/>
      <c r="I893">
        <f t="shared" si="13"/>
        <v>0</v>
      </c>
    </row>
    <row r="894" spans="1:9" x14ac:dyDescent="0.35">
      <c r="A894" s="166"/>
      <c r="B894" s="168"/>
      <c r="C894" s="147"/>
      <c r="D894" s="126"/>
      <c r="E894" s="127"/>
      <c r="F894" s="122"/>
      <c r="G894" s="126"/>
      <c r="H894" s="120"/>
      <c r="I894">
        <f t="shared" si="13"/>
        <v>0</v>
      </c>
    </row>
    <row r="895" spans="1:9" x14ac:dyDescent="0.35">
      <c r="A895" s="166"/>
      <c r="B895" s="168"/>
      <c r="C895" s="147"/>
      <c r="D895" s="126"/>
      <c r="E895" s="127"/>
      <c r="F895" s="122"/>
      <c r="G895" s="126"/>
      <c r="H895" s="120"/>
      <c r="I895">
        <f t="shared" si="13"/>
        <v>0</v>
      </c>
    </row>
    <row r="896" spans="1:9" x14ac:dyDescent="0.35">
      <c r="A896" s="166"/>
      <c r="B896" s="168"/>
      <c r="C896" s="147"/>
      <c r="D896" s="126"/>
      <c r="E896" s="127"/>
      <c r="F896" s="122"/>
      <c r="G896" s="126"/>
      <c r="H896" s="120"/>
      <c r="I896">
        <f t="shared" si="13"/>
        <v>0</v>
      </c>
    </row>
    <row r="897" spans="1:9" x14ac:dyDescent="0.35">
      <c r="A897" s="166"/>
      <c r="B897" s="168"/>
      <c r="C897" s="147"/>
      <c r="D897" s="126"/>
      <c r="E897" s="127"/>
      <c r="F897" s="122"/>
      <c r="G897" s="126"/>
      <c r="H897" s="120"/>
      <c r="I897">
        <f t="shared" si="13"/>
        <v>0</v>
      </c>
    </row>
    <row r="898" spans="1:9" x14ac:dyDescent="0.35">
      <c r="A898" s="166"/>
      <c r="B898" s="168"/>
      <c r="C898" s="147"/>
      <c r="D898" s="126"/>
      <c r="E898" s="127"/>
      <c r="F898" s="122"/>
      <c r="G898" s="126"/>
      <c r="H898" s="120"/>
      <c r="I898">
        <f t="shared" si="13"/>
        <v>0</v>
      </c>
    </row>
    <row r="899" spans="1:9" x14ac:dyDescent="0.35">
      <c r="A899" s="166"/>
      <c r="B899" s="168"/>
      <c r="C899" s="147"/>
      <c r="D899" s="126"/>
      <c r="E899" s="127"/>
      <c r="F899" s="122"/>
      <c r="G899" s="126"/>
      <c r="H899" s="120"/>
      <c r="I899">
        <f t="shared" si="13"/>
        <v>0</v>
      </c>
    </row>
    <row r="900" spans="1:9" x14ac:dyDescent="0.35">
      <c r="A900" s="166"/>
      <c r="B900" s="168"/>
      <c r="C900" s="147"/>
      <c r="D900" s="126"/>
      <c r="E900" s="127"/>
      <c r="F900" s="122"/>
      <c r="G900" s="126"/>
      <c r="H900" s="120"/>
      <c r="I900">
        <f t="shared" si="13"/>
        <v>0</v>
      </c>
    </row>
    <row r="901" spans="1:9" x14ac:dyDescent="0.35">
      <c r="A901" s="166"/>
      <c r="B901" s="168"/>
      <c r="C901" s="147"/>
      <c r="D901" s="126"/>
      <c r="E901" s="127"/>
      <c r="F901" s="122"/>
      <c r="G901" s="126"/>
      <c r="H901" s="120"/>
      <c r="I901">
        <f t="shared" si="13"/>
        <v>0</v>
      </c>
    </row>
    <row r="902" spans="1:9" x14ac:dyDescent="0.35">
      <c r="A902" s="166"/>
      <c r="B902" s="168"/>
      <c r="C902" s="147"/>
      <c r="D902" s="126"/>
      <c r="E902" s="127"/>
      <c r="F902" s="122"/>
      <c r="G902" s="126"/>
      <c r="H902" s="120"/>
      <c r="I902">
        <f t="shared" si="13"/>
        <v>0</v>
      </c>
    </row>
    <row r="903" spans="1:9" x14ac:dyDescent="0.35">
      <c r="A903" s="166"/>
      <c r="B903" s="168"/>
      <c r="C903" s="147"/>
      <c r="D903" s="126"/>
      <c r="E903" s="127"/>
      <c r="F903" s="122"/>
      <c r="G903" s="126"/>
      <c r="H903" s="120"/>
      <c r="I903">
        <f t="shared" si="13"/>
        <v>0</v>
      </c>
    </row>
    <row r="904" spans="1:9" x14ac:dyDescent="0.35">
      <c r="A904" s="166"/>
      <c r="B904" s="168"/>
      <c r="C904" s="147"/>
      <c r="D904" s="126"/>
      <c r="E904" s="127"/>
      <c r="F904" s="122"/>
      <c r="G904" s="126"/>
      <c r="H904" s="120"/>
      <c r="I904">
        <f t="shared" si="13"/>
        <v>0</v>
      </c>
    </row>
    <row r="905" spans="1:9" x14ac:dyDescent="0.35">
      <c r="A905" s="166"/>
      <c r="B905" s="168"/>
      <c r="C905" s="147"/>
      <c r="D905" s="126"/>
      <c r="E905" s="127"/>
      <c r="F905" s="122"/>
      <c r="G905" s="126"/>
      <c r="H905" s="120"/>
      <c r="I905">
        <f t="shared" ref="I905:I968" si="14">IF(OR($A905&lt;&gt;"",$B905&lt;&gt;"",$C905&lt;&gt;"",$D905&lt;&gt;"",$F905&lt;&gt;"",$G905&lt;&gt;""), 1, 0)</f>
        <v>0</v>
      </c>
    </row>
    <row r="906" spans="1:9" x14ac:dyDescent="0.35">
      <c r="A906" s="166"/>
      <c r="B906" s="168"/>
      <c r="C906" s="147"/>
      <c r="D906" s="126"/>
      <c r="E906" s="127"/>
      <c r="F906" s="122"/>
      <c r="G906" s="126"/>
      <c r="H906" s="120"/>
      <c r="I906">
        <f t="shared" si="14"/>
        <v>0</v>
      </c>
    </row>
    <row r="907" spans="1:9" x14ac:dyDescent="0.35">
      <c r="A907" s="166"/>
      <c r="B907" s="168"/>
      <c r="C907" s="147"/>
      <c r="D907" s="126"/>
      <c r="E907" s="127"/>
      <c r="F907" s="122"/>
      <c r="G907" s="126"/>
      <c r="H907" s="120"/>
      <c r="I907">
        <f t="shared" si="14"/>
        <v>0</v>
      </c>
    </row>
    <row r="908" spans="1:9" x14ac:dyDescent="0.35">
      <c r="A908" s="166"/>
      <c r="B908" s="168"/>
      <c r="C908" s="147"/>
      <c r="D908" s="126"/>
      <c r="E908" s="127"/>
      <c r="F908" s="122"/>
      <c r="G908" s="126"/>
      <c r="H908" s="120"/>
      <c r="I908">
        <f t="shared" si="14"/>
        <v>0</v>
      </c>
    </row>
    <row r="909" spans="1:9" x14ac:dyDescent="0.35">
      <c r="A909" s="166"/>
      <c r="B909" s="168"/>
      <c r="C909" s="147"/>
      <c r="D909" s="126"/>
      <c r="E909" s="127"/>
      <c r="F909" s="122"/>
      <c r="G909" s="126"/>
      <c r="H909" s="120"/>
      <c r="I909">
        <f t="shared" si="14"/>
        <v>0</v>
      </c>
    </row>
    <row r="910" spans="1:9" x14ac:dyDescent="0.35">
      <c r="A910" s="166"/>
      <c r="B910" s="168"/>
      <c r="C910" s="147"/>
      <c r="D910" s="126"/>
      <c r="E910" s="127"/>
      <c r="F910" s="122"/>
      <c r="G910" s="126"/>
      <c r="H910" s="120"/>
      <c r="I910">
        <f t="shared" si="14"/>
        <v>0</v>
      </c>
    </row>
    <row r="911" spans="1:9" x14ac:dyDescent="0.35">
      <c r="A911" s="166"/>
      <c r="B911" s="168"/>
      <c r="C911" s="147"/>
      <c r="D911" s="126"/>
      <c r="E911" s="127"/>
      <c r="F911" s="122"/>
      <c r="G911" s="126"/>
      <c r="H911" s="120"/>
      <c r="I911">
        <f t="shared" si="14"/>
        <v>0</v>
      </c>
    </row>
    <row r="912" spans="1:9" x14ac:dyDescent="0.35">
      <c r="A912" s="166"/>
      <c r="B912" s="168"/>
      <c r="C912" s="147"/>
      <c r="D912" s="126"/>
      <c r="E912" s="127"/>
      <c r="F912" s="122"/>
      <c r="G912" s="126"/>
      <c r="H912" s="120"/>
      <c r="I912">
        <f t="shared" si="14"/>
        <v>0</v>
      </c>
    </row>
    <row r="913" spans="1:9" x14ac:dyDescent="0.35">
      <c r="A913" s="166"/>
      <c r="B913" s="168"/>
      <c r="C913" s="147"/>
      <c r="D913" s="126"/>
      <c r="E913" s="127"/>
      <c r="F913" s="122"/>
      <c r="G913" s="126"/>
      <c r="H913" s="120"/>
      <c r="I913">
        <f t="shared" si="14"/>
        <v>0</v>
      </c>
    </row>
    <row r="914" spans="1:9" x14ac:dyDescent="0.35">
      <c r="A914" s="166"/>
      <c r="B914" s="168"/>
      <c r="C914" s="147"/>
      <c r="D914" s="126"/>
      <c r="E914" s="127"/>
      <c r="F914" s="122"/>
      <c r="G914" s="126"/>
      <c r="H914" s="120"/>
      <c r="I914">
        <f t="shared" si="14"/>
        <v>0</v>
      </c>
    </row>
    <row r="915" spans="1:9" x14ac:dyDescent="0.35">
      <c r="A915" s="166"/>
      <c r="B915" s="168"/>
      <c r="C915" s="147"/>
      <c r="D915" s="126"/>
      <c r="E915" s="127"/>
      <c r="F915" s="122"/>
      <c r="G915" s="126"/>
      <c r="H915" s="120"/>
      <c r="I915">
        <f t="shared" si="14"/>
        <v>0</v>
      </c>
    </row>
    <row r="916" spans="1:9" x14ac:dyDescent="0.35">
      <c r="A916" s="166"/>
      <c r="B916" s="168"/>
      <c r="C916" s="147"/>
      <c r="D916" s="126"/>
      <c r="E916" s="127"/>
      <c r="F916" s="122"/>
      <c r="G916" s="126"/>
      <c r="H916" s="120"/>
      <c r="I916">
        <f t="shared" si="14"/>
        <v>0</v>
      </c>
    </row>
    <row r="917" spans="1:9" x14ac:dyDescent="0.35">
      <c r="A917" s="166"/>
      <c r="B917" s="168"/>
      <c r="C917" s="147"/>
      <c r="D917" s="126"/>
      <c r="E917" s="127"/>
      <c r="F917" s="122"/>
      <c r="G917" s="126"/>
      <c r="H917" s="120"/>
      <c r="I917">
        <f t="shared" si="14"/>
        <v>0</v>
      </c>
    </row>
    <row r="918" spans="1:9" x14ac:dyDescent="0.35">
      <c r="A918" s="166"/>
      <c r="B918" s="168"/>
      <c r="C918" s="147"/>
      <c r="D918" s="126"/>
      <c r="E918" s="127"/>
      <c r="F918" s="122"/>
      <c r="G918" s="126"/>
      <c r="H918" s="120"/>
      <c r="I918">
        <f t="shared" si="14"/>
        <v>0</v>
      </c>
    </row>
    <row r="919" spans="1:9" x14ac:dyDescent="0.35">
      <c r="A919" s="166"/>
      <c r="B919" s="168"/>
      <c r="C919" s="147"/>
      <c r="D919" s="126"/>
      <c r="E919" s="127"/>
      <c r="F919" s="122"/>
      <c r="G919" s="126"/>
      <c r="H919" s="120"/>
      <c r="I919">
        <f t="shared" si="14"/>
        <v>0</v>
      </c>
    </row>
    <row r="920" spans="1:9" x14ac:dyDescent="0.35">
      <c r="A920" s="166"/>
      <c r="B920" s="168"/>
      <c r="C920" s="147"/>
      <c r="D920" s="126"/>
      <c r="E920" s="127"/>
      <c r="F920" s="122"/>
      <c r="G920" s="126"/>
      <c r="H920" s="120"/>
      <c r="I920">
        <f t="shared" si="14"/>
        <v>0</v>
      </c>
    </row>
    <row r="921" spans="1:9" x14ac:dyDescent="0.35">
      <c r="A921" s="166"/>
      <c r="B921" s="168"/>
      <c r="C921" s="147"/>
      <c r="D921" s="126"/>
      <c r="E921" s="127"/>
      <c r="F921" s="122"/>
      <c r="G921" s="126"/>
      <c r="H921" s="120"/>
      <c r="I921">
        <f t="shared" si="14"/>
        <v>0</v>
      </c>
    </row>
    <row r="922" spans="1:9" x14ac:dyDescent="0.35">
      <c r="A922" s="166"/>
      <c r="B922" s="168"/>
      <c r="C922" s="147"/>
      <c r="D922" s="126"/>
      <c r="E922" s="127"/>
      <c r="F922" s="122"/>
      <c r="G922" s="126"/>
      <c r="H922" s="120"/>
      <c r="I922">
        <f t="shared" si="14"/>
        <v>0</v>
      </c>
    </row>
    <row r="923" spans="1:9" x14ac:dyDescent="0.35">
      <c r="A923" s="166"/>
      <c r="B923" s="168"/>
      <c r="C923" s="147"/>
      <c r="D923" s="126"/>
      <c r="E923" s="127"/>
      <c r="F923" s="122"/>
      <c r="G923" s="126"/>
      <c r="H923" s="120"/>
      <c r="I923">
        <f t="shared" si="14"/>
        <v>0</v>
      </c>
    </row>
    <row r="924" spans="1:9" x14ac:dyDescent="0.35">
      <c r="A924" s="166"/>
      <c r="B924" s="168"/>
      <c r="C924" s="147"/>
      <c r="D924" s="126"/>
      <c r="E924" s="127"/>
      <c r="F924" s="122"/>
      <c r="G924" s="126"/>
      <c r="H924" s="120"/>
      <c r="I924">
        <f t="shared" si="14"/>
        <v>0</v>
      </c>
    </row>
    <row r="925" spans="1:9" x14ac:dyDescent="0.35">
      <c r="A925" s="166"/>
      <c r="B925" s="168"/>
      <c r="C925" s="147"/>
      <c r="D925" s="126"/>
      <c r="E925" s="127"/>
      <c r="F925" s="122"/>
      <c r="G925" s="126"/>
      <c r="H925" s="120"/>
      <c r="I925">
        <f t="shared" si="14"/>
        <v>0</v>
      </c>
    </row>
    <row r="926" spans="1:9" x14ac:dyDescent="0.35">
      <c r="A926" s="166"/>
      <c r="B926" s="168"/>
      <c r="C926" s="147"/>
      <c r="D926" s="126"/>
      <c r="E926" s="127"/>
      <c r="F926" s="122"/>
      <c r="G926" s="126"/>
      <c r="H926" s="120"/>
      <c r="I926">
        <f t="shared" si="14"/>
        <v>0</v>
      </c>
    </row>
    <row r="927" spans="1:9" x14ac:dyDescent="0.35">
      <c r="A927" s="166"/>
      <c r="B927" s="168"/>
      <c r="C927" s="147"/>
      <c r="D927" s="126"/>
      <c r="E927" s="127"/>
      <c r="F927" s="122"/>
      <c r="G927" s="126"/>
      <c r="H927" s="120"/>
      <c r="I927">
        <f t="shared" si="14"/>
        <v>0</v>
      </c>
    </row>
    <row r="928" spans="1:9" x14ac:dyDescent="0.35">
      <c r="A928" s="166"/>
      <c r="B928" s="168"/>
      <c r="C928" s="147"/>
      <c r="D928" s="126"/>
      <c r="E928" s="127"/>
      <c r="F928" s="122"/>
      <c r="G928" s="126"/>
      <c r="H928" s="120"/>
      <c r="I928">
        <f t="shared" si="14"/>
        <v>0</v>
      </c>
    </row>
    <row r="929" spans="1:9" x14ac:dyDescent="0.35">
      <c r="A929" s="166"/>
      <c r="B929" s="168"/>
      <c r="C929" s="147"/>
      <c r="D929" s="126"/>
      <c r="E929" s="127"/>
      <c r="F929" s="122"/>
      <c r="G929" s="126"/>
      <c r="H929" s="120"/>
      <c r="I929">
        <f t="shared" si="14"/>
        <v>0</v>
      </c>
    </row>
    <row r="930" spans="1:9" x14ac:dyDescent="0.35">
      <c r="A930" s="166"/>
      <c r="B930" s="168"/>
      <c r="C930" s="147"/>
      <c r="D930" s="126"/>
      <c r="E930" s="127"/>
      <c r="F930" s="122"/>
      <c r="G930" s="126"/>
      <c r="H930" s="120"/>
      <c r="I930">
        <f t="shared" si="14"/>
        <v>0</v>
      </c>
    </row>
    <row r="931" spans="1:9" x14ac:dyDescent="0.35">
      <c r="A931" s="166"/>
      <c r="B931" s="168"/>
      <c r="C931" s="147"/>
      <c r="D931" s="126"/>
      <c r="E931" s="127"/>
      <c r="F931" s="122"/>
      <c r="G931" s="126"/>
      <c r="H931" s="120"/>
      <c r="I931">
        <f t="shared" si="14"/>
        <v>0</v>
      </c>
    </row>
    <row r="932" spans="1:9" x14ac:dyDescent="0.35">
      <c r="A932" s="166"/>
      <c r="B932" s="168"/>
      <c r="C932" s="147"/>
      <c r="D932" s="126"/>
      <c r="E932" s="127"/>
      <c r="F932" s="122"/>
      <c r="G932" s="126"/>
      <c r="H932" s="120"/>
      <c r="I932">
        <f t="shared" si="14"/>
        <v>0</v>
      </c>
    </row>
    <row r="933" spans="1:9" x14ac:dyDescent="0.35">
      <c r="A933" s="166"/>
      <c r="B933" s="168"/>
      <c r="C933" s="147"/>
      <c r="D933" s="126"/>
      <c r="E933" s="127"/>
      <c r="F933" s="122"/>
      <c r="G933" s="126"/>
      <c r="H933" s="120"/>
      <c r="I933">
        <f t="shared" si="14"/>
        <v>0</v>
      </c>
    </row>
    <row r="934" spans="1:9" x14ac:dyDescent="0.35">
      <c r="A934" s="166"/>
      <c r="B934" s="168"/>
      <c r="C934" s="147"/>
      <c r="D934" s="126"/>
      <c r="E934" s="127"/>
      <c r="F934" s="122"/>
      <c r="G934" s="126"/>
      <c r="H934" s="120"/>
      <c r="I934">
        <f t="shared" si="14"/>
        <v>0</v>
      </c>
    </row>
    <row r="935" spans="1:9" x14ac:dyDescent="0.35">
      <c r="A935" s="166"/>
      <c r="B935" s="168"/>
      <c r="C935" s="147"/>
      <c r="D935" s="126"/>
      <c r="E935" s="127"/>
      <c r="F935" s="122"/>
      <c r="G935" s="126"/>
      <c r="H935" s="120"/>
      <c r="I935">
        <f t="shared" si="14"/>
        <v>0</v>
      </c>
    </row>
    <row r="936" spans="1:9" x14ac:dyDescent="0.35">
      <c r="A936" s="166"/>
      <c r="B936" s="168"/>
      <c r="C936" s="147"/>
      <c r="D936" s="126"/>
      <c r="E936" s="127"/>
      <c r="F936" s="122"/>
      <c r="G936" s="126"/>
      <c r="H936" s="120"/>
      <c r="I936">
        <f t="shared" si="14"/>
        <v>0</v>
      </c>
    </row>
    <row r="937" spans="1:9" x14ac:dyDescent="0.35">
      <c r="A937" s="166"/>
      <c r="B937" s="168"/>
      <c r="C937" s="147"/>
      <c r="D937" s="126"/>
      <c r="E937" s="127"/>
      <c r="F937" s="122"/>
      <c r="G937" s="126"/>
      <c r="H937" s="120"/>
      <c r="I937">
        <f t="shared" si="14"/>
        <v>0</v>
      </c>
    </row>
    <row r="938" spans="1:9" x14ac:dyDescent="0.35">
      <c r="A938" s="166"/>
      <c r="B938" s="168"/>
      <c r="C938" s="147"/>
      <c r="D938" s="126"/>
      <c r="E938" s="127"/>
      <c r="F938" s="122"/>
      <c r="G938" s="126"/>
      <c r="H938" s="120"/>
      <c r="I938">
        <f t="shared" si="14"/>
        <v>0</v>
      </c>
    </row>
    <row r="939" spans="1:9" x14ac:dyDescent="0.35">
      <c r="A939" s="166"/>
      <c r="B939" s="168"/>
      <c r="C939" s="147"/>
      <c r="D939" s="126"/>
      <c r="E939" s="127"/>
      <c r="F939" s="122"/>
      <c r="G939" s="126"/>
      <c r="H939" s="120"/>
      <c r="I939">
        <f t="shared" si="14"/>
        <v>0</v>
      </c>
    </row>
    <row r="940" spans="1:9" x14ac:dyDescent="0.35">
      <c r="A940" s="166"/>
      <c r="B940" s="168"/>
      <c r="C940" s="147"/>
      <c r="D940" s="126"/>
      <c r="E940" s="127"/>
      <c r="F940" s="122"/>
      <c r="G940" s="126"/>
      <c r="H940" s="120"/>
      <c r="I940">
        <f t="shared" si="14"/>
        <v>0</v>
      </c>
    </row>
    <row r="941" spans="1:9" x14ac:dyDescent="0.35">
      <c r="A941" s="166"/>
      <c r="B941" s="168"/>
      <c r="C941" s="147"/>
      <c r="D941" s="126"/>
      <c r="E941" s="127"/>
      <c r="F941" s="122"/>
      <c r="G941" s="126"/>
      <c r="H941" s="120"/>
      <c r="I941">
        <f t="shared" si="14"/>
        <v>0</v>
      </c>
    </row>
    <row r="942" spans="1:9" x14ac:dyDescent="0.35">
      <c r="A942" s="166"/>
      <c r="B942" s="168"/>
      <c r="C942" s="147"/>
      <c r="D942" s="126"/>
      <c r="E942" s="127"/>
      <c r="F942" s="122"/>
      <c r="G942" s="126"/>
      <c r="H942" s="120"/>
      <c r="I942">
        <f t="shared" si="14"/>
        <v>0</v>
      </c>
    </row>
    <row r="943" spans="1:9" x14ac:dyDescent="0.35">
      <c r="A943" s="166"/>
      <c r="B943" s="168"/>
      <c r="C943" s="147"/>
      <c r="D943" s="126"/>
      <c r="E943" s="127"/>
      <c r="F943" s="122"/>
      <c r="G943" s="126"/>
      <c r="H943" s="120"/>
      <c r="I943">
        <f t="shared" si="14"/>
        <v>0</v>
      </c>
    </row>
    <row r="944" spans="1:9" x14ac:dyDescent="0.35">
      <c r="A944" s="166"/>
      <c r="B944" s="168"/>
      <c r="C944" s="147"/>
      <c r="D944" s="126"/>
      <c r="E944" s="127"/>
      <c r="F944" s="122"/>
      <c r="G944" s="126"/>
      <c r="H944" s="120"/>
      <c r="I944">
        <f t="shared" si="14"/>
        <v>0</v>
      </c>
    </row>
    <row r="945" spans="1:9" x14ac:dyDescent="0.35">
      <c r="A945" s="166"/>
      <c r="B945" s="168"/>
      <c r="C945" s="147"/>
      <c r="D945" s="126"/>
      <c r="E945" s="127"/>
      <c r="F945" s="122"/>
      <c r="G945" s="126"/>
      <c r="H945" s="120"/>
      <c r="I945">
        <f t="shared" si="14"/>
        <v>0</v>
      </c>
    </row>
    <row r="946" spans="1:9" x14ac:dyDescent="0.35">
      <c r="A946" s="166"/>
      <c r="B946" s="168"/>
      <c r="C946" s="147"/>
      <c r="D946" s="126"/>
      <c r="E946" s="127"/>
      <c r="F946" s="122"/>
      <c r="G946" s="126"/>
      <c r="H946" s="120"/>
      <c r="I946">
        <f t="shared" si="14"/>
        <v>0</v>
      </c>
    </row>
    <row r="947" spans="1:9" x14ac:dyDescent="0.35">
      <c r="A947" s="166"/>
      <c r="B947" s="168"/>
      <c r="C947" s="147"/>
      <c r="D947" s="126"/>
      <c r="E947" s="127"/>
      <c r="F947" s="122"/>
      <c r="G947" s="126"/>
      <c r="H947" s="120"/>
      <c r="I947">
        <f t="shared" si="14"/>
        <v>0</v>
      </c>
    </row>
    <row r="948" spans="1:9" x14ac:dyDescent="0.35">
      <c r="A948" s="166"/>
      <c r="B948" s="168"/>
      <c r="C948" s="147"/>
      <c r="D948" s="126"/>
      <c r="E948" s="127"/>
      <c r="F948" s="122"/>
      <c r="G948" s="126"/>
      <c r="H948" s="120"/>
      <c r="I948">
        <f t="shared" si="14"/>
        <v>0</v>
      </c>
    </row>
    <row r="949" spans="1:9" x14ac:dyDescent="0.35">
      <c r="A949" s="166"/>
      <c r="B949" s="168"/>
      <c r="C949" s="147"/>
      <c r="D949" s="126"/>
      <c r="E949" s="127"/>
      <c r="F949" s="122"/>
      <c r="G949" s="126"/>
      <c r="H949" s="120"/>
      <c r="I949">
        <f t="shared" si="14"/>
        <v>0</v>
      </c>
    </row>
    <row r="950" spans="1:9" x14ac:dyDescent="0.35">
      <c r="A950" s="166"/>
      <c r="B950" s="168"/>
      <c r="C950" s="147"/>
      <c r="D950" s="126"/>
      <c r="E950" s="127"/>
      <c r="F950" s="122"/>
      <c r="G950" s="126"/>
      <c r="H950" s="120"/>
      <c r="I950">
        <f t="shared" si="14"/>
        <v>0</v>
      </c>
    </row>
    <row r="951" spans="1:9" x14ac:dyDescent="0.35">
      <c r="A951" s="166"/>
      <c r="B951" s="168"/>
      <c r="C951" s="147"/>
      <c r="D951" s="126"/>
      <c r="E951" s="127"/>
      <c r="F951" s="122"/>
      <c r="G951" s="126"/>
      <c r="H951" s="120"/>
      <c r="I951">
        <f t="shared" si="14"/>
        <v>0</v>
      </c>
    </row>
    <row r="952" spans="1:9" x14ac:dyDescent="0.35">
      <c r="A952" s="166"/>
      <c r="B952" s="168"/>
      <c r="C952" s="147"/>
      <c r="D952" s="126"/>
      <c r="E952" s="127"/>
      <c r="F952" s="122"/>
      <c r="G952" s="126"/>
      <c r="H952" s="120"/>
      <c r="I952">
        <f t="shared" si="14"/>
        <v>0</v>
      </c>
    </row>
    <row r="953" spans="1:9" x14ac:dyDescent="0.35">
      <c r="A953" s="166"/>
      <c r="B953" s="168"/>
      <c r="C953" s="147"/>
      <c r="D953" s="126"/>
      <c r="E953" s="127"/>
      <c r="F953" s="122"/>
      <c r="G953" s="126"/>
      <c r="H953" s="120"/>
      <c r="I953">
        <f t="shared" si="14"/>
        <v>0</v>
      </c>
    </row>
    <row r="954" spans="1:9" x14ac:dyDescent="0.35">
      <c r="A954" s="166"/>
      <c r="B954" s="168"/>
      <c r="C954" s="147"/>
      <c r="D954" s="126"/>
      <c r="E954" s="127"/>
      <c r="F954" s="122"/>
      <c r="G954" s="126"/>
      <c r="H954" s="120"/>
      <c r="I954">
        <f t="shared" si="14"/>
        <v>0</v>
      </c>
    </row>
    <row r="955" spans="1:9" x14ac:dyDescent="0.35">
      <c r="A955" s="166"/>
      <c r="B955" s="168"/>
      <c r="C955" s="147"/>
      <c r="D955" s="126"/>
      <c r="E955" s="127"/>
      <c r="F955" s="122"/>
      <c r="G955" s="126"/>
      <c r="H955" s="120"/>
      <c r="I955">
        <f t="shared" si="14"/>
        <v>0</v>
      </c>
    </row>
    <row r="956" spans="1:9" x14ac:dyDescent="0.35">
      <c r="A956" s="166"/>
      <c r="B956" s="168"/>
      <c r="C956" s="147"/>
      <c r="D956" s="126"/>
      <c r="E956" s="127"/>
      <c r="F956" s="122"/>
      <c r="G956" s="126"/>
      <c r="H956" s="120"/>
      <c r="I956">
        <f t="shared" si="14"/>
        <v>0</v>
      </c>
    </row>
    <row r="957" spans="1:9" x14ac:dyDescent="0.35">
      <c r="A957" s="166"/>
      <c r="B957" s="168"/>
      <c r="C957" s="147"/>
      <c r="D957" s="126"/>
      <c r="E957" s="127"/>
      <c r="F957" s="122"/>
      <c r="G957" s="126"/>
      <c r="H957" s="120"/>
      <c r="I957">
        <f t="shared" si="14"/>
        <v>0</v>
      </c>
    </row>
    <row r="958" spans="1:9" x14ac:dyDescent="0.35">
      <c r="A958" s="166"/>
      <c r="B958" s="168"/>
      <c r="C958" s="147"/>
      <c r="D958" s="126"/>
      <c r="E958" s="127"/>
      <c r="F958" s="122"/>
      <c r="G958" s="126"/>
      <c r="H958" s="120"/>
      <c r="I958">
        <f t="shared" si="14"/>
        <v>0</v>
      </c>
    </row>
    <row r="959" spans="1:9" x14ac:dyDescent="0.35">
      <c r="A959" s="166"/>
      <c r="B959" s="168"/>
      <c r="C959" s="147"/>
      <c r="D959" s="126"/>
      <c r="E959" s="127"/>
      <c r="F959" s="122"/>
      <c r="G959" s="126"/>
      <c r="H959" s="120"/>
      <c r="I959">
        <f t="shared" si="14"/>
        <v>0</v>
      </c>
    </row>
    <row r="960" spans="1:9" x14ac:dyDescent="0.35">
      <c r="A960" s="166"/>
      <c r="B960" s="168"/>
      <c r="C960" s="147"/>
      <c r="D960" s="126"/>
      <c r="E960" s="127"/>
      <c r="F960" s="122"/>
      <c r="G960" s="126"/>
      <c r="H960" s="120"/>
      <c r="I960">
        <f t="shared" si="14"/>
        <v>0</v>
      </c>
    </row>
    <row r="961" spans="1:9" x14ac:dyDescent="0.35">
      <c r="A961" s="166"/>
      <c r="B961" s="168"/>
      <c r="C961" s="147"/>
      <c r="D961" s="126"/>
      <c r="E961" s="127"/>
      <c r="F961" s="122"/>
      <c r="G961" s="126"/>
      <c r="H961" s="120"/>
      <c r="I961">
        <f t="shared" si="14"/>
        <v>0</v>
      </c>
    </row>
    <row r="962" spans="1:9" x14ac:dyDescent="0.35">
      <c r="A962" s="166"/>
      <c r="B962" s="168"/>
      <c r="C962" s="147"/>
      <c r="D962" s="126"/>
      <c r="E962" s="127"/>
      <c r="F962" s="122"/>
      <c r="G962" s="126"/>
      <c r="H962" s="120"/>
      <c r="I962">
        <f t="shared" si="14"/>
        <v>0</v>
      </c>
    </row>
    <row r="963" spans="1:9" x14ac:dyDescent="0.35">
      <c r="A963" s="166"/>
      <c r="B963" s="168"/>
      <c r="C963" s="147"/>
      <c r="D963" s="126"/>
      <c r="E963" s="127"/>
      <c r="F963" s="122"/>
      <c r="G963" s="126"/>
      <c r="H963" s="120"/>
      <c r="I963">
        <f t="shared" si="14"/>
        <v>0</v>
      </c>
    </row>
    <row r="964" spans="1:9" x14ac:dyDescent="0.35">
      <c r="A964" s="166"/>
      <c r="B964" s="168"/>
      <c r="C964" s="147"/>
      <c r="D964" s="126"/>
      <c r="E964" s="127"/>
      <c r="F964" s="122"/>
      <c r="G964" s="126"/>
      <c r="H964" s="120"/>
      <c r="I964">
        <f t="shared" si="14"/>
        <v>0</v>
      </c>
    </row>
    <row r="965" spans="1:9" x14ac:dyDescent="0.35">
      <c r="A965" s="166"/>
      <c r="B965" s="168"/>
      <c r="C965" s="147"/>
      <c r="D965" s="126"/>
      <c r="E965" s="127"/>
      <c r="F965" s="122"/>
      <c r="G965" s="126"/>
      <c r="H965" s="120"/>
      <c r="I965">
        <f t="shared" si="14"/>
        <v>0</v>
      </c>
    </row>
    <row r="966" spans="1:9" x14ac:dyDescent="0.35">
      <c r="A966" s="166"/>
      <c r="B966" s="168"/>
      <c r="C966" s="147"/>
      <c r="D966" s="126"/>
      <c r="E966" s="127"/>
      <c r="F966" s="122"/>
      <c r="G966" s="126"/>
      <c r="H966" s="120"/>
      <c r="I966">
        <f t="shared" si="14"/>
        <v>0</v>
      </c>
    </row>
    <row r="967" spans="1:9" x14ac:dyDescent="0.35">
      <c r="A967" s="166"/>
      <c r="B967" s="168"/>
      <c r="C967" s="147"/>
      <c r="D967" s="126"/>
      <c r="E967" s="127"/>
      <c r="F967" s="122"/>
      <c r="G967" s="126"/>
      <c r="H967" s="120"/>
      <c r="I967">
        <f t="shared" si="14"/>
        <v>0</v>
      </c>
    </row>
    <row r="968" spans="1:9" x14ac:dyDescent="0.35">
      <c r="A968" s="166"/>
      <c r="B968" s="168"/>
      <c r="C968" s="147"/>
      <c r="D968" s="126"/>
      <c r="E968" s="127"/>
      <c r="F968" s="122"/>
      <c r="G968" s="126"/>
      <c r="H968" s="120"/>
      <c r="I968">
        <f t="shared" si="14"/>
        <v>0</v>
      </c>
    </row>
    <row r="969" spans="1:9" x14ac:dyDescent="0.35">
      <c r="A969" s="166"/>
      <c r="B969" s="168"/>
      <c r="C969" s="147"/>
      <c r="D969" s="126"/>
      <c r="E969" s="127"/>
      <c r="F969" s="122"/>
      <c r="G969" s="126"/>
      <c r="H969" s="120"/>
      <c r="I969">
        <f t="shared" ref="I969:I1007" si="15">IF(OR($A969&lt;&gt;"",$B969&lt;&gt;"",$C969&lt;&gt;"",$D969&lt;&gt;"",$F969&lt;&gt;"",$G969&lt;&gt;""), 1, 0)</f>
        <v>0</v>
      </c>
    </row>
    <row r="970" spans="1:9" x14ac:dyDescent="0.35">
      <c r="A970" s="166"/>
      <c r="B970" s="168"/>
      <c r="C970" s="147"/>
      <c r="D970" s="126"/>
      <c r="E970" s="127"/>
      <c r="F970" s="122"/>
      <c r="G970" s="126"/>
      <c r="H970" s="120"/>
      <c r="I970">
        <f t="shared" si="15"/>
        <v>0</v>
      </c>
    </row>
    <row r="971" spans="1:9" x14ac:dyDescent="0.35">
      <c r="A971" s="166"/>
      <c r="B971" s="168"/>
      <c r="C971" s="147"/>
      <c r="D971" s="126"/>
      <c r="E971" s="127"/>
      <c r="F971" s="122"/>
      <c r="G971" s="126"/>
      <c r="H971" s="120"/>
      <c r="I971">
        <f t="shared" si="15"/>
        <v>0</v>
      </c>
    </row>
    <row r="972" spans="1:9" x14ac:dyDescent="0.35">
      <c r="A972" s="166"/>
      <c r="B972" s="168"/>
      <c r="C972" s="147"/>
      <c r="D972" s="126"/>
      <c r="E972" s="127"/>
      <c r="F972" s="122"/>
      <c r="G972" s="126"/>
      <c r="H972" s="120"/>
      <c r="I972">
        <f t="shared" si="15"/>
        <v>0</v>
      </c>
    </row>
    <row r="973" spans="1:9" x14ac:dyDescent="0.35">
      <c r="A973" s="166"/>
      <c r="B973" s="168"/>
      <c r="C973" s="147"/>
      <c r="D973" s="126"/>
      <c r="E973" s="127"/>
      <c r="F973" s="122"/>
      <c r="G973" s="126"/>
      <c r="H973" s="120"/>
      <c r="I973">
        <f t="shared" si="15"/>
        <v>0</v>
      </c>
    </row>
    <row r="974" spans="1:9" x14ac:dyDescent="0.35">
      <c r="A974" s="166"/>
      <c r="B974" s="168"/>
      <c r="C974" s="147"/>
      <c r="D974" s="126"/>
      <c r="E974" s="127"/>
      <c r="F974" s="122"/>
      <c r="G974" s="126"/>
      <c r="H974" s="120"/>
      <c r="I974">
        <f t="shared" si="15"/>
        <v>0</v>
      </c>
    </row>
    <row r="975" spans="1:9" x14ac:dyDescent="0.35">
      <c r="A975" s="166"/>
      <c r="B975" s="168"/>
      <c r="C975" s="147"/>
      <c r="D975" s="126"/>
      <c r="E975" s="127"/>
      <c r="F975" s="122"/>
      <c r="G975" s="126"/>
      <c r="H975" s="120"/>
      <c r="I975">
        <f t="shared" si="15"/>
        <v>0</v>
      </c>
    </row>
    <row r="976" spans="1:9" x14ac:dyDescent="0.35">
      <c r="A976" s="166"/>
      <c r="B976" s="168"/>
      <c r="C976" s="147"/>
      <c r="D976" s="126"/>
      <c r="E976" s="127"/>
      <c r="F976" s="122"/>
      <c r="G976" s="126"/>
      <c r="H976" s="120"/>
      <c r="I976">
        <f t="shared" si="15"/>
        <v>0</v>
      </c>
    </row>
    <row r="977" spans="1:9" x14ac:dyDescent="0.35">
      <c r="A977" s="166"/>
      <c r="B977" s="168"/>
      <c r="C977" s="147"/>
      <c r="D977" s="126"/>
      <c r="E977" s="127"/>
      <c r="F977" s="122"/>
      <c r="G977" s="126"/>
      <c r="H977" s="120"/>
      <c r="I977">
        <f t="shared" si="15"/>
        <v>0</v>
      </c>
    </row>
    <row r="978" spans="1:9" x14ac:dyDescent="0.35">
      <c r="A978" s="166"/>
      <c r="B978" s="168"/>
      <c r="C978" s="147"/>
      <c r="D978" s="126"/>
      <c r="E978" s="127"/>
      <c r="F978" s="122"/>
      <c r="G978" s="126"/>
      <c r="H978" s="120"/>
      <c r="I978">
        <f t="shared" si="15"/>
        <v>0</v>
      </c>
    </row>
    <row r="979" spans="1:9" x14ac:dyDescent="0.35">
      <c r="A979" s="166"/>
      <c r="B979" s="168"/>
      <c r="C979" s="147"/>
      <c r="D979" s="126"/>
      <c r="E979" s="127"/>
      <c r="F979" s="122"/>
      <c r="G979" s="126"/>
      <c r="H979" s="120"/>
      <c r="I979">
        <f t="shared" si="15"/>
        <v>0</v>
      </c>
    </row>
    <row r="980" spans="1:9" x14ac:dyDescent="0.35">
      <c r="A980" s="166"/>
      <c r="B980" s="168"/>
      <c r="C980" s="147"/>
      <c r="D980" s="126"/>
      <c r="E980" s="127"/>
      <c r="F980" s="122"/>
      <c r="G980" s="126"/>
      <c r="H980" s="120"/>
      <c r="I980">
        <f t="shared" si="15"/>
        <v>0</v>
      </c>
    </row>
    <row r="981" spans="1:9" x14ac:dyDescent="0.35">
      <c r="A981" s="166"/>
      <c r="B981" s="168"/>
      <c r="C981" s="147"/>
      <c r="D981" s="126"/>
      <c r="E981" s="127"/>
      <c r="F981" s="122"/>
      <c r="G981" s="126"/>
      <c r="H981" s="120"/>
      <c r="I981">
        <f t="shared" si="15"/>
        <v>0</v>
      </c>
    </row>
    <row r="982" spans="1:9" x14ac:dyDescent="0.35">
      <c r="A982" s="166"/>
      <c r="B982" s="168"/>
      <c r="C982" s="147"/>
      <c r="D982" s="126"/>
      <c r="E982" s="127"/>
      <c r="F982" s="122"/>
      <c r="G982" s="126"/>
      <c r="H982" s="120"/>
      <c r="I982">
        <f t="shared" si="15"/>
        <v>0</v>
      </c>
    </row>
    <row r="983" spans="1:9" x14ac:dyDescent="0.35">
      <c r="A983" s="166"/>
      <c r="B983" s="168"/>
      <c r="C983" s="147"/>
      <c r="D983" s="126"/>
      <c r="E983" s="127"/>
      <c r="F983" s="122"/>
      <c r="G983" s="126"/>
      <c r="H983" s="120"/>
      <c r="I983">
        <f t="shared" si="15"/>
        <v>0</v>
      </c>
    </row>
    <row r="984" spans="1:9" x14ac:dyDescent="0.35">
      <c r="A984" s="166"/>
      <c r="B984" s="168"/>
      <c r="C984" s="147"/>
      <c r="D984" s="126"/>
      <c r="E984" s="127"/>
      <c r="F984" s="122"/>
      <c r="G984" s="126"/>
      <c r="H984" s="120"/>
      <c r="I984">
        <f t="shared" si="15"/>
        <v>0</v>
      </c>
    </row>
    <row r="985" spans="1:9" x14ac:dyDescent="0.35">
      <c r="A985" s="166"/>
      <c r="B985" s="168"/>
      <c r="C985" s="147"/>
      <c r="D985" s="126"/>
      <c r="E985" s="127"/>
      <c r="F985" s="122"/>
      <c r="G985" s="126"/>
      <c r="H985" s="120"/>
      <c r="I985">
        <f t="shared" si="15"/>
        <v>0</v>
      </c>
    </row>
    <row r="986" spans="1:9" x14ac:dyDescent="0.35">
      <c r="A986" s="166"/>
      <c r="B986" s="168"/>
      <c r="C986" s="147"/>
      <c r="D986" s="126"/>
      <c r="E986" s="127"/>
      <c r="F986" s="122"/>
      <c r="G986" s="126"/>
      <c r="H986" s="120"/>
      <c r="I986">
        <f t="shared" si="15"/>
        <v>0</v>
      </c>
    </row>
    <row r="987" spans="1:9" x14ac:dyDescent="0.35">
      <c r="A987" s="166"/>
      <c r="B987" s="168"/>
      <c r="C987" s="147"/>
      <c r="D987" s="126"/>
      <c r="E987" s="127"/>
      <c r="F987" s="122"/>
      <c r="G987" s="126"/>
      <c r="H987" s="120"/>
      <c r="I987">
        <f t="shared" si="15"/>
        <v>0</v>
      </c>
    </row>
    <row r="988" spans="1:9" x14ac:dyDescent="0.35">
      <c r="A988" s="166"/>
      <c r="B988" s="168"/>
      <c r="C988" s="147"/>
      <c r="D988" s="126"/>
      <c r="E988" s="127"/>
      <c r="F988" s="122"/>
      <c r="G988" s="126"/>
      <c r="H988" s="120"/>
      <c r="I988">
        <f t="shared" si="15"/>
        <v>0</v>
      </c>
    </row>
    <row r="989" spans="1:9" x14ac:dyDescent="0.35">
      <c r="A989" s="166"/>
      <c r="B989" s="168"/>
      <c r="C989" s="147"/>
      <c r="D989" s="126"/>
      <c r="E989" s="127"/>
      <c r="F989" s="122"/>
      <c r="G989" s="126"/>
      <c r="H989" s="120"/>
      <c r="I989">
        <f t="shared" si="15"/>
        <v>0</v>
      </c>
    </row>
    <row r="990" spans="1:9" x14ac:dyDescent="0.35">
      <c r="A990" s="166"/>
      <c r="B990" s="168"/>
      <c r="C990" s="147"/>
      <c r="D990" s="126"/>
      <c r="E990" s="127"/>
      <c r="F990" s="122"/>
      <c r="G990" s="126"/>
      <c r="H990" s="120"/>
      <c r="I990">
        <f t="shared" si="15"/>
        <v>0</v>
      </c>
    </row>
    <row r="991" spans="1:9" x14ac:dyDescent="0.35">
      <c r="A991" s="166"/>
      <c r="B991" s="168"/>
      <c r="C991" s="147"/>
      <c r="D991" s="126"/>
      <c r="E991" s="127"/>
      <c r="F991" s="122"/>
      <c r="G991" s="126"/>
      <c r="H991" s="120"/>
      <c r="I991">
        <f t="shared" si="15"/>
        <v>0</v>
      </c>
    </row>
    <row r="992" spans="1:9" x14ac:dyDescent="0.35">
      <c r="A992" s="166"/>
      <c r="B992" s="168"/>
      <c r="C992" s="147"/>
      <c r="D992" s="126"/>
      <c r="E992" s="127"/>
      <c r="F992" s="122"/>
      <c r="G992" s="126"/>
      <c r="H992" s="120"/>
      <c r="I992">
        <f t="shared" si="15"/>
        <v>0</v>
      </c>
    </row>
    <row r="993" spans="1:9" x14ac:dyDescent="0.35">
      <c r="A993" s="166"/>
      <c r="B993" s="168"/>
      <c r="C993" s="147"/>
      <c r="D993" s="126"/>
      <c r="E993" s="127"/>
      <c r="F993" s="122"/>
      <c r="G993" s="126"/>
      <c r="H993" s="120"/>
      <c r="I993">
        <f t="shared" si="15"/>
        <v>0</v>
      </c>
    </row>
    <row r="994" spans="1:9" x14ac:dyDescent="0.35">
      <c r="A994" s="166"/>
      <c r="B994" s="168"/>
      <c r="C994" s="147"/>
      <c r="D994" s="126"/>
      <c r="E994" s="127"/>
      <c r="F994" s="122"/>
      <c r="G994" s="126"/>
      <c r="H994" s="120"/>
      <c r="I994">
        <f t="shared" si="15"/>
        <v>0</v>
      </c>
    </row>
    <row r="995" spans="1:9" x14ac:dyDescent="0.35">
      <c r="A995" s="166"/>
      <c r="B995" s="168"/>
      <c r="C995" s="147"/>
      <c r="D995" s="126"/>
      <c r="E995" s="127"/>
      <c r="F995" s="122"/>
      <c r="G995" s="126"/>
      <c r="H995" s="120"/>
      <c r="I995">
        <f t="shared" si="15"/>
        <v>0</v>
      </c>
    </row>
    <row r="996" spans="1:9" x14ac:dyDescent="0.35">
      <c r="A996" s="166"/>
      <c r="B996" s="168"/>
      <c r="C996" s="147"/>
      <c r="D996" s="126"/>
      <c r="E996" s="127"/>
      <c r="F996" s="122"/>
      <c r="G996" s="126"/>
      <c r="H996" s="120"/>
      <c r="I996">
        <f t="shared" si="15"/>
        <v>0</v>
      </c>
    </row>
    <row r="997" spans="1:9" x14ac:dyDescent="0.35">
      <c r="A997" s="166"/>
      <c r="B997" s="168"/>
      <c r="C997" s="147"/>
      <c r="D997" s="126"/>
      <c r="E997" s="127"/>
      <c r="F997" s="122"/>
      <c r="G997" s="126"/>
      <c r="H997" s="120"/>
      <c r="I997">
        <f t="shared" si="15"/>
        <v>0</v>
      </c>
    </row>
    <row r="998" spans="1:9" x14ac:dyDescent="0.35">
      <c r="A998" s="166"/>
      <c r="B998" s="168"/>
      <c r="C998" s="147"/>
      <c r="D998" s="126"/>
      <c r="E998" s="127"/>
      <c r="F998" s="122"/>
      <c r="G998" s="126"/>
      <c r="H998" s="120"/>
      <c r="I998">
        <f t="shared" si="15"/>
        <v>0</v>
      </c>
    </row>
    <row r="999" spans="1:9" x14ac:dyDescent="0.35">
      <c r="A999" s="166"/>
      <c r="B999" s="168"/>
      <c r="C999" s="147"/>
      <c r="D999" s="126"/>
      <c r="E999" s="127"/>
      <c r="F999" s="122"/>
      <c r="G999" s="126"/>
      <c r="H999" s="120"/>
      <c r="I999">
        <f t="shared" si="15"/>
        <v>0</v>
      </c>
    </row>
    <row r="1000" spans="1:9" x14ac:dyDescent="0.35">
      <c r="A1000" s="166"/>
      <c r="B1000" s="168"/>
      <c r="C1000" s="147"/>
      <c r="D1000" s="126"/>
      <c r="E1000" s="127"/>
      <c r="F1000" s="122"/>
      <c r="G1000" s="126"/>
      <c r="H1000" s="120"/>
      <c r="I1000">
        <f t="shared" si="15"/>
        <v>0</v>
      </c>
    </row>
    <row r="1001" spans="1:9" x14ac:dyDescent="0.35">
      <c r="A1001" s="166"/>
      <c r="B1001" s="168"/>
      <c r="C1001" s="147"/>
      <c r="D1001" s="126"/>
      <c r="E1001" s="127"/>
      <c r="F1001" s="122"/>
      <c r="G1001" s="126"/>
      <c r="H1001" s="120"/>
      <c r="I1001">
        <f t="shared" si="15"/>
        <v>0</v>
      </c>
    </row>
    <row r="1002" spans="1:9" x14ac:dyDescent="0.35">
      <c r="A1002" s="166"/>
      <c r="B1002" s="168"/>
      <c r="C1002" s="147"/>
      <c r="D1002" s="126"/>
      <c r="E1002" s="127"/>
      <c r="F1002" s="122"/>
      <c r="G1002" s="126"/>
      <c r="H1002" s="120"/>
      <c r="I1002">
        <f t="shared" si="15"/>
        <v>0</v>
      </c>
    </row>
    <row r="1003" spans="1:9" x14ac:dyDescent="0.35">
      <c r="A1003" s="166"/>
      <c r="B1003" s="168"/>
      <c r="C1003" s="147"/>
      <c r="D1003" s="126"/>
      <c r="E1003" s="127"/>
      <c r="F1003" s="122"/>
      <c r="G1003" s="126"/>
      <c r="H1003" s="120"/>
      <c r="I1003">
        <f t="shared" si="15"/>
        <v>0</v>
      </c>
    </row>
    <row r="1004" spans="1:9" x14ac:dyDescent="0.35">
      <c r="A1004" s="166"/>
      <c r="B1004" s="168"/>
      <c r="C1004" s="147"/>
      <c r="D1004" s="126"/>
      <c r="E1004" s="127"/>
      <c r="F1004" s="122"/>
      <c r="G1004" s="126"/>
      <c r="H1004" s="120"/>
      <c r="I1004">
        <f t="shared" si="15"/>
        <v>0</v>
      </c>
    </row>
    <row r="1005" spans="1:9" x14ac:dyDescent="0.35">
      <c r="A1005" s="166"/>
      <c r="B1005" s="168"/>
      <c r="C1005" s="147"/>
      <c r="D1005" s="126"/>
      <c r="E1005" s="127"/>
      <c r="F1005" s="122"/>
      <c r="G1005" s="126"/>
      <c r="H1005" s="120"/>
      <c r="I1005">
        <f t="shared" si="15"/>
        <v>0</v>
      </c>
    </row>
    <row r="1006" spans="1:9" x14ac:dyDescent="0.35">
      <c r="A1006" s="166"/>
      <c r="B1006" s="168"/>
      <c r="C1006" s="147"/>
      <c r="D1006" s="126"/>
      <c r="E1006" s="127"/>
      <c r="F1006" s="122"/>
      <c r="G1006" s="126"/>
      <c r="H1006" s="120"/>
      <c r="I1006">
        <f t="shared" si="15"/>
        <v>0</v>
      </c>
    </row>
    <row r="1007" spans="1:9" x14ac:dyDescent="0.35">
      <c r="A1007" s="166"/>
      <c r="B1007" s="168"/>
      <c r="C1007" s="147"/>
      <c r="D1007" s="126"/>
      <c r="E1007" s="127"/>
      <c r="F1007" s="122"/>
      <c r="G1007" s="126"/>
      <c r="H1007" s="120"/>
      <c r="I1007">
        <f t="shared" si="15"/>
        <v>0</v>
      </c>
    </row>
  </sheetData>
  <sheetProtection sheet="1" objects="1" scenarios="1"/>
  <protectedRanges>
    <protectedRange sqref="A8:A1007" name="Identity number"/>
    <protectedRange sqref="B8:B1007" name="Type of CRE"/>
    <protectedRange sqref="H8:H1007" name="Country of sold connected parties"/>
    <protectedRange sqref="G8:G1007" name="Of which sold to connected parties"/>
    <protectedRange sqref="F8:F1007" name="Amount of Irish CRE sold"/>
    <protectedRange sqref="C8:C1007" name="Amount of Irish CRE bought"/>
    <protectedRange sqref="D8:D1007" name="Of which bought from connected parties"/>
    <protectedRange sqref="E8:E1007" name="Country of bought connected parties"/>
  </protectedRanges>
  <mergeCells count="11">
    <mergeCell ref="G5:H5"/>
    <mergeCell ref="A1:D1"/>
    <mergeCell ref="F1:G1"/>
    <mergeCell ref="A3:H3"/>
    <mergeCell ref="B4:B6"/>
    <mergeCell ref="C5:C6"/>
    <mergeCell ref="D5:E5"/>
    <mergeCell ref="F5:F6"/>
    <mergeCell ref="C4:E4"/>
    <mergeCell ref="F4:H4"/>
    <mergeCell ref="A5:A6"/>
  </mergeCells>
  <conditionalFormatting sqref="F1">
    <cfRule type="expression" dxfId="20" priority="5">
      <formula>$F$1="Sheet is valid"</formula>
    </cfRule>
    <cfRule type="expression" dxfId="19" priority="6">
      <formula>$F$1="Sheet is not valid"</formula>
    </cfRule>
  </conditionalFormatting>
  <conditionalFormatting sqref="B8:B1007">
    <cfRule type="expression" dxfId="18" priority="3">
      <formula>$A8&lt;&gt;""</formula>
    </cfRule>
  </conditionalFormatting>
  <conditionalFormatting sqref="E8:E1007">
    <cfRule type="expression" dxfId="17" priority="2">
      <formula>$D8&gt;0</formula>
    </cfRule>
  </conditionalFormatting>
  <conditionalFormatting sqref="H8:H1007">
    <cfRule type="expression" dxfId="16" priority="1">
      <formula>$G8&gt;0</formula>
    </cfRule>
  </conditionalFormatting>
  <dataValidations count="8">
    <dataValidation type="decimal" operator="greaterThanOrEqual" allowBlank="1" showInputMessage="1" showErrorMessage="1" errorTitle="Invalid CRE sold" error="Indirectly sold Irish CRE in the past year cannot be greater than the amount of indirect Irish CRE sold to connected parties." sqref="F8:F1007">
      <formula1>G8</formula1>
    </dataValidation>
    <dataValidation type="decimal" operator="greaterThanOrEqual" allowBlank="1" showInputMessage="1" showErrorMessage="1" errorTitle="Invalid CRE bought" error="Indirectly bought Irish CRE in the past year cannot be greater than the amount of indirect Irish CRE bought from connected parties." sqref="C8:C1007">
      <formula1>D8</formula1>
    </dataValidation>
    <dataValidation type="decimal" operator="greaterThanOrEqual" allowBlank="1" showInputMessage="1" showErrorMessage="1" errorTitle="Invalid value" error="Amount of Irish CRE indirecly bought from connected parties must be greather than or equal to zero." sqref="D8:D1007">
      <formula1>0</formula1>
    </dataValidation>
    <dataValidation type="decimal" operator="greaterThanOrEqual" allowBlank="1" showInputMessage="1" showErrorMessage="1" errorTitle="Invalid value" error="Amount of Irish CRE indirecly sold to connected parties must be greather than or equal to zero." sqref="G8:G1007">
      <formula1>0</formula1>
    </dataValidation>
    <dataValidation type="list" operator="greaterThanOrEqual" allowBlank="1" showInputMessage="1" showErrorMessage="1" errorTitle="Invalid value" error="Must be one of the values in the drop-down menu." sqref="H9:H1007">
      <formula1>Countries</formula1>
    </dataValidation>
    <dataValidation type="list" operator="greaterThanOrEqual" allowBlank="1" showInputMessage="1" showErrorMessage="1" errorTitle="Invalid value" error="Must be one of the values in the drop-down menu." sqref="E9:E1007">
      <formula1>Countries</formula1>
    </dataValidation>
    <dataValidation type="list" allowBlank="1" showInputMessage="1" showErrorMessage="1" sqref="B8:B1007">
      <formula1>CREType</formula1>
    </dataValidation>
    <dataValidation type="list" operator="greaterThanOrEqual" allowBlank="1" showInputMessage="1" showErrorMessage="1" errorTitle="Invalid value" error="Must be one of the values in the drop-down menu." sqref="H8 E8">
      <formula1>Countries</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'4a Indirect CRE exposure'!$E$7:$E$1006</xm:f>
          </x14:formula1>
          <xm:sqref>A8:A1007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72FB444F-F0D7-492C-9C90-2BE4388D610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Cover</vt:lpstr>
      <vt:lpstr>Info</vt:lpstr>
      <vt:lpstr>Validation</vt:lpstr>
      <vt:lpstr>1 Register</vt:lpstr>
      <vt:lpstr>2 Non-property A-L</vt:lpstr>
      <vt:lpstr>3a Direct CRE exposure</vt:lpstr>
      <vt:lpstr>3b Direct CRE exposure</vt:lpstr>
      <vt:lpstr>4a Indirect CRE exposure</vt:lpstr>
      <vt:lpstr>4b Indirect CRE exposure</vt:lpstr>
      <vt:lpstr>5 Shareholder loans</vt:lpstr>
      <vt:lpstr>6 Development assets</vt:lpstr>
      <vt:lpstr>7 Development loans</vt:lpstr>
      <vt:lpstr>8 Social housing assets</vt:lpstr>
      <vt:lpstr>9 Social housing loans</vt:lpstr>
      <vt:lpstr>10 Liquidity</vt:lpstr>
      <vt:lpstr>codelists</vt:lpstr>
      <vt:lpstr>Countries</vt:lpstr>
      <vt:lpstr>CREType</vt:lpstr>
      <vt:lpstr>Frequency</vt:lpstr>
      <vt:lpstr>InvestmentType</vt:lpstr>
      <vt:lpstr>OpenClosed</vt:lpstr>
      <vt:lpstr>Sector</vt:lpstr>
      <vt:lpstr>YesNo</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Ledoux, Frederik</dc:creator>
  <cp:keywords>Public</cp:keywords>
  <cp:lastModifiedBy>Ledoux, Frederik</cp:lastModifiedBy>
  <dcterms:created xsi:type="dcterms:W3CDTF">2023-01-19T14:23:29Z</dcterms:created>
  <dcterms:modified xsi:type="dcterms:W3CDTF">2024-04-10T10:33:29Z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8795c350-5dc8-41a4-a1bc-99414d283e47</vt:lpwstr>
  </property>
  <property fmtid="{D5CDD505-2E9C-101B-9397-08002B2CF9AE}" pid="3" name="bjSaver">
    <vt:lpwstr>rd5iT7Umwl+pWqY0DbxIq4A9CamG6HFy</vt:lpwstr>
  </property>
  <property fmtid="{D5CDD505-2E9C-101B-9397-08002B2CF9AE}" pid="4" name="bjClsUserRVM">
    <vt:lpwstr>[]</vt:lpwstr>
  </property>
  <property fmtid="{D5CDD505-2E9C-101B-9397-08002B2CF9AE}" pid="5" name="_AdHocReviewCycleID">
    <vt:i4>2091182555</vt:i4>
  </property>
  <property fmtid="{D5CDD505-2E9C-101B-9397-08002B2CF9AE}" pid="6" name="_NewReviewCycle">
    <vt:lpwstr/>
  </property>
  <property fmtid="{D5CDD505-2E9C-101B-9397-08002B2CF9AE}" pid="7" name="_EmailSubject">
    <vt:lpwstr>Removal of files from property funds framework page</vt:lpwstr>
  </property>
  <property fmtid="{D5CDD505-2E9C-101B-9397-08002B2CF9AE}" pid="8" name="_AuthorEmail">
    <vt:lpwstr>frederik.ledoux@centralbank.ie</vt:lpwstr>
  </property>
  <property fmtid="{D5CDD505-2E9C-101B-9397-08002B2CF9AE}" pid="9" name="_AuthorEmailDisplayName">
    <vt:lpwstr>Ledoux, Frederik</vt:lpwstr>
  </property>
  <property fmtid="{D5CDD505-2E9C-101B-9397-08002B2CF9AE}" pid="10" name="_PreviousAdHocReviewCycleID">
    <vt:i4>2091182555</vt:i4>
  </property>
  <property fmtid="{D5CDD505-2E9C-101B-9397-08002B2CF9AE}" pid="11"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2" name="bjDocumentLabelXML-0">
    <vt:lpwstr>ames.com/2008/01/sie/internal/label"&gt;&lt;element uid="33ed6465-8d2f-4fab-bbbc-787e2c148707" value="" /&gt;&lt;/sisl&gt;</vt:lpwstr>
  </property>
  <property fmtid="{D5CDD505-2E9C-101B-9397-08002B2CF9AE}" pid="13" name="bjDocumentSecurityLabel">
    <vt:lpwstr>Public</vt:lpwstr>
  </property>
  <property fmtid="{D5CDD505-2E9C-101B-9397-08002B2CF9AE}" pid="14" name="bjLeftHeaderLabel-first">
    <vt:lpwstr>&amp;"Times New Roman,Regular"&amp;12&amp;K000000Central Bank of Ireland - PUBLIC</vt:lpwstr>
  </property>
  <property fmtid="{D5CDD505-2E9C-101B-9397-08002B2CF9AE}" pid="15" name="bjLeftHeaderLabel-even">
    <vt:lpwstr>&amp;"Times New Roman,Regular"&amp;12&amp;K000000Central Bank of Ireland - PUBLIC</vt:lpwstr>
  </property>
  <property fmtid="{D5CDD505-2E9C-101B-9397-08002B2CF9AE}" pid="16" name="bjLeftHeaderLabel">
    <vt:lpwstr>&amp;"Times New Roman,Regular"&amp;12&amp;K000000Central Bank of Ireland - PUBLIC</vt:lpwstr>
  </property>
</Properties>
</file>