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420" windowWidth="18630" windowHeight="6045"/>
  </bookViews>
  <sheets>
    <sheet name="Disclaimer" sheetId="1" r:id="rId1"/>
    <sheet name="Chart 49" sheetId="52" r:id="rId2"/>
    <sheet name="Chart 50" sheetId="53" r:id="rId3"/>
    <sheet name="Chart 51" sheetId="54" r:id="rId4"/>
    <sheet name="Chart 52" sheetId="55" r:id="rId5"/>
    <sheet name="Chart 53" sheetId="56" r:id="rId6"/>
    <sheet name="Chart 54" sheetId="57" r:id="rId7"/>
    <sheet name="Chart 55" sheetId="51" r:id="rId8"/>
    <sheet name="Chart 56" sheetId="45" r:id="rId9"/>
    <sheet name="Chart 57" sheetId="46" r:id="rId10"/>
    <sheet name="Chart 58" sheetId="47" r:id="rId11"/>
    <sheet name="Chart 59" sheetId="50" r:id="rId12"/>
    <sheet name="Chart 60" sheetId="4" r:id="rId13"/>
    <sheet name="Chart 61" sheetId="6" r:id="rId14"/>
    <sheet name="Chart 62" sheetId="7" r:id="rId15"/>
    <sheet name="Chart 63" sheetId="8" r:id="rId16"/>
    <sheet name="Chart 64" sheetId="9" r:id="rId17"/>
    <sheet name="Chart 65" sheetId="10" r:id="rId18"/>
    <sheet name="Chart 66" sheetId="11" r:id="rId19"/>
    <sheet name="Chart 67" sheetId="14" r:id="rId20"/>
    <sheet name="Chart 68" sheetId="15" r:id="rId21"/>
    <sheet name="Chart 69" sheetId="16" r:id="rId22"/>
    <sheet name="Chart 70" sheetId="17" r:id="rId23"/>
    <sheet name="Chart 71" sheetId="18" r:id="rId24"/>
    <sheet name="Chart 72" sheetId="19" r:id="rId25"/>
    <sheet name="Chart 73" sheetId="20" r:id="rId26"/>
    <sheet name="Chart 74" sheetId="21" r:id="rId27"/>
    <sheet name="Chart 75" sheetId="22" r:id="rId28"/>
    <sheet name="Chart 76" sheetId="23" r:id="rId29"/>
    <sheet name="Chart 77" sheetId="24" r:id="rId30"/>
    <sheet name="Chart 78" sheetId="25" r:id="rId31"/>
    <sheet name="Chart 79" sheetId="26" r:id="rId32"/>
    <sheet name="Chart 80" sheetId="27" r:id="rId33"/>
    <sheet name="Chart 81" sheetId="28" r:id="rId34"/>
    <sheet name="Chart 82" sheetId="29" r:id="rId35"/>
    <sheet name="Chart 83" sheetId="30" r:id="rId36"/>
    <sheet name="Chart 84" sheetId="31" r:id="rId37"/>
    <sheet name="Chart 85" sheetId="32" r:id="rId38"/>
    <sheet name="Chart 86" sheetId="33" r:id="rId39"/>
    <sheet name="Chart 87" sheetId="34" r:id="rId40"/>
    <sheet name="Chart 88" sheetId="35" r:id="rId41"/>
    <sheet name="Chart 89" sheetId="36" r:id="rId42"/>
    <sheet name="Chart 90" sheetId="37" r:id="rId43"/>
    <sheet name="Chart 91" sheetId="38" r:id="rId44"/>
    <sheet name="Chart 92" sheetId="39" r:id="rId45"/>
    <sheet name="Chart 93" sheetId="40" r:id="rId46"/>
    <sheet name="Chart 94" sheetId="41" r:id="rId47"/>
    <sheet name="Chart 95" sheetId="42" r:id="rId48"/>
    <sheet name="Chart 96" sheetId="43" r:id="rId49"/>
    <sheet name="Chart 97" sheetId="44" r:id="rId50"/>
    <sheet name="Chart 98" sheetId="58" r:id="rId51"/>
  </sheets>
  <externalReferences>
    <externalReference r:id="rId52"/>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 l="1"/>
  <c r="A10" i="4"/>
  <c r="A9" i="4"/>
</calcChain>
</file>

<file path=xl/sharedStrings.xml><?xml version="1.0" encoding="utf-8"?>
<sst xmlns="http://schemas.openxmlformats.org/spreadsheetml/2006/main" count="658" uniqueCount="469">
  <si>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</si>
  <si>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</si>
  <si>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Data cannot be provided as the Central Bank of Ireland does not have permission to share this information.</t>
  </si>
  <si>
    <t>Large corporate leverage is broadly unchanged from pre-pandemic levels</t>
  </si>
  <si>
    <t>Chart title: Liabilities-to-assets ratio</t>
  </si>
  <si>
    <t>Notes: Pre-pandemic liabilities-to-assets ratio versus the most recent liabilities-to-assets ratio for the largest Irish-parent non-redomiciled non-financial corporations.</t>
  </si>
  <si>
    <t>Data cannot be provided as the Central Bank of Ireland does not have permission to share this information</t>
  </si>
  <si>
    <t>ratio</t>
  </si>
  <si>
    <t>Large corporate debt servicing capacity is quite strong, though some low profit firms are vulnerable to rising finance costs</t>
  </si>
  <si>
    <t>Chart title: Operating profit minus net finance costs over turnover by finance cost scenario and current profitability quintile</t>
  </si>
  <si>
    <t>Notes: The average ratio of operating profit minus net finance costs over turnover using firms’ current net finance costs, net finance costs times 2, and net finance costs times 3 by current profitability quintile.</t>
  </si>
  <si>
    <t>Quintile</t>
  </si>
  <si>
    <t>Current</t>
  </si>
  <si>
    <t>Shock 2x</t>
  </si>
  <si>
    <t>Shock 3x</t>
  </si>
  <si>
    <t>Low  profit</t>
  </si>
  <si>
    <t>High profit</t>
  </si>
  <si>
    <t>Chart title: Interest payments to total household income</t>
  </si>
  <si>
    <t>Source: Central Bank of Ireland calculation</t>
  </si>
  <si>
    <t>Notes: Total household disposable income and mortgage debt balances sourced from Quarterly Financial Accounts; interest data from Money and Banking (Retail Interest Rate) Statistics. Interest burdens imputed by multiplying total stock of outstanding debt by average interest rate in each quarter. Mortgage interest relief not factored into calculations for historic data. 300bps added to the most recent interest rate, accompanied by a 5 per cent increase in nominal income, used to create 1-year ahead simulated value in teal.</t>
  </si>
  <si>
    <t>Interest payments to disposable income</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</si>
  <si>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</si>
  <si>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</si>
  <si>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</si>
  <si>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</si>
  <si>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</si>
  <si>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</si>
  <si>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</si>
  <si>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</si>
  <si>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</si>
  <si>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</si>
  <si>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</si>
  <si>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</si>
  <si>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</si>
  <si>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</si>
  <si>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</si>
  <si>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</si>
  <si>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</si>
  <si>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</si>
  <si>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</si>
  <si>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</si>
  <si>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</si>
  <si>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</si>
  <si>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</si>
  <si>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</si>
  <si>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</si>
  <si>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</si>
  <si>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</si>
  <si>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</si>
  <si>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</si>
  <si>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</si>
  <si>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</si>
  <si>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</si>
  <si>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</si>
  <si>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</si>
  <si>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</si>
  <si>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</si>
  <si>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</si>
  <si>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</si>
  <si>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</si>
  <si>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</si>
  <si>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</si>
  <si>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</si>
  <si>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</si>
  <si>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</si>
  <si>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</si>
  <si>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</si>
  <si>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</si>
  <si>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</si>
  <si>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</si>
  <si>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</si>
  <si>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</si>
  <si>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</si>
  <si>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</si>
  <si>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</si>
  <si>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</si>
  <si>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</si>
  <si>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</si>
  <si>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</si>
  <si>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</si>
  <si>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</si>
  <si>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</si>
  <si>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</si>
  <si>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</si>
  <si>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</si>
  <si>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</si>
  <si>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</si>
  <si>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</si>
  <si>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</si>
  <si>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</si>
  <si>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</si>
  <si>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</si>
  <si>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</si>
  <si>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</si>
  <si>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</si>
  <si>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</si>
  <si>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</si>
  <si>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</si>
  <si>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</si>
  <si>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N/A</t>
  </si>
  <si>
    <t>2022Q3</t>
  </si>
  <si>
    <t>2022Q4</t>
  </si>
  <si>
    <t>2023Q1</t>
  </si>
  <si>
    <t xml:space="preserve">Food </t>
  </si>
  <si>
    <t>Energy/utilities</t>
  </si>
  <si>
    <t xml:space="preserve">Debt service </t>
  </si>
  <si>
    <t>Non-basic consumption</t>
  </si>
  <si>
    <t>Lowest</t>
  </si>
  <si>
    <t>Highest</t>
  </si>
  <si>
    <t>Source: CSO, Earnings and Labour Costs and Central Bank of Ireland.</t>
  </si>
  <si>
    <t>Notes: Pink dash line at 11 per cent represents the cumulative HICP inflation rate between 2019 Q4 and 2022 Q2.</t>
  </si>
  <si>
    <t>Earning growth</t>
  </si>
  <si>
    <t>Borrower share</t>
  </si>
  <si>
    <t>inflation (2019Q4 -2022Q2)</t>
  </si>
  <si>
    <t>Construction (F)</t>
  </si>
  <si>
    <t>Wholesale and retail trade; repair of motor vehicles and motorcycles (G)</t>
  </si>
  <si>
    <t>Transportation and storage (H)</t>
  </si>
  <si>
    <t>Accommodation and food service activities (I)</t>
  </si>
  <si>
    <t>Information and communication (J)</t>
  </si>
  <si>
    <t>Professional, scientific and technical activities (M)</t>
  </si>
  <si>
    <t>Administrative and support service activities (N)</t>
  </si>
  <si>
    <t>Public administration and defence; compulsory social security (O)</t>
  </si>
  <si>
    <t>Education (P)</t>
  </si>
  <si>
    <t>Human health and social work activities (Q)</t>
  </si>
  <si>
    <t>Industry (B to E)</t>
  </si>
  <si>
    <t>Financial, insurance and real estate activities (K,L)</t>
  </si>
  <si>
    <t>Arts, entertainment, recreation and other service activities (R,S)</t>
  </si>
  <si>
    <t>Nominal savings growth returned to the pre-pandemic level, while real savings growth has turned negative since the last Review</t>
  </si>
  <si>
    <t>Notes: Deposits are the sum of overnight deposits and redeemable at notice.</t>
  </si>
  <si>
    <t>Real growth</t>
  </si>
  <si>
    <t>Nominal growth</t>
  </si>
  <si>
    <t>Higher income borrowers have far greater cash buffers to cover mortgage payments</t>
  </si>
  <si>
    <t>Chart title: Cash savings to mortgage payment ratio</t>
  </si>
  <si>
    <t>Savings Coverage (months)</t>
  </si>
  <si>
    <t>All HHs</t>
  </si>
  <si>
    <t>month</t>
  </si>
  <si>
    <t>Chart title: Share of mortgage borrowers with negative “financial margins”</t>
  </si>
  <si>
    <t>without consumption response</t>
  </si>
  <si>
    <t>with consumption response</t>
  </si>
  <si>
    <t>Inflation</t>
  </si>
  <si>
    <t>Inflation &amp;  interest rate</t>
  </si>
  <si>
    <t>with supports</t>
  </si>
  <si>
    <t>Median</t>
  </si>
  <si>
    <t>Low</t>
  </si>
  <si>
    <t>High</t>
  </si>
  <si>
    <t>Date</t>
  </si>
  <si>
    <t>FL</t>
  </si>
  <si>
    <t>TL</t>
  </si>
  <si>
    <t>Jun-2021</t>
  </si>
  <si>
    <t>Retained Earnings</t>
  </si>
  <si>
    <t>CET1 Capital</t>
  </si>
  <si>
    <t>Tas</t>
  </si>
  <si>
    <t>Other CET1</t>
  </si>
  <si>
    <t>RWA</t>
  </si>
  <si>
    <t>Jun-2022</t>
  </si>
  <si>
    <t>EBA Risk Dashboard Data cannot be provided as the Central Bank of Ireland does not have permission to share this information.</t>
  </si>
  <si>
    <t>NPL</t>
  </si>
  <si>
    <t>NPL*</t>
  </si>
  <si>
    <t>Loan sales</t>
  </si>
  <si>
    <t>repayment</t>
  </si>
  <si>
    <t>performing</t>
  </si>
  <si>
    <t>Other</t>
  </si>
  <si>
    <t>Change</t>
  </si>
  <si>
    <t>HH</t>
  </si>
  <si>
    <t>NFC</t>
  </si>
  <si>
    <t>IE</t>
  </si>
  <si>
    <t>NFCs</t>
  </si>
  <si>
    <t>CRE </t>
  </si>
  <si>
    <t>Mortgages</t>
  </si>
  <si>
    <t>CC</t>
  </si>
  <si>
    <t>Jun-19</t>
  </si>
  <si>
    <t>Jun-22</t>
  </si>
  <si>
    <t>Shares</t>
  </si>
  <si>
    <t>HHs</t>
  </si>
  <si>
    <t>NIM</t>
  </si>
  <si>
    <t>Total</t>
  </si>
  <si>
    <t>BankFocus Data cannot be provided as the Central Bank of Ireland does not have permission to share this information.</t>
  </si>
  <si>
    <t>RoE</t>
  </si>
  <si>
    <t>Pre-Impairment</t>
  </si>
  <si>
    <t>Jun-15</t>
  </si>
  <si>
    <t>Jun-16</t>
  </si>
  <si>
    <t>Jun-17</t>
  </si>
  <si>
    <t>Jun-18</t>
  </si>
  <si>
    <t>Jun-20</t>
  </si>
  <si>
    <t>Jun-21</t>
  </si>
  <si>
    <t>PCR</t>
  </si>
  <si>
    <t>Sept' MPs</t>
  </si>
  <si>
    <t>June MPs</t>
  </si>
  <si>
    <t>Y3 Unemployment Rate</t>
  </si>
  <si>
    <t>EBA 2021</t>
  </si>
  <si>
    <t>EBA 2021 (June MPs)</t>
  </si>
  <si>
    <t>EBA 2021 (Sep MPs)</t>
  </si>
  <si>
    <t>Q1</t>
  </si>
  <si>
    <t>Q2</t>
  </si>
  <si>
    <t>Q3</t>
  </si>
  <si>
    <t>Q4</t>
  </si>
  <si>
    <t>t</t>
  </si>
  <si>
    <t>t+1</t>
  </si>
  <si>
    <t>t+2</t>
  </si>
  <si>
    <t>t+3</t>
  </si>
  <si>
    <t>t+4</t>
  </si>
  <si>
    <t>t+5</t>
  </si>
  <si>
    <t>Irish property funds are more highly-levered than their European peers</t>
  </si>
  <si>
    <t>Chart title: Distribution of leverage (defined as debt/assets) of property funds across European countries</t>
  </si>
  <si>
    <t>Source: Central Bank MMIF returns and European Central Bank.</t>
  </si>
  <si>
    <t>Notes: Financial leverage ratio is non-equity liabilities divided by total assets under management. The solid line labelled as ‘Ireland’ is the value-weighted average of all Irish property funds. ‘EU average’ describes the value weighted leverage of all European property funds. ‘EU lowest leverage country’ and ‘EU highest leverage country’ describe the leverage of property funds in the European country with the lowest and highest leverage, respectively. Irish real estate funds are those investment funds resident in Ireland which hold Irish real estate. Real estate funds in other countries are those that self-identify as real estate funds. The financial leverage is measured as total non-equity liabilities scaled by total assets. Last observation 2022Q2.</t>
  </si>
  <si>
    <t>EA Lowest Leverage Country (Ex-IE)</t>
  </si>
  <si>
    <t>EA Highest Leverage Country (Ex-IE)</t>
  </si>
  <si>
    <t>Ireland</t>
  </si>
  <si>
    <t>EA Average (Ex-IE)</t>
  </si>
  <si>
    <t>The decrease in leverage is concentrated among funds with high leverage</t>
  </si>
  <si>
    <t>Chart title: Distribution of Irish property funds total assets across leverage classes.</t>
  </si>
  <si>
    <t>Source: Central Bank MMIF returns.</t>
  </si>
  <si>
    <t>Notes: The vertical axis describes the share of six classes of property funds grouped in terms of their financial leverage. The share is the ratio between the AUM of each class and the total property fund AUM, in each single year. Last observation 2022Q2.</t>
  </si>
  <si>
    <t>0-20</t>
  </si>
  <si>
    <t>21-40</t>
  </si>
  <si>
    <t>41-60</t>
  </si>
  <si>
    <t>60-80</t>
  </si>
  <si>
    <t>80-100</t>
  </si>
  <si>
    <t>&gt;100</t>
  </si>
  <si>
    <t>Some funds actively deleveraged through equity issuances, in the last two years</t>
  </si>
  <si>
    <t>Chart title: Monthly change in leverage vs net equity issuances</t>
  </si>
  <si>
    <t>Source: Central Bank MMIF return.</t>
  </si>
  <si>
    <t>Notes: The chart excludes funds with total gross assets lower than €1 million. Moreover, it includes only observations with non-zero net issuances, and with leverage above 60 per cent (at the start of the issuance month). The red bubbles indicate cases where leverage changes lead to a leverage level below 60 per cent, while the black bubbles describe any other observation (i.e., where leverage changes do not lead to a leverage below 60 per cent). The vertical axis describes the change in leverage for each fund-month observation. The horizontal axis describes the net equity issuance for each fund-month observation. Last observation 2022Q2.</t>
  </si>
  <si>
    <t>Non-residential investment represents the typical ‘principal strategy’ of property funds</t>
  </si>
  <si>
    <t>Total assets of Irish property funds across three types of principal strategies</t>
  </si>
  <si>
    <t>Source: Central Bank MMIF return and Alternative Investment Fund Managers Directive (AIFMD) data.</t>
  </si>
  <si>
    <t>Notes: The vertical axis describes the AUM of each fund category. The horizontal axis identifies three categories of funds based on AIFMD’s ‘Principal Strategy’. The classification into ‘Residential’ and ‘Non-residential’ is based on the reporting of ‘Principal Strategy’ by Irish real estate funds under Article 24(1) of the Alternative Investment Fund Managers Directive 2011/61/EU (AIFMD). This directive requires AIFMs to report the investment strategy of the real estate AIFs they manage using the following list of strategies; Residential-RE, Commercial-RE, Industrial-RE, Multi-Strategy-RE and Other RE-Strategy. The categorisation aggregate all the non-residential strategies into a single category. Last observation 2022Q2</t>
  </si>
  <si>
    <t>Non-residential</t>
  </si>
  <si>
    <t>Residential</t>
  </si>
  <si>
    <t>Non-categorised</t>
  </si>
  <si>
    <t>Non-bank lending to SMEs has had stronger growth when banks’ growth has also been stronger</t>
  </si>
  <si>
    <t>Quarterly growth rate of new SME lending by banks and non-banks.</t>
  </si>
  <si>
    <t>Quarters</t>
  </si>
  <si>
    <t>Non-Bank New Lending Growth</t>
  </si>
  <si>
    <t>Bank New Lending Growth</t>
  </si>
  <si>
    <t>Non-bank credit declined significantly in the first half of 2022, particularly among real estate SMEs</t>
  </si>
  <si>
    <t>Notes: The vertical axis describes the share of new lending from non-bank lenders relative to the sum of NBL and bank new lending. The vertical axis also include the share of new lending to real estate SMEs from non-bank lenders relative to the sum of NBL and bank new lending to real estate SMEs. The Real estate-SMEs include SMEs in Real Estate Activities and Construction.</t>
  </si>
  <si>
    <t>NBL share among RE-SMEs</t>
  </si>
  <si>
    <t>NBL share</t>
  </si>
  <si>
    <t>Non-bank new lending to SMEs is concentrated in the real estate sector</t>
  </si>
  <si>
    <t>Source: Central Credit Register, CRO, RIAD and Central Bank of Ireland calculations.</t>
  </si>
  <si>
    <t>Notes: NBFI lending based on NACE sectoral classification of SMEs is depicted in millions of euro as columns against the left axis. Timeframe: 2021Q3-2022Q2.</t>
  </si>
  <si>
    <t>Sector</t>
  </si>
  <si>
    <t>Amount</t>
  </si>
  <si>
    <t>Real estate</t>
  </si>
  <si>
    <t>Trade</t>
  </si>
  <si>
    <t>Admin. services</t>
  </si>
  <si>
    <t>No sectoral data</t>
  </si>
  <si>
    <t>Primary</t>
  </si>
  <si>
    <t>Transport</t>
  </si>
  <si>
    <t>Other sectors</t>
  </si>
  <si>
    <t>Non-bank lending to real estate SMEs exhibits large fluctuations over time</t>
  </si>
  <si>
    <t>Source: IMF, Central Credit Register, CRO, RIAD and Central Bank of Ireland calculations.</t>
  </si>
  <si>
    <t>Sector Description</t>
  </si>
  <si>
    <t>Growth-Unfavourable Conditions</t>
  </si>
  <si>
    <t>Growth-FavourableCondition</t>
  </si>
  <si>
    <t>Total New Lending</t>
  </si>
  <si>
    <t>CONSTRUCTION</t>
  </si>
  <si>
    <t>WHOLESALE AND RETAIL TRADE / REPAIRS</t>
  </si>
  <si>
    <t>ADMINISTRATIVE AND SUPPORT SERVICE ACTIVITIES</t>
  </si>
  <si>
    <t>PRIMARY INDUSTRIES</t>
  </si>
  <si>
    <t>TRANSPORTATION AND STORAGE</t>
  </si>
  <si>
    <t>Name</t>
  </si>
  <si>
    <t>Euro Value</t>
  </si>
  <si>
    <t>% of Total</t>
  </si>
  <si>
    <t>Other investments</t>
  </si>
  <si>
    <t xml:space="preserve">Structured notes </t>
  </si>
  <si>
    <t>Property</t>
  </si>
  <si>
    <t>Collateralised securities</t>
  </si>
  <si>
    <t>Mortgages and loans</t>
  </si>
  <si>
    <t xml:space="preserve">Equity </t>
  </si>
  <si>
    <t>Collective Investments</t>
  </si>
  <si>
    <t>Sovereign bonds</t>
  </si>
  <si>
    <t>Cash and deposits</t>
  </si>
  <si>
    <t>Corporate bonds</t>
  </si>
  <si>
    <t>AAA</t>
  </si>
  <si>
    <t>AA</t>
  </si>
  <si>
    <t>A</t>
  </si>
  <si>
    <t>BBB</t>
  </si>
  <si>
    <t>Below BBB</t>
  </si>
  <si>
    <t>Weighted Average CQS</t>
  </si>
  <si>
    <t>Life</t>
  </si>
  <si>
    <t>Non-Life</t>
  </si>
  <si>
    <t>H1</t>
  </si>
  <si>
    <t>Min</t>
  </si>
  <si>
    <t>Max</t>
  </si>
  <si>
    <t>Median solvency</t>
  </si>
  <si>
    <t>25th</t>
  </si>
  <si>
    <t>75th</t>
  </si>
  <si>
    <t>Chart title: Percentage increase in mortgage repayment relative to 2022 Q2</t>
  </si>
  <si>
    <t>Notes: Irish residential mortgages at the main retail banks. Scenarios assume 100 per cent pass-through of policy rate increases to tracker mortgage rates and 60 per cent pass-through to other variable mortgage rates. Fixed-rate mortgages scheduled to revert to variable rates within one year are assumed to move to the lender's variable rate for 80 per cent LTV mortgages, plus 60 per cent pass-through of the policy rate increase.</t>
  </si>
  <si>
    <t>Notes: Simulated profit margins with energy costs up 85 per cent in December 2022 relative to March 2022 levels, 3 per cent per annum rise in labour costs, 5 per cent per annum rise in Purchase costs, turnover growth of 5 per cent per annum, and sector-specific demand elasticities (with a mean of -0.6). The shaded area shows the range of average profit margins across sectors.</t>
  </si>
  <si>
    <t>Chart title: Average simulated gross profit margin</t>
  </si>
  <si>
    <t>Mean</t>
  </si>
  <si>
    <t>SME turnover was improving into spring 2022</t>
  </si>
  <si>
    <t>Chart title: Net share of SMEs reporting increased turnover by sector</t>
  </si>
  <si>
    <t>Notes: The share of SMEs reporting a rise in turnover in the previous six months minus the share of SMEs reporting a decline in turnover in the previous six months by sector.</t>
  </si>
  <si>
    <t>Energy accounted for a tenth of SME operating costs in March 2022</t>
  </si>
  <si>
    <t>Chart title: The average share of operating costs made up by energy costs by sector</t>
  </si>
  <si>
    <t>Notes: The average share of SME operating costs made up by energy costs by sector in March 2022.</t>
  </si>
  <si>
    <t>The share of firms making material losses has likely also risen</t>
  </si>
  <si>
    <t>Chart title: Share of firms with profit margins below -5 per cent</t>
  </si>
  <si>
    <t>Notes: The share of firms with profit margins below -5 per cent based on simulated profit margins with energy costs up 85 per cent in December 2022 relative to March 2022 levels, 3 per cent per annum rise in labour costs, 5 per cent per annum rise in Purchase costs, turnover growth of 5 per cent per annum, and sector-specific demand elasticities (with a mean of -0.6). Threshold of (-5) chosen given potential for noisy indicators when losses are defined at close to profit margins of zero.</t>
  </si>
  <si>
    <t>Chart title: The simulated gross profit margin change in per cent against the median cash to operating expenses ratio by sector</t>
  </si>
  <si>
    <t>Notes: The simulated gross profit margin change in per cent against the median cash to operating expenses ratio by sector. The size of each point is weighted by the sectoral share of aggregate employment.</t>
  </si>
  <si>
    <t>Chart title: The simulated gross profit margin change in per cent against the share of persistent wage subsidy claimants by sector</t>
  </si>
  <si>
    <t>Notes: The simulated gross profit margin change in per cent against the share of active companies that were persistent wage subsidy claimants by sector. The size of each point is weighted by the sectoral share of aggregate employment. See Lambert et al. (2022).</t>
  </si>
  <si>
    <t>Forbearance and NPL ratios of Irish business borrowers have been stable in 2022</t>
  </si>
  <si>
    <t>Chart title: Forbearance and NPL ratios of Irish-resident non-financial corporation loan balances of Irish retail banks</t>
  </si>
  <si>
    <t>Notes: Forbearance and non-performing loan (NPL) ratios of Irish-resident non-financial corporation loan balances of Irish retail banks. ‘RE’ refers to borrowers in the real estate sector.</t>
  </si>
  <si>
    <t>Corporate insolvencies have risen steadily over recent months, returning to pre-pandemic levels</t>
  </si>
  <si>
    <t>Chart title: Annualised corporate liquidation rate</t>
  </si>
  <si>
    <t>Notes: The annualised rate of creditors’ voluntary and court-ordered liquidations up to October 2022.</t>
  </si>
  <si>
    <t>Construction</t>
  </si>
  <si>
    <t>Manufacturing</t>
  </si>
  <si>
    <t>Wholesale/retail</t>
  </si>
  <si>
    <t>All</t>
  </si>
  <si>
    <t>Accom./Food</t>
  </si>
  <si>
    <t>Admin./Support</t>
  </si>
  <si>
    <t>Human Health</t>
  </si>
  <si>
    <t>Prof./Sci./Tech.</t>
  </si>
  <si>
    <t>Trans./Storage</t>
  </si>
  <si>
    <t>Wholesale/Retail</t>
  </si>
  <si>
    <t>Share</t>
  </si>
  <si>
    <t>Const.</t>
  </si>
  <si>
    <t>Manuf.</t>
  </si>
  <si>
    <t>Employment share</t>
  </si>
  <si>
    <t>Simulated profit margin change (in per cent)</t>
  </si>
  <si>
    <t>Persistent wage subsidy share</t>
  </si>
  <si>
    <t>date</t>
  </si>
  <si>
    <t>Forb. (non-RE)</t>
  </si>
  <si>
    <t>NPL (non-RE)</t>
  </si>
  <si>
    <t>Forb. (RE)</t>
  </si>
  <si>
    <t>NPL (RE)</t>
  </si>
  <si>
    <t>Insolvent liquidation rate</t>
  </si>
  <si>
    <t>2022f</t>
  </si>
  <si>
    <t>2023f</t>
  </si>
  <si>
    <t>2024f</t>
  </si>
  <si>
    <t>GGB to GNI* Ratio</t>
  </si>
  <si>
    <t>GG Balance</t>
  </si>
  <si>
    <t>GG Balance ex CT windfalls</t>
  </si>
  <si>
    <t>Excess CT</t>
  </si>
  <si>
    <t>Debt to GNI* Ratio (%)</t>
  </si>
  <si>
    <t>Yield</t>
  </si>
  <si>
    <t>Maturing bonds 2022 - 2025</t>
  </si>
  <si>
    <t>Gross Investment</t>
  </si>
  <si>
    <t>Depreciation</t>
  </si>
  <si>
    <t>Net Investment</t>
  </si>
  <si>
    <t>Source: Department of Finance Credit Demand Survey.</t>
  </si>
  <si>
    <t>Source: Central Bank of Ireland; CSO; Department of Finance Credit Demand Survey.</t>
  </si>
  <si>
    <t>Source: CRO; CSO; Department of Finance Credit Demand Survey; Revenue Commissioners.</t>
  </si>
  <si>
    <t>Source: CRO.</t>
  </si>
  <si>
    <t>Source: Central Bank of Ireland.</t>
  </si>
  <si>
    <t>Source: CRIF Vision-Net; CRO.</t>
  </si>
  <si>
    <t>Source: Central Bank of Ireland loan level data.</t>
  </si>
  <si>
    <t>Chart title: Share of net household income typically spent on monthly expenses in 2020</t>
  </si>
  <si>
    <t>Chart title: Mortgage book exposure and accumulative total weekly earnings growth between 2019 Q4 and 2022 Q2</t>
  </si>
  <si>
    <t xml:space="preserve">Chart title: Annual growth rates of household savings </t>
  </si>
  <si>
    <t>Source: HFCS 2020 sourced from Arrigoni, Boyd and Mclndeo-Calder (2022).</t>
  </si>
  <si>
    <t>Source: HFCS, Central Bank of Ireland calculation.</t>
  </si>
  <si>
    <t>Financial distress is likely to increase, with a larger impact from interest rate than inflationary shocks</t>
  </si>
  <si>
    <t>Source: HFCS and Central Bank of Ireland calculation.</t>
  </si>
  <si>
    <t>Chart title: CET1 Ratios</t>
  </si>
  <si>
    <t>Source: Central Bank of Ireland.</t>
  </si>
  <si>
    <t>CET1 capital ratios have declined slightly in recent quarters, but remain well above minimum requirements</t>
  </si>
  <si>
    <t>Notes: “Ret. Earnings” denotes the contribution from retained earnings, “TAs” denotes the contribution from changes in the transitional arrangements, “Other CET1” denotes the contribution from all other components of CET1 capital and “RWAs” denotes the contribution from risk weighted assets.</t>
  </si>
  <si>
    <t>The phasing out of transitional arrangements and portfolio acquisitions have contributed to the recent decline in capital</t>
  </si>
  <si>
    <t xml:space="preserve">Source: Central Bank of Ireland. </t>
  </si>
  <si>
    <t>Chart title: Decomposition of CET1  change June 2021 – June 2022</t>
  </si>
  <si>
    <t>Chart title: Non-performing loan ratios</t>
  </si>
  <si>
    <t>The non-performing loan ratio continues to decline</t>
  </si>
  <si>
    <t>Source: Central Bank of Ireland and EBA Risk Dashboard.</t>
  </si>
  <si>
    <t>Varying factors are driving the decline in the non-performing loans across portfolios</t>
  </si>
  <si>
    <t>Chart title: NPL outflow decomposition</t>
  </si>
  <si>
    <t>Chart title: Non-performing PCRs V CET1 ratio</t>
  </si>
  <si>
    <t>Notes: “IE” is constructed as a weighted average of AIB, BOI and PTSB. Pink
dashed lines reflect median values. Observations as at Jun-22.</t>
  </si>
  <si>
    <t>Irish banks are reporting lower than average provisioning coverage on non-performing loans</t>
  </si>
  <si>
    <t>Source: Central Bank of Ireland and EBA Risks Dashboard.</t>
  </si>
  <si>
    <t>Chart title: IFRS 9 Stage 2 ratio</t>
  </si>
  <si>
    <t>Notes: The chart plots the IFRS 9 Stage 2 ratio, defined as the share of loans classified as IFRS 9 Stage 2 to all loans and advances subject to impairment.</t>
  </si>
  <si>
    <t>The IFRS 9 Stage 2 ratio on Irish exposures has continued to decline toward the European average</t>
  </si>
  <si>
    <t>Irish banks are exposed to a slowdown in the UK economy</t>
  </si>
  <si>
    <t>Chart title: Share of UK exposures to total loans and advances</t>
  </si>
  <si>
    <t>Chart title: Net interest margin by counterparty</t>
  </si>
  <si>
    <t>Notes: The bars reflects the share of lending to respective counterparties as a percentage of total interest earning assets (left axis). The purple dots reflect the respective net interest margins across counterparty (right axis). “HHs” denotes lending to households, “NFCs” denotes lending to non-financial corporations and “Other” denotes lending to all other counterparties. Central bank reserves are included in the latter category. Figures are presented on a weighted average basis for AIB, BOI and PTSB.</t>
  </si>
  <si>
    <t>Large shares of lower yielding assets continue to exert pressure on NIMs</t>
  </si>
  <si>
    <t>Chart title: Return on equity and pre-impairment profit scaled by total equity</t>
  </si>
  <si>
    <t>Notes: “RoE” denotes the weighted average return on equity for AIB, BOI and PTSB. “Pre-Impairment” denotes pre-impairment profit scaled by total equity (weighted average).</t>
  </si>
  <si>
    <t xml:space="preserve">Profitability has returned to pre-pandemic levels, supported by writebacks in 2022 </t>
  </si>
  <si>
    <t>Chart title: Return on equity and provisioning coverage</t>
  </si>
  <si>
    <t>At current levels of profitability, a modest increase in provisioning coverage would result in negative returns</t>
  </si>
  <si>
    <t>Chart title: Net interest margins under different policy rate scenarios</t>
  </si>
  <si>
    <t>Rising rates should raise net interest margins</t>
  </si>
  <si>
    <t>Chart title: Level of unemployment below which CET1 would remain
unchanged; illustrative Central Bank calculation</t>
  </si>
  <si>
    <t>For a given macro shock, a higher interest rate environment will help banks to absorb losses</t>
  </si>
  <si>
    <t>Notes: The chart shows the impact on the weighted average net interest margin under different interest rate projections. The “June MPR” projection assumes that policy rates change by the same magnitude as forecasted for the 3M Euribor in the ECB’s June macroeconomic projections. The “Sept’ MPR” projection assumes that policy rates change by the same magnitude as forecasted for the 3M Euribor in the ECB’s September macroeconomic projections. Under both projections, a static balance sheet is assumed.</t>
  </si>
  <si>
    <r>
      <rPr>
        <sz val="11"/>
        <color theme="1"/>
        <rFont val="Calibri"/>
        <family val="2"/>
        <scheme val="minor"/>
      </rPr>
      <t>Source: Central Bank of Ireland, BankFocus and CSO.</t>
    </r>
  </si>
  <si>
    <r>
      <rPr>
        <sz val="11"/>
        <color theme="1"/>
        <rFont val="Calibri"/>
        <family val="2"/>
        <scheme val="minor"/>
      </rPr>
      <t>Notes: The forecast for unemployment (dashed line) is obtained from the Bank’s Q4 Quarterly Bulletin.</t>
    </r>
  </si>
  <si>
    <t>Historically, provisioning coverage has tracked the unemployment rate very tightly</t>
  </si>
  <si>
    <r>
      <t xml:space="preserve">Chart title: </t>
    </r>
    <r>
      <rPr>
        <sz val="11"/>
        <color theme="1"/>
        <rFont val="Calibri"/>
        <family val="2"/>
        <scheme val="minor"/>
      </rPr>
      <t>Unemployment and the provisioning coverage ratio</t>
    </r>
  </si>
  <si>
    <t>Chart title: 5-year cumulative changes in financial equities to a 1 percentage
point increase in inflation</t>
  </si>
  <si>
    <t>Financial sector equity returns have tended to perform worse under higher inflation</t>
  </si>
  <si>
    <t>Chart title: Irish General Government Balance (per cent of GNI*).</t>
  </si>
  <si>
    <t>Source: Central Bank of Ireland projections.</t>
  </si>
  <si>
    <t>The public finances have improved significantly since 2020</t>
  </si>
  <si>
    <r>
      <t xml:space="preserve">Chart title: </t>
    </r>
    <r>
      <rPr>
        <sz val="11"/>
        <color theme="1"/>
        <rFont val="Calibri"/>
        <family val="2"/>
        <scheme val="minor"/>
      </rPr>
      <t>Government Balance without excess CT</t>
    </r>
  </si>
  <si>
    <r>
      <rPr>
        <sz val="11"/>
        <color theme="1"/>
        <rFont val="Calibri"/>
        <family val="2"/>
        <scheme val="minor"/>
      </rPr>
      <t>Note: Estimate of windfall corporation tax receipts is taken from Budget 2023 documentation. The amounts are €5bn in 2021, €9bn in 2022, €10bn in 2023 and €9bn in 2024.</t>
    </r>
  </si>
  <si>
    <t>Excess receipts have supported the reduction in the budget deficit by corporation tax</t>
  </si>
  <si>
    <t>€ billion</t>
  </si>
  <si>
    <r>
      <t>Chart title:</t>
    </r>
    <r>
      <rPr>
        <sz val="11"/>
        <color theme="1"/>
        <rFont val="Calibri"/>
        <family val="2"/>
        <scheme val="minor"/>
      </rPr>
      <t xml:space="preserve"> Irish Gross Government Debt as a per cent of GNI*</t>
    </r>
  </si>
  <si>
    <t>The debt ratio remains on a downward trajectory</t>
  </si>
  <si>
    <t>Source: CSO, Central Bank of Ireland projections.</t>
  </si>
  <si>
    <r>
      <t>Chart title:</t>
    </r>
    <r>
      <rPr>
        <sz val="11"/>
        <color theme="1"/>
        <rFont val="Calibri"/>
        <family val="2"/>
        <scheme val="minor"/>
      </rPr>
      <t xml:space="preserve"> Irish 10 year bond yield</t>
    </r>
  </si>
  <si>
    <r>
      <t>Source:</t>
    </r>
    <r>
      <rPr>
        <sz val="11"/>
        <color theme="1"/>
        <rFont val="Calibri"/>
        <family val="2"/>
        <scheme val="minor"/>
      </rPr>
      <t xml:space="preserve"> Refinitiv and NTMA.</t>
    </r>
  </si>
  <si>
    <r>
      <t>Note:</t>
    </r>
    <r>
      <rPr>
        <sz val="11"/>
        <color theme="1"/>
        <rFont val="Calibri"/>
        <family val="2"/>
        <scheme val="minor"/>
      </rPr>
      <t xml:space="preserve"> Dotted line based on simple weighted average of maturing bonds as of 1 November 2022.</t>
    </r>
  </si>
  <si>
    <t>Marginal borrowing costs are rising but so far remain below the rate on maturing debt</t>
  </si>
  <si>
    <t>per cent of GNI*</t>
  </si>
  <si>
    <r>
      <t>Chart title:</t>
    </r>
    <r>
      <rPr>
        <sz val="11"/>
        <color theme="1"/>
        <rFont val="Calibri"/>
        <family val="2"/>
        <scheme val="minor"/>
      </rPr>
      <t xml:space="preserve"> Government Investment and depreciation</t>
    </r>
  </si>
  <si>
    <t>Government investment is projected to increase steadily</t>
  </si>
  <si>
    <r>
      <t>Source:</t>
    </r>
    <r>
      <rPr>
        <sz val="11"/>
        <color theme="1"/>
        <rFont val="Calibri"/>
        <family val="2"/>
        <scheme val="minor"/>
      </rPr>
      <t xml:space="preserve"> Central Bank of Ireland projections.</t>
    </r>
  </si>
  <si>
    <t>Source: Central Credit Register, CRO, Register of Affiliates and Assets Database and Central Bank of Ireland calculations.</t>
  </si>
  <si>
    <t xml:space="preserve">Notes: The vertical axis describes the growth rate of quarterly aggregate new lending of non-bank lenders. The horizontal axis describes the growth rate of quarterly aggregate new lending of banks. Timeframe: 2019Q1-2022Q2. </t>
  </si>
  <si>
    <t>€ million</t>
  </si>
  <si>
    <t>Chart title: Non-bank new lending from by borrower sector.</t>
  </si>
  <si>
    <t>Chart title: Quarterly new lending by non-banks.</t>
  </si>
  <si>
    <t>Chart title: Size and time-variation of NBL sectors</t>
  </si>
  <si>
    <t>Notes: The horizontal axis describes the average growth rates of new lending during unfavourable financial conditions. The vertical axis describes the average growth rates of new lending during favourable financial conditions. Financial conditions are defined as unfavourable when the IMF indicator of financial conditions is worse than its own average. Such conditions are present in four quarters: 2020Q1, 2020Q2, 2021Q4 and 2022Q1. SMEs in real estate, administrative services, trade, primary and transport sectors are included. Timeframe: 2019Q1-2022Q2.</t>
  </si>
  <si>
    <t>Insurers’ investments are predominantly sovereign and corporate bonds with limited exposure to riskier asset types</t>
  </si>
  <si>
    <t>Chart Title: Insurers' non-linked investment allocation</t>
  </si>
  <si>
    <t>Source: Central Bank of Ireland calculation.</t>
  </si>
  <si>
    <t>Notes: Last observation 2022Q2. Non-linked investments which exclude those which life insurers hold to back their unit-linked policies.</t>
  </si>
  <si>
    <t>The credit rating of insurers’ corporate and sovereign bond holdings improved slightly in 2022H1</t>
  </si>
  <si>
    <t xml:space="preserve">Chart title: The credit rating of insurers’ corporate and sovereign bond holdings </t>
  </si>
  <si>
    <t>Notes: The credit quality scale (rhs) shows the average credit quality using the credit quality steps specified in Solvency II reporting, which map the ratings for each rating agency to a scale from 0 (AAA) to 6 (CCC and below). A higher score means a lower credit quality.</t>
  </si>
  <si>
    <t>credit quality step</t>
  </si>
  <si>
    <t>Solvency coverage movements over 2022H1 were widely dispersed</t>
  </si>
  <si>
    <t>Chart title: Plot of solvency coverage of insurers and reinsurers 2021YE and 2022Q2</t>
  </si>
  <si>
    <t>Notes: The scatter chart shows the solvency coverage of individual firms at 2021YE (x-axis) versus their coverage at 2022Q2 (y-axis). A position below the diagonal line means a fall in coverage over the period. Only firms with PRISM impact rating  of Medium Low and above are shown. Firms with solvency coverage of greater than 300 per cent are not shown.</t>
  </si>
  <si>
    <t>Domestic insurers’ solvency positions remain robust and are above regulatory requirements</t>
  </si>
  <si>
    <t>Chart title: Solvency coverage of domestic life and non-life insurers</t>
  </si>
  <si>
    <t>Notes: The box at each point shows the maximum and minimum range. Sample is time varying comprising the largest domestic life and non-life insurance firms. Last observation 2022H1.</t>
  </si>
  <si>
    <t>Excess liquidity has led to a decline in the Irish loan-to-deposit ratio, which now ranks among the lowest in Europe</t>
  </si>
  <si>
    <t>Chart title: Loan-to-deposit ratio</t>
  </si>
  <si>
    <t>Business/ administration</t>
  </si>
  <si>
    <t>Hotels/ restaurants</t>
  </si>
  <si>
    <t>Profit margins are likely narrowing due to cost inflation</t>
  </si>
  <si>
    <t>Sectors most affected by the energy shock have varied levels of cash holdings</t>
  </si>
  <si>
    <t>Cash/ Operating expenses</t>
  </si>
  <si>
    <t>Sectors most affected by the energy shock were also persistent claimants of pandemic wage subsidies</t>
  </si>
  <si>
    <t>Mortgage interest burdens have been small relative to incomes recently, and would remain small in historical context under large rate increases.</t>
  </si>
  <si>
    <t>Interest rate increases have had a contained effect on repayments so far</t>
  </si>
  <si>
    <t>Low income mortgage borrowers have little financial room to cushion the impact of rising inflation</t>
  </si>
  <si>
    <t>Source: HFCS 2020, Central Bank of Ireland.</t>
  </si>
  <si>
    <t>Notes: The chart plots median spending as the percentage share of net income.</t>
  </si>
  <si>
    <t>Mortgage borrowers’ income growth in many sectors is lagging behind inflation</t>
  </si>
  <si>
    <t>Notes: Cash savings to mortgage payment ratio is defined as the number of months of mortgage payment covered by savings. Mortgage payments is self-reported by owners of outstanding HMR mortgages. Income is defined as gross household non-equivalised income.</t>
  </si>
  <si>
    <t>Financial distress rates are likely to rise most among groups with fewer mortgagors</t>
  </si>
  <si>
    <t>Chart title: Distress distribution across debt service ratio and income levels of mortgage borrowers</t>
  </si>
  <si>
    <t>Notes: Outcome of results of simulation described in Chart 65. The size of the bubbles represents number of households with corresponding disposable income and DSR levels in population. The colour of the bubbles is categorised into high, meian and low categories, based on share of households in each cell that are have a negative financial margin after the shock is imposed. Low distress bubbles are determined by the fact that less than 10 per cent of borrowers in those cells are in financial distress, while high distress bubble means more than 50 per cent of borrowers in those cells are in distress.</t>
  </si>
  <si>
    <t>Notes: Scenario imposed: Inflation rate of 11.8 per cent, in line with that experienced from start of 2020 to 2022Q4 (expected); interest rate increase of 200bps on variable rate loans; nominal income growth in line with sector level growth experienced from start 2020 to 2022Q2 (CSO). Households are defined as having a negative financial margin when income and liquid assets cannot to cover essential expenditure, rent and debt payment under different macro scenarios. Models “without consumption response” refers to models where households respond to higher prices by passing through only 80% of the increase in total expenditure on non-essential goods through reduing their real consumption. This is motivated by estimates from Baker (2018).</t>
  </si>
  <si>
    <t>Notes: The chart shows reports system-wide CET1 ratios for AIB, BOI and PTSB in addition to the overall capital requirements to be made up of CET1 capital as June-22 (OCR – Jun 22). “FL” denotes the CET1 capital ratio on a fully-loaded basis, while “TL” denotes the CET1 capital ratio on a transitional basis. Last observation at Jun-22. OCR refers to all capital requirements at the system level at June 2022, excluding Pillar II Guidance.</t>
  </si>
  <si>
    <t>Notes: “NPL” denotes the weighted average NPL ratio for AIB, BOI and PTSB, “NPL*” removes central bank reserves from the denominator. “EU [25th, 75th]” denotes the interquartile range for the NPL ratio among a sample of representative European banks.</t>
  </si>
  <si>
    <t>Notes: The pink dots (“Change”) denote that absolute year-on-year change in the NPL ratio. The stacked bars show the contribution of outflows for a given year. For example, in 2021, the NPL outflows in the NFC portfolio would have decreased the NFC NPL ratio by 4 percentage points, but this was offset by a similar increase in inflows (not reported) resulting in a small increase in the NFC NPL ratio in 2021 (pink dot). “Loan sales” reflect the contribution of loan sales, “repayment” reflects the contribution of repayments (amortisation), “performing” denotes the contribution of exposures no longer meeting the criteria for non-performing classification and “Other” denotes the contribution of all other factors driving outflows. Last observation as at June-22.</t>
  </si>
  <si>
    <t>Notes: The charts shows the share of UK exposures originated to counterparties located in the UK as a proportion of total loans and advances. “NFCs” denotes exposures to non-financial corporations, “CC” denotes household credit for consumption exposures and “CRE” denotes exposures to NFCs, of which are collateralised by commercial immovable property. Exposures are presented on a weighted average basis for AIB, BOI and PTSB.</t>
  </si>
  <si>
    <t>Notes: The chart shows the weighted average loan-to-deposit ratio for AIB, BOI and PTSB. The pink dotted lines reflect the interquartile range of the loan-to-deposit ratio among a sample of representative European banks.</t>
  </si>
  <si>
    <t>Notes: The charts shows different combinations of provisioning coverage on all loans and advances (PCR) and the implied return on equity (RoE). The vertical dashed line reflects the provisioning coverage ratio at the height of the COVID-19 pandemic (Dec-20) as a reference point. All items contributing to RoE other than provisions, for example interest margins, are held constant in this calculation.</t>
  </si>
  <si>
    <t>Notes: The chart shows the impact on the weighted average net interest margin under different interest rate projections. The “June MPR” projection assumes that policy rates change by the same magnitude as forecasted for the 3M Euribor as forecasted in the ECB’s June macroeconomic projections. The “Sept’ MPR” projection assumes that policy rates change by the same magnitude as forecasted for the 3M Euribor as forecasted in the ECB’s September macroeconomic projections. Under both projections, a static balance sheet is assumed.</t>
  </si>
  <si>
    <t>Notes: Central Bank of Ireland estimates based on the Baron et al. (2020) historical dataset. The data cover 44 countries from 1946 to 2016 at annual frequency. The chart reports the cumulative Impulse Response Functions (IRFs) of real financial equity returns, over a 5-year period, to a 1 percentage point increase in the inflation rate at different points in the inflation distribution. Quartiles of inflation are calculated over all countries by decade. A categorical inflation variable is defined based on these quartiles and interacted with the (continuous) inflation variable. Q1, Q2, Q3 and Q4 denote the cumulative IRFs in the first, second, third and fourth inflation quartiles, respectively. The IRFs are estimated via Local Projections (Jorda, 2005) with four lags each of a country’s inflation and real GDP growth rate. The x-axis denotes years while the y-axis shows the cumulative response of real equity returns (percentage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</si>
</sst>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mmm\ yyyy"/>
    <numFmt numFmtId="167" formatCode="_-* #,##0_-;\-* #,##0_-;_-* &quot;-&quot;??_-;_-@_-"/>
    <numFmt numFmtId="168" formatCode="#,##0.0"/>
    <numFmt numFmtId="169" formatCode="#,##0_._0_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color theme="1"/>
      <name val="Lato"/>
      <family val="2"/>
    </font>
    <font>
      <sz val="7"/>
      <color theme="1"/>
      <name val="Lato"/>
      <family val="2"/>
    </font>
    <font>
      <u/>
      <sz val="11"/>
      <color theme="10"/>
      <name val="Calibri"/>
      <family val="2"/>
      <scheme val="minor"/>
    </font>
    <font>
      <sz val="11"/>
      <color rgb="FF000000"/>
      <name val="Calibri"/>
      <family val="2"/>
      <scheme val="minor"/>
    </font>
    <font>
      <b/>
      <sz val="10"/>
      <color theme="1"/>
      <name val="Lato"/>
      <family val="2"/>
    </font>
    <font>
      <sz val="11"/>
      <name val="Calibri"/>
      <family val="2"/>
    </font>
    <font>
      <sz val="11"/>
      <color rgb="FFFF0000"/>
      <name val="Calibri"/>
      <family val="2"/>
      <scheme val="minor"/>
    </font>
    <font>
      <b/>
      <sz val="11"/>
      <color theme="1"/>
      <name val="Lato"/>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0" fontId="4" fillId="0" borderId="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cellStyleXfs>
  <cellXfs count="71">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2" fillId="0" borderId="0" xfId="0" applyFont="1"/>
    <xf numFmtId="165" fontId="0" fillId="0" borderId="0" xfId="0" applyNumberFormat="1"/>
    <xf numFmtId="0" fontId="0" fillId="0" borderId="0" xfId="0" applyAlignment="1">
      <alignment horizontal="right"/>
    </xf>
    <xf numFmtId="14" fontId="0" fillId="0" borderId="0" xfId="0" applyNumberFormat="1"/>
    <xf numFmtId="0" fontId="4" fillId="0" borderId="0" xfId="2"/>
    <xf numFmtId="165" fontId="4" fillId="0" borderId="0" xfId="2" applyNumberFormat="1"/>
    <xf numFmtId="0" fontId="0" fillId="0" borderId="0" xfId="0" applyAlignment="1">
      <alignment wrapText="1"/>
    </xf>
    <xf numFmtId="17" fontId="0" fillId="0" borderId="0" xfId="0" applyNumberFormat="1"/>
    <xf numFmtId="165" fontId="0" fillId="0" borderId="0" xfId="0" applyNumberFormat="1" applyAlignment="1">
      <alignment horizontal="center"/>
    </xf>
    <xf numFmtId="0" fontId="0" fillId="3" borderId="0" xfId="0" applyFill="1" applyAlignment="1">
      <alignment wrapText="1"/>
    </xf>
    <xf numFmtId="0" fontId="5" fillId="0" borderId="0" xfId="0" applyFont="1" applyAlignment="1">
      <alignment horizontal="right"/>
    </xf>
    <xf numFmtId="0" fontId="5" fillId="0" borderId="0" xfId="0" applyFont="1" applyAlignment="1">
      <alignment horizontal="center"/>
    </xf>
    <xf numFmtId="0" fontId="0" fillId="0" borderId="0" xfId="0" applyAlignment="1">
      <alignment horizontal="center"/>
    </xf>
    <xf numFmtId="166" fontId="0" fillId="0" borderId="0" xfId="0" applyNumberFormat="1"/>
    <xf numFmtId="0" fontId="7" fillId="0" borderId="0" xfId="3" applyFont="1"/>
    <xf numFmtId="2" fontId="0" fillId="0" borderId="0" xfId="0" applyNumberFormat="1"/>
    <xf numFmtId="0" fontId="0" fillId="0" borderId="0" xfId="0" applyAlignment="1">
      <alignment horizontal="right" wrapText="1"/>
    </xf>
    <xf numFmtId="0" fontId="5" fillId="0" borderId="0" xfId="0" applyFont="1"/>
    <xf numFmtId="0" fontId="2" fillId="0" borderId="0" xfId="0" applyFont="1" applyAlignment="1">
      <alignment horizontal="left"/>
    </xf>
    <xf numFmtId="0" fontId="2" fillId="0" borderId="0" xfId="0" applyFont="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10" fontId="0" fillId="0" borderId="0" xfId="0" applyNumberFormat="1"/>
    <xf numFmtId="167" fontId="0" fillId="0" borderId="0" xfId="4" applyNumberFormat="1" applyFont="1"/>
    <xf numFmtId="9" fontId="0" fillId="0" borderId="0" xfId="5" applyFont="1"/>
    <xf numFmtId="14" fontId="0" fillId="0" borderId="0" xfId="0" applyNumberFormat="1" applyAlignment="1">
      <alignment horizontal="center"/>
    </xf>
    <xf numFmtId="14" fontId="0" fillId="0" borderId="0" xfId="0" quotePrefix="1" applyNumberFormat="1" applyAlignment="1">
      <alignment horizontal="left"/>
    </xf>
    <xf numFmtId="0" fontId="0" fillId="0" borderId="0" xfId="0" applyAlignment="1">
      <alignment horizontal="left"/>
    </xf>
    <xf numFmtId="17" fontId="0" fillId="0" borderId="0" xfId="0" applyNumberFormat="1" applyAlignment="1">
      <alignment horizontal="center"/>
    </xf>
    <xf numFmtId="0" fontId="0" fillId="0" borderId="0" xfId="0" quotePrefix="1" applyAlignment="1">
      <alignment horizontal="center"/>
    </xf>
    <xf numFmtId="2" fontId="0" fillId="0" borderId="0" xfId="0" applyNumberFormat="1" applyAlignment="1">
      <alignment horizontal="center"/>
    </xf>
    <xf numFmtId="0" fontId="8" fillId="0" borderId="0" xfId="0" applyFont="1"/>
    <xf numFmtId="1" fontId="0" fillId="0" borderId="0" xfId="0" applyNumberFormat="1"/>
    <xf numFmtId="0" fontId="0" fillId="0" borderId="0" xfId="0" applyFont="1" applyFill="1" applyBorder="1" applyAlignment="1"/>
    <xf numFmtId="0" fontId="9" fillId="0" borderId="0" xfId="0" applyFont="1" applyBorder="1" applyAlignment="1">
      <alignment vertical="center"/>
    </xf>
    <xf numFmtId="4" fontId="0" fillId="0" borderId="0" xfId="0" applyNumberFormat="1" applyAlignment="1"/>
    <xf numFmtId="0" fontId="0" fillId="0" borderId="0" xfId="0" applyFont="1"/>
    <xf numFmtId="0" fontId="10" fillId="0" borderId="0" xfId="0" applyFont="1"/>
    <xf numFmtId="2" fontId="0" fillId="0" borderId="0" xfId="5" applyNumberFormat="1" applyFont="1"/>
    <xf numFmtId="0" fontId="0"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11" fillId="0" borderId="0" xfId="0" applyFont="1"/>
    <xf numFmtId="0" fontId="0" fillId="0" borderId="0" xfId="0" applyFont="1" applyAlignment="1">
      <alignment horizontal="center"/>
    </xf>
    <xf numFmtId="0" fontId="0" fillId="0" borderId="0" xfId="0" applyAlignment="1"/>
    <xf numFmtId="168" fontId="0" fillId="0" borderId="0" xfId="0" applyNumberFormat="1" applyAlignment="1">
      <alignment horizontal="right" wrapText="1"/>
    </xf>
    <xf numFmtId="0" fontId="7" fillId="0" borderId="0" xfId="0" applyFont="1" applyAlignment="1">
      <alignment horizontal="right" vertical="center" wrapText="1"/>
    </xf>
    <xf numFmtId="0" fontId="0" fillId="0" borderId="0" xfId="0" applyFont="1" applyAlignment="1"/>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cellXfs>
  <cellStyles count="7">
    <cellStyle name="BvDAddIn_Currency" xfId="6"/>
    <cellStyle name="Comma" xfId="4" builtinId="3"/>
    <cellStyle name="Hyperlink" xfId="3" builtinId="8"/>
    <cellStyle name="Normal" xfId="0" builtinId="0"/>
    <cellStyle name="Normal 2" xfId="2"/>
    <cellStyle name="Normal 3" xfId="1"/>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5.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3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33.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3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5.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6.emf"/></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emf"/></Relationships>
</file>

<file path=xl/drawings/_rels/drawing39.xml.rels><?xml version="1.0" encoding="UTF-8" standalone="yes"?>
<Relationships xmlns="http://schemas.openxmlformats.org/package/2006/relationships"><Relationship Id="rId1" Type="http://schemas.openxmlformats.org/officeDocument/2006/relationships/image" Target="../media/image39.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0.xml.rels><?xml version="1.0" encoding="UTF-8" standalone="yes"?>
<Relationships xmlns="http://schemas.openxmlformats.org/package/2006/relationships"><Relationship Id="rId1" Type="http://schemas.openxmlformats.org/officeDocument/2006/relationships/image" Target="../media/image40.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2.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3.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4.png"/></Relationships>
</file>

<file path=xl/drawings/_rels/drawing45.xml.rels><?xml version="1.0" encoding="UTF-8" standalone="yes"?>
<Relationships xmlns="http://schemas.openxmlformats.org/package/2006/relationships"><Relationship Id="rId1" Type="http://schemas.openxmlformats.org/officeDocument/2006/relationships/image" Target="../media/image45.png"/></Relationships>
</file>

<file path=xl/drawings/_rels/drawing46.xml.rels><?xml version="1.0" encoding="UTF-8" standalone="yes"?>
<Relationships xmlns="http://schemas.openxmlformats.org/package/2006/relationships"><Relationship Id="rId1" Type="http://schemas.openxmlformats.org/officeDocument/2006/relationships/image" Target="../media/image46.png"/></Relationships>
</file>

<file path=xl/drawings/_rels/drawing47.xml.rels><?xml version="1.0" encoding="UTF-8" standalone="yes"?>
<Relationships xmlns="http://schemas.openxmlformats.org/package/2006/relationships"><Relationship Id="rId1" Type="http://schemas.openxmlformats.org/officeDocument/2006/relationships/image" Target="../media/image47.png"/></Relationships>
</file>

<file path=xl/drawings/_rels/drawing48.xml.rels><?xml version="1.0" encoding="UTF-8" standalone="yes"?>
<Relationships xmlns="http://schemas.openxmlformats.org/package/2006/relationships"><Relationship Id="rId1" Type="http://schemas.openxmlformats.org/officeDocument/2006/relationships/image" Target="../media/image48.png"/></Relationships>
</file>

<file path=xl/drawings/_rels/drawing49.xml.rels><?xml version="1.0" encoding="UTF-8" standalone="yes"?>
<Relationships xmlns="http://schemas.openxmlformats.org/package/2006/relationships"><Relationship Id="rId1" Type="http://schemas.openxmlformats.org/officeDocument/2006/relationships/image" Target="../media/image49.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50.xml.rels><?xml version="1.0" encoding="UTF-8" standalone="yes"?>
<Relationships xmlns="http://schemas.openxmlformats.org/package/2006/relationships"><Relationship Id="rId1" Type="http://schemas.openxmlformats.org/officeDocument/2006/relationships/image" Target="../media/image50.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130175</xdr:colOff>
      <xdr:row>8</xdr:row>
      <xdr:rowOff>44450</xdr:rowOff>
    </xdr:from>
    <xdr:to>
      <xdr:col>12</xdr:col>
      <xdr:colOff>325475</xdr:colOff>
      <xdr:row>17</xdr:row>
      <xdr:rowOff>91847</xdr:rowOff>
    </xdr:to>
    <xdr:pic>
      <xdr:nvPicPr>
        <xdr:cNvPr id="5" name="Picture 4"/>
        <xdr:cNvPicPr>
          <a:picLocks noChangeAspect="1"/>
        </xdr:cNvPicPr>
      </xdr:nvPicPr>
      <xdr:blipFill>
        <a:blip xmlns:r="http://schemas.openxmlformats.org/officeDocument/2006/relationships" r:embed="rId1"/>
        <a:stretch>
          <a:fillRect/>
        </a:stretch>
      </xdr:blipFill>
      <xdr:spPr>
        <a:xfrm>
          <a:off x="5146675" y="1517650"/>
          <a:ext cx="2633700" cy="17047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133350</xdr:colOff>
      <xdr:row>6</xdr:row>
      <xdr:rowOff>158750</xdr:rowOff>
    </xdr:from>
    <xdr:to>
      <xdr:col>9</xdr:col>
      <xdr:colOff>322554</xdr:colOff>
      <xdr:row>16</xdr:row>
      <xdr:rowOff>82962</xdr:rowOff>
    </xdr:to>
    <xdr:pic>
      <xdr:nvPicPr>
        <xdr:cNvPr id="2" name="Picture 1"/>
        <xdr:cNvPicPr>
          <a:picLocks noChangeAspect="1"/>
        </xdr:cNvPicPr>
      </xdr:nvPicPr>
      <xdr:blipFill>
        <a:blip xmlns:r="http://schemas.openxmlformats.org/officeDocument/2006/relationships" r:embed="rId1"/>
        <a:stretch>
          <a:fillRect/>
        </a:stretch>
      </xdr:blipFill>
      <xdr:spPr>
        <a:xfrm>
          <a:off x="3321050" y="1263650"/>
          <a:ext cx="2627604" cy="17657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285750</xdr:colOff>
      <xdr:row>8</xdr:row>
      <xdr:rowOff>57150</xdr:rowOff>
    </xdr:from>
    <xdr:to>
      <xdr:col>6</xdr:col>
      <xdr:colOff>466725</xdr:colOff>
      <xdr:row>17</xdr:row>
      <xdr:rowOff>76200</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8550" y="1771650"/>
          <a:ext cx="261937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5</xdr:col>
      <xdr:colOff>139700</xdr:colOff>
      <xdr:row>7</xdr:row>
      <xdr:rowOff>6350</xdr:rowOff>
    </xdr:from>
    <xdr:ext cx="2657475" cy="1704975"/>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7700" y="1295400"/>
          <a:ext cx="2657475" cy="1704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133350</xdr:colOff>
      <xdr:row>17</xdr:row>
      <xdr:rowOff>73025</xdr:rowOff>
    </xdr:from>
    <xdr:to>
      <xdr:col>4</xdr:col>
      <xdr:colOff>1177925</xdr:colOff>
      <xdr:row>26</xdr:row>
      <xdr:rowOff>120650</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9400" y="3203575"/>
          <a:ext cx="2949575"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257175</xdr:colOff>
      <xdr:row>8</xdr:row>
      <xdr:rowOff>47625</xdr:rowOff>
    </xdr:from>
    <xdr:to>
      <xdr:col>9</xdr:col>
      <xdr:colOff>447675</xdr:colOff>
      <xdr:row>17</xdr:row>
      <xdr:rowOff>95250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6425" y="1571625"/>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187325</xdr:colOff>
      <xdr:row>10</xdr:row>
      <xdr:rowOff>174625</xdr:rowOff>
    </xdr:from>
    <xdr:to>
      <xdr:col>8</xdr:col>
      <xdr:colOff>377825</xdr:colOff>
      <xdr:row>20</xdr:row>
      <xdr:rowOff>38100</xdr:rowOff>
    </xdr:to>
    <xdr:pic>
      <xdr:nvPicPr>
        <xdr:cNvPr id="2" name="Picture 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2475" y="2016125"/>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276225</xdr:colOff>
      <xdr:row>8</xdr:row>
      <xdr:rowOff>66675</xdr:rowOff>
    </xdr:from>
    <xdr:to>
      <xdr:col>8</xdr:col>
      <xdr:colOff>465429</xdr:colOff>
      <xdr:row>17</xdr:row>
      <xdr:rowOff>114072</xdr:rowOff>
    </xdr:to>
    <xdr:pic>
      <xdr:nvPicPr>
        <xdr:cNvPr id="4" name="Picture 3"/>
        <xdr:cNvPicPr>
          <a:picLocks noChangeAspect="1"/>
        </xdr:cNvPicPr>
      </xdr:nvPicPr>
      <xdr:blipFill>
        <a:blip xmlns:r="http://schemas.openxmlformats.org/officeDocument/2006/relationships" r:embed="rId1"/>
        <a:stretch>
          <a:fillRect/>
        </a:stretch>
      </xdr:blipFill>
      <xdr:spPr>
        <a:xfrm>
          <a:off x="4714875" y="1590675"/>
          <a:ext cx="2627604" cy="17618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1558925</xdr:colOff>
      <xdr:row>15</xdr:row>
      <xdr:rowOff>0</xdr:rowOff>
    </xdr:from>
    <xdr:to>
      <xdr:col>3</xdr:col>
      <xdr:colOff>501650</xdr:colOff>
      <xdr:row>24</xdr:row>
      <xdr:rowOff>47625</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2025" y="2762250"/>
          <a:ext cx="2809875"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323850</xdr:colOff>
      <xdr:row>10</xdr:row>
      <xdr:rowOff>174625</xdr:rowOff>
    </xdr:from>
    <xdr:to>
      <xdr:col>9</xdr:col>
      <xdr:colOff>514350</xdr:colOff>
      <xdr:row>20</xdr:row>
      <xdr:rowOff>38100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2016125"/>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142875</xdr:colOff>
      <xdr:row>7</xdr:row>
      <xdr:rowOff>174625</xdr:rowOff>
    </xdr:from>
    <xdr:to>
      <xdr:col>10</xdr:col>
      <xdr:colOff>333375</xdr:colOff>
      <xdr:row>17</xdr:row>
      <xdr:rowOff>36195</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940175" y="1279525"/>
          <a:ext cx="2628900" cy="1703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127000</xdr:colOff>
      <xdr:row>7</xdr:row>
      <xdr:rowOff>19050</xdr:rowOff>
    </xdr:from>
    <xdr:to>
      <xdr:col>12</xdr:col>
      <xdr:colOff>316204</xdr:colOff>
      <xdr:row>17</xdr:row>
      <xdr:rowOff>52746</xdr:rowOff>
    </xdr:to>
    <xdr:pic>
      <xdr:nvPicPr>
        <xdr:cNvPr id="3" name="Picture 2"/>
        <xdr:cNvPicPr>
          <a:picLocks noChangeAspect="1"/>
        </xdr:cNvPicPr>
      </xdr:nvPicPr>
      <xdr:blipFill>
        <a:blip xmlns:r="http://schemas.openxmlformats.org/officeDocument/2006/relationships" r:embed="rId1"/>
        <a:stretch>
          <a:fillRect/>
        </a:stretch>
      </xdr:blipFill>
      <xdr:spPr>
        <a:xfrm>
          <a:off x="5594350" y="1308100"/>
          <a:ext cx="2627604" cy="187519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206375</xdr:colOff>
      <xdr:row>7</xdr:row>
      <xdr:rowOff>9525</xdr:rowOff>
    </xdr:from>
    <xdr:to>
      <xdr:col>8</xdr:col>
      <xdr:colOff>396875</xdr:colOff>
      <xdr:row>16</xdr:row>
      <xdr:rowOff>56515</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3235325" y="1298575"/>
          <a:ext cx="2628900" cy="17043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146050</xdr:colOff>
      <xdr:row>9</xdr:row>
      <xdr:rowOff>31750</xdr:rowOff>
    </xdr:from>
    <xdr:to>
      <xdr:col>9</xdr:col>
      <xdr:colOff>336550</xdr:colOff>
      <xdr:row>18</xdr:row>
      <xdr:rowOff>85090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3333750" y="1689100"/>
          <a:ext cx="2628900" cy="171069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149225</xdr:colOff>
      <xdr:row>17</xdr:row>
      <xdr:rowOff>25400</xdr:rowOff>
    </xdr:from>
    <xdr:to>
      <xdr:col>6</xdr:col>
      <xdr:colOff>644525</xdr:colOff>
      <xdr:row>26</xdr:row>
      <xdr:rowOff>71120</xdr:rowOff>
    </xdr:to>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3095625" y="3155950"/>
          <a:ext cx="2730500" cy="170307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222250</xdr:colOff>
      <xdr:row>9</xdr:row>
      <xdr:rowOff>6350</xdr:rowOff>
    </xdr:from>
    <xdr:to>
      <xdr:col>5</xdr:col>
      <xdr:colOff>411850</xdr:colOff>
      <xdr:row>18</xdr:row>
      <xdr:rowOff>55850</xdr:rowOff>
    </xdr:to>
    <xdr:pic>
      <xdr:nvPicPr>
        <xdr:cNvPr id="3" name="Picture 2"/>
        <xdr:cNvPicPr>
          <a:picLocks/>
        </xdr:cNvPicPr>
      </xdr:nvPicPr>
      <xdr:blipFill>
        <a:blip xmlns:r="http://schemas.openxmlformats.org/officeDocument/2006/relationships" r:embed="rId1"/>
        <a:stretch>
          <a:fillRect/>
        </a:stretch>
      </xdr:blipFill>
      <xdr:spPr>
        <a:xfrm>
          <a:off x="831850" y="1663700"/>
          <a:ext cx="2628000" cy="1706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155575</xdr:colOff>
      <xdr:row>9</xdr:row>
      <xdr:rowOff>6350</xdr:rowOff>
    </xdr:from>
    <xdr:to>
      <xdr:col>8</xdr:col>
      <xdr:colOff>338455</xdr:colOff>
      <xdr:row>18</xdr:row>
      <xdr:rowOff>59690</xdr:rowOff>
    </xdr:to>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2733675" y="1479550"/>
          <a:ext cx="2621280" cy="171069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593725</xdr:colOff>
      <xdr:row>6</xdr:row>
      <xdr:rowOff>168275</xdr:rowOff>
    </xdr:from>
    <xdr:to>
      <xdr:col>9</xdr:col>
      <xdr:colOff>540385</xdr:colOff>
      <xdr:row>16</xdr:row>
      <xdr:rowOff>90805</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3527425" y="1089025"/>
          <a:ext cx="2994660" cy="17640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190500</xdr:colOff>
      <xdr:row>7</xdr:row>
      <xdr:rowOff>3175</xdr:rowOff>
    </xdr:from>
    <xdr:to>
      <xdr:col>10</xdr:col>
      <xdr:colOff>380100</xdr:colOff>
      <xdr:row>16</xdr:row>
      <xdr:rowOff>52675</xdr:rowOff>
    </xdr:to>
    <xdr:pic>
      <xdr:nvPicPr>
        <xdr:cNvPr id="2" name="Picture 1">
          <a:extLst>
            <a:ext uri="{FF2B5EF4-FFF2-40B4-BE49-F238E27FC236}">
              <a16:creationId xmlns:a16="http://schemas.microsoft.com/office/drawing/2014/main" id="{00000000-0008-0000-2000-000002000000}"/>
            </a:ext>
          </a:extLst>
        </xdr:cNvPr>
        <xdr:cNvPicPr>
          <a:picLocks/>
        </xdr:cNvPicPr>
      </xdr:nvPicPr>
      <xdr:blipFill>
        <a:blip xmlns:r="http://schemas.openxmlformats.org/officeDocument/2006/relationships" r:embed="rId1"/>
        <a:stretch>
          <a:fillRect/>
        </a:stretch>
      </xdr:blipFill>
      <xdr:spPr>
        <a:xfrm>
          <a:off x="3848100" y="1292225"/>
          <a:ext cx="2628000" cy="17068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190500</xdr:colOff>
      <xdr:row>8</xdr:row>
      <xdr:rowOff>177800</xdr:rowOff>
    </xdr:from>
    <xdr:to>
      <xdr:col>8</xdr:col>
      <xdr:colOff>380100</xdr:colOff>
      <xdr:row>18</xdr:row>
      <xdr:rowOff>36800</xdr:rowOff>
    </xdr:to>
    <xdr:pic>
      <xdr:nvPicPr>
        <xdr:cNvPr id="3" name="Picture 2">
          <a:extLst>
            <a:ext uri="{FF2B5EF4-FFF2-40B4-BE49-F238E27FC236}">
              <a16:creationId xmlns:a16="http://schemas.microsoft.com/office/drawing/2014/main" id="{00000000-0008-0000-2100-000003000000}"/>
            </a:ext>
          </a:extLst>
        </xdr:cNvPr>
        <xdr:cNvPicPr>
          <a:picLocks/>
        </xdr:cNvPicPr>
      </xdr:nvPicPr>
      <xdr:blipFill>
        <a:blip xmlns:r="http://schemas.openxmlformats.org/officeDocument/2006/relationships" r:embed="rId1"/>
        <a:stretch>
          <a:fillRect/>
        </a:stretch>
      </xdr:blipFill>
      <xdr:spPr>
        <a:xfrm>
          <a:off x="2628900" y="1466850"/>
          <a:ext cx="2628000" cy="17005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165100</xdr:colOff>
      <xdr:row>6</xdr:row>
      <xdr:rowOff>177800</xdr:rowOff>
    </xdr:from>
    <xdr:to>
      <xdr:col>9</xdr:col>
      <xdr:colOff>360400</xdr:colOff>
      <xdr:row>17</xdr:row>
      <xdr:rowOff>11591</xdr:rowOff>
    </xdr:to>
    <xdr:pic>
      <xdr:nvPicPr>
        <xdr:cNvPr id="3" name="Picture 2"/>
        <xdr:cNvPicPr>
          <a:picLocks noChangeAspect="1"/>
        </xdr:cNvPicPr>
      </xdr:nvPicPr>
      <xdr:blipFill>
        <a:blip xmlns:r="http://schemas.openxmlformats.org/officeDocument/2006/relationships" r:embed="rId1"/>
        <a:stretch>
          <a:fillRect/>
        </a:stretch>
      </xdr:blipFill>
      <xdr:spPr>
        <a:xfrm>
          <a:off x="4445000" y="1282700"/>
          <a:ext cx="2633700" cy="18594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165100</xdr:colOff>
      <xdr:row>8</xdr:row>
      <xdr:rowOff>19050</xdr:rowOff>
    </xdr:from>
    <xdr:to>
      <xdr:col>9</xdr:col>
      <xdr:colOff>354700</xdr:colOff>
      <xdr:row>17</xdr:row>
      <xdr:rowOff>68550</xdr:rowOff>
    </xdr:to>
    <xdr:pic>
      <xdr:nvPicPr>
        <xdr:cNvPr id="2" name="Picture 1">
          <a:extLst>
            <a:ext uri="{FF2B5EF4-FFF2-40B4-BE49-F238E27FC236}">
              <a16:creationId xmlns:a16="http://schemas.microsoft.com/office/drawing/2014/main" id="{00000000-0008-0000-2300-000002000000}"/>
            </a:ext>
          </a:extLst>
        </xdr:cNvPr>
        <xdr:cNvPicPr>
          <a:picLocks/>
        </xdr:cNvPicPr>
      </xdr:nvPicPr>
      <xdr:blipFill>
        <a:blip xmlns:r="http://schemas.openxmlformats.org/officeDocument/2006/relationships" r:embed="rId1"/>
        <a:stretch>
          <a:fillRect/>
        </a:stretch>
      </xdr:blipFill>
      <xdr:spPr>
        <a:xfrm>
          <a:off x="3213100" y="1492250"/>
          <a:ext cx="2628000" cy="1706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139700</xdr:colOff>
      <xdr:row>7</xdr:row>
      <xdr:rowOff>0</xdr:rowOff>
    </xdr:from>
    <xdr:to>
      <xdr:col>9</xdr:col>
      <xdr:colOff>329300</xdr:colOff>
      <xdr:row>16</xdr:row>
      <xdr:rowOff>118080</xdr:rowOff>
    </xdr:to>
    <xdr:pic>
      <xdr:nvPicPr>
        <xdr:cNvPr id="2" name="Picture 1"/>
        <xdr:cNvPicPr>
          <a:picLocks/>
        </xdr:cNvPicPr>
      </xdr:nvPicPr>
      <xdr:blipFill>
        <a:blip xmlns:r="http://schemas.openxmlformats.org/officeDocument/2006/relationships" r:embed="rId1"/>
        <a:stretch>
          <a:fillRect/>
        </a:stretch>
      </xdr:blipFill>
      <xdr:spPr>
        <a:xfrm>
          <a:off x="3314700" y="1289050"/>
          <a:ext cx="2628000" cy="177543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171450</xdr:colOff>
      <xdr:row>7</xdr:row>
      <xdr:rowOff>0</xdr:rowOff>
    </xdr:from>
    <xdr:to>
      <xdr:col>9</xdr:col>
      <xdr:colOff>361950</xdr:colOff>
      <xdr:row>16</xdr:row>
      <xdr:rowOff>53340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3994150" y="1104900"/>
          <a:ext cx="2628900" cy="171069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123825</xdr:colOff>
      <xdr:row>7</xdr:row>
      <xdr:rowOff>28575</xdr:rowOff>
    </xdr:from>
    <xdr:to>
      <xdr:col>8</xdr:col>
      <xdr:colOff>313425</xdr:colOff>
      <xdr:row>16</xdr:row>
      <xdr:rowOff>78075</xdr:rowOff>
    </xdr:to>
    <xdr:pic>
      <xdr:nvPicPr>
        <xdr:cNvPr id="2" name="Picture 1">
          <a:extLst>
            <a:ext uri="{FF2B5EF4-FFF2-40B4-BE49-F238E27FC236}">
              <a16:creationId xmlns:a16="http://schemas.microsoft.com/office/drawing/2014/main" id="{00000000-0008-0000-2500-000002000000}"/>
            </a:ext>
          </a:extLst>
        </xdr:cNvPr>
        <xdr:cNvPicPr>
          <a:picLocks/>
        </xdr:cNvPicPr>
      </xdr:nvPicPr>
      <xdr:blipFill>
        <a:blip xmlns:r="http://schemas.openxmlformats.org/officeDocument/2006/relationships" r:embed="rId1"/>
        <a:stretch>
          <a:fillRect/>
        </a:stretch>
      </xdr:blipFill>
      <xdr:spPr>
        <a:xfrm>
          <a:off x="4537075" y="1317625"/>
          <a:ext cx="2628000" cy="17068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180975</xdr:colOff>
      <xdr:row>9</xdr:row>
      <xdr:rowOff>25400</xdr:rowOff>
    </xdr:from>
    <xdr:to>
      <xdr:col>6</xdr:col>
      <xdr:colOff>371475</xdr:colOff>
      <xdr:row>18</xdr:row>
      <xdr:rowOff>78740</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1400175" y="1682750"/>
          <a:ext cx="2628900" cy="171069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149225</xdr:colOff>
      <xdr:row>6</xdr:row>
      <xdr:rowOff>177800</xdr:rowOff>
    </xdr:from>
    <xdr:to>
      <xdr:col>11</xdr:col>
      <xdr:colOff>338825</xdr:colOff>
      <xdr:row>16</xdr:row>
      <xdr:rowOff>43150</xdr:rowOff>
    </xdr:to>
    <xdr:pic>
      <xdr:nvPicPr>
        <xdr:cNvPr id="2" name="Picture 1">
          <a:extLst>
            <a:ext uri="{FF2B5EF4-FFF2-40B4-BE49-F238E27FC236}">
              <a16:creationId xmlns:a16="http://schemas.microsoft.com/office/drawing/2014/main" id="{00000000-0008-0000-2700-000002000000}"/>
            </a:ext>
          </a:extLst>
        </xdr:cNvPr>
        <xdr:cNvPicPr>
          <a:picLocks/>
        </xdr:cNvPicPr>
      </xdr:nvPicPr>
      <xdr:blipFill>
        <a:blip xmlns:r="http://schemas.openxmlformats.org/officeDocument/2006/relationships" r:embed="rId1"/>
        <a:stretch>
          <a:fillRect/>
        </a:stretch>
      </xdr:blipFill>
      <xdr:spPr>
        <a:xfrm>
          <a:off x="4416425" y="1282700"/>
          <a:ext cx="2628000" cy="17068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104775</xdr:colOff>
      <xdr:row>10</xdr:row>
      <xdr:rowOff>6350</xdr:rowOff>
    </xdr:from>
    <xdr:to>
      <xdr:col>6</xdr:col>
      <xdr:colOff>295275</xdr:colOff>
      <xdr:row>19</xdr:row>
      <xdr:rowOff>53975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 y="1847850"/>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136525</xdr:colOff>
      <xdr:row>6</xdr:row>
      <xdr:rowOff>165100</xdr:rowOff>
    </xdr:from>
    <xdr:to>
      <xdr:col>10</xdr:col>
      <xdr:colOff>327025</xdr:colOff>
      <xdr:row>16</xdr:row>
      <xdr:rowOff>28575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3175" y="1270000"/>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190500</xdr:colOff>
      <xdr:row>9</xdr:row>
      <xdr:rowOff>25400</xdr:rowOff>
    </xdr:from>
    <xdr:to>
      <xdr:col>5</xdr:col>
      <xdr:colOff>381000</xdr:colOff>
      <xdr:row>18</xdr:row>
      <xdr:rowOff>73025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1682750"/>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158750</xdr:colOff>
      <xdr:row>9</xdr:row>
      <xdr:rowOff>158750</xdr:rowOff>
    </xdr:from>
    <xdr:to>
      <xdr:col>10</xdr:col>
      <xdr:colOff>354050</xdr:colOff>
      <xdr:row>19</xdr:row>
      <xdr:rowOff>73050</xdr:rowOff>
    </xdr:to>
    <xdr:pic>
      <xdr:nvPicPr>
        <xdr:cNvPr id="2" name="Picture 1"/>
        <xdr:cNvPicPr>
          <a:picLocks noChangeAspect="1"/>
        </xdr:cNvPicPr>
      </xdr:nvPicPr>
      <xdr:blipFill>
        <a:blip xmlns:r="http://schemas.openxmlformats.org/officeDocument/2006/relationships" r:embed="rId1"/>
        <a:stretch>
          <a:fillRect/>
        </a:stretch>
      </xdr:blipFill>
      <xdr:spPr>
        <a:xfrm>
          <a:off x="3956050" y="1816100"/>
          <a:ext cx="2633700" cy="17558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1</xdr:col>
      <xdr:colOff>190500</xdr:colOff>
      <xdr:row>13</xdr:row>
      <xdr:rowOff>44450</xdr:rowOff>
    </xdr:from>
    <xdr:ext cx="2628900" cy="1762125"/>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07010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9.xml><?xml version="1.0" encoding="utf-8"?>
<xdr:wsDr xmlns:xdr="http://schemas.openxmlformats.org/drawingml/2006/spreadsheetDrawing" xmlns:a="http://schemas.openxmlformats.org/drawingml/2006/main">
  <xdr:twoCellAnchor editAs="oneCell">
    <xdr:from>
      <xdr:col>8</xdr:col>
      <xdr:colOff>266700</xdr:colOff>
      <xdr:row>8</xdr:row>
      <xdr:rowOff>361950</xdr:rowOff>
    </xdr:from>
    <xdr:to>
      <xdr:col>12</xdr:col>
      <xdr:colOff>314325</xdr:colOff>
      <xdr:row>18</xdr:row>
      <xdr:rowOff>12700</xdr:rowOff>
    </xdr:to>
    <xdr:pic>
      <xdr:nvPicPr>
        <xdr:cNvPr id="3" name="Picture 2">
          <a:extLst>
            <a:ext uri="{FF2B5EF4-FFF2-40B4-BE49-F238E27FC236}">
              <a16:creationId xmlns:a16="http://schemas.microsoft.com/office/drawing/2014/main" id="{00000000-0008-0000-2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2200" y="1835150"/>
          <a:ext cx="2638425"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114300</xdr:colOff>
      <xdr:row>6</xdr:row>
      <xdr:rowOff>177800</xdr:rowOff>
    </xdr:from>
    <xdr:to>
      <xdr:col>9</xdr:col>
      <xdr:colOff>309600</xdr:colOff>
      <xdr:row>16</xdr:row>
      <xdr:rowOff>47143</xdr:rowOff>
    </xdr:to>
    <xdr:pic>
      <xdr:nvPicPr>
        <xdr:cNvPr id="2" name="Picture 1"/>
        <xdr:cNvPicPr>
          <a:picLocks noChangeAspect="1"/>
        </xdr:cNvPicPr>
      </xdr:nvPicPr>
      <xdr:blipFill>
        <a:blip xmlns:r="http://schemas.openxmlformats.org/officeDocument/2006/relationships" r:embed="rId1"/>
        <a:stretch>
          <a:fillRect/>
        </a:stretch>
      </xdr:blipFill>
      <xdr:spPr>
        <a:xfrm>
          <a:off x="3302000" y="1282700"/>
          <a:ext cx="2633700" cy="171084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209550</xdr:colOff>
      <xdr:row>9</xdr:row>
      <xdr:rowOff>6350</xdr:rowOff>
    </xdr:from>
    <xdr:to>
      <xdr:col>12</xdr:col>
      <xdr:colOff>249555</xdr:colOff>
      <xdr:row>18</xdr:row>
      <xdr:rowOff>121285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3350" y="1663700"/>
          <a:ext cx="2630805" cy="1772285"/>
        </a:xfrm>
        <a:prstGeom prst="rect">
          <a:avLst/>
        </a:prstGeom>
        <a:noFill/>
        <a:ln>
          <a:noFill/>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552450</xdr:colOff>
      <xdr:row>9</xdr:row>
      <xdr:rowOff>50800</xdr:rowOff>
    </xdr:from>
    <xdr:to>
      <xdr:col>12</xdr:col>
      <xdr:colOff>457200</xdr:colOff>
      <xdr:row>18</xdr:row>
      <xdr:rowOff>165100</xdr:rowOff>
    </xdr:to>
    <xdr:pic>
      <xdr:nvPicPr>
        <xdr:cNvPr id="3" name="Picture 2">
          <a:extLst>
            <a:ext uri="{FF2B5EF4-FFF2-40B4-BE49-F238E27FC236}">
              <a16:creationId xmlns:a16="http://schemas.microsoft.com/office/drawing/2014/main" id="{00000000-0008-0000-2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0850" y="1708150"/>
          <a:ext cx="295275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152400</xdr:colOff>
      <xdr:row>9</xdr:row>
      <xdr:rowOff>38100</xdr:rowOff>
    </xdr:from>
    <xdr:to>
      <xdr:col>9</xdr:col>
      <xdr:colOff>400050</xdr:colOff>
      <xdr:row>18</xdr:row>
      <xdr:rowOff>85725</xdr:rowOff>
    </xdr:to>
    <xdr:pic>
      <xdr:nvPicPr>
        <xdr:cNvPr id="4" name="Picture 3">
          <a:extLst>
            <a:ext uri="{FF2B5EF4-FFF2-40B4-BE49-F238E27FC236}">
              <a16:creationId xmlns:a16="http://schemas.microsoft.com/office/drawing/2014/main" id="{00000000-0008-0000-3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6750" y="1695450"/>
          <a:ext cx="268605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222250</xdr:colOff>
      <xdr:row>8</xdr:row>
      <xdr:rowOff>0</xdr:rowOff>
    </xdr:from>
    <xdr:to>
      <xdr:col>9</xdr:col>
      <xdr:colOff>406400</xdr:colOff>
      <xdr:row>17</xdr:row>
      <xdr:rowOff>50800</xdr:rowOff>
    </xdr:to>
    <xdr:pic>
      <xdr:nvPicPr>
        <xdr:cNvPr id="2" name="Picture 1">
          <a:extLst>
            <a:ext uri="{FF2B5EF4-FFF2-40B4-BE49-F238E27FC236}">
              <a16:creationId xmlns:a16="http://schemas.microsoft.com/office/drawing/2014/main" id="{00000000-0008-0000-3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05200" y="1473200"/>
          <a:ext cx="2622550" cy="170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203200</xdr:colOff>
      <xdr:row>6</xdr:row>
      <xdr:rowOff>179070</xdr:rowOff>
    </xdr:from>
    <xdr:to>
      <xdr:col>8</xdr:col>
      <xdr:colOff>392404</xdr:colOff>
      <xdr:row>16</xdr:row>
      <xdr:rowOff>93877</xdr:rowOff>
    </xdr:to>
    <xdr:pic>
      <xdr:nvPicPr>
        <xdr:cNvPr id="2" name="Picture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3898900" y="1283970"/>
          <a:ext cx="2627604" cy="175630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4</xdr:col>
      <xdr:colOff>298450</xdr:colOff>
      <xdr:row>7</xdr:row>
      <xdr:rowOff>38100</xdr:rowOff>
    </xdr:from>
    <xdr:to>
      <xdr:col>8</xdr:col>
      <xdr:colOff>280372</xdr:colOff>
      <xdr:row>16</xdr:row>
      <xdr:rowOff>56532</xdr:rowOff>
    </xdr:to>
    <xdr:pic>
      <xdr:nvPicPr>
        <xdr:cNvPr id="2" name="Picture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a:stretch>
          <a:fillRect/>
        </a:stretch>
      </xdr:blipFill>
      <xdr:spPr>
        <a:xfrm>
          <a:off x="2736850" y="1327150"/>
          <a:ext cx="2420322" cy="1675782"/>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7</xdr:col>
      <xdr:colOff>127000</xdr:colOff>
      <xdr:row>6</xdr:row>
      <xdr:rowOff>171450</xdr:rowOff>
    </xdr:from>
    <xdr:to>
      <xdr:col>11</xdr:col>
      <xdr:colOff>316204</xdr:colOff>
      <xdr:row>16</xdr:row>
      <xdr:rowOff>48408</xdr:rowOff>
    </xdr:to>
    <xdr:pic>
      <xdr:nvPicPr>
        <xdr:cNvPr id="2" name="Picture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6965950" y="1276350"/>
          <a:ext cx="2627604" cy="1718458"/>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9525</xdr:colOff>
      <xdr:row>5</xdr:row>
      <xdr:rowOff>47625</xdr:rowOff>
    </xdr:from>
    <xdr:to>
      <xdr:col>8</xdr:col>
      <xdr:colOff>503555</xdr:colOff>
      <xdr:row>15</xdr:row>
      <xdr:rowOff>117900</xdr:rowOff>
    </xdr:to>
    <xdr:pic>
      <xdr:nvPicPr>
        <xdr:cNvPr id="2" name="Picture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6286500" y="1447800"/>
          <a:ext cx="2932430" cy="197527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10</xdr:col>
      <xdr:colOff>0</xdr:colOff>
      <xdr:row>7</xdr:row>
      <xdr:rowOff>0</xdr:rowOff>
    </xdr:from>
    <xdr:to>
      <xdr:col>14</xdr:col>
      <xdr:colOff>579382</xdr:colOff>
      <xdr:row>18</xdr:row>
      <xdr:rowOff>166312</xdr:rowOff>
    </xdr:to>
    <xdr:pic>
      <xdr:nvPicPr>
        <xdr:cNvPr id="2" name="Picture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9505950" y="1905000"/>
          <a:ext cx="3017782" cy="2261812"/>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76200</xdr:colOff>
      <xdr:row>9</xdr:row>
      <xdr:rowOff>177800</xdr:rowOff>
    </xdr:from>
    <xdr:to>
      <xdr:col>6</xdr:col>
      <xdr:colOff>533704</xdr:colOff>
      <xdr:row>22</xdr:row>
      <xdr:rowOff>48717</xdr:rowOff>
    </xdr:to>
    <xdr:pic>
      <xdr:nvPicPr>
        <xdr:cNvPr id="2" name="Picture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xfrm>
          <a:off x="2451100" y="1835150"/>
          <a:ext cx="3505504" cy="22648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209550</xdr:colOff>
      <xdr:row>7</xdr:row>
      <xdr:rowOff>50800</xdr:rowOff>
    </xdr:from>
    <xdr:to>
      <xdr:col>12</xdr:col>
      <xdr:colOff>502395</xdr:colOff>
      <xdr:row>16</xdr:row>
      <xdr:rowOff>110390</xdr:rowOff>
    </xdr:to>
    <xdr:pic>
      <xdr:nvPicPr>
        <xdr:cNvPr id="3" name="Picture 2"/>
        <xdr:cNvPicPr>
          <a:picLocks noChangeAspect="1"/>
        </xdr:cNvPicPr>
      </xdr:nvPicPr>
      <xdr:blipFill>
        <a:blip xmlns:r="http://schemas.openxmlformats.org/officeDocument/2006/relationships" r:embed="rId1"/>
        <a:stretch>
          <a:fillRect/>
        </a:stretch>
      </xdr:blipFill>
      <xdr:spPr>
        <a:xfrm>
          <a:off x="6623050" y="1892300"/>
          <a:ext cx="2731245" cy="171694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10</xdr:col>
      <xdr:colOff>114300</xdr:colOff>
      <xdr:row>6</xdr:row>
      <xdr:rowOff>165100</xdr:rowOff>
    </xdr:from>
    <xdr:to>
      <xdr:col>14</xdr:col>
      <xdr:colOff>565654</xdr:colOff>
      <xdr:row>16</xdr:row>
      <xdr:rowOff>82962</xdr:rowOff>
    </xdr:to>
    <xdr:pic>
      <xdr:nvPicPr>
        <xdr:cNvPr id="2" name="Picture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a:stretch>
          <a:fillRect/>
        </a:stretch>
      </xdr:blipFill>
      <xdr:spPr>
        <a:xfrm>
          <a:off x="8477250" y="1371600"/>
          <a:ext cx="2889754" cy="1765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600075</xdr:colOff>
      <xdr:row>7</xdr:row>
      <xdr:rowOff>0</xdr:rowOff>
    </xdr:from>
    <xdr:to>
      <xdr:col>12</xdr:col>
      <xdr:colOff>283320</xdr:colOff>
      <xdr:row>16</xdr:row>
      <xdr:rowOff>59590</xdr:rowOff>
    </xdr:to>
    <xdr:pic>
      <xdr:nvPicPr>
        <xdr:cNvPr id="2" name="Picture 1"/>
        <xdr:cNvPicPr>
          <a:picLocks noChangeAspect="1"/>
        </xdr:cNvPicPr>
      </xdr:nvPicPr>
      <xdr:blipFill>
        <a:blip xmlns:r="http://schemas.openxmlformats.org/officeDocument/2006/relationships" r:embed="rId1"/>
        <a:stretch>
          <a:fillRect/>
        </a:stretch>
      </xdr:blipFill>
      <xdr:spPr>
        <a:xfrm>
          <a:off x="4867275" y="1333500"/>
          <a:ext cx="2731245" cy="17740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561975</xdr:colOff>
      <xdr:row>11</xdr:row>
      <xdr:rowOff>15875</xdr:rowOff>
    </xdr:from>
    <xdr:to>
      <xdr:col>9</xdr:col>
      <xdr:colOff>600075</xdr:colOff>
      <xdr:row>20</xdr:row>
      <xdr:rowOff>63500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9975" y="2041525"/>
          <a:ext cx="24765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314325</xdr:colOff>
      <xdr:row>9</xdr:row>
      <xdr:rowOff>76200</xdr:rowOff>
    </xdr:from>
    <xdr:to>
      <xdr:col>11</xdr:col>
      <xdr:colOff>466725</xdr:colOff>
      <xdr:row>18</xdr:row>
      <xdr:rowOff>123825</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1525" y="1790700"/>
          <a:ext cx="25908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57150</xdr:colOff>
      <xdr:row>7</xdr:row>
      <xdr:rowOff>38100</xdr:rowOff>
    </xdr:from>
    <xdr:to>
      <xdr:col>11</xdr:col>
      <xdr:colOff>246354</xdr:colOff>
      <xdr:row>16</xdr:row>
      <xdr:rowOff>115979</xdr:rowOff>
    </xdr:to>
    <xdr:pic>
      <xdr:nvPicPr>
        <xdr:cNvPr id="2" name="Picture 1"/>
        <xdr:cNvPicPr>
          <a:picLocks noChangeAspect="1"/>
        </xdr:cNvPicPr>
      </xdr:nvPicPr>
      <xdr:blipFill>
        <a:blip xmlns:r="http://schemas.openxmlformats.org/officeDocument/2006/relationships" r:embed="rId1"/>
        <a:stretch>
          <a:fillRect/>
        </a:stretch>
      </xdr:blipFill>
      <xdr:spPr>
        <a:xfrm>
          <a:off x="4464050" y="1327150"/>
          <a:ext cx="2627604" cy="1735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4.bin"/><Relationship Id="rId1" Type="http://schemas.openxmlformats.org/officeDocument/2006/relationships/hyperlink" Target="notes://%20The%20vertical%20axis%20describes%20the%20growth%20rate%20of%20quarterly%20aggregate%20new%20lending%20of%20non-bank%20lenders.%20The%20horizontal%20axis%20describes%20the%20growth%20rate%20of%20quarterly%20aggregate%20new%20lending%20of%20banks/"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5.bin"/><Relationship Id="rId1" Type="http://schemas.openxmlformats.org/officeDocument/2006/relationships/hyperlink" Target="notes://%20The%20vertical%20axis%20describes%20the%20share%20of%20new%20lending%20from%20non-bank%20lenders%20relative%20to%20the%20sum%20of%20NBL%20and%20bank%20new%20lending.%20The%20vertical%20axis%20also%20include%20the%20share%20of%20new%20lending%20to%20real%20estate%20SMEs%20from%20non-bank%20lenders%20relative%20to%20the%20sum%20of%20NBL%20and%20bank%20new%20lending%20to%20real%20estate%20SMEs.%20The%20Real%20estate-SMEs%20include%20SMEs%20in%20Real%20Estate%20Activities%20and%20Construction/"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printerSettings" Target="../printerSettings/printerSettings46.bin"/><Relationship Id="rId1" Type="http://schemas.openxmlformats.org/officeDocument/2006/relationships/hyperlink" Target="Notes:%20NBFI%20lending%20based%20on%20NACE%20sectoral%20classification%20of%20SMEs%20is%20depicted%20in%20millions%20of%20euro%20as%20columns%20against%20the%20left%20axis.%20Timeframe:%202021Q3-2022Q2" TargetMode="Externa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C5:M15"/>
  <sheetViews>
    <sheetView tabSelected="1" zoomScale="130" zoomScaleNormal="130" workbookViewId="0"/>
  </sheetViews>
  <sheetFormatPr defaultColWidth="9.140625" defaultRowHeight="15" x14ac:dyDescent="0.25"/>
  <cols>
    <col min="1" max="16384" width="9.140625" style="4"/>
  </cols>
  <sheetData>
    <row r="5" spans="3:13" x14ac:dyDescent="0.25">
      <c r="C5" s="1"/>
      <c r="D5" s="2"/>
      <c r="E5" s="2"/>
      <c r="F5" s="2"/>
      <c r="G5" s="2"/>
      <c r="H5" s="2"/>
      <c r="I5" s="2"/>
      <c r="J5" s="2"/>
      <c r="K5" s="2"/>
      <c r="L5" s="2"/>
      <c r="M5" s="3"/>
    </row>
    <row r="6" spans="3:13" x14ac:dyDescent="0.25">
      <c r="C6" s="5"/>
      <c r="M6" s="6"/>
    </row>
    <row r="7" spans="3:13" x14ac:dyDescent="0.25">
      <c r="C7" s="5"/>
      <c r="M7" s="6"/>
    </row>
    <row r="8" spans="3:13" x14ac:dyDescent="0.25">
      <c r="C8" s="5"/>
      <c r="D8" s="66" t="s">
        <v>0</v>
      </c>
      <c r="E8" s="66"/>
      <c r="F8" s="66"/>
      <c r="G8" s="66"/>
      <c r="H8" s="66"/>
      <c r="I8" s="66"/>
      <c r="J8" s="66"/>
      <c r="K8" s="66"/>
      <c r="L8" s="66"/>
      <c r="M8" s="6"/>
    </row>
    <row r="9" spans="3:13" x14ac:dyDescent="0.25">
      <c r="C9" s="5"/>
      <c r="D9" s="66"/>
      <c r="E9" s="66"/>
      <c r="F9" s="66"/>
      <c r="G9" s="66"/>
      <c r="H9" s="66"/>
      <c r="I9" s="66"/>
      <c r="J9" s="66"/>
      <c r="K9" s="66"/>
      <c r="L9" s="66"/>
      <c r="M9" s="6"/>
    </row>
    <row r="10" spans="3:13" x14ac:dyDescent="0.25">
      <c r="C10" s="5"/>
      <c r="D10" s="66"/>
      <c r="E10" s="66"/>
      <c r="F10" s="66"/>
      <c r="G10" s="66"/>
      <c r="H10" s="66"/>
      <c r="I10" s="66"/>
      <c r="J10" s="66"/>
      <c r="K10" s="66"/>
      <c r="L10" s="66"/>
      <c r="M10" s="6"/>
    </row>
    <row r="11" spans="3:13" x14ac:dyDescent="0.25">
      <c r="C11" s="5"/>
      <c r="D11" s="66"/>
      <c r="E11" s="66"/>
      <c r="F11" s="66"/>
      <c r="G11" s="66"/>
      <c r="H11" s="66"/>
      <c r="I11" s="66"/>
      <c r="J11" s="66"/>
      <c r="K11" s="66"/>
      <c r="L11" s="66"/>
      <c r="M11" s="6"/>
    </row>
    <row r="12" spans="3:13" x14ac:dyDescent="0.25">
      <c r="C12" s="5"/>
      <c r="D12" s="66"/>
      <c r="E12" s="66"/>
      <c r="F12" s="66"/>
      <c r="G12" s="66"/>
      <c r="H12" s="66"/>
      <c r="I12" s="66"/>
      <c r="J12" s="66"/>
      <c r="K12" s="66"/>
      <c r="L12" s="66"/>
      <c r="M12" s="6"/>
    </row>
    <row r="13" spans="3:13" x14ac:dyDescent="0.25">
      <c r="C13" s="5"/>
      <c r="D13" s="66"/>
      <c r="E13" s="66"/>
      <c r="F13" s="66"/>
      <c r="G13" s="66"/>
      <c r="H13" s="66"/>
      <c r="I13" s="66"/>
      <c r="J13" s="66"/>
      <c r="K13" s="66"/>
      <c r="L13" s="66"/>
      <c r="M13" s="6"/>
    </row>
    <row r="14" spans="3:13" x14ac:dyDescent="0.25">
      <c r="C14" s="5"/>
      <c r="D14" s="66"/>
      <c r="E14" s="66"/>
      <c r="F14" s="66"/>
      <c r="G14" s="66"/>
      <c r="H14" s="66"/>
      <c r="I14" s="66"/>
      <c r="J14" s="66"/>
      <c r="K14" s="66"/>
      <c r="L14" s="66"/>
      <c r="M14" s="6"/>
    </row>
    <row r="15" spans="3:13" x14ac:dyDescent="0.25">
      <c r="C15" s="7"/>
      <c r="D15" s="67"/>
      <c r="E15" s="67"/>
      <c r="F15" s="67"/>
      <c r="G15" s="67"/>
      <c r="H15" s="67"/>
      <c r="I15" s="67"/>
      <c r="J15" s="67"/>
      <c r="K15" s="67"/>
      <c r="L15" s="67"/>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L28"/>
  <sheetViews>
    <sheetView workbookViewId="0"/>
  </sheetViews>
  <sheetFormatPr defaultRowHeight="15" x14ac:dyDescent="0.25"/>
  <cols>
    <col min="1" max="1" width="13.7109375" customWidth="1"/>
    <col min="3" max="3" width="10.85546875" customWidth="1"/>
  </cols>
  <sheetData>
    <row r="1" spans="1:12" x14ac:dyDescent="0.25">
      <c r="A1" s="9" t="s">
        <v>308</v>
      </c>
    </row>
    <row r="3" spans="1:12" x14ac:dyDescent="0.25">
      <c r="A3" t="s">
        <v>309</v>
      </c>
    </row>
    <row r="4" spans="1:12" x14ac:dyDescent="0.25">
      <c r="A4" t="s">
        <v>353</v>
      </c>
    </row>
    <row r="5" spans="1:12" x14ac:dyDescent="0.25">
      <c r="A5" t="s">
        <v>310</v>
      </c>
    </row>
    <row r="7" spans="1:12" ht="30" x14ac:dyDescent="0.25">
      <c r="A7" t="s">
        <v>330</v>
      </c>
      <c r="B7" s="63" t="s">
        <v>331</v>
      </c>
      <c r="C7" s="63" t="s">
        <v>332</v>
      </c>
      <c r="D7" s="63" t="s">
        <v>333</v>
      </c>
      <c r="E7" s="63" t="s">
        <v>334</v>
      </c>
      <c r="H7" t="s">
        <v>1</v>
      </c>
      <c r="L7" t="s">
        <v>1</v>
      </c>
    </row>
    <row r="8" spans="1:12" x14ac:dyDescent="0.25">
      <c r="A8" s="12">
        <v>44196</v>
      </c>
      <c r="B8" s="10">
        <v>10.199999999999999</v>
      </c>
      <c r="C8" s="10">
        <v>6.3</v>
      </c>
      <c r="D8" s="10">
        <v>30.6</v>
      </c>
      <c r="E8" s="10">
        <v>10.7</v>
      </c>
      <c r="G8" s="10"/>
      <c r="H8" s="10"/>
      <c r="I8" s="10"/>
      <c r="J8" s="10"/>
    </row>
    <row r="9" spans="1:12" x14ac:dyDescent="0.25">
      <c r="A9" s="12">
        <v>44227</v>
      </c>
      <c r="B9" s="10">
        <v>10.7</v>
      </c>
      <c r="C9" s="10">
        <v>6.6</v>
      </c>
      <c r="D9" s="10">
        <v>24.3</v>
      </c>
      <c r="E9" s="10">
        <v>10.6</v>
      </c>
      <c r="G9" s="10"/>
      <c r="H9" s="10"/>
      <c r="I9" s="10"/>
      <c r="J9" s="10"/>
    </row>
    <row r="10" spans="1:12" x14ac:dyDescent="0.25">
      <c r="A10" s="12">
        <v>44255</v>
      </c>
      <c r="B10" s="10">
        <v>11.3</v>
      </c>
      <c r="C10" s="10">
        <v>6.6</v>
      </c>
      <c r="D10" s="10">
        <v>22.2</v>
      </c>
      <c r="E10" s="10">
        <v>10.5</v>
      </c>
      <c r="G10" s="10"/>
      <c r="H10" s="10"/>
      <c r="I10" s="10"/>
      <c r="J10" s="10"/>
    </row>
    <row r="11" spans="1:12" x14ac:dyDescent="0.25">
      <c r="A11" s="12">
        <v>44286</v>
      </c>
      <c r="B11" s="10">
        <v>12.1</v>
      </c>
      <c r="C11" s="10">
        <v>6.9</v>
      </c>
      <c r="D11" s="10">
        <v>19.5</v>
      </c>
      <c r="E11" s="10">
        <v>10.3</v>
      </c>
      <c r="G11" s="10"/>
      <c r="H11" s="10"/>
      <c r="I11" s="10"/>
      <c r="J11" s="10"/>
    </row>
    <row r="12" spans="1:12" x14ac:dyDescent="0.25">
      <c r="A12" s="12">
        <v>44316</v>
      </c>
      <c r="B12" s="10">
        <v>13.5</v>
      </c>
      <c r="C12" s="10">
        <v>6.6</v>
      </c>
      <c r="D12" s="10">
        <v>18.399999999999999</v>
      </c>
      <c r="E12" s="10">
        <v>10.1</v>
      </c>
      <c r="G12" s="10"/>
      <c r="H12" s="10"/>
      <c r="I12" s="10"/>
      <c r="J12" s="10"/>
    </row>
    <row r="13" spans="1:12" x14ac:dyDescent="0.25">
      <c r="A13" s="12">
        <v>44347</v>
      </c>
      <c r="B13" s="10">
        <v>13.6</v>
      </c>
      <c r="C13" s="10">
        <v>6.5</v>
      </c>
      <c r="D13" s="10">
        <v>19.2</v>
      </c>
      <c r="E13" s="10">
        <v>10.3</v>
      </c>
      <c r="G13" s="10"/>
      <c r="H13" s="10"/>
      <c r="I13" s="10"/>
      <c r="J13" s="10"/>
    </row>
    <row r="14" spans="1:12" x14ac:dyDescent="0.25">
      <c r="A14" s="12">
        <v>44377</v>
      </c>
      <c r="B14" s="10">
        <v>14</v>
      </c>
      <c r="C14" s="10">
        <v>7</v>
      </c>
      <c r="D14" s="10">
        <v>18.100000000000001</v>
      </c>
      <c r="E14" s="10">
        <v>10</v>
      </c>
      <c r="G14" s="10"/>
      <c r="H14" s="10"/>
      <c r="I14" s="10"/>
      <c r="J14" s="10"/>
    </row>
    <row r="15" spans="1:12" x14ac:dyDescent="0.25">
      <c r="A15" s="12">
        <v>44408</v>
      </c>
      <c r="B15" s="10">
        <v>13.8</v>
      </c>
      <c r="C15" s="10">
        <v>6.9</v>
      </c>
      <c r="D15" s="10">
        <v>17.899999999999999</v>
      </c>
      <c r="E15" s="10">
        <v>9.6999999999999993</v>
      </c>
      <c r="G15" s="10"/>
      <c r="H15" s="10"/>
      <c r="I15" s="10"/>
      <c r="J15" s="10"/>
    </row>
    <row r="16" spans="1:12" x14ac:dyDescent="0.25">
      <c r="A16" s="12">
        <v>44439</v>
      </c>
      <c r="B16" s="10">
        <v>13.7</v>
      </c>
      <c r="C16" s="10">
        <v>6.7</v>
      </c>
      <c r="D16" s="10">
        <v>17.7</v>
      </c>
      <c r="E16" s="10">
        <v>9.6999999999999993</v>
      </c>
      <c r="G16" s="10"/>
      <c r="H16" s="10"/>
      <c r="I16" s="10"/>
      <c r="J16" s="10"/>
    </row>
    <row r="17" spans="1:10" x14ac:dyDescent="0.25">
      <c r="A17" s="12">
        <v>44469</v>
      </c>
      <c r="B17" s="10">
        <v>13.8</v>
      </c>
      <c r="C17" s="10">
        <v>6.8</v>
      </c>
      <c r="D17" s="10">
        <v>17.7</v>
      </c>
      <c r="E17" s="10">
        <v>8.6</v>
      </c>
      <c r="G17" s="10"/>
      <c r="H17" s="10"/>
      <c r="I17" s="10"/>
      <c r="J17" s="10"/>
    </row>
    <row r="18" spans="1:10" x14ac:dyDescent="0.25">
      <c r="A18" s="12">
        <v>44500</v>
      </c>
      <c r="B18" s="10">
        <v>14.2</v>
      </c>
      <c r="C18" s="10">
        <v>6.6</v>
      </c>
      <c r="D18" s="10">
        <v>17.5</v>
      </c>
      <c r="E18" s="10">
        <v>8.8000000000000007</v>
      </c>
      <c r="G18" s="10"/>
      <c r="H18" s="10"/>
      <c r="I18" s="10"/>
      <c r="J18" s="10"/>
    </row>
    <row r="19" spans="1:10" x14ac:dyDescent="0.25">
      <c r="A19" s="12">
        <v>44530</v>
      </c>
      <c r="B19" s="10">
        <v>14.1</v>
      </c>
      <c r="C19" s="10">
        <v>6.5</v>
      </c>
      <c r="D19" s="10">
        <v>17.3</v>
      </c>
      <c r="E19" s="10">
        <v>8.8000000000000007</v>
      </c>
      <c r="G19" s="10"/>
      <c r="H19" s="10"/>
      <c r="I19" s="10"/>
      <c r="J19" s="10"/>
    </row>
    <row r="20" spans="1:10" x14ac:dyDescent="0.25">
      <c r="A20" s="12">
        <v>44561</v>
      </c>
      <c r="B20" s="10">
        <v>14.5</v>
      </c>
      <c r="C20" s="10">
        <v>6.8</v>
      </c>
      <c r="D20" s="10">
        <v>15.5</v>
      </c>
      <c r="E20" s="10">
        <v>8.9</v>
      </c>
      <c r="G20" s="10"/>
      <c r="H20" s="10"/>
      <c r="I20" s="10"/>
      <c r="J20" s="10"/>
    </row>
    <row r="21" spans="1:10" x14ac:dyDescent="0.25">
      <c r="A21" s="12">
        <v>44592</v>
      </c>
      <c r="B21" s="10">
        <v>14.9</v>
      </c>
      <c r="C21" s="10">
        <v>6.4</v>
      </c>
      <c r="D21" s="10">
        <v>14.2</v>
      </c>
      <c r="E21" s="10">
        <v>7.8</v>
      </c>
      <c r="G21" s="10"/>
      <c r="H21" s="10"/>
      <c r="I21" s="10"/>
      <c r="J21" s="10"/>
    </row>
    <row r="22" spans="1:10" x14ac:dyDescent="0.25">
      <c r="A22" s="12">
        <v>44620</v>
      </c>
      <c r="B22" s="10">
        <v>14.4</v>
      </c>
      <c r="C22" s="10">
        <v>6.1</v>
      </c>
      <c r="D22" s="10">
        <v>15.3</v>
      </c>
      <c r="E22" s="10">
        <v>7.8</v>
      </c>
      <c r="G22" s="10"/>
      <c r="H22" s="10"/>
      <c r="I22" s="10"/>
      <c r="J22" s="10"/>
    </row>
    <row r="23" spans="1:10" x14ac:dyDescent="0.25">
      <c r="A23" s="12">
        <v>44651</v>
      </c>
      <c r="B23" s="10">
        <v>14</v>
      </c>
      <c r="C23" s="10">
        <v>6.3</v>
      </c>
      <c r="D23" s="10">
        <v>15.2</v>
      </c>
      <c r="E23" s="10">
        <v>7.8</v>
      </c>
      <c r="G23" s="10"/>
      <c r="H23" s="10"/>
      <c r="I23" s="10"/>
      <c r="J23" s="10"/>
    </row>
    <row r="24" spans="1:10" x14ac:dyDescent="0.25">
      <c r="A24" s="12">
        <v>44681</v>
      </c>
      <c r="B24" s="10">
        <v>13.6</v>
      </c>
      <c r="C24" s="10">
        <v>6.2</v>
      </c>
      <c r="D24" s="10">
        <v>15.1</v>
      </c>
      <c r="E24" s="10">
        <v>7.5</v>
      </c>
      <c r="G24" s="10"/>
      <c r="H24" s="10"/>
      <c r="I24" s="10"/>
      <c r="J24" s="10"/>
    </row>
    <row r="25" spans="1:10" x14ac:dyDescent="0.25">
      <c r="A25" s="12">
        <v>44712</v>
      </c>
      <c r="B25" s="10">
        <v>13.9</v>
      </c>
      <c r="C25" s="10">
        <v>6.4</v>
      </c>
      <c r="D25" s="10">
        <v>15.1</v>
      </c>
      <c r="E25" s="10">
        <v>7.2</v>
      </c>
      <c r="G25" s="10"/>
      <c r="H25" s="10"/>
      <c r="I25" s="10"/>
      <c r="J25" s="10"/>
    </row>
    <row r="26" spans="1:10" x14ac:dyDescent="0.25">
      <c r="A26" s="12">
        <v>44742</v>
      </c>
      <c r="B26" s="10">
        <v>13.4</v>
      </c>
      <c r="C26" s="10">
        <v>6.8</v>
      </c>
      <c r="D26" s="10">
        <v>14</v>
      </c>
      <c r="E26" s="10">
        <v>6.9</v>
      </c>
      <c r="G26" s="10"/>
      <c r="H26" s="10"/>
      <c r="I26" s="10"/>
      <c r="J26" s="10"/>
    </row>
    <row r="27" spans="1:10" x14ac:dyDescent="0.25">
      <c r="A27" s="12">
        <v>44773</v>
      </c>
      <c r="B27" s="10">
        <v>13.5</v>
      </c>
      <c r="C27" s="10">
        <v>6.8</v>
      </c>
      <c r="D27" s="10">
        <v>13.7</v>
      </c>
      <c r="E27" s="10">
        <v>6.5</v>
      </c>
      <c r="G27" s="10"/>
      <c r="H27" s="10"/>
      <c r="I27" s="10"/>
      <c r="J27" s="10"/>
    </row>
    <row r="28" spans="1:10" x14ac:dyDescent="0.25">
      <c r="A28" s="12">
        <v>44804</v>
      </c>
      <c r="B28" s="10">
        <v>13.3</v>
      </c>
      <c r="C28" s="10">
        <v>6.7</v>
      </c>
      <c r="D28" s="10">
        <v>13.5</v>
      </c>
      <c r="E28" s="10">
        <v>6.3</v>
      </c>
      <c r="G28" s="10"/>
      <c r="H28" s="10"/>
      <c r="I28" s="10"/>
      <c r="J28"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J269"/>
  <sheetViews>
    <sheetView workbookViewId="0"/>
  </sheetViews>
  <sheetFormatPr defaultRowHeight="15" x14ac:dyDescent="0.25"/>
  <cols>
    <col min="1" max="1" width="10.7109375" bestFit="1" customWidth="1"/>
  </cols>
  <sheetData>
    <row r="1" spans="1:10" x14ac:dyDescent="0.25">
      <c r="A1" s="9" t="s">
        <v>311</v>
      </c>
    </row>
    <row r="3" spans="1:10" x14ac:dyDescent="0.25">
      <c r="A3" t="s">
        <v>312</v>
      </c>
    </row>
    <row r="4" spans="1:10" x14ac:dyDescent="0.25">
      <c r="A4" t="s">
        <v>354</v>
      </c>
    </row>
    <row r="5" spans="1:10" x14ac:dyDescent="0.25">
      <c r="A5" t="s">
        <v>313</v>
      </c>
    </row>
    <row r="7" spans="1:10" x14ac:dyDescent="0.25">
      <c r="A7" t="s">
        <v>330</v>
      </c>
      <c r="B7" s="24" t="s">
        <v>335</v>
      </c>
      <c r="F7" t="s">
        <v>1</v>
      </c>
      <c r="J7" t="s">
        <v>1</v>
      </c>
    </row>
    <row r="8" spans="1:10" x14ac:dyDescent="0.25">
      <c r="A8" s="12">
        <v>36922</v>
      </c>
      <c r="B8" s="24">
        <v>0.23411927076182701</v>
      </c>
    </row>
    <row r="9" spans="1:10" x14ac:dyDescent="0.25">
      <c r="A9" s="12">
        <v>36950</v>
      </c>
      <c r="B9" s="24">
        <v>0.28477530796723599</v>
      </c>
    </row>
    <row r="10" spans="1:10" x14ac:dyDescent="0.25">
      <c r="A10" s="12">
        <v>36981</v>
      </c>
      <c r="B10" s="24">
        <v>0.41203485128117101</v>
      </c>
    </row>
    <row r="11" spans="1:10" x14ac:dyDescent="0.25">
      <c r="A11" s="12">
        <v>37011</v>
      </c>
      <c r="B11" s="24">
        <v>0.36724148974784199</v>
      </c>
    </row>
    <row r="12" spans="1:10" x14ac:dyDescent="0.25">
      <c r="A12" s="12">
        <v>37042</v>
      </c>
      <c r="B12" s="24">
        <v>0.18691059443232999</v>
      </c>
    </row>
    <row r="13" spans="1:10" x14ac:dyDescent="0.25">
      <c r="A13" s="12">
        <v>37072</v>
      </c>
      <c r="B13" s="24">
        <v>0.36349035271244101</v>
      </c>
    </row>
    <row r="14" spans="1:10" x14ac:dyDescent="0.25">
      <c r="A14" s="12">
        <v>37103</v>
      </c>
      <c r="B14" s="24">
        <v>0.33638415070010003</v>
      </c>
    </row>
    <row r="15" spans="1:10" x14ac:dyDescent="0.25">
      <c r="A15" s="12">
        <v>37134</v>
      </c>
      <c r="B15" s="24">
        <v>0.26772455048071903</v>
      </c>
    </row>
    <row r="16" spans="1:10" x14ac:dyDescent="0.25">
      <c r="A16" s="12">
        <v>37164</v>
      </c>
      <c r="B16" s="24">
        <v>0.24975024975025001</v>
      </c>
    </row>
    <row r="17" spans="1:2" x14ac:dyDescent="0.25">
      <c r="A17" s="12">
        <v>37195</v>
      </c>
      <c r="B17" s="24">
        <v>0.3395890420414</v>
      </c>
    </row>
    <row r="18" spans="1:2" x14ac:dyDescent="0.25">
      <c r="A18" s="12">
        <v>37225</v>
      </c>
      <c r="B18" s="24">
        <v>0.28023132821407498</v>
      </c>
    </row>
    <row r="19" spans="1:2" x14ac:dyDescent="0.25">
      <c r="A19" s="12">
        <v>37256</v>
      </c>
      <c r="B19" s="24">
        <v>0.24601759025770303</v>
      </c>
    </row>
    <row r="20" spans="1:2" x14ac:dyDescent="0.25">
      <c r="A20" s="12">
        <v>37287</v>
      </c>
      <c r="B20" s="24">
        <v>0.23672986265586399</v>
      </c>
    </row>
    <row r="21" spans="1:2" x14ac:dyDescent="0.25">
      <c r="A21" s="12">
        <v>37315</v>
      </c>
      <c r="B21" s="24">
        <v>0.28453356818643699</v>
      </c>
    </row>
    <row r="22" spans="1:2" x14ac:dyDescent="0.25">
      <c r="A22" s="12">
        <v>37346</v>
      </c>
      <c r="B22" s="24">
        <v>0.29942946547794103</v>
      </c>
    </row>
    <row r="23" spans="1:2" x14ac:dyDescent="0.25">
      <c r="A23" s="12">
        <v>37376</v>
      </c>
      <c r="B23" s="24">
        <v>0.29812263314801402</v>
      </c>
    </row>
    <row r="24" spans="1:2" x14ac:dyDescent="0.25">
      <c r="A24" s="12">
        <v>37407</v>
      </c>
      <c r="B24" s="24">
        <v>0.34491056388866598</v>
      </c>
    </row>
    <row r="25" spans="1:2" x14ac:dyDescent="0.25">
      <c r="A25" s="12">
        <v>37437</v>
      </c>
      <c r="B25" s="24">
        <v>0.23160781077375597</v>
      </c>
    </row>
    <row r="26" spans="1:2" x14ac:dyDescent="0.25">
      <c r="A26" s="12">
        <v>37468</v>
      </c>
      <c r="B26" s="24">
        <v>0.15901832686217099</v>
      </c>
    </row>
    <row r="27" spans="1:2" x14ac:dyDescent="0.25">
      <c r="A27" s="12">
        <v>37499</v>
      </c>
      <c r="B27" s="24">
        <v>0.28496418158550901</v>
      </c>
    </row>
    <row r="28" spans="1:2" x14ac:dyDescent="0.25">
      <c r="A28" s="12">
        <v>37529</v>
      </c>
      <c r="B28" s="24">
        <v>0.22857443119121398</v>
      </c>
    </row>
    <row r="29" spans="1:2" x14ac:dyDescent="0.25">
      <c r="A29" s="12">
        <v>37560</v>
      </c>
      <c r="B29" s="24">
        <v>0.21187549045252399</v>
      </c>
    </row>
    <row r="30" spans="1:2" x14ac:dyDescent="0.25">
      <c r="A30" s="12">
        <v>37590</v>
      </c>
      <c r="B30" s="24">
        <v>0.26567689001758199</v>
      </c>
    </row>
    <row r="31" spans="1:2" x14ac:dyDescent="0.25">
      <c r="A31" s="12">
        <v>37621</v>
      </c>
      <c r="B31" s="24">
        <v>0.311199284241646</v>
      </c>
    </row>
    <row r="32" spans="1:2" x14ac:dyDescent="0.25">
      <c r="A32" s="12">
        <v>37652</v>
      </c>
      <c r="B32" s="24">
        <v>0.13269328337821501</v>
      </c>
    </row>
    <row r="33" spans="1:2" x14ac:dyDescent="0.25">
      <c r="A33" s="12">
        <v>37680</v>
      </c>
      <c r="B33" s="24">
        <v>0.23486123615297302</v>
      </c>
    </row>
    <row r="34" spans="1:2" x14ac:dyDescent="0.25">
      <c r="A34" s="12">
        <v>37711</v>
      </c>
      <c r="B34" s="24">
        <v>0.25134508895259799</v>
      </c>
    </row>
    <row r="35" spans="1:2" x14ac:dyDescent="0.25">
      <c r="A35" s="12">
        <v>37741</v>
      </c>
      <c r="B35" s="24">
        <v>0.28367117782637002</v>
      </c>
    </row>
    <row r="36" spans="1:2" x14ac:dyDescent="0.25">
      <c r="A36" s="12">
        <v>37772</v>
      </c>
      <c r="B36" s="24">
        <v>0.28461310406166601</v>
      </c>
    </row>
    <row r="37" spans="1:2" x14ac:dyDescent="0.25">
      <c r="A37" s="12">
        <v>37802</v>
      </c>
      <c r="B37" s="24">
        <v>0.20621691110861404</v>
      </c>
    </row>
    <row r="38" spans="1:2" x14ac:dyDescent="0.25">
      <c r="A38" s="12">
        <v>37833</v>
      </c>
      <c r="B38" s="24">
        <v>0.21486551010663699</v>
      </c>
    </row>
    <row r="39" spans="1:2" x14ac:dyDescent="0.25">
      <c r="A39" s="12">
        <v>37864</v>
      </c>
      <c r="B39" s="24">
        <v>0.23155541360587703</v>
      </c>
    </row>
    <row r="40" spans="1:2" x14ac:dyDescent="0.25">
      <c r="A40" s="12">
        <v>37894</v>
      </c>
      <c r="B40" s="24">
        <v>0.256341789052069</v>
      </c>
    </row>
    <row r="41" spans="1:2" x14ac:dyDescent="0.25">
      <c r="A41" s="12">
        <v>37925</v>
      </c>
      <c r="B41" s="24">
        <v>0.249169435215947</v>
      </c>
    </row>
    <row r="42" spans="1:2" x14ac:dyDescent="0.25">
      <c r="A42" s="12">
        <v>37955</v>
      </c>
      <c r="B42" s="24">
        <v>0.161282735355192</v>
      </c>
    </row>
    <row r="43" spans="1:2" x14ac:dyDescent="0.25">
      <c r="A43" s="12">
        <v>37986</v>
      </c>
      <c r="B43" s="24">
        <v>0.30747860798500398</v>
      </c>
    </row>
    <row r="44" spans="1:2" x14ac:dyDescent="0.25">
      <c r="A44" s="12">
        <v>38017</v>
      </c>
      <c r="B44" s="24">
        <v>0.16098522960518399</v>
      </c>
    </row>
    <row r="45" spans="1:2" x14ac:dyDescent="0.25">
      <c r="A45" s="12">
        <v>38046</v>
      </c>
      <c r="B45" s="24">
        <v>0.20826241063740303</v>
      </c>
    </row>
    <row r="46" spans="1:2" x14ac:dyDescent="0.25">
      <c r="A46" s="12">
        <v>38077</v>
      </c>
      <c r="B46" s="24">
        <v>0.25499701175376799</v>
      </c>
    </row>
    <row r="47" spans="1:2" x14ac:dyDescent="0.25">
      <c r="A47" s="12">
        <v>38107</v>
      </c>
      <c r="B47" s="24">
        <v>0.333016175071361</v>
      </c>
    </row>
    <row r="48" spans="1:2" x14ac:dyDescent="0.25">
      <c r="A48" s="12">
        <v>38138</v>
      </c>
      <c r="B48" s="24">
        <v>0.13410200955805501</v>
      </c>
    </row>
    <row r="49" spans="1:2" x14ac:dyDescent="0.25">
      <c r="A49" s="12">
        <v>38168</v>
      </c>
      <c r="B49" s="24">
        <v>0.235483427853765</v>
      </c>
    </row>
    <row r="50" spans="1:2" x14ac:dyDescent="0.25">
      <c r="A50" s="12">
        <v>38199</v>
      </c>
      <c r="B50" s="24">
        <v>0.171811241921943</v>
      </c>
    </row>
    <row r="51" spans="1:2" x14ac:dyDescent="0.25">
      <c r="A51" s="12">
        <v>38230</v>
      </c>
      <c r="B51" s="24">
        <v>0.15540418037245199</v>
      </c>
    </row>
    <row r="52" spans="1:2" x14ac:dyDescent="0.25">
      <c r="A52" s="12">
        <v>38260</v>
      </c>
      <c r="B52" s="24">
        <v>0.21650879566982401</v>
      </c>
    </row>
    <row r="53" spans="1:2" x14ac:dyDescent="0.25">
      <c r="A53" s="12">
        <v>38291</v>
      </c>
      <c r="B53" s="24">
        <v>0.17695824170187699</v>
      </c>
    </row>
    <row r="54" spans="1:2" x14ac:dyDescent="0.25">
      <c r="A54" s="12">
        <v>38321</v>
      </c>
      <c r="B54" s="24">
        <v>0.20673417430753599</v>
      </c>
    </row>
    <row r="55" spans="1:2" x14ac:dyDescent="0.25">
      <c r="A55" s="12">
        <v>38352</v>
      </c>
      <c r="B55" s="24">
        <v>0.236187476984419</v>
      </c>
    </row>
    <row r="56" spans="1:2" x14ac:dyDescent="0.25">
      <c r="A56" s="12">
        <v>38383</v>
      </c>
      <c r="B56" s="24">
        <v>0.13690468645023901</v>
      </c>
    </row>
    <row r="57" spans="1:2" x14ac:dyDescent="0.25">
      <c r="A57" s="12">
        <v>38411</v>
      </c>
      <c r="B57" s="24">
        <v>0.25819516516896601</v>
      </c>
    </row>
    <row r="58" spans="1:2" x14ac:dyDescent="0.25">
      <c r="A58" s="12">
        <v>38442</v>
      </c>
      <c r="B58" s="24">
        <v>0.23500871806534804</v>
      </c>
    </row>
    <row r="59" spans="1:2" x14ac:dyDescent="0.25">
      <c r="A59" s="12">
        <v>38472</v>
      </c>
      <c r="B59" s="24">
        <v>0.21191251040641798</v>
      </c>
    </row>
    <row r="60" spans="1:2" x14ac:dyDescent="0.25">
      <c r="A60" s="12">
        <v>38503</v>
      </c>
      <c r="B60" s="24">
        <v>0.31732440123907601</v>
      </c>
    </row>
    <row r="61" spans="1:2" x14ac:dyDescent="0.25">
      <c r="A61" s="12">
        <v>38533</v>
      </c>
      <c r="B61" s="24">
        <v>0.23382843781232099</v>
      </c>
    </row>
    <row r="62" spans="1:2" x14ac:dyDescent="0.25">
      <c r="A62" s="12">
        <v>38564</v>
      </c>
      <c r="B62" s="24">
        <v>0.27107753319444799</v>
      </c>
    </row>
    <row r="63" spans="1:2" x14ac:dyDescent="0.25">
      <c r="A63" s="12">
        <v>38595</v>
      </c>
      <c r="B63" s="24">
        <v>0.187927535142449</v>
      </c>
    </row>
    <row r="64" spans="1:2" x14ac:dyDescent="0.25">
      <c r="A64" s="12">
        <v>38625</v>
      </c>
      <c r="B64" s="24">
        <v>0.13508527257831501</v>
      </c>
    </row>
    <row r="65" spans="1:2" x14ac:dyDescent="0.25">
      <c r="A65" s="12">
        <v>38656</v>
      </c>
      <c r="B65" s="24">
        <v>0.17980783038128001</v>
      </c>
    </row>
    <row r="66" spans="1:2" x14ac:dyDescent="0.25">
      <c r="A66" s="12">
        <v>38686</v>
      </c>
      <c r="B66" s="24">
        <v>0.21691027518932904</v>
      </c>
    </row>
    <row r="67" spans="1:2" x14ac:dyDescent="0.25">
      <c r="A67" s="12">
        <v>38717</v>
      </c>
      <c r="B67" s="24">
        <v>0.171741118930725</v>
      </c>
    </row>
    <row r="68" spans="1:2" x14ac:dyDescent="0.25">
      <c r="A68" s="12">
        <v>38748</v>
      </c>
      <c r="B68" s="24">
        <v>0.23025928929108599</v>
      </c>
    </row>
    <row r="69" spans="1:2" x14ac:dyDescent="0.25">
      <c r="A69" s="12">
        <v>38776</v>
      </c>
      <c r="B69" s="24">
        <v>0.13306637917757599</v>
      </c>
    </row>
    <row r="70" spans="1:2" x14ac:dyDescent="0.25">
      <c r="A70" s="12">
        <v>38807</v>
      </c>
      <c r="B70" s="24">
        <v>0.242682747462862</v>
      </c>
    </row>
    <row r="71" spans="1:2" x14ac:dyDescent="0.25">
      <c r="A71" s="12">
        <v>38837</v>
      </c>
      <c r="B71" s="24">
        <v>0.22683065140641101</v>
      </c>
    </row>
    <row r="72" spans="1:2" x14ac:dyDescent="0.25">
      <c r="A72" s="12">
        <v>38868</v>
      </c>
      <c r="B72" s="24">
        <v>0.23294044853168697</v>
      </c>
    </row>
    <row r="73" spans="1:2" x14ac:dyDescent="0.25">
      <c r="A73" s="12">
        <v>38898</v>
      </c>
      <c r="B73" s="24">
        <v>0.144864551644213</v>
      </c>
    </row>
    <row r="74" spans="1:2" x14ac:dyDescent="0.25">
      <c r="A74" s="12">
        <v>38929</v>
      </c>
      <c r="B74" s="24">
        <v>0.18015637573413701</v>
      </c>
    </row>
    <row r="75" spans="1:2" x14ac:dyDescent="0.25">
      <c r="A75" s="12">
        <v>38960</v>
      </c>
      <c r="B75" s="24">
        <v>0.22942768546898201</v>
      </c>
    </row>
    <row r="76" spans="1:2" x14ac:dyDescent="0.25">
      <c r="A76" s="12">
        <v>38990</v>
      </c>
      <c r="B76" s="24">
        <v>0.13555694283420999</v>
      </c>
    </row>
    <row r="77" spans="1:2" x14ac:dyDescent="0.25">
      <c r="A77" s="12">
        <v>39021</v>
      </c>
      <c r="B77" s="24">
        <v>0.21295978609372604</v>
      </c>
    </row>
    <row r="78" spans="1:2" x14ac:dyDescent="0.25">
      <c r="A78" s="12">
        <v>39051</v>
      </c>
      <c r="B78" s="24">
        <v>0.155413877752857</v>
      </c>
    </row>
    <row r="79" spans="1:2" x14ac:dyDescent="0.25">
      <c r="A79" s="12">
        <v>39082</v>
      </c>
      <c r="B79" s="24">
        <v>0.105436418910607</v>
      </c>
    </row>
    <row r="80" spans="1:2" x14ac:dyDescent="0.25">
      <c r="A80" s="12">
        <v>39113</v>
      </c>
      <c r="B80" s="24">
        <v>0.14686769668323801</v>
      </c>
    </row>
    <row r="81" spans="1:2" x14ac:dyDescent="0.25">
      <c r="A81" s="12">
        <v>39141</v>
      </c>
      <c r="B81" s="24">
        <v>0.18797537754622501</v>
      </c>
    </row>
    <row r="82" spans="1:2" x14ac:dyDescent="0.25">
      <c r="A82" s="12">
        <v>39172</v>
      </c>
      <c r="B82" s="24">
        <v>0.15932851114433699</v>
      </c>
    </row>
    <row r="83" spans="1:2" x14ac:dyDescent="0.25">
      <c r="A83" s="12">
        <v>39202</v>
      </c>
      <c r="B83" s="24">
        <v>0.14477516761172701</v>
      </c>
    </row>
    <row r="84" spans="1:2" x14ac:dyDescent="0.25">
      <c r="A84" s="12">
        <v>39233</v>
      </c>
      <c r="B84" s="24">
        <v>0.150920098098064</v>
      </c>
    </row>
    <row r="85" spans="1:2" x14ac:dyDescent="0.25">
      <c r="A85" s="12">
        <v>39263</v>
      </c>
      <c r="B85" s="24">
        <v>0.191166513998965</v>
      </c>
    </row>
    <row r="86" spans="1:2" x14ac:dyDescent="0.25">
      <c r="A86" s="12">
        <v>39294</v>
      </c>
      <c r="B86" s="24">
        <v>0.163055478494228</v>
      </c>
    </row>
    <row r="87" spans="1:2" x14ac:dyDescent="0.25">
      <c r="A87" s="12">
        <v>39325</v>
      </c>
      <c r="B87" s="24">
        <v>0.17578356085660701</v>
      </c>
    </row>
    <row r="88" spans="1:2" x14ac:dyDescent="0.25">
      <c r="A88" s="12">
        <v>39355</v>
      </c>
      <c r="B88" s="24">
        <v>0.16150106265456199</v>
      </c>
    </row>
    <row r="89" spans="1:2" x14ac:dyDescent="0.25">
      <c r="A89" s="12">
        <v>39386</v>
      </c>
      <c r="B89" s="24">
        <v>0.22769000675257101</v>
      </c>
    </row>
    <row r="90" spans="1:2" x14ac:dyDescent="0.25">
      <c r="A90" s="12">
        <v>39416</v>
      </c>
      <c r="B90" s="24">
        <v>0.20663567131596899</v>
      </c>
    </row>
    <row r="91" spans="1:2" x14ac:dyDescent="0.25">
      <c r="A91" s="12">
        <v>39447</v>
      </c>
      <c r="B91" s="24">
        <v>0.17911338872580701</v>
      </c>
    </row>
    <row r="92" spans="1:2" x14ac:dyDescent="0.25">
      <c r="A92" s="12">
        <v>39478</v>
      </c>
      <c r="B92" s="24">
        <v>0.25168340876476403</v>
      </c>
    </row>
    <row r="93" spans="1:2" x14ac:dyDescent="0.25">
      <c r="A93" s="12">
        <v>39507</v>
      </c>
      <c r="B93" s="24">
        <v>0.25130751552760799</v>
      </c>
    </row>
    <row r="94" spans="1:2" x14ac:dyDescent="0.25">
      <c r="A94" s="12">
        <v>39538</v>
      </c>
      <c r="B94" s="24">
        <v>0.25090789039286898</v>
      </c>
    </row>
    <row r="95" spans="1:2" x14ac:dyDescent="0.25">
      <c r="A95" s="12">
        <v>39568</v>
      </c>
      <c r="B95" s="24">
        <v>0.29007801340512002</v>
      </c>
    </row>
    <row r="96" spans="1:2" x14ac:dyDescent="0.25">
      <c r="A96" s="12">
        <v>39599</v>
      </c>
      <c r="B96" s="24">
        <v>0.27645371320121298</v>
      </c>
    </row>
    <row r="97" spans="1:2" x14ac:dyDescent="0.25">
      <c r="A97" s="12">
        <v>39629</v>
      </c>
      <c r="B97" s="24">
        <v>0.30231832147610199</v>
      </c>
    </row>
    <row r="98" spans="1:2" x14ac:dyDescent="0.25">
      <c r="A98" s="12">
        <v>39660</v>
      </c>
      <c r="B98" s="24">
        <v>0.34777283216133198</v>
      </c>
    </row>
    <row r="99" spans="1:2" x14ac:dyDescent="0.25">
      <c r="A99" s="12">
        <v>39691</v>
      </c>
      <c r="B99" s="24">
        <v>0.28170859538784099</v>
      </c>
    </row>
    <row r="100" spans="1:2" x14ac:dyDescent="0.25">
      <c r="A100" s="12">
        <v>39721</v>
      </c>
      <c r="B100" s="24">
        <v>0.37285770354541897</v>
      </c>
    </row>
    <row r="101" spans="1:2" x14ac:dyDescent="0.25">
      <c r="A101" s="12">
        <v>39752</v>
      </c>
      <c r="B101" s="24">
        <v>0.47676842443274903</v>
      </c>
    </row>
    <row r="102" spans="1:2" x14ac:dyDescent="0.25">
      <c r="A102" s="12">
        <v>39782</v>
      </c>
      <c r="B102" s="24">
        <v>0.43691615448572702</v>
      </c>
    </row>
    <row r="103" spans="1:2" x14ac:dyDescent="0.25">
      <c r="A103" s="12">
        <v>39813</v>
      </c>
      <c r="B103" s="24">
        <v>0.47529651774765902</v>
      </c>
    </row>
    <row r="104" spans="1:2" x14ac:dyDescent="0.25">
      <c r="A104" s="12">
        <v>39844</v>
      </c>
      <c r="B104" s="24">
        <v>0.45560804690593304</v>
      </c>
    </row>
    <row r="105" spans="1:2" x14ac:dyDescent="0.25">
      <c r="A105" s="12">
        <v>39872</v>
      </c>
      <c r="B105" s="24">
        <v>0.60512403416022797</v>
      </c>
    </row>
    <row r="106" spans="1:2" x14ac:dyDescent="0.25">
      <c r="A106" s="12">
        <v>39903</v>
      </c>
      <c r="B106" s="24">
        <v>0.70898920254975895</v>
      </c>
    </row>
    <row r="107" spans="1:2" x14ac:dyDescent="0.25">
      <c r="A107" s="12">
        <v>39933</v>
      </c>
      <c r="B107" s="24">
        <v>0.59171277005023104</v>
      </c>
    </row>
    <row r="108" spans="1:2" x14ac:dyDescent="0.25">
      <c r="A108" s="12">
        <v>39964</v>
      </c>
      <c r="B108" s="24">
        <v>0.52651250467198596</v>
      </c>
    </row>
    <row r="109" spans="1:2" x14ac:dyDescent="0.25">
      <c r="A109" s="12">
        <v>39994</v>
      </c>
      <c r="B109" s="24">
        <v>0.63680471322127896</v>
      </c>
    </row>
    <row r="110" spans="1:2" x14ac:dyDescent="0.25">
      <c r="A110" s="12">
        <v>40025</v>
      </c>
      <c r="B110" s="24">
        <v>0.70804124827455495</v>
      </c>
    </row>
    <row r="111" spans="1:2" x14ac:dyDescent="0.25">
      <c r="A111" s="12">
        <v>40056</v>
      </c>
      <c r="B111" s="24">
        <v>0.62338674329128696</v>
      </c>
    </row>
    <row r="112" spans="1:2" x14ac:dyDescent="0.25">
      <c r="A112" s="12">
        <v>40086</v>
      </c>
      <c r="B112" s="24">
        <v>0.62318103625485499</v>
      </c>
    </row>
    <row r="113" spans="1:2" x14ac:dyDescent="0.25">
      <c r="A113" s="12">
        <v>40117</v>
      </c>
      <c r="B113" s="24">
        <v>0.69435056050962296</v>
      </c>
    </row>
    <row r="114" spans="1:2" x14ac:dyDescent="0.25">
      <c r="A114" s="12">
        <v>40147</v>
      </c>
      <c r="B114" s="24">
        <v>0.69412534260275405</v>
      </c>
    </row>
    <row r="115" spans="1:2" x14ac:dyDescent="0.25">
      <c r="A115" s="12">
        <v>40178</v>
      </c>
      <c r="B115" s="24">
        <v>0.888437344631547</v>
      </c>
    </row>
    <row r="116" spans="1:2" x14ac:dyDescent="0.25">
      <c r="A116" s="12">
        <v>40209</v>
      </c>
      <c r="B116" s="24">
        <v>0.68722581202861299</v>
      </c>
    </row>
    <row r="117" spans="1:2" x14ac:dyDescent="0.25">
      <c r="A117" s="12">
        <v>40237</v>
      </c>
      <c r="B117" s="24">
        <v>0.75836551705512201</v>
      </c>
    </row>
    <row r="118" spans="1:2" x14ac:dyDescent="0.25">
      <c r="A118" s="12">
        <v>40268</v>
      </c>
      <c r="B118" s="24">
        <v>0.8294497875074931</v>
      </c>
    </row>
    <row r="119" spans="1:2" x14ac:dyDescent="0.25">
      <c r="A119" s="12">
        <v>40298</v>
      </c>
      <c r="B119" s="24">
        <v>0.770937596164747</v>
      </c>
    </row>
    <row r="120" spans="1:2" x14ac:dyDescent="0.25">
      <c r="A120" s="12">
        <v>40329</v>
      </c>
      <c r="B120" s="24">
        <v>0.60234135915413101</v>
      </c>
    </row>
    <row r="121" spans="1:2" x14ac:dyDescent="0.25">
      <c r="A121" s="12">
        <v>40359</v>
      </c>
      <c r="B121" s="24">
        <v>0.65398976926895602</v>
      </c>
    </row>
    <row r="122" spans="1:2" x14ac:dyDescent="0.25">
      <c r="A122" s="12">
        <v>40390</v>
      </c>
      <c r="B122" s="24">
        <v>0.56319185205964195</v>
      </c>
    </row>
    <row r="123" spans="1:2" x14ac:dyDescent="0.25">
      <c r="A123" s="12">
        <v>40421</v>
      </c>
      <c r="B123" s="24">
        <v>0.52421812219891195</v>
      </c>
    </row>
    <row r="124" spans="1:2" x14ac:dyDescent="0.25">
      <c r="A124" s="12">
        <v>40451</v>
      </c>
      <c r="B124" s="24">
        <v>0.65995923781178201</v>
      </c>
    </row>
    <row r="125" spans="1:2" x14ac:dyDescent="0.25">
      <c r="A125" s="12">
        <v>40482</v>
      </c>
      <c r="B125" s="24">
        <v>0.69213105210388404</v>
      </c>
    </row>
    <row r="126" spans="1:2" x14ac:dyDescent="0.25">
      <c r="A126" s="12">
        <v>40512</v>
      </c>
      <c r="B126" s="24">
        <v>0.72429402888553596</v>
      </c>
    </row>
    <row r="127" spans="1:2" x14ac:dyDescent="0.25">
      <c r="A127" s="12">
        <v>40543</v>
      </c>
      <c r="B127" s="24">
        <v>0.62712814102840397</v>
      </c>
    </row>
    <row r="128" spans="1:2" x14ac:dyDescent="0.25">
      <c r="A128" s="12">
        <v>40574</v>
      </c>
      <c r="B128" s="24">
        <v>0.59491733666716995</v>
      </c>
    </row>
    <row r="129" spans="1:2" x14ac:dyDescent="0.25">
      <c r="A129" s="12">
        <v>40602</v>
      </c>
      <c r="B129" s="24">
        <v>0.82139065102215703</v>
      </c>
    </row>
    <row r="130" spans="1:2" x14ac:dyDescent="0.25">
      <c r="A130" s="12">
        <v>40633</v>
      </c>
      <c r="B130" s="24">
        <v>0.87977013848832608</v>
      </c>
    </row>
    <row r="131" spans="1:2" x14ac:dyDescent="0.25">
      <c r="A131" s="12">
        <v>40663</v>
      </c>
      <c r="B131" s="24">
        <v>0.93169711217029305</v>
      </c>
    </row>
    <row r="132" spans="1:2" x14ac:dyDescent="0.25">
      <c r="A132" s="12">
        <v>40694</v>
      </c>
      <c r="B132" s="24">
        <v>0.60184111610248603</v>
      </c>
    </row>
    <row r="133" spans="1:2" x14ac:dyDescent="0.25">
      <c r="A133" s="12">
        <v>40724</v>
      </c>
      <c r="B133" s="24">
        <v>0.74435262896718402</v>
      </c>
    </row>
    <row r="134" spans="1:2" x14ac:dyDescent="0.25">
      <c r="A134" s="12">
        <v>40755</v>
      </c>
      <c r="B134" s="24">
        <v>0.76391886059559799</v>
      </c>
    </row>
    <row r="135" spans="1:2" x14ac:dyDescent="0.25">
      <c r="A135" s="12">
        <v>40786</v>
      </c>
      <c r="B135" s="24">
        <v>0.718741231572813</v>
      </c>
    </row>
    <row r="136" spans="1:2" x14ac:dyDescent="0.25">
      <c r="A136" s="12">
        <v>40816</v>
      </c>
      <c r="B136" s="24">
        <v>0.75125884429189005</v>
      </c>
    </row>
    <row r="137" spans="1:2" x14ac:dyDescent="0.25">
      <c r="A137" s="12">
        <v>40847</v>
      </c>
      <c r="B137" s="24">
        <v>0.63481096020555805</v>
      </c>
    </row>
    <row r="138" spans="1:2" x14ac:dyDescent="0.25">
      <c r="A138" s="12">
        <v>40877</v>
      </c>
      <c r="B138" s="24">
        <v>0.75802977048543096</v>
      </c>
    </row>
    <row r="139" spans="1:2" x14ac:dyDescent="0.25">
      <c r="A139" s="12">
        <v>40908</v>
      </c>
      <c r="B139" s="24">
        <v>0.64801464513097995</v>
      </c>
    </row>
    <row r="140" spans="1:2" x14ac:dyDescent="0.25">
      <c r="A140" s="12">
        <v>40939</v>
      </c>
      <c r="B140" s="24">
        <v>0.60282940900030801</v>
      </c>
    </row>
    <row r="141" spans="1:2" x14ac:dyDescent="0.25">
      <c r="A141" s="12">
        <v>40968</v>
      </c>
      <c r="B141" s="24">
        <v>0.75860317597540505</v>
      </c>
    </row>
    <row r="142" spans="1:2" x14ac:dyDescent="0.25">
      <c r="A142" s="12">
        <v>40999</v>
      </c>
      <c r="B142" s="24">
        <v>0.61613628502248396</v>
      </c>
    </row>
    <row r="143" spans="1:2" x14ac:dyDescent="0.25">
      <c r="A143" s="12">
        <v>41029</v>
      </c>
      <c r="B143" s="24">
        <v>0.68118417922712604</v>
      </c>
    </row>
    <row r="144" spans="1:2" x14ac:dyDescent="0.25">
      <c r="A144" s="12">
        <v>41060</v>
      </c>
      <c r="B144" s="24">
        <v>0.85010193652355903</v>
      </c>
    </row>
    <row r="145" spans="1:2" x14ac:dyDescent="0.25">
      <c r="A145" s="12">
        <v>41090</v>
      </c>
      <c r="B145" s="24">
        <v>0.70104453471955497</v>
      </c>
    </row>
    <row r="146" spans="1:2" x14ac:dyDescent="0.25">
      <c r="A146" s="12">
        <v>41121</v>
      </c>
      <c r="B146" s="24">
        <v>0.66878412232905704</v>
      </c>
    </row>
    <row r="147" spans="1:2" x14ac:dyDescent="0.25">
      <c r="A147" s="12">
        <v>41152</v>
      </c>
      <c r="B147" s="24">
        <v>0.701450530417839</v>
      </c>
    </row>
    <row r="148" spans="1:2" x14ac:dyDescent="0.25">
      <c r="A148" s="12">
        <v>41182</v>
      </c>
      <c r="B148" s="24">
        <v>0.53922948654091896</v>
      </c>
    </row>
    <row r="149" spans="1:2" x14ac:dyDescent="0.25">
      <c r="A149" s="12">
        <v>41213</v>
      </c>
      <c r="B149" s="24">
        <v>0.72134911780952504</v>
      </c>
    </row>
    <row r="150" spans="1:2" x14ac:dyDescent="0.25">
      <c r="A150" s="12">
        <v>41243</v>
      </c>
      <c r="B150" s="24">
        <v>0.73454927601393305</v>
      </c>
    </row>
    <row r="151" spans="1:2" x14ac:dyDescent="0.25">
      <c r="A151" s="12">
        <v>41274</v>
      </c>
      <c r="B151" s="24">
        <v>0.72175953269863302</v>
      </c>
    </row>
    <row r="152" spans="1:2" x14ac:dyDescent="0.25">
      <c r="A152" s="12">
        <v>41305</v>
      </c>
      <c r="B152" s="24">
        <v>0.60399742381027099</v>
      </c>
    </row>
    <row r="153" spans="1:2" x14ac:dyDescent="0.25">
      <c r="A153" s="12">
        <v>41333</v>
      </c>
      <c r="B153" s="24">
        <v>0.60334760607240201</v>
      </c>
    </row>
    <row r="154" spans="1:2" x14ac:dyDescent="0.25">
      <c r="A154" s="12">
        <v>41364</v>
      </c>
      <c r="B154" s="24">
        <v>0.57023133248374602</v>
      </c>
    </row>
    <row r="155" spans="1:2" x14ac:dyDescent="0.25">
      <c r="A155" s="12">
        <v>41394</v>
      </c>
      <c r="B155" s="24">
        <v>0.65371815685999501</v>
      </c>
    </row>
    <row r="156" spans="1:2" x14ac:dyDescent="0.25">
      <c r="A156" s="12">
        <v>41425</v>
      </c>
      <c r="B156" s="24">
        <v>0.56243939230686302</v>
      </c>
    </row>
    <row r="157" spans="1:2" x14ac:dyDescent="0.25">
      <c r="A157" s="12">
        <v>41455</v>
      </c>
      <c r="B157" s="24">
        <v>0.47784839075944502</v>
      </c>
    </row>
    <row r="158" spans="1:2" x14ac:dyDescent="0.25">
      <c r="A158" s="12">
        <v>41486</v>
      </c>
      <c r="B158" s="24">
        <v>0.49663267993528698</v>
      </c>
    </row>
    <row r="159" spans="1:2" x14ac:dyDescent="0.25">
      <c r="A159" s="12">
        <v>41517</v>
      </c>
      <c r="B159" s="24">
        <v>0.38652944871237399</v>
      </c>
    </row>
    <row r="160" spans="1:2" x14ac:dyDescent="0.25">
      <c r="A160" s="12">
        <v>41547</v>
      </c>
      <c r="B160" s="24">
        <v>0.48904475402979308</v>
      </c>
    </row>
    <row r="161" spans="1:2" x14ac:dyDescent="0.25">
      <c r="A161" s="12">
        <v>41578</v>
      </c>
      <c r="B161" s="24">
        <v>0.52703180401272598</v>
      </c>
    </row>
    <row r="162" spans="1:2" x14ac:dyDescent="0.25">
      <c r="A162" s="12">
        <v>41608</v>
      </c>
      <c r="B162" s="24">
        <v>0.44297262450580199</v>
      </c>
    </row>
    <row r="163" spans="1:2" x14ac:dyDescent="0.25">
      <c r="A163" s="12">
        <v>41639</v>
      </c>
      <c r="B163" s="24">
        <v>0.60917286081468902</v>
      </c>
    </row>
    <row r="164" spans="1:2" x14ac:dyDescent="0.25">
      <c r="A164" s="12">
        <v>41670</v>
      </c>
      <c r="B164" s="24">
        <v>0.351836747749044</v>
      </c>
    </row>
    <row r="165" spans="1:2" x14ac:dyDescent="0.25">
      <c r="A165" s="12">
        <v>41698</v>
      </c>
      <c r="B165" s="24">
        <v>0.50427946018692404</v>
      </c>
    </row>
    <row r="166" spans="1:2" x14ac:dyDescent="0.25">
      <c r="A166" s="12">
        <v>41729</v>
      </c>
      <c r="B166" s="24">
        <v>0.54128922356836995</v>
      </c>
    </row>
    <row r="167" spans="1:2" x14ac:dyDescent="0.25">
      <c r="A167" s="12">
        <v>41759</v>
      </c>
      <c r="B167" s="24">
        <v>0.59722986996484395</v>
      </c>
    </row>
    <row r="168" spans="1:2" x14ac:dyDescent="0.25">
      <c r="A168" s="12">
        <v>41790</v>
      </c>
      <c r="B168" s="24">
        <v>0.56412423410099299</v>
      </c>
    </row>
    <row r="169" spans="1:2" x14ac:dyDescent="0.25">
      <c r="A169" s="12">
        <v>41820</v>
      </c>
      <c r="B169" s="24">
        <v>0.55651294050686995</v>
      </c>
    </row>
    <row r="170" spans="1:2" x14ac:dyDescent="0.25">
      <c r="A170" s="12">
        <v>41851</v>
      </c>
      <c r="B170" s="24">
        <v>0.56151124336885705</v>
      </c>
    </row>
    <row r="171" spans="1:2" x14ac:dyDescent="0.25">
      <c r="A171" s="12">
        <v>41882</v>
      </c>
      <c r="B171" s="24">
        <v>0.62313792958751202</v>
      </c>
    </row>
    <row r="172" spans="1:2" x14ac:dyDescent="0.25">
      <c r="A172" s="12">
        <v>41912</v>
      </c>
      <c r="B172" s="24">
        <v>0.41448390996488393</v>
      </c>
    </row>
    <row r="173" spans="1:2" x14ac:dyDescent="0.25">
      <c r="A173" s="12">
        <v>41943</v>
      </c>
      <c r="B173" s="24">
        <v>0.68292530112933303</v>
      </c>
    </row>
    <row r="174" spans="1:2" x14ac:dyDescent="0.25">
      <c r="A174" s="12">
        <v>41973</v>
      </c>
      <c r="B174" s="24">
        <v>0.375074233442035</v>
      </c>
    </row>
    <row r="175" spans="1:2" x14ac:dyDescent="0.25">
      <c r="A175" s="12">
        <v>42004</v>
      </c>
      <c r="B175" s="24">
        <v>0.36172756093758102</v>
      </c>
    </row>
    <row r="176" spans="1:2" x14ac:dyDescent="0.25">
      <c r="A176" s="12">
        <v>42035</v>
      </c>
      <c r="B176" s="24">
        <v>0.29200557088642298</v>
      </c>
    </row>
    <row r="177" spans="1:2" x14ac:dyDescent="0.25">
      <c r="A177" s="12">
        <v>42063</v>
      </c>
      <c r="B177" s="24">
        <v>0.37149210837250302</v>
      </c>
    </row>
    <row r="178" spans="1:2" x14ac:dyDescent="0.25">
      <c r="A178" s="12">
        <v>42094</v>
      </c>
      <c r="B178" s="24">
        <v>0.56129241175835598</v>
      </c>
    </row>
    <row r="179" spans="1:2" x14ac:dyDescent="0.25">
      <c r="A179" s="12">
        <v>42124</v>
      </c>
      <c r="B179" s="24">
        <v>0.40560471976401208</v>
      </c>
    </row>
    <row r="180" spans="1:2" x14ac:dyDescent="0.25">
      <c r="A180" s="12">
        <v>42155</v>
      </c>
      <c r="B180" s="24">
        <v>0.41632440650813007</v>
      </c>
    </row>
    <row r="181" spans="1:2" x14ac:dyDescent="0.25">
      <c r="A181" s="12">
        <v>42185</v>
      </c>
      <c r="B181" s="24">
        <v>0.36601174287675098</v>
      </c>
    </row>
    <row r="182" spans="1:2" x14ac:dyDescent="0.25">
      <c r="A182" s="12">
        <v>42216</v>
      </c>
      <c r="B182" s="24">
        <v>0.28563904138727397</v>
      </c>
    </row>
    <row r="183" spans="1:2" x14ac:dyDescent="0.25">
      <c r="A183" s="12">
        <v>42247</v>
      </c>
      <c r="B183" s="24">
        <v>0.24219305814147099</v>
      </c>
    </row>
    <row r="184" spans="1:2" x14ac:dyDescent="0.25">
      <c r="A184" s="12">
        <v>42277</v>
      </c>
      <c r="B184" s="24">
        <v>0.259422934797364</v>
      </c>
    </row>
    <row r="185" spans="1:2" x14ac:dyDescent="0.25">
      <c r="A185" s="12">
        <v>42308</v>
      </c>
      <c r="B185" s="24">
        <v>0.36064916850330597</v>
      </c>
    </row>
    <row r="186" spans="1:2" x14ac:dyDescent="0.25">
      <c r="A186" s="12">
        <v>42338</v>
      </c>
      <c r="B186" s="24">
        <v>0.34139572955868103</v>
      </c>
    </row>
    <row r="187" spans="1:2" x14ac:dyDescent="0.25">
      <c r="A187" s="12">
        <v>42369</v>
      </c>
      <c r="B187" s="24">
        <v>0.62658199521609603</v>
      </c>
    </row>
    <row r="188" spans="1:2" x14ac:dyDescent="0.25">
      <c r="A188" s="12">
        <v>42400</v>
      </c>
      <c r="B188" s="24">
        <v>0.261841119965881</v>
      </c>
    </row>
    <row r="189" spans="1:2" x14ac:dyDescent="0.25">
      <c r="A189" s="12">
        <v>42429</v>
      </c>
      <c r="B189" s="24">
        <v>0.40955428820157208</v>
      </c>
    </row>
    <row r="190" spans="1:2" x14ac:dyDescent="0.25">
      <c r="A190" s="12">
        <v>42460</v>
      </c>
      <c r="B190" s="24">
        <v>0.43210394171529498</v>
      </c>
    </row>
    <row r="191" spans="1:2" x14ac:dyDescent="0.25">
      <c r="A191" s="12">
        <v>42490</v>
      </c>
      <c r="B191" s="24">
        <v>0.265659129818761</v>
      </c>
    </row>
    <row r="192" spans="1:2" x14ac:dyDescent="0.25">
      <c r="A192" s="12">
        <v>42521</v>
      </c>
      <c r="B192" s="24">
        <v>0.312030849842513</v>
      </c>
    </row>
    <row r="193" spans="1:2" x14ac:dyDescent="0.25">
      <c r="A193" s="12">
        <v>42551</v>
      </c>
      <c r="B193" s="24">
        <v>0.28184727400839699</v>
      </c>
    </row>
    <row r="194" spans="1:2" x14ac:dyDescent="0.25">
      <c r="A194" s="12">
        <v>42582</v>
      </c>
      <c r="B194" s="24">
        <v>0.234233179129824</v>
      </c>
    </row>
    <row r="195" spans="1:2" x14ac:dyDescent="0.25">
      <c r="A195" s="12">
        <v>42613</v>
      </c>
      <c r="B195" s="24">
        <v>0.24527695856571399</v>
      </c>
    </row>
    <row r="196" spans="1:2" x14ac:dyDescent="0.25">
      <c r="A196" s="12">
        <v>42643</v>
      </c>
      <c r="B196" s="24">
        <v>0.30288027492209602</v>
      </c>
    </row>
    <row r="197" spans="1:2" x14ac:dyDescent="0.25">
      <c r="A197" s="12">
        <v>42674</v>
      </c>
      <c r="B197" s="24">
        <v>0.24397446013389601</v>
      </c>
    </row>
    <row r="198" spans="1:2" x14ac:dyDescent="0.25">
      <c r="A198" s="12">
        <v>42704</v>
      </c>
      <c r="B198" s="24">
        <v>0.33603870238848199</v>
      </c>
    </row>
    <row r="199" spans="1:2" x14ac:dyDescent="0.25">
      <c r="A199" s="12">
        <v>42735</v>
      </c>
      <c r="B199" s="24">
        <v>0.50848192144532101</v>
      </c>
    </row>
    <row r="200" spans="1:2" x14ac:dyDescent="0.25">
      <c r="A200" s="12">
        <v>42766</v>
      </c>
      <c r="B200" s="24">
        <v>0.21291492034872</v>
      </c>
    </row>
    <row r="201" spans="1:2" x14ac:dyDescent="0.25">
      <c r="A201" s="12">
        <v>42794</v>
      </c>
      <c r="B201" s="24">
        <v>0.37265656353316601</v>
      </c>
    </row>
    <row r="202" spans="1:2" x14ac:dyDescent="0.25">
      <c r="A202" s="12">
        <v>42825</v>
      </c>
      <c r="B202" s="24">
        <v>0.33116679196444698</v>
      </c>
    </row>
    <row r="203" spans="1:2" x14ac:dyDescent="0.25">
      <c r="A203" s="12">
        <v>42855</v>
      </c>
      <c r="B203" s="24">
        <v>0.39242636081423699</v>
      </c>
    </row>
    <row r="204" spans="1:2" x14ac:dyDescent="0.25">
      <c r="A204" s="12">
        <v>42886</v>
      </c>
      <c r="B204" s="24">
        <v>0.32853123878934298</v>
      </c>
    </row>
    <row r="205" spans="1:2" x14ac:dyDescent="0.25">
      <c r="A205" s="12">
        <v>42916</v>
      </c>
      <c r="B205" s="24">
        <v>0.41752475526842908</v>
      </c>
    </row>
    <row r="206" spans="1:2" x14ac:dyDescent="0.25">
      <c r="A206" s="12">
        <v>42947</v>
      </c>
      <c r="B206" s="24">
        <v>0.303457448053985</v>
      </c>
    </row>
    <row r="207" spans="1:2" x14ac:dyDescent="0.25">
      <c r="A207" s="12">
        <v>42978</v>
      </c>
      <c r="B207" s="24">
        <v>0.19589917722345598</v>
      </c>
    </row>
    <row r="208" spans="1:2" x14ac:dyDescent="0.25">
      <c r="A208" s="12">
        <v>43008</v>
      </c>
      <c r="B208" s="24">
        <v>0.30107886593627198</v>
      </c>
    </row>
    <row r="209" spans="1:2" x14ac:dyDescent="0.25">
      <c r="A209" s="12">
        <v>43039</v>
      </c>
      <c r="B209" s="24">
        <v>0.27211765849233899</v>
      </c>
    </row>
    <row r="210" spans="1:2" x14ac:dyDescent="0.25">
      <c r="A210" s="12">
        <v>43069</v>
      </c>
      <c r="B210" s="24">
        <v>0.33193031307482701</v>
      </c>
    </row>
    <row r="211" spans="1:2" x14ac:dyDescent="0.25">
      <c r="A211" s="12">
        <v>43100</v>
      </c>
      <c r="B211" s="24">
        <v>0.36368645818983297</v>
      </c>
    </row>
    <row r="212" spans="1:2" x14ac:dyDescent="0.25">
      <c r="A212" s="12">
        <v>43131</v>
      </c>
      <c r="B212" s="24">
        <v>0.20873386432298796</v>
      </c>
    </row>
    <row r="213" spans="1:2" x14ac:dyDescent="0.25">
      <c r="A213" s="12">
        <v>43159</v>
      </c>
      <c r="B213" s="24">
        <v>0.213616694966314</v>
      </c>
    </row>
    <row r="214" spans="1:2" x14ac:dyDescent="0.25">
      <c r="A214" s="12">
        <v>43190</v>
      </c>
      <c r="B214" s="24">
        <v>0.30576865325288699</v>
      </c>
    </row>
    <row r="215" spans="1:2" x14ac:dyDescent="0.25">
      <c r="A215" s="12">
        <v>43220</v>
      </c>
      <c r="B215" s="24">
        <v>0.23951878498652701</v>
      </c>
    </row>
    <row r="216" spans="1:2" x14ac:dyDescent="0.25">
      <c r="A216" s="12">
        <v>43251</v>
      </c>
      <c r="B216" s="24">
        <v>0.23334373431373898</v>
      </c>
    </row>
    <row r="217" spans="1:2" x14ac:dyDescent="0.25">
      <c r="A217" s="12">
        <v>43281</v>
      </c>
      <c r="B217" s="24">
        <v>0.357076839148606</v>
      </c>
    </row>
    <row r="218" spans="1:2" x14ac:dyDescent="0.25">
      <c r="A218" s="12">
        <v>43312</v>
      </c>
      <c r="B218" s="24">
        <v>0.22113254019263698</v>
      </c>
    </row>
    <row r="219" spans="1:2" x14ac:dyDescent="0.25">
      <c r="A219" s="12">
        <v>43343</v>
      </c>
      <c r="B219" s="24">
        <v>0.274216891222819</v>
      </c>
    </row>
    <row r="220" spans="1:2" x14ac:dyDescent="0.25">
      <c r="A220" s="12">
        <v>43373</v>
      </c>
      <c r="B220" s="24">
        <v>0.25195555932794</v>
      </c>
    </row>
    <row r="221" spans="1:2" x14ac:dyDescent="0.25">
      <c r="A221" s="12">
        <v>43404</v>
      </c>
      <c r="B221" s="24">
        <v>0.32065556248329902</v>
      </c>
    </row>
    <row r="222" spans="1:2" x14ac:dyDescent="0.25">
      <c r="A222" s="12">
        <v>43434</v>
      </c>
      <c r="B222" s="24">
        <v>0.17583744804802701</v>
      </c>
    </row>
    <row r="223" spans="1:2" x14ac:dyDescent="0.25">
      <c r="A223" s="12">
        <v>43465</v>
      </c>
      <c r="B223" s="24">
        <v>0.24967020513683202</v>
      </c>
    </row>
    <row r="224" spans="1:2" x14ac:dyDescent="0.25">
      <c r="A224" s="12">
        <v>43496</v>
      </c>
      <c r="B224" s="24">
        <v>0.25931757141156098</v>
      </c>
    </row>
    <row r="225" spans="1:2" x14ac:dyDescent="0.25">
      <c r="A225" s="12">
        <v>43524</v>
      </c>
      <c r="B225" s="24">
        <v>0.25844222629517799</v>
      </c>
    </row>
    <row r="226" spans="1:2" x14ac:dyDescent="0.25">
      <c r="A226" s="12">
        <v>43555</v>
      </c>
      <c r="B226" s="24">
        <v>0.199677713164717</v>
      </c>
    </row>
    <row r="227" spans="1:2" x14ac:dyDescent="0.25">
      <c r="A227" s="12">
        <v>43585</v>
      </c>
      <c r="B227" s="24">
        <v>0.20419649986256</v>
      </c>
    </row>
    <row r="228" spans="1:2" x14ac:dyDescent="0.25">
      <c r="A228" s="12">
        <v>43616</v>
      </c>
      <c r="B228" s="24">
        <v>0.25560549812642902</v>
      </c>
    </row>
    <row r="229" spans="1:2" x14ac:dyDescent="0.25">
      <c r="A229" s="12">
        <v>43646</v>
      </c>
      <c r="B229" s="24">
        <v>0.213111558703138</v>
      </c>
    </row>
    <row r="230" spans="1:2" x14ac:dyDescent="0.25">
      <c r="A230" s="12">
        <v>43677</v>
      </c>
      <c r="B230" s="24">
        <v>0.26929517167567202</v>
      </c>
    </row>
    <row r="231" spans="1:2" x14ac:dyDescent="0.25">
      <c r="A231" s="12">
        <v>43708</v>
      </c>
      <c r="B231" s="24">
        <v>0.17027424473052799</v>
      </c>
    </row>
    <row r="232" spans="1:2" x14ac:dyDescent="0.25">
      <c r="A232" s="12">
        <v>43738</v>
      </c>
      <c r="B232" s="24">
        <v>0.14910728440500601</v>
      </c>
    </row>
    <row r="233" spans="1:2" x14ac:dyDescent="0.25">
      <c r="A233" s="12">
        <v>43769</v>
      </c>
      <c r="B233" s="24">
        <v>0.24077868852459</v>
      </c>
    </row>
    <row r="234" spans="1:2" x14ac:dyDescent="0.25">
      <c r="A234" s="12">
        <v>43799</v>
      </c>
      <c r="B234" s="24">
        <v>0.23483066241816003</v>
      </c>
    </row>
    <row r="235" spans="1:2" x14ac:dyDescent="0.25">
      <c r="A235" s="12">
        <v>43830</v>
      </c>
      <c r="B235" s="24">
        <v>0.25941656705409599</v>
      </c>
    </row>
    <row r="236" spans="1:2" x14ac:dyDescent="0.25">
      <c r="A236" s="12">
        <v>43861</v>
      </c>
      <c r="B236" s="24">
        <v>0.26853798799179202</v>
      </c>
    </row>
    <row r="237" spans="1:2" x14ac:dyDescent="0.25">
      <c r="A237" s="12">
        <v>43890</v>
      </c>
      <c r="B237" s="24">
        <v>0.232223540399324</v>
      </c>
    </row>
    <row r="238" spans="1:2" x14ac:dyDescent="0.25">
      <c r="A238" s="12">
        <v>43921</v>
      </c>
      <c r="B238" s="24">
        <v>0.281613410162389</v>
      </c>
    </row>
    <row r="239" spans="1:2" x14ac:dyDescent="0.25">
      <c r="A239" s="12">
        <v>43951</v>
      </c>
      <c r="B239" s="24">
        <v>7.01405733991875E-2</v>
      </c>
    </row>
    <row r="240" spans="1:2" x14ac:dyDescent="0.25">
      <c r="A240" s="12">
        <v>43982</v>
      </c>
      <c r="B240" s="24">
        <v>9.4824968911550803E-2</v>
      </c>
    </row>
    <row r="241" spans="1:2" x14ac:dyDescent="0.25">
      <c r="A241" s="12">
        <v>44012</v>
      </c>
      <c r="B241" s="24">
        <v>0.26850532038320002</v>
      </c>
    </row>
    <row r="242" spans="1:2" x14ac:dyDescent="0.25">
      <c r="A242" s="12">
        <v>44043</v>
      </c>
      <c r="B242" s="24">
        <v>0.19318088004623099</v>
      </c>
    </row>
    <row r="243" spans="1:2" x14ac:dyDescent="0.25">
      <c r="A243" s="12">
        <v>44074</v>
      </c>
      <c r="B243" s="24">
        <v>0.197382218329406</v>
      </c>
    </row>
    <row r="244" spans="1:2" x14ac:dyDescent="0.25">
      <c r="A244" s="12">
        <v>44104</v>
      </c>
      <c r="B244" s="24">
        <v>0.137661475681854</v>
      </c>
    </row>
    <row r="245" spans="1:2" x14ac:dyDescent="0.25">
      <c r="A245" s="12">
        <v>44135</v>
      </c>
      <c r="B245" s="24">
        <v>0.19101962849131199</v>
      </c>
    </row>
    <row r="246" spans="1:2" x14ac:dyDescent="0.25">
      <c r="A246" s="12">
        <v>44165</v>
      </c>
      <c r="B246" s="24">
        <v>0.12688342585249801</v>
      </c>
    </row>
    <row r="247" spans="1:2" x14ac:dyDescent="0.25">
      <c r="A247" s="12">
        <v>44196</v>
      </c>
      <c r="B247" s="24">
        <v>0.247955983761314</v>
      </c>
    </row>
    <row r="248" spans="1:2" x14ac:dyDescent="0.25">
      <c r="A248" s="12">
        <v>44227</v>
      </c>
      <c r="B248" s="24">
        <v>8.2343728556320703E-2</v>
      </c>
    </row>
    <row r="249" spans="1:2" x14ac:dyDescent="0.25">
      <c r="A249" s="12">
        <v>44255</v>
      </c>
      <c r="B249" s="24">
        <v>5.7929969104016502E-2</v>
      </c>
    </row>
    <row r="250" spans="1:2" x14ac:dyDescent="0.25">
      <c r="A250" s="12">
        <v>44286</v>
      </c>
      <c r="B250" s="24">
        <v>0.125050100200401</v>
      </c>
    </row>
    <row r="251" spans="1:2" x14ac:dyDescent="0.25">
      <c r="A251" s="12">
        <v>44316</v>
      </c>
      <c r="B251" s="24">
        <v>0.11981165607664801</v>
      </c>
    </row>
    <row r="252" spans="1:2" x14ac:dyDescent="0.25">
      <c r="A252" s="12">
        <v>44347</v>
      </c>
      <c r="B252" s="24">
        <v>0.12408278313086904</v>
      </c>
    </row>
    <row r="253" spans="1:2" x14ac:dyDescent="0.25">
      <c r="A253" s="12">
        <v>44377</v>
      </c>
      <c r="B253" s="24">
        <v>0.1645845953390557</v>
      </c>
    </row>
    <row r="254" spans="1:2" x14ac:dyDescent="0.25">
      <c r="A254" s="12">
        <v>44408</v>
      </c>
      <c r="B254" s="24">
        <v>0.20463304368915483</v>
      </c>
    </row>
    <row r="255" spans="1:2" x14ac:dyDescent="0.25">
      <c r="A255" s="12">
        <v>44439</v>
      </c>
      <c r="B255" s="24">
        <v>8.1418797941913729E-2</v>
      </c>
    </row>
    <row r="256" spans="1:2" x14ac:dyDescent="0.25">
      <c r="A256" s="12">
        <v>44469</v>
      </c>
      <c r="B256" s="24">
        <v>0.1080039151419239</v>
      </c>
    </row>
    <row r="257" spans="1:2" x14ac:dyDescent="0.25">
      <c r="A257" s="12">
        <v>44500</v>
      </c>
      <c r="B257" s="24">
        <v>0.21934978456717588</v>
      </c>
    </row>
    <row r="258" spans="1:2" x14ac:dyDescent="0.25">
      <c r="A258" s="12">
        <v>44530</v>
      </c>
      <c r="B258" s="24">
        <v>8.0170138850226585E-2</v>
      </c>
    </row>
    <row r="259" spans="1:2" x14ac:dyDescent="0.25">
      <c r="A259" s="12">
        <v>44561</v>
      </c>
      <c r="B259" s="24">
        <v>9.3045581257961488E-2</v>
      </c>
    </row>
    <row r="260" spans="1:2" x14ac:dyDescent="0.25">
      <c r="A260" s="12">
        <v>44592</v>
      </c>
      <c r="B260" s="24">
        <v>8.8192494818690931E-2</v>
      </c>
    </row>
    <row r="261" spans="1:2" x14ac:dyDescent="0.25">
      <c r="A261" s="12">
        <v>44620</v>
      </c>
      <c r="B261" s="24">
        <v>5.7079296314726462E-2</v>
      </c>
    </row>
    <row r="262" spans="1:2" x14ac:dyDescent="0.25">
      <c r="A262" s="12">
        <v>44651</v>
      </c>
      <c r="B262" s="24">
        <v>0.11361939687036827</v>
      </c>
    </row>
    <row r="263" spans="1:2" x14ac:dyDescent="0.25">
      <c r="A263" s="12">
        <v>44681</v>
      </c>
      <c r="B263" s="24">
        <v>0.10005220114842525</v>
      </c>
    </row>
    <row r="264" spans="1:2" x14ac:dyDescent="0.25">
      <c r="A264" s="12">
        <v>44712</v>
      </c>
      <c r="B264" s="24">
        <v>0.11257279346500502</v>
      </c>
    </row>
    <row r="265" spans="1:2" x14ac:dyDescent="0.25">
      <c r="A265" s="12">
        <v>44742</v>
      </c>
      <c r="B265" s="24">
        <v>0.15516739760568085</v>
      </c>
    </row>
    <row r="266" spans="1:2" x14ac:dyDescent="0.25">
      <c r="A266" s="12">
        <v>44773</v>
      </c>
      <c r="B266" s="24">
        <v>0.12012613243906102</v>
      </c>
    </row>
    <row r="267" spans="1:2" x14ac:dyDescent="0.25">
      <c r="A267" s="12">
        <v>44804</v>
      </c>
      <c r="B267" s="24">
        <v>0.13665334533795012</v>
      </c>
    </row>
    <row r="268" spans="1:2" x14ac:dyDescent="0.25">
      <c r="A268" s="12">
        <v>44834</v>
      </c>
      <c r="B268" s="24">
        <v>0.17005657924105166</v>
      </c>
    </row>
    <row r="269" spans="1:2" x14ac:dyDescent="0.25">
      <c r="A269" s="12">
        <v>44865</v>
      </c>
      <c r="B269" s="24">
        <v>0.21583038271099889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G88"/>
  <sheetViews>
    <sheetView workbookViewId="0"/>
  </sheetViews>
  <sheetFormatPr defaultRowHeight="15" x14ac:dyDescent="0.25"/>
  <cols>
    <col min="1" max="1" width="18.7109375" customWidth="1"/>
    <col min="2" max="2" width="21" customWidth="1"/>
  </cols>
  <sheetData>
    <row r="1" spans="1:7" x14ac:dyDescent="0.25">
      <c r="A1" s="9" t="s">
        <v>450</v>
      </c>
    </row>
    <row r="3" spans="1:7" x14ac:dyDescent="0.25">
      <c r="A3" t="s">
        <v>17</v>
      </c>
    </row>
    <row r="4" spans="1:7" x14ac:dyDescent="0.25">
      <c r="A4" t="s">
        <v>18</v>
      </c>
    </row>
    <row r="5" spans="1:7" x14ac:dyDescent="0.25">
      <c r="A5" t="s">
        <v>19</v>
      </c>
    </row>
    <row r="7" spans="1:7" s="15" customFormat="1" ht="30" x14ac:dyDescent="0.25">
      <c r="A7" s="18"/>
      <c r="B7" s="15" t="s">
        <v>20</v>
      </c>
    </row>
    <row r="8" spans="1:7" x14ac:dyDescent="0.25">
      <c r="A8" s="16" t="s">
        <v>21</v>
      </c>
      <c r="B8" s="17">
        <v>22.2</v>
      </c>
      <c r="C8" s="19" t="s">
        <v>1</v>
      </c>
      <c r="G8" s="20" t="s">
        <v>1</v>
      </c>
    </row>
    <row r="9" spans="1:7" x14ac:dyDescent="0.25">
      <c r="A9" s="16" t="s">
        <v>22</v>
      </c>
      <c r="B9" s="17">
        <v>21.4</v>
      </c>
    </row>
    <row r="10" spans="1:7" x14ac:dyDescent="0.25">
      <c r="A10" s="16" t="s">
        <v>23</v>
      </c>
      <c r="B10" s="17">
        <v>21.5</v>
      </c>
    </row>
    <row r="11" spans="1:7" x14ac:dyDescent="0.25">
      <c r="A11" s="16" t="s">
        <v>24</v>
      </c>
      <c r="B11" s="17">
        <v>21.5</v>
      </c>
    </row>
    <row r="12" spans="1:7" x14ac:dyDescent="0.25">
      <c r="A12" s="16" t="s">
        <v>25</v>
      </c>
      <c r="B12" s="17">
        <v>22</v>
      </c>
    </row>
    <row r="13" spans="1:7" x14ac:dyDescent="0.25">
      <c r="A13" s="16" t="s">
        <v>26</v>
      </c>
      <c r="B13" s="17">
        <v>22.8</v>
      </c>
    </row>
    <row r="14" spans="1:7" x14ac:dyDescent="0.25">
      <c r="A14" s="16" t="s">
        <v>27</v>
      </c>
      <c r="B14" s="17">
        <v>23.5</v>
      </c>
    </row>
    <row r="15" spans="1:7" x14ac:dyDescent="0.25">
      <c r="A15" s="16" t="s">
        <v>28</v>
      </c>
      <c r="B15" s="17">
        <v>23.8</v>
      </c>
    </row>
    <row r="16" spans="1:7" x14ac:dyDescent="0.25">
      <c r="A16" s="16" t="s">
        <v>29</v>
      </c>
      <c r="B16" s="17">
        <v>24.1</v>
      </c>
    </row>
    <row r="17" spans="1:2" x14ac:dyDescent="0.25">
      <c r="A17" s="16" t="s">
        <v>30</v>
      </c>
      <c r="B17" s="17">
        <v>24.8</v>
      </c>
    </row>
    <row r="18" spans="1:2" x14ac:dyDescent="0.25">
      <c r="A18" s="16" t="s">
        <v>31</v>
      </c>
      <c r="B18" s="17">
        <v>25.9</v>
      </c>
    </row>
    <row r="19" spans="1:2" x14ac:dyDescent="0.25">
      <c r="A19" s="16" t="s">
        <v>32</v>
      </c>
      <c r="B19" s="17">
        <v>27.3</v>
      </c>
    </row>
    <row r="20" spans="1:2" x14ac:dyDescent="0.25">
      <c r="A20" s="16" t="s">
        <v>33</v>
      </c>
      <c r="B20" s="17">
        <v>29.4</v>
      </c>
    </row>
    <row r="21" spans="1:2" x14ac:dyDescent="0.25">
      <c r="A21" s="16" t="s">
        <v>34</v>
      </c>
      <c r="B21" s="17">
        <v>31.8</v>
      </c>
    </row>
    <row r="22" spans="1:2" x14ac:dyDescent="0.25">
      <c r="A22" s="16" t="s">
        <v>35</v>
      </c>
      <c r="B22" s="17">
        <v>34.700000000000003</v>
      </c>
    </row>
    <row r="23" spans="1:2" x14ac:dyDescent="0.25">
      <c r="A23" s="16" t="s">
        <v>36</v>
      </c>
      <c r="B23" s="17">
        <v>39.6</v>
      </c>
    </row>
    <row r="24" spans="1:2" x14ac:dyDescent="0.25">
      <c r="A24" s="16" t="s">
        <v>37</v>
      </c>
      <c r="B24" s="17">
        <v>40.6</v>
      </c>
    </row>
    <row r="25" spans="1:2" x14ac:dyDescent="0.25">
      <c r="A25" s="16" t="s">
        <v>38</v>
      </c>
      <c r="B25" s="17">
        <v>42.7</v>
      </c>
    </row>
    <row r="26" spans="1:2" x14ac:dyDescent="0.25">
      <c r="A26" s="16" t="s">
        <v>39</v>
      </c>
      <c r="B26" s="17">
        <v>43.7</v>
      </c>
    </row>
    <row r="27" spans="1:2" x14ac:dyDescent="0.25">
      <c r="A27" s="16" t="s">
        <v>40</v>
      </c>
      <c r="B27" s="17">
        <v>44.8</v>
      </c>
    </row>
    <row r="28" spans="1:2" x14ac:dyDescent="0.25">
      <c r="A28" s="16" t="s">
        <v>41</v>
      </c>
      <c r="B28" s="17">
        <v>43.9</v>
      </c>
    </row>
    <row r="29" spans="1:2" x14ac:dyDescent="0.25">
      <c r="A29" s="16" t="s">
        <v>42</v>
      </c>
      <c r="B29" s="17">
        <v>44.9</v>
      </c>
    </row>
    <row r="30" spans="1:2" x14ac:dyDescent="0.25">
      <c r="A30" s="16" t="s">
        <v>43</v>
      </c>
      <c r="B30" s="17">
        <v>47.4</v>
      </c>
    </row>
    <row r="31" spans="1:2" x14ac:dyDescent="0.25">
      <c r="A31" s="16" t="s">
        <v>44</v>
      </c>
      <c r="B31" s="17">
        <v>39.5</v>
      </c>
    </row>
    <row r="32" spans="1:2" x14ac:dyDescent="0.25">
      <c r="A32" s="16" t="s">
        <v>45</v>
      </c>
      <c r="B32" s="17">
        <v>34.700000000000003</v>
      </c>
    </row>
    <row r="33" spans="1:2" x14ac:dyDescent="0.25">
      <c r="A33" s="16" t="s">
        <v>46</v>
      </c>
      <c r="B33" s="17">
        <v>30.5</v>
      </c>
    </row>
    <row r="34" spans="1:2" x14ac:dyDescent="0.25">
      <c r="A34" s="16" t="s">
        <v>47</v>
      </c>
      <c r="B34" s="17">
        <v>29.8</v>
      </c>
    </row>
    <row r="35" spans="1:2" x14ac:dyDescent="0.25">
      <c r="A35" s="16" t="s">
        <v>48</v>
      </c>
      <c r="B35" s="17">
        <v>29.4</v>
      </c>
    </row>
    <row r="36" spans="1:2" x14ac:dyDescent="0.25">
      <c r="A36" s="16" t="s">
        <v>49</v>
      </c>
      <c r="B36" s="17">
        <v>29.3</v>
      </c>
    </row>
    <row r="37" spans="1:2" x14ac:dyDescent="0.25">
      <c r="A37" s="16" t="s">
        <v>50</v>
      </c>
      <c r="B37" s="17">
        <v>29</v>
      </c>
    </row>
    <row r="38" spans="1:2" x14ac:dyDescent="0.25">
      <c r="A38" s="16" t="s">
        <v>51</v>
      </c>
      <c r="B38" s="17">
        <v>29.5</v>
      </c>
    </row>
    <row r="39" spans="1:2" x14ac:dyDescent="0.25">
      <c r="A39" s="16" t="s">
        <v>52</v>
      </c>
      <c r="B39" s="17">
        <v>30.4</v>
      </c>
    </row>
    <row r="40" spans="1:2" x14ac:dyDescent="0.25">
      <c r="A40" s="16" t="s">
        <v>53</v>
      </c>
      <c r="B40" s="17">
        <v>32.6</v>
      </c>
    </row>
    <row r="41" spans="1:2" x14ac:dyDescent="0.25">
      <c r="A41" s="16" t="s">
        <v>54</v>
      </c>
      <c r="B41" s="17">
        <v>34.1</v>
      </c>
    </row>
    <row r="42" spans="1:2" x14ac:dyDescent="0.25">
      <c r="A42" s="16" t="s">
        <v>55</v>
      </c>
      <c r="B42" s="17">
        <v>35.799999999999997</v>
      </c>
    </row>
    <row r="43" spans="1:2" x14ac:dyDescent="0.25">
      <c r="A43" s="16" t="s">
        <v>56</v>
      </c>
      <c r="B43" s="17">
        <v>33.5</v>
      </c>
    </row>
    <row r="44" spans="1:2" x14ac:dyDescent="0.25">
      <c r="A44" s="16" t="s">
        <v>57</v>
      </c>
      <c r="B44" s="17">
        <v>30.8</v>
      </c>
    </row>
    <row r="45" spans="1:2" x14ac:dyDescent="0.25">
      <c r="A45" s="16" t="s">
        <v>58</v>
      </c>
      <c r="B45" s="17">
        <v>30.1</v>
      </c>
    </row>
    <row r="46" spans="1:2" x14ac:dyDescent="0.25">
      <c r="A46" s="16" t="s">
        <v>59</v>
      </c>
      <c r="B46" s="17">
        <v>28.5</v>
      </c>
    </row>
    <row r="47" spans="1:2" x14ac:dyDescent="0.25">
      <c r="A47" s="16" t="s">
        <v>60</v>
      </c>
      <c r="B47" s="17">
        <v>28.1</v>
      </c>
    </row>
    <row r="48" spans="1:2" x14ac:dyDescent="0.25">
      <c r="A48" s="16" t="s">
        <v>61</v>
      </c>
      <c r="B48" s="17">
        <v>28.4</v>
      </c>
    </row>
    <row r="49" spans="1:2" x14ac:dyDescent="0.25">
      <c r="A49" s="16" t="s">
        <v>62</v>
      </c>
      <c r="B49" s="17">
        <v>27.9</v>
      </c>
    </row>
    <row r="50" spans="1:2" x14ac:dyDescent="0.25">
      <c r="A50" s="16" t="s">
        <v>63</v>
      </c>
      <c r="B50" s="17">
        <v>27.5</v>
      </c>
    </row>
    <row r="51" spans="1:2" x14ac:dyDescent="0.25">
      <c r="A51" s="16" t="s">
        <v>64</v>
      </c>
      <c r="B51" s="17">
        <v>26.2</v>
      </c>
    </row>
    <row r="52" spans="1:2" x14ac:dyDescent="0.25">
      <c r="A52" s="16" t="s">
        <v>65</v>
      </c>
      <c r="B52" s="17">
        <v>25.8</v>
      </c>
    </row>
    <row r="53" spans="1:2" x14ac:dyDescent="0.25">
      <c r="A53" s="16" t="s">
        <v>66</v>
      </c>
      <c r="B53" s="17">
        <v>25.3</v>
      </c>
    </row>
    <row r="54" spans="1:2" x14ac:dyDescent="0.25">
      <c r="A54" s="16" t="s">
        <v>67</v>
      </c>
      <c r="B54" s="17">
        <v>25</v>
      </c>
    </row>
    <row r="55" spans="1:2" x14ac:dyDescent="0.25">
      <c r="A55" s="16" t="s">
        <v>68</v>
      </c>
      <c r="B55" s="17">
        <v>24.5</v>
      </c>
    </row>
    <row r="56" spans="1:2" x14ac:dyDescent="0.25">
      <c r="A56" s="16" t="s">
        <v>69</v>
      </c>
      <c r="B56" s="17">
        <v>23.6</v>
      </c>
    </row>
    <row r="57" spans="1:2" x14ac:dyDescent="0.25">
      <c r="A57" s="16" t="s">
        <v>70</v>
      </c>
      <c r="B57" s="17">
        <v>22.6</v>
      </c>
    </row>
    <row r="58" spans="1:2" x14ac:dyDescent="0.25">
      <c r="A58" s="16" t="s">
        <v>71</v>
      </c>
      <c r="B58" s="17">
        <v>22.4</v>
      </c>
    </row>
    <row r="59" spans="1:2" x14ac:dyDescent="0.25">
      <c r="A59" s="16" t="s">
        <v>72</v>
      </c>
      <c r="B59" s="17">
        <v>22.3</v>
      </c>
    </row>
    <row r="60" spans="1:2" x14ac:dyDescent="0.25">
      <c r="A60" s="16" t="s">
        <v>73</v>
      </c>
      <c r="B60" s="17">
        <v>21.5</v>
      </c>
    </row>
    <row r="61" spans="1:2" x14ac:dyDescent="0.25">
      <c r="A61" s="16" t="s">
        <v>74</v>
      </c>
      <c r="B61" s="17">
        <v>21.5</v>
      </c>
    </row>
    <row r="62" spans="1:2" x14ac:dyDescent="0.25">
      <c r="A62" s="16" t="s">
        <v>75</v>
      </c>
      <c r="B62" s="17">
        <v>20.8</v>
      </c>
    </row>
    <row r="63" spans="1:2" x14ac:dyDescent="0.25">
      <c r="A63" s="16" t="s">
        <v>76</v>
      </c>
      <c r="B63" s="17">
        <v>20.6</v>
      </c>
    </row>
    <row r="64" spans="1:2" x14ac:dyDescent="0.25">
      <c r="A64" s="16" t="s">
        <v>77</v>
      </c>
      <c r="B64" s="17">
        <v>20.399999999999999</v>
      </c>
    </row>
    <row r="65" spans="1:2" x14ac:dyDescent="0.25">
      <c r="A65" s="16" t="s">
        <v>78</v>
      </c>
      <c r="B65" s="17">
        <v>19.8</v>
      </c>
    </row>
    <row r="66" spans="1:2" x14ac:dyDescent="0.25">
      <c r="A66" s="16" t="s">
        <v>79</v>
      </c>
      <c r="B66" s="17">
        <v>19.600000000000001</v>
      </c>
    </row>
    <row r="67" spans="1:2" x14ac:dyDescent="0.25">
      <c r="A67" s="16" t="s">
        <v>80</v>
      </c>
      <c r="B67" s="17">
        <v>18.899999999999999</v>
      </c>
    </row>
    <row r="68" spans="1:2" x14ac:dyDescent="0.25">
      <c r="A68" s="16" t="s">
        <v>81</v>
      </c>
      <c r="B68" s="17">
        <v>18.7</v>
      </c>
    </row>
    <row r="69" spans="1:2" x14ac:dyDescent="0.25">
      <c r="A69" s="16" t="s">
        <v>82</v>
      </c>
      <c r="B69" s="17">
        <v>18.2</v>
      </c>
    </row>
    <row r="70" spans="1:2" x14ac:dyDescent="0.25">
      <c r="A70" s="16" t="s">
        <v>83</v>
      </c>
      <c r="B70" s="17">
        <v>17.600000000000001</v>
      </c>
    </row>
    <row r="71" spans="1:2" x14ac:dyDescent="0.25">
      <c r="A71" s="16" t="s">
        <v>84</v>
      </c>
      <c r="B71" s="17">
        <v>17.399999999999999</v>
      </c>
    </row>
    <row r="72" spans="1:2" x14ac:dyDescent="0.25">
      <c r="A72" s="16" t="s">
        <v>85</v>
      </c>
      <c r="B72" s="17">
        <v>17.100000000000001</v>
      </c>
    </row>
    <row r="73" spans="1:2" x14ac:dyDescent="0.25">
      <c r="A73" s="16" t="s">
        <v>86</v>
      </c>
      <c r="B73" s="17">
        <v>16.7</v>
      </c>
    </row>
    <row r="74" spans="1:2" x14ac:dyDescent="0.25">
      <c r="A74" s="16" t="s">
        <v>87</v>
      </c>
      <c r="B74" s="17">
        <v>16.7</v>
      </c>
    </row>
    <row r="75" spans="1:2" x14ac:dyDescent="0.25">
      <c r="A75" s="16" t="s">
        <v>88</v>
      </c>
      <c r="B75" s="17">
        <v>16.3</v>
      </c>
    </row>
    <row r="76" spans="1:2" x14ac:dyDescent="0.25">
      <c r="A76" t="s">
        <v>89</v>
      </c>
      <c r="B76" s="17">
        <v>14.4</v>
      </c>
    </row>
    <row r="77" spans="1:2" x14ac:dyDescent="0.25">
      <c r="A77" s="16" t="s">
        <v>90</v>
      </c>
      <c r="B77" s="17">
        <v>14.3</v>
      </c>
    </row>
    <row r="78" spans="1:2" x14ac:dyDescent="0.25">
      <c r="A78" s="16" t="s">
        <v>91</v>
      </c>
      <c r="B78" s="17">
        <v>14.4</v>
      </c>
    </row>
    <row r="79" spans="1:2" x14ac:dyDescent="0.25">
      <c r="A79" s="16" t="s">
        <v>92</v>
      </c>
      <c r="B79" s="17">
        <v>14.3</v>
      </c>
    </row>
    <row r="80" spans="1:2" x14ac:dyDescent="0.25">
      <c r="A80" s="16" t="s">
        <v>93</v>
      </c>
      <c r="B80" s="17">
        <v>13.6</v>
      </c>
    </row>
    <row r="81" spans="1:2" x14ac:dyDescent="0.25">
      <c r="A81" s="16" t="s">
        <v>94</v>
      </c>
      <c r="B81" s="17">
        <v>13.4</v>
      </c>
    </row>
    <row r="82" spans="1:2" x14ac:dyDescent="0.25">
      <c r="A82" s="16" t="s">
        <v>95</v>
      </c>
      <c r="B82" s="17">
        <v>13.2</v>
      </c>
    </row>
    <row r="83" spans="1:2" x14ac:dyDescent="0.25">
      <c r="A83" s="16" t="s">
        <v>96</v>
      </c>
      <c r="B83" s="17">
        <v>12.8</v>
      </c>
    </row>
    <row r="84" spans="1:2" x14ac:dyDescent="0.25">
      <c r="A84" s="16" t="s">
        <v>97</v>
      </c>
      <c r="B84" s="17">
        <v>12.6</v>
      </c>
    </row>
    <row r="85" spans="1:2" x14ac:dyDescent="0.25">
      <c r="A85" s="16" t="s">
        <v>98</v>
      </c>
      <c r="B85" s="17" t="s">
        <v>99</v>
      </c>
    </row>
    <row r="86" spans="1:2" x14ac:dyDescent="0.25">
      <c r="A86" s="16" t="s">
        <v>100</v>
      </c>
      <c r="B86" s="17" t="s">
        <v>99</v>
      </c>
    </row>
    <row r="87" spans="1:2" x14ac:dyDescent="0.25">
      <c r="A87" s="16" t="s">
        <v>101</v>
      </c>
      <c r="B87" s="17" t="s">
        <v>99</v>
      </c>
    </row>
    <row r="88" spans="1:2" x14ac:dyDescent="0.25">
      <c r="A88" s="16" t="s">
        <v>102</v>
      </c>
      <c r="B88" s="17">
        <v>22.5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J11"/>
  <sheetViews>
    <sheetView workbookViewId="0">
      <selection activeCell="D12" sqref="D12"/>
    </sheetView>
  </sheetViews>
  <sheetFormatPr defaultRowHeight="15" x14ac:dyDescent="0.25"/>
  <sheetData>
    <row r="1" spans="1:10" x14ac:dyDescent="0.25">
      <c r="A1" s="48" t="s">
        <v>451</v>
      </c>
    </row>
    <row r="3" spans="1:10" x14ac:dyDescent="0.25">
      <c r="A3" t="s">
        <v>290</v>
      </c>
    </row>
    <row r="4" spans="1:10" x14ac:dyDescent="0.25">
      <c r="A4" t="s">
        <v>355</v>
      </c>
    </row>
    <row r="5" spans="1:10" x14ac:dyDescent="0.25">
      <c r="A5" t="s">
        <v>291</v>
      </c>
    </row>
    <row r="7" spans="1:10" x14ac:dyDescent="0.25">
      <c r="F7" t="s">
        <v>1</v>
      </c>
      <c r="I7" s="11"/>
      <c r="J7" s="11" t="s">
        <v>1</v>
      </c>
    </row>
    <row r="8" spans="1:10" x14ac:dyDescent="0.25">
      <c r="B8" s="11" t="s">
        <v>288</v>
      </c>
      <c r="C8" s="11" t="s">
        <v>142</v>
      </c>
      <c r="D8" s="11" t="s">
        <v>289</v>
      </c>
    </row>
    <row r="9" spans="1:10" x14ac:dyDescent="0.25">
      <c r="A9" t="str">
        <f>"+200 bps"</f>
        <v>+200 bps</v>
      </c>
      <c r="B9" s="41">
        <v>0</v>
      </c>
      <c r="C9" s="41">
        <v>6.0999999999999999E-2</v>
      </c>
      <c r="D9" s="41">
        <v>0.129</v>
      </c>
    </row>
    <row r="10" spans="1:10" x14ac:dyDescent="0.25">
      <c r="A10" t="str">
        <f>"+300 bps"</f>
        <v>+300 bps</v>
      </c>
      <c r="B10" s="41">
        <v>0</v>
      </c>
      <c r="C10" s="41">
        <v>9.0999999999999998E-2</v>
      </c>
      <c r="D10" s="41">
        <v>0.19400000000000001</v>
      </c>
    </row>
    <row r="11" spans="1:10" x14ac:dyDescent="0.25">
      <c r="A11" t="str">
        <f>"+400 bps"</f>
        <v>+400 bps</v>
      </c>
      <c r="B11" s="41">
        <v>0</v>
      </c>
      <c r="C11" s="41">
        <v>0.122</v>
      </c>
      <c r="D11" s="41">
        <v>0.25900000000000001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F17"/>
  <sheetViews>
    <sheetView workbookViewId="0"/>
  </sheetViews>
  <sheetFormatPr defaultRowHeight="15" x14ac:dyDescent="0.25"/>
  <cols>
    <col min="2" max="2" width="11.5703125" customWidth="1"/>
    <col min="3" max="3" width="14.85546875" bestFit="1" customWidth="1"/>
    <col min="4" max="4" width="12.42578125" bestFit="1" customWidth="1"/>
    <col min="5" max="5" width="22.28515625" bestFit="1" customWidth="1"/>
  </cols>
  <sheetData>
    <row r="1" spans="1:6" x14ac:dyDescent="0.25">
      <c r="A1" s="9" t="s">
        <v>452</v>
      </c>
    </row>
    <row r="3" spans="1:6" x14ac:dyDescent="0.25">
      <c r="A3" t="s">
        <v>356</v>
      </c>
    </row>
    <row r="4" spans="1:6" x14ac:dyDescent="0.25">
      <c r="A4" t="s">
        <v>453</v>
      </c>
    </row>
    <row r="5" spans="1:6" x14ac:dyDescent="0.25">
      <c r="A5" t="s">
        <v>454</v>
      </c>
    </row>
    <row r="8" spans="1:6" x14ac:dyDescent="0.25">
      <c r="A8" s="9"/>
      <c r="B8" s="28" t="s">
        <v>103</v>
      </c>
      <c r="C8" s="28" t="s">
        <v>104</v>
      </c>
      <c r="D8" s="28" t="s">
        <v>105</v>
      </c>
      <c r="E8" s="28" t="s">
        <v>106</v>
      </c>
      <c r="F8" s="9"/>
    </row>
    <row r="9" spans="1:6" x14ac:dyDescent="0.25">
      <c r="A9" s="9" t="s">
        <v>107</v>
      </c>
      <c r="B9" s="21">
        <v>29.8</v>
      </c>
      <c r="C9" s="21">
        <v>14.8</v>
      </c>
      <c r="D9" s="21">
        <v>32.6</v>
      </c>
      <c r="E9" s="21">
        <v>20.7</v>
      </c>
    </row>
    <row r="10" spans="1:6" x14ac:dyDescent="0.25">
      <c r="A10" s="27">
        <v>2</v>
      </c>
      <c r="B10" s="21">
        <v>22.3</v>
      </c>
      <c r="C10" s="21">
        <v>9</v>
      </c>
      <c r="D10" s="21">
        <v>26.5</v>
      </c>
      <c r="E10" s="21">
        <v>14.1</v>
      </c>
    </row>
    <row r="11" spans="1:6" x14ac:dyDescent="0.25">
      <c r="A11" s="27">
        <v>3</v>
      </c>
      <c r="B11" s="21">
        <v>16.2</v>
      </c>
      <c r="C11" s="21">
        <v>6.3</v>
      </c>
      <c r="D11" s="21">
        <v>18</v>
      </c>
      <c r="E11" s="21">
        <v>10.1</v>
      </c>
    </row>
    <row r="12" spans="1:6" x14ac:dyDescent="0.25">
      <c r="A12" s="27">
        <v>4</v>
      </c>
      <c r="B12" s="21">
        <v>12.1</v>
      </c>
      <c r="C12" s="21">
        <v>4.5999999999999996</v>
      </c>
      <c r="D12" s="21">
        <v>15.2</v>
      </c>
      <c r="E12" s="21">
        <v>8.1999999999999993</v>
      </c>
    </row>
    <row r="13" spans="1:6" x14ac:dyDescent="0.25">
      <c r="A13" s="9" t="s">
        <v>108</v>
      </c>
      <c r="B13" s="21">
        <v>8.5</v>
      </c>
      <c r="C13" s="21">
        <v>3</v>
      </c>
      <c r="D13" s="21">
        <v>11.1</v>
      </c>
      <c r="E13" s="21">
        <v>7.5</v>
      </c>
    </row>
    <row r="17" spans="3:5" x14ac:dyDescent="0.25">
      <c r="C17" s="57" t="s">
        <v>1</v>
      </c>
      <c r="E17" s="59"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J21"/>
  <sheetViews>
    <sheetView workbookViewId="0"/>
  </sheetViews>
  <sheetFormatPr defaultRowHeight="15" x14ac:dyDescent="0.25"/>
  <cols>
    <col min="1" max="1" width="66.5703125" customWidth="1"/>
    <col min="2" max="2" width="18.28515625" customWidth="1"/>
    <col min="3" max="3" width="20.140625" customWidth="1"/>
    <col min="4" max="4" width="24.42578125" bestFit="1" customWidth="1"/>
  </cols>
  <sheetData>
    <row r="1" spans="1:10" x14ac:dyDescent="0.25">
      <c r="A1" s="9" t="s">
        <v>455</v>
      </c>
    </row>
    <row r="3" spans="1:10" x14ac:dyDescent="0.25">
      <c r="A3" t="s">
        <v>357</v>
      </c>
    </row>
    <row r="4" spans="1:10" x14ac:dyDescent="0.25">
      <c r="A4" t="s">
        <v>109</v>
      </c>
    </row>
    <row r="5" spans="1:10" x14ac:dyDescent="0.25">
      <c r="A5" t="s">
        <v>110</v>
      </c>
    </row>
    <row r="8" spans="1:10" x14ac:dyDescent="0.25">
      <c r="B8" t="s">
        <v>111</v>
      </c>
      <c r="C8" t="s">
        <v>112</v>
      </c>
      <c r="D8" t="s">
        <v>113</v>
      </c>
      <c r="F8" s="59" t="s">
        <v>1</v>
      </c>
      <c r="J8" s="58" t="s">
        <v>1</v>
      </c>
    </row>
    <row r="9" spans="1:10" x14ac:dyDescent="0.25">
      <c r="A9" t="s">
        <v>114</v>
      </c>
      <c r="B9" s="21">
        <v>17.899999999999999</v>
      </c>
      <c r="C9" s="21">
        <v>6.8</v>
      </c>
      <c r="D9" s="21">
        <v>11</v>
      </c>
    </row>
    <row r="10" spans="1:10" x14ac:dyDescent="0.25">
      <c r="A10" t="s">
        <v>115</v>
      </c>
      <c r="B10" s="21">
        <v>10.1</v>
      </c>
      <c r="C10" s="21">
        <v>12.2</v>
      </c>
      <c r="D10" s="21"/>
    </row>
    <row r="11" spans="1:10" x14ac:dyDescent="0.25">
      <c r="A11" t="s">
        <v>116</v>
      </c>
      <c r="B11" s="21">
        <v>7.7</v>
      </c>
      <c r="C11" s="21">
        <v>5.3</v>
      </c>
      <c r="D11" s="21"/>
    </row>
    <row r="12" spans="1:10" x14ac:dyDescent="0.25">
      <c r="A12" t="s">
        <v>117</v>
      </c>
      <c r="B12" s="21">
        <v>-0.4</v>
      </c>
      <c r="C12" s="21">
        <v>3.3</v>
      </c>
      <c r="D12" s="21"/>
    </row>
    <row r="13" spans="1:10" x14ac:dyDescent="0.25">
      <c r="A13" t="s">
        <v>118</v>
      </c>
      <c r="B13" s="21">
        <v>13.9</v>
      </c>
      <c r="C13" s="21">
        <v>5</v>
      </c>
      <c r="D13" s="21"/>
    </row>
    <row r="14" spans="1:10" x14ac:dyDescent="0.25">
      <c r="A14" t="s">
        <v>119</v>
      </c>
      <c r="B14" s="21">
        <v>16.399999999999999</v>
      </c>
      <c r="C14" s="21">
        <v>6.2</v>
      </c>
      <c r="D14" s="21"/>
    </row>
    <row r="15" spans="1:10" x14ac:dyDescent="0.25">
      <c r="A15" t="s">
        <v>120</v>
      </c>
      <c r="B15" s="21">
        <v>17.5</v>
      </c>
      <c r="C15" s="21">
        <v>2.9</v>
      </c>
      <c r="D15" s="21"/>
    </row>
    <row r="16" spans="1:10" x14ac:dyDescent="0.25">
      <c r="A16" t="s">
        <v>121</v>
      </c>
      <c r="B16" s="21">
        <v>2.6</v>
      </c>
      <c r="C16" s="21">
        <v>7.6</v>
      </c>
      <c r="D16" s="21"/>
    </row>
    <row r="17" spans="1:4" x14ac:dyDescent="0.25">
      <c r="A17" t="s">
        <v>122</v>
      </c>
      <c r="B17" s="21">
        <v>3.1</v>
      </c>
      <c r="C17" s="21">
        <v>8.6</v>
      </c>
      <c r="D17" s="21"/>
    </row>
    <row r="18" spans="1:4" x14ac:dyDescent="0.25">
      <c r="A18" t="s">
        <v>123</v>
      </c>
      <c r="B18" s="21">
        <v>5.9</v>
      </c>
      <c r="C18" s="21">
        <v>10.1</v>
      </c>
      <c r="D18" s="21"/>
    </row>
    <row r="19" spans="1:4" x14ac:dyDescent="0.25">
      <c r="A19" t="s">
        <v>124</v>
      </c>
      <c r="B19" s="21">
        <v>10.3</v>
      </c>
      <c r="C19" s="21">
        <v>4.7</v>
      </c>
      <c r="D19" s="21"/>
    </row>
    <row r="20" spans="1:4" x14ac:dyDescent="0.25">
      <c r="A20" t="s">
        <v>125</v>
      </c>
      <c r="B20" s="21">
        <v>10.1</v>
      </c>
      <c r="C20" s="21">
        <v>3.2</v>
      </c>
      <c r="D20" s="21"/>
    </row>
    <row r="21" spans="1:4" x14ac:dyDescent="0.25">
      <c r="A21" t="s">
        <v>126</v>
      </c>
      <c r="B21" s="21">
        <v>1.1000000000000001</v>
      </c>
      <c r="C21" s="21">
        <v>1.5</v>
      </c>
      <c r="D21" s="21"/>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I41"/>
  <sheetViews>
    <sheetView workbookViewId="0">
      <selection activeCell="A6" sqref="A6"/>
    </sheetView>
  </sheetViews>
  <sheetFormatPr defaultRowHeight="15" x14ac:dyDescent="0.25"/>
  <cols>
    <col min="2" max="2" width="11.5703125" bestFit="1" customWidth="1"/>
    <col min="3" max="3" width="15.42578125" bestFit="1" customWidth="1"/>
  </cols>
  <sheetData>
    <row r="1" spans="1:9" x14ac:dyDescent="0.25">
      <c r="A1" s="9" t="s">
        <v>127</v>
      </c>
    </row>
    <row r="3" spans="1:9" x14ac:dyDescent="0.25">
      <c r="A3" t="s">
        <v>358</v>
      </c>
    </row>
    <row r="4" spans="1:9" x14ac:dyDescent="0.25">
      <c r="A4" t="s">
        <v>353</v>
      </c>
    </row>
    <row r="5" spans="1:9" x14ac:dyDescent="0.25">
      <c r="A5" t="s">
        <v>128</v>
      </c>
    </row>
    <row r="8" spans="1:9" x14ac:dyDescent="0.25">
      <c r="B8" t="s">
        <v>129</v>
      </c>
      <c r="C8" t="s">
        <v>130</v>
      </c>
    </row>
    <row r="9" spans="1:9" x14ac:dyDescent="0.25">
      <c r="A9" s="22">
        <v>43831</v>
      </c>
      <c r="B9" s="21">
        <v>8.5</v>
      </c>
      <c r="C9" s="21">
        <v>9.6</v>
      </c>
    </row>
    <row r="10" spans="1:9" x14ac:dyDescent="0.25">
      <c r="A10" s="22">
        <v>43862</v>
      </c>
      <c r="B10" s="21">
        <v>8.8000000000000007</v>
      </c>
      <c r="C10" s="21">
        <v>9.6999999999999993</v>
      </c>
    </row>
    <row r="11" spans="1:9" x14ac:dyDescent="0.25">
      <c r="A11" s="22">
        <v>43891</v>
      </c>
      <c r="B11" s="21">
        <v>9.1</v>
      </c>
      <c r="C11" s="21">
        <v>9.6</v>
      </c>
      <c r="E11" s="59" t="s">
        <v>1</v>
      </c>
      <c r="I11" s="58" t="s">
        <v>1</v>
      </c>
    </row>
    <row r="12" spans="1:9" x14ac:dyDescent="0.25">
      <c r="A12" s="22">
        <v>43922</v>
      </c>
      <c r="B12" s="21">
        <v>12.5</v>
      </c>
      <c r="C12" s="21">
        <v>12.2</v>
      </c>
    </row>
    <row r="13" spans="1:9" x14ac:dyDescent="0.25">
      <c r="A13" s="22">
        <v>43952</v>
      </c>
      <c r="B13" s="21">
        <v>13.8</v>
      </c>
      <c r="C13" s="21">
        <v>13</v>
      </c>
    </row>
    <row r="14" spans="1:9" x14ac:dyDescent="0.25">
      <c r="A14" s="22">
        <v>43983</v>
      </c>
      <c r="B14" s="21">
        <v>13.7</v>
      </c>
      <c r="C14" s="21">
        <v>13.1</v>
      </c>
    </row>
    <row r="15" spans="1:9" x14ac:dyDescent="0.25">
      <c r="A15" s="22">
        <v>44013</v>
      </c>
      <c r="B15" s="21">
        <v>15.3</v>
      </c>
      <c r="C15" s="21">
        <v>14.7</v>
      </c>
    </row>
    <row r="16" spans="1:9" x14ac:dyDescent="0.25">
      <c r="A16" s="22">
        <v>44044</v>
      </c>
      <c r="B16" s="21">
        <v>15.2</v>
      </c>
      <c r="C16" s="21">
        <v>14.1</v>
      </c>
    </row>
    <row r="17" spans="1:3" x14ac:dyDescent="0.25">
      <c r="A17" s="22">
        <v>44075</v>
      </c>
      <c r="B17" s="21">
        <v>16</v>
      </c>
      <c r="C17" s="21">
        <v>14.8</v>
      </c>
    </row>
    <row r="18" spans="1:3" x14ac:dyDescent="0.25">
      <c r="A18" s="22">
        <v>44105</v>
      </c>
      <c r="B18" s="21">
        <v>16.8</v>
      </c>
      <c r="C18" s="21">
        <v>15.3</v>
      </c>
    </row>
    <row r="19" spans="1:3" x14ac:dyDescent="0.25">
      <c r="A19" s="22">
        <v>44136</v>
      </c>
      <c r="B19" s="21">
        <v>17</v>
      </c>
      <c r="C19" s="21">
        <v>16</v>
      </c>
    </row>
    <row r="20" spans="1:3" x14ac:dyDescent="0.25">
      <c r="A20" s="22">
        <v>44166</v>
      </c>
      <c r="B20" s="21">
        <v>22</v>
      </c>
      <c r="C20" s="21">
        <v>21</v>
      </c>
    </row>
    <row r="21" spans="1:3" x14ac:dyDescent="0.25">
      <c r="A21" s="22">
        <v>44197</v>
      </c>
      <c r="B21" s="21">
        <v>23.8</v>
      </c>
      <c r="C21" s="21">
        <v>23.7</v>
      </c>
    </row>
    <row r="22" spans="1:3" x14ac:dyDescent="0.25">
      <c r="A22" s="22">
        <v>44228</v>
      </c>
      <c r="B22" s="21">
        <v>24.5</v>
      </c>
      <c r="C22" s="21">
        <v>24.1</v>
      </c>
    </row>
    <row r="23" spans="1:3" x14ac:dyDescent="0.25">
      <c r="A23" s="22">
        <v>44256</v>
      </c>
      <c r="B23" s="21">
        <v>23.5</v>
      </c>
      <c r="C23" s="21">
        <v>23.6</v>
      </c>
    </row>
    <row r="24" spans="1:3" x14ac:dyDescent="0.25">
      <c r="A24" s="22">
        <v>44287</v>
      </c>
      <c r="B24" s="21">
        <v>21.1</v>
      </c>
      <c r="C24" s="21">
        <v>22.2</v>
      </c>
    </row>
    <row r="25" spans="1:3" x14ac:dyDescent="0.25">
      <c r="A25" s="22">
        <v>44317</v>
      </c>
      <c r="B25" s="21">
        <v>19</v>
      </c>
      <c r="C25" s="21">
        <v>20.9</v>
      </c>
    </row>
    <row r="26" spans="1:3" x14ac:dyDescent="0.25">
      <c r="A26" s="22">
        <v>44348</v>
      </c>
      <c r="B26" s="21">
        <v>18.8</v>
      </c>
      <c r="C26" s="21">
        <v>20.399999999999999</v>
      </c>
    </row>
    <row r="27" spans="1:3" x14ac:dyDescent="0.25">
      <c r="A27" s="22">
        <v>44378</v>
      </c>
      <c r="B27" s="21">
        <v>17.600000000000001</v>
      </c>
      <c r="C27" s="21">
        <v>19.8</v>
      </c>
    </row>
    <row r="28" spans="1:3" x14ac:dyDescent="0.25">
      <c r="A28" s="22">
        <v>44409</v>
      </c>
      <c r="B28" s="21">
        <v>16.100000000000001</v>
      </c>
      <c r="C28" s="21">
        <v>19.100000000000001</v>
      </c>
    </row>
    <row r="29" spans="1:3" x14ac:dyDescent="0.25">
      <c r="A29" s="22">
        <v>44440</v>
      </c>
      <c r="B29" s="21">
        <v>16.600000000000001</v>
      </c>
      <c r="C29" s="21">
        <v>20.399999999999999</v>
      </c>
    </row>
    <row r="30" spans="1:3" x14ac:dyDescent="0.25">
      <c r="A30" s="22">
        <v>44470</v>
      </c>
      <c r="B30" s="21">
        <v>15</v>
      </c>
      <c r="C30" s="21">
        <v>20.100000000000001</v>
      </c>
    </row>
    <row r="31" spans="1:3" x14ac:dyDescent="0.25">
      <c r="A31" s="22">
        <v>44501</v>
      </c>
      <c r="B31" s="21">
        <v>12.8</v>
      </c>
      <c r="C31" s="21">
        <v>18.2</v>
      </c>
    </row>
    <row r="32" spans="1:3" x14ac:dyDescent="0.25">
      <c r="A32" s="22">
        <v>44531</v>
      </c>
      <c r="B32" s="21">
        <v>8</v>
      </c>
      <c r="C32" s="21">
        <v>13.7</v>
      </c>
    </row>
    <row r="33" spans="1:3" x14ac:dyDescent="0.25">
      <c r="A33" s="22">
        <v>44562</v>
      </c>
      <c r="B33" s="21">
        <v>5.6</v>
      </c>
      <c r="C33" s="21">
        <v>10.6</v>
      </c>
    </row>
    <row r="34" spans="1:3" x14ac:dyDescent="0.25">
      <c r="A34" s="22">
        <v>44593</v>
      </c>
      <c r="B34" s="21">
        <v>4.0999999999999996</v>
      </c>
      <c r="C34" s="21">
        <v>9.8000000000000007</v>
      </c>
    </row>
    <row r="35" spans="1:3" x14ac:dyDescent="0.25">
      <c r="A35" s="22">
        <v>44621</v>
      </c>
      <c r="B35" s="21">
        <v>2.7</v>
      </c>
      <c r="C35" s="21">
        <v>9.6</v>
      </c>
    </row>
    <row r="36" spans="1:3" x14ac:dyDescent="0.25">
      <c r="A36" s="22">
        <v>44652</v>
      </c>
      <c r="B36" s="21">
        <v>1.3</v>
      </c>
      <c r="C36" s="21">
        <v>8.6</v>
      </c>
    </row>
    <row r="37" spans="1:3" x14ac:dyDescent="0.25">
      <c r="A37" s="22">
        <v>44682</v>
      </c>
      <c r="B37" s="21">
        <v>-0.5</v>
      </c>
      <c r="C37" s="21">
        <v>7.8</v>
      </c>
    </row>
    <row r="38" spans="1:3" x14ac:dyDescent="0.25">
      <c r="A38" s="22">
        <v>44713</v>
      </c>
      <c r="B38" s="21">
        <v>-1.3</v>
      </c>
      <c r="C38" s="21">
        <v>8.3000000000000007</v>
      </c>
    </row>
    <row r="39" spans="1:3" x14ac:dyDescent="0.25">
      <c r="A39" s="22">
        <v>44743</v>
      </c>
      <c r="B39" s="21">
        <v>-1.6</v>
      </c>
      <c r="C39" s="21">
        <v>8</v>
      </c>
    </row>
    <row r="40" spans="1:3" x14ac:dyDescent="0.25">
      <c r="A40" s="22">
        <v>44774</v>
      </c>
      <c r="B40" s="21">
        <v>-0.9</v>
      </c>
      <c r="C40" s="21">
        <v>8.1</v>
      </c>
    </row>
    <row r="41" spans="1:3" x14ac:dyDescent="0.25">
      <c r="A41" s="22">
        <v>44805</v>
      </c>
      <c r="B41" s="21">
        <v>-1.5</v>
      </c>
      <c r="C41" s="21">
        <v>7.1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I14"/>
  <sheetViews>
    <sheetView workbookViewId="0">
      <selection activeCell="A6" sqref="A6"/>
    </sheetView>
  </sheetViews>
  <sheetFormatPr defaultRowHeight="15" x14ac:dyDescent="0.25"/>
  <cols>
    <col min="2" max="2" width="25.28515625" bestFit="1" customWidth="1"/>
    <col min="3" max="3" width="23" customWidth="1"/>
  </cols>
  <sheetData>
    <row r="1" spans="1:9" x14ac:dyDescent="0.25">
      <c r="A1" s="9" t="s">
        <v>131</v>
      </c>
    </row>
    <row r="3" spans="1:9" x14ac:dyDescent="0.25">
      <c r="A3" t="s">
        <v>132</v>
      </c>
    </row>
    <row r="4" spans="1:9" x14ac:dyDescent="0.25">
      <c r="A4" t="s">
        <v>359</v>
      </c>
    </row>
    <row r="5" spans="1:9" x14ac:dyDescent="0.25">
      <c r="A5" t="s">
        <v>456</v>
      </c>
    </row>
    <row r="8" spans="1:9" x14ac:dyDescent="0.25">
      <c r="B8" s="28" t="s">
        <v>133</v>
      </c>
      <c r="C8" s="28" t="s">
        <v>134</v>
      </c>
      <c r="E8" s="59" t="s">
        <v>135</v>
      </c>
      <c r="F8" s="53"/>
      <c r="G8" s="53"/>
      <c r="H8" s="53"/>
      <c r="I8" s="58" t="s">
        <v>135</v>
      </c>
    </row>
    <row r="9" spans="1:9" x14ac:dyDescent="0.25">
      <c r="A9" s="9">
        <v>1</v>
      </c>
      <c r="B9" s="17">
        <v>7.932817</v>
      </c>
      <c r="C9" s="17">
        <v>13.01587</v>
      </c>
    </row>
    <row r="10" spans="1:9" x14ac:dyDescent="0.25">
      <c r="A10" s="9">
        <v>2</v>
      </c>
      <c r="B10" s="17">
        <v>9.8671720000000001</v>
      </c>
      <c r="C10" s="17">
        <v>13.01587</v>
      </c>
    </row>
    <row r="11" spans="1:9" x14ac:dyDescent="0.25">
      <c r="A11" s="9">
        <v>3</v>
      </c>
      <c r="B11" s="17">
        <v>9.3715539999999997</v>
      </c>
      <c r="C11" s="17">
        <v>13.01587</v>
      </c>
    </row>
    <row r="12" spans="1:9" x14ac:dyDescent="0.25">
      <c r="A12" s="9">
        <v>4</v>
      </c>
      <c r="B12" s="17">
        <v>11.766249999999999</v>
      </c>
      <c r="C12" s="17">
        <v>13.01587</v>
      </c>
    </row>
    <row r="13" spans="1:9" x14ac:dyDescent="0.25">
      <c r="A13" s="9">
        <v>5</v>
      </c>
      <c r="B13" s="17">
        <v>17.336480000000002</v>
      </c>
      <c r="C13" s="17">
        <v>13.01587</v>
      </c>
    </row>
    <row r="14" spans="1:9" x14ac:dyDescent="0.25">
      <c r="A14" s="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D15"/>
  <sheetViews>
    <sheetView workbookViewId="0">
      <selection activeCell="A2" sqref="A2"/>
    </sheetView>
  </sheetViews>
  <sheetFormatPr defaultRowHeight="15" x14ac:dyDescent="0.25"/>
  <cols>
    <col min="1" max="1" width="27.85546875" customWidth="1"/>
    <col min="2" max="2" width="29.140625" bestFit="1" customWidth="1"/>
    <col min="3" max="3" width="26.140625" bestFit="1" customWidth="1"/>
    <col min="4" max="4" width="9.85546875" customWidth="1"/>
  </cols>
  <sheetData>
    <row r="1" spans="1:4" x14ac:dyDescent="0.25">
      <c r="A1" s="9" t="s">
        <v>361</v>
      </c>
    </row>
    <row r="3" spans="1:4" x14ac:dyDescent="0.25">
      <c r="A3" t="s">
        <v>136</v>
      </c>
    </row>
    <row r="4" spans="1:4" x14ac:dyDescent="0.25">
      <c r="A4" t="s">
        <v>360</v>
      </c>
    </row>
    <row r="5" spans="1:4" x14ac:dyDescent="0.25">
      <c r="A5" t="s">
        <v>460</v>
      </c>
    </row>
    <row r="8" spans="1:4" x14ac:dyDescent="0.25">
      <c r="B8" s="28" t="s">
        <v>137</v>
      </c>
      <c r="C8" s="28" t="s">
        <v>138</v>
      </c>
      <c r="D8" s="28">
        <v>2020</v>
      </c>
    </row>
    <row r="9" spans="1:4" x14ac:dyDescent="0.25">
      <c r="A9" s="27">
        <v>2020</v>
      </c>
      <c r="B9" s="21" t="s">
        <v>99</v>
      </c>
      <c r="C9" s="21" t="s">
        <v>99</v>
      </c>
      <c r="D9" s="21">
        <v>9</v>
      </c>
    </row>
    <row r="10" spans="1:4" x14ac:dyDescent="0.25">
      <c r="A10" s="27" t="s">
        <v>139</v>
      </c>
      <c r="B10" s="21">
        <v>11.2</v>
      </c>
      <c r="C10" s="21">
        <v>8.6999999999999993</v>
      </c>
      <c r="D10" s="21" t="s">
        <v>99</v>
      </c>
    </row>
    <row r="11" spans="1:4" x14ac:dyDescent="0.25">
      <c r="A11" s="27" t="s">
        <v>140</v>
      </c>
      <c r="B11" s="21">
        <v>13</v>
      </c>
      <c r="C11" s="21">
        <v>11</v>
      </c>
      <c r="D11" s="21" t="s">
        <v>99</v>
      </c>
    </row>
    <row r="12" spans="1:4" x14ac:dyDescent="0.25">
      <c r="A12" s="27" t="s">
        <v>141</v>
      </c>
      <c r="B12" s="21">
        <v>11.5</v>
      </c>
      <c r="C12" s="21">
        <v>10</v>
      </c>
      <c r="D12" s="21" t="s">
        <v>99</v>
      </c>
    </row>
    <row r="15" spans="1:4" x14ac:dyDescent="0.25">
      <c r="B15" s="59" t="s">
        <v>1</v>
      </c>
      <c r="C15" s="53"/>
      <c r="D15" s="58"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J33"/>
  <sheetViews>
    <sheetView workbookViewId="0"/>
  </sheetViews>
  <sheetFormatPr defaultRowHeight="15" x14ac:dyDescent="0.25"/>
  <sheetData>
    <row r="1" spans="1:10" x14ac:dyDescent="0.25">
      <c r="A1" s="9" t="s">
        <v>457</v>
      </c>
    </row>
    <row r="3" spans="1:10" x14ac:dyDescent="0.25">
      <c r="A3" t="s">
        <v>458</v>
      </c>
    </row>
    <row r="4" spans="1:10" x14ac:dyDescent="0.25">
      <c r="A4" t="s">
        <v>362</v>
      </c>
    </row>
    <row r="5" spans="1:10" x14ac:dyDescent="0.25">
      <c r="A5" t="s">
        <v>459</v>
      </c>
    </row>
    <row r="8" spans="1:10" x14ac:dyDescent="0.25">
      <c r="A8" s="28" t="s">
        <v>142</v>
      </c>
      <c r="B8" s="28" t="s">
        <v>143</v>
      </c>
      <c r="C8" s="28" t="s">
        <v>144</v>
      </c>
    </row>
    <row r="9" spans="1:10" x14ac:dyDescent="0.25">
      <c r="A9" s="21">
        <v>0.59</v>
      </c>
      <c r="B9" s="21" t="e">
        <v>#N/A</v>
      </c>
      <c r="C9" s="21">
        <v>22</v>
      </c>
    </row>
    <row r="10" spans="1:10" x14ac:dyDescent="0.25">
      <c r="A10" s="21">
        <v>0.18</v>
      </c>
      <c r="B10" s="21" t="e">
        <v>#N/A</v>
      </c>
      <c r="C10" s="21" t="e">
        <v>#N/A</v>
      </c>
    </row>
    <row r="11" spans="1:10" x14ac:dyDescent="0.25">
      <c r="A11" s="21">
        <v>0.28999999999999998</v>
      </c>
      <c r="B11" s="21" t="e">
        <v>#N/A</v>
      </c>
      <c r="C11" s="21" t="e">
        <v>#N/A</v>
      </c>
      <c r="F11" s="59" t="s">
        <v>7</v>
      </c>
      <c r="G11" s="53"/>
      <c r="H11" s="53"/>
      <c r="I11" s="53"/>
      <c r="J11" s="58" t="s">
        <v>7</v>
      </c>
    </row>
    <row r="12" spans="1:10" x14ac:dyDescent="0.25">
      <c r="A12" s="21">
        <v>0.26</v>
      </c>
      <c r="B12" s="21" t="e">
        <v>#N/A</v>
      </c>
      <c r="C12" s="21" t="e">
        <v>#N/A</v>
      </c>
    </row>
    <row r="13" spans="1:10" x14ac:dyDescent="0.25">
      <c r="A13" s="21">
        <v>0.35</v>
      </c>
      <c r="B13" s="21" t="e">
        <v>#N/A</v>
      </c>
      <c r="C13" s="21" t="e">
        <v>#N/A</v>
      </c>
    </row>
    <row r="14" spans="1:10" x14ac:dyDescent="0.25">
      <c r="A14" s="21">
        <v>0.64</v>
      </c>
      <c r="B14" s="21" t="e">
        <v>#N/A</v>
      </c>
      <c r="C14" s="21">
        <v>44</v>
      </c>
    </row>
    <row r="15" spans="1:10" x14ac:dyDescent="0.25">
      <c r="A15" s="21">
        <v>0.02</v>
      </c>
      <c r="B15" s="21">
        <v>153</v>
      </c>
      <c r="C15" s="21" t="e">
        <v>#N/A</v>
      </c>
    </row>
    <row r="16" spans="1:10" x14ac:dyDescent="0.25">
      <c r="A16" s="21">
        <v>0.17</v>
      </c>
      <c r="B16" s="21" t="e">
        <v>#N/A</v>
      </c>
      <c r="C16" s="21" t="e">
        <v>#N/A</v>
      </c>
    </row>
    <row r="17" spans="1:3" x14ac:dyDescent="0.25">
      <c r="A17" s="21">
        <v>0.05</v>
      </c>
      <c r="B17" s="21">
        <v>148</v>
      </c>
      <c r="C17" s="21" t="e">
        <v>#N/A</v>
      </c>
    </row>
    <row r="18" spans="1:3" x14ac:dyDescent="0.25">
      <c r="A18" s="21">
        <v>0.26</v>
      </c>
      <c r="B18" s="21" t="e">
        <v>#N/A</v>
      </c>
      <c r="C18" s="21" t="e">
        <v>#N/A</v>
      </c>
    </row>
    <row r="19" spans="1:3" x14ac:dyDescent="0.25">
      <c r="A19" s="21">
        <v>0.6</v>
      </c>
      <c r="B19" s="21" t="e">
        <v>#N/A</v>
      </c>
      <c r="C19" s="21">
        <v>10</v>
      </c>
    </row>
    <row r="20" spans="1:3" x14ac:dyDescent="0.25">
      <c r="A20" s="21">
        <v>0.02</v>
      </c>
      <c r="B20" s="21">
        <v>172</v>
      </c>
      <c r="C20" s="21" t="e">
        <v>#N/A</v>
      </c>
    </row>
    <row r="21" spans="1:3" x14ac:dyDescent="0.25">
      <c r="A21" s="21">
        <v>0.03</v>
      </c>
      <c r="B21" s="21">
        <v>166</v>
      </c>
      <c r="C21" s="21" t="e">
        <v>#N/A</v>
      </c>
    </row>
    <row r="22" spans="1:3" x14ac:dyDescent="0.25">
      <c r="A22" s="21">
        <v>0.8</v>
      </c>
      <c r="B22" s="21" t="e">
        <v>#N/A</v>
      </c>
      <c r="C22" s="21">
        <v>5</v>
      </c>
    </row>
    <row r="23" spans="1:3" x14ac:dyDescent="0.25">
      <c r="A23" s="21">
        <v>0.38</v>
      </c>
      <c r="B23" s="21" t="e">
        <v>#N/A</v>
      </c>
      <c r="C23" s="21" t="e">
        <v>#N/A</v>
      </c>
    </row>
    <row r="24" spans="1:3" x14ac:dyDescent="0.25">
      <c r="A24" s="21">
        <v>0.01</v>
      </c>
      <c r="B24" s="21">
        <v>134</v>
      </c>
      <c r="C24" s="21" t="e">
        <v>#N/A</v>
      </c>
    </row>
    <row r="25" spans="1:3" x14ac:dyDescent="0.25">
      <c r="A25" s="21">
        <v>0</v>
      </c>
      <c r="B25" s="21">
        <v>188</v>
      </c>
      <c r="C25" s="21" t="e">
        <v>#N/A</v>
      </c>
    </row>
    <row r="26" spans="1:3" x14ac:dyDescent="0.25">
      <c r="A26" s="21">
        <v>0.08</v>
      </c>
      <c r="B26" s="21">
        <v>38</v>
      </c>
      <c r="C26" s="21" t="e">
        <v>#N/A</v>
      </c>
    </row>
    <row r="27" spans="1:3" x14ac:dyDescent="0.25">
      <c r="A27" s="21">
        <v>0.71</v>
      </c>
      <c r="B27" s="21" t="e">
        <v>#N/A</v>
      </c>
      <c r="C27" s="21">
        <v>14</v>
      </c>
    </row>
    <row r="28" spans="1:3" x14ac:dyDescent="0.25">
      <c r="A28" s="21">
        <v>0.19</v>
      </c>
      <c r="B28" s="21" t="e">
        <v>#N/A</v>
      </c>
      <c r="C28" s="21" t="e">
        <v>#N/A</v>
      </c>
    </row>
    <row r="29" spans="1:3" x14ac:dyDescent="0.25">
      <c r="A29" s="21">
        <v>0.02</v>
      </c>
      <c r="B29" s="21">
        <v>148</v>
      </c>
      <c r="C29" s="21" t="e">
        <v>#N/A</v>
      </c>
    </row>
    <row r="30" spans="1:3" x14ac:dyDescent="0.25">
      <c r="A30" s="21">
        <v>0</v>
      </c>
      <c r="B30" s="21">
        <v>202</v>
      </c>
      <c r="C30" s="21" t="e">
        <v>#N/A</v>
      </c>
    </row>
    <row r="31" spans="1:3" x14ac:dyDescent="0.25">
      <c r="A31" s="21">
        <v>0.13</v>
      </c>
      <c r="B31" s="21">
        <v>15</v>
      </c>
      <c r="C31" s="21" t="e">
        <v>#N/A</v>
      </c>
    </row>
    <row r="32" spans="1:3" x14ac:dyDescent="0.25">
      <c r="A32" s="21">
        <v>0.12</v>
      </c>
      <c r="B32" s="21">
        <v>26</v>
      </c>
      <c r="C32" s="21" t="e">
        <v>#N/A</v>
      </c>
    </row>
    <row r="33" spans="1:3" x14ac:dyDescent="0.25">
      <c r="A33" s="21">
        <v>0.43</v>
      </c>
      <c r="B33" s="21" t="e">
        <v>#N/A</v>
      </c>
      <c r="C33" s="21" t="e">
        <v>#N/A</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M23"/>
  <sheetViews>
    <sheetView workbookViewId="0"/>
  </sheetViews>
  <sheetFormatPr defaultRowHeight="15" x14ac:dyDescent="0.25"/>
  <cols>
    <col min="1" max="1" width="10.7109375" bestFit="1" customWidth="1"/>
    <col min="2" max="2" width="13.5703125" customWidth="1"/>
    <col min="3" max="3" width="12" customWidth="1"/>
    <col min="4" max="4" width="11.28515625" customWidth="1"/>
    <col min="5" max="5" width="17" customWidth="1"/>
    <col min="6" max="6" width="9.7109375" customWidth="1"/>
  </cols>
  <sheetData>
    <row r="1" spans="1:13" x14ac:dyDescent="0.25">
      <c r="A1" s="9" t="s">
        <v>295</v>
      </c>
    </row>
    <row r="3" spans="1:13" x14ac:dyDescent="0.25">
      <c r="A3" t="s">
        <v>296</v>
      </c>
    </row>
    <row r="4" spans="1:13" x14ac:dyDescent="0.25">
      <c r="A4" t="s">
        <v>349</v>
      </c>
    </row>
    <row r="5" spans="1:13" x14ac:dyDescent="0.25">
      <c r="A5" t="s">
        <v>297</v>
      </c>
    </row>
    <row r="7" spans="1:13" ht="45" x14ac:dyDescent="0.25">
      <c r="A7" t="s">
        <v>145</v>
      </c>
      <c r="B7" s="63" t="s">
        <v>444</v>
      </c>
      <c r="C7" s="63" t="s">
        <v>314</v>
      </c>
      <c r="D7" s="63" t="s">
        <v>445</v>
      </c>
      <c r="E7" s="63" t="s">
        <v>315</v>
      </c>
      <c r="F7" s="63" t="s">
        <v>316</v>
      </c>
    </row>
    <row r="8" spans="1:13" x14ac:dyDescent="0.25">
      <c r="A8" s="12">
        <v>41518</v>
      </c>
      <c r="B8" s="10">
        <v>1.7</v>
      </c>
      <c r="C8" s="10">
        <v>14.6</v>
      </c>
      <c r="D8" s="10">
        <v>26.6</v>
      </c>
      <c r="E8" s="10">
        <v>21.4</v>
      </c>
      <c r="F8" s="10">
        <v>-8.5</v>
      </c>
      <c r="I8" t="s">
        <v>1</v>
      </c>
      <c r="M8" t="s">
        <v>1</v>
      </c>
    </row>
    <row r="9" spans="1:13" x14ac:dyDescent="0.25">
      <c r="A9" s="12">
        <v>41699</v>
      </c>
      <c r="B9" s="10">
        <v>11.6</v>
      </c>
      <c r="C9" s="10">
        <v>4.4000000000000004</v>
      </c>
      <c r="D9" s="10">
        <v>4.7</v>
      </c>
      <c r="E9" s="10">
        <v>16.7</v>
      </c>
      <c r="F9" s="10">
        <v>12.6</v>
      </c>
    </row>
    <row r="10" spans="1:13" x14ac:dyDescent="0.25">
      <c r="A10" s="12">
        <v>41883</v>
      </c>
      <c r="B10" s="10">
        <v>26.1</v>
      </c>
      <c r="C10" s="10">
        <v>42.6</v>
      </c>
      <c r="D10" s="10">
        <v>47.1</v>
      </c>
      <c r="E10" s="10">
        <v>36.1</v>
      </c>
      <c r="F10" s="10">
        <v>29.2</v>
      </c>
    </row>
    <row r="11" spans="1:13" x14ac:dyDescent="0.25">
      <c r="A11" s="12">
        <v>42064</v>
      </c>
      <c r="B11" s="10">
        <v>21.9</v>
      </c>
      <c r="C11" s="10">
        <v>30.6</v>
      </c>
      <c r="D11" s="10">
        <v>41.1</v>
      </c>
      <c r="E11" s="10">
        <v>32.5</v>
      </c>
      <c r="F11" s="10">
        <v>20.8</v>
      </c>
    </row>
    <row r="12" spans="1:13" x14ac:dyDescent="0.25">
      <c r="A12" s="12">
        <v>42248</v>
      </c>
      <c r="B12" s="10">
        <v>24.6</v>
      </c>
      <c r="C12" s="10">
        <v>35.1</v>
      </c>
      <c r="D12" s="10">
        <v>64</v>
      </c>
      <c r="E12" s="10">
        <v>37.5</v>
      </c>
      <c r="F12" s="10">
        <v>25.1</v>
      </c>
    </row>
    <row r="13" spans="1:13" x14ac:dyDescent="0.25">
      <c r="A13" s="12">
        <v>42430</v>
      </c>
      <c r="B13" s="10">
        <v>30.7</v>
      </c>
      <c r="C13" s="10">
        <v>24.3</v>
      </c>
      <c r="D13" s="10">
        <v>46.2</v>
      </c>
      <c r="E13" s="10">
        <v>36.700000000000003</v>
      </c>
      <c r="F13" s="10">
        <v>24.5</v>
      </c>
    </row>
    <row r="14" spans="1:13" x14ac:dyDescent="0.25">
      <c r="A14" s="12">
        <v>42614</v>
      </c>
      <c r="B14" s="10">
        <v>28.3</v>
      </c>
      <c r="C14" s="10">
        <v>43.8</v>
      </c>
      <c r="D14" s="10">
        <v>58.2</v>
      </c>
      <c r="E14" s="10">
        <v>31.1</v>
      </c>
      <c r="F14" s="10">
        <v>28.7</v>
      </c>
    </row>
    <row r="15" spans="1:13" x14ac:dyDescent="0.25">
      <c r="A15" s="12">
        <v>42795</v>
      </c>
      <c r="B15" s="10">
        <v>32.1</v>
      </c>
      <c r="C15" s="10">
        <v>39.299999999999997</v>
      </c>
      <c r="D15" s="10">
        <v>25.3</v>
      </c>
      <c r="E15" s="10">
        <v>24.7</v>
      </c>
      <c r="F15" s="10">
        <v>14.7</v>
      </c>
    </row>
    <row r="16" spans="1:13" x14ac:dyDescent="0.25">
      <c r="A16" s="12">
        <v>42979</v>
      </c>
      <c r="B16" s="10">
        <v>35</v>
      </c>
      <c r="C16" s="10">
        <v>48.4</v>
      </c>
      <c r="D16" s="10">
        <v>47</v>
      </c>
      <c r="E16" s="10">
        <v>51</v>
      </c>
      <c r="F16" s="10">
        <v>22.2</v>
      </c>
    </row>
    <row r="17" spans="1:6" x14ac:dyDescent="0.25">
      <c r="A17" s="12">
        <v>43160</v>
      </c>
      <c r="B17" s="10">
        <v>32.299999999999997</v>
      </c>
      <c r="C17" s="10">
        <v>21.2</v>
      </c>
      <c r="D17" s="10">
        <v>22.7</v>
      </c>
      <c r="E17" s="10">
        <v>31.4</v>
      </c>
      <c r="F17" s="10">
        <v>34.700000000000003</v>
      </c>
    </row>
    <row r="18" spans="1:6" x14ac:dyDescent="0.25">
      <c r="A18" s="12">
        <v>43344</v>
      </c>
      <c r="B18" s="10">
        <v>38</v>
      </c>
      <c r="C18" s="10">
        <v>28.9</v>
      </c>
      <c r="D18" s="10">
        <v>41.8</v>
      </c>
      <c r="E18" s="10">
        <v>34.799999999999997</v>
      </c>
      <c r="F18" s="10">
        <v>25.5</v>
      </c>
    </row>
    <row r="19" spans="1:6" x14ac:dyDescent="0.25">
      <c r="A19" s="12">
        <v>43525</v>
      </c>
      <c r="B19" s="10">
        <v>34</v>
      </c>
      <c r="C19" s="10">
        <v>36.9</v>
      </c>
      <c r="D19" s="10">
        <v>7</v>
      </c>
      <c r="E19" s="10">
        <v>29.3</v>
      </c>
      <c r="F19" s="10">
        <v>20.5</v>
      </c>
    </row>
    <row r="20" spans="1:6" x14ac:dyDescent="0.25">
      <c r="A20" s="12">
        <v>43709</v>
      </c>
      <c r="B20" s="10">
        <v>30.1</v>
      </c>
      <c r="C20" s="10">
        <v>19.5</v>
      </c>
      <c r="D20" s="10">
        <v>-0.8</v>
      </c>
      <c r="E20" s="10">
        <v>37.6</v>
      </c>
      <c r="F20" s="10">
        <v>13.4</v>
      </c>
    </row>
    <row r="21" spans="1:6" x14ac:dyDescent="0.25">
      <c r="A21" s="12">
        <v>44105</v>
      </c>
      <c r="B21" s="10">
        <v>-65.5</v>
      </c>
      <c r="C21" s="10">
        <v>-65.599999999999994</v>
      </c>
      <c r="D21" s="10">
        <v>-95.3</v>
      </c>
      <c r="E21" s="10">
        <v>-53.4</v>
      </c>
      <c r="F21" s="10">
        <v>-46.7</v>
      </c>
    </row>
    <row r="22" spans="1:6" x14ac:dyDescent="0.25">
      <c r="A22" s="12">
        <v>44440</v>
      </c>
      <c r="B22" s="10">
        <v>11.8</v>
      </c>
      <c r="C22" s="10">
        <v>24.8</v>
      </c>
      <c r="D22" s="10">
        <v>22.9</v>
      </c>
      <c r="E22" s="10">
        <v>34.799999999999997</v>
      </c>
      <c r="F22" s="10">
        <v>25.5</v>
      </c>
    </row>
    <row r="23" spans="1:6" x14ac:dyDescent="0.25">
      <c r="A23" s="12">
        <v>44621</v>
      </c>
      <c r="B23" s="10">
        <v>23.5</v>
      </c>
      <c r="C23" s="10">
        <v>22.9</v>
      </c>
      <c r="D23" s="10">
        <v>49.3</v>
      </c>
      <c r="E23" s="10">
        <v>32.799999999999997</v>
      </c>
      <c r="F23" s="10">
        <v>16.100000000000001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K42"/>
  <sheetViews>
    <sheetView workbookViewId="0"/>
  </sheetViews>
  <sheetFormatPr defaultRowHeight="15" x14ac:dyDescent="0.25"/>
  <cols>
    <col min="2" max="2" width="10.7109375" bestFit="1" customWidth="1"/>
  </cols>
  <sheetData>
    <row r="1" spans="1:11" x14ac:dyDescent="0.25">
      <c r="A1" s="9" t="s">
        <v>365</v>
      </c>
    </row>
    <row r="3" spans="1:11" x14ac:dyDescent="0.25">
      <c r="A3" s="53" t="s">
        <v>363</v>
      </c>
    </row>
    <row r="4" spans="1:11" x14ac:dyDescent="0.25">
      <c r="A4" s="53" t="s">
        <v>364</v>
      </c>
    </row>
    <row r="5" spans="1:11" x14ac:dyDescent="0.25">
      <c r="A5" s="65" t="s">
        <v>461</v>
      </c>
    </row>
    <row r="8" spans="1:11" x14ac:dyDescent="0.25">
      <c r="B8" s="21" t="s">
        <v>145</v>
      </c>
      <c r="C8" s="21" t="s">
        <v>146</v>
      </c>
      <c r="D8" s="21" t="s">
        <v>147</v>
      </c>
      <c r="G8" s="21" t="s">
        <v>1</v>
      </c>
      <c r="K8" t="s">
        <v>1</v>
      </c>
    </row>
    <row r="9" spans="1:11" x14ac:dyDescent="0.25">
      <c r="B9" s="42">
        <v>41729</v>
      </c>
      <c r="C9" s="21">
        <v>6.64</v>
      </c>
      <c r="D9" s="21">
        <v>13.59</v>
      </c>
    </row>
    <row r="10" spans="1:11" x14ac:dyDescent="0.25">
      <c r="B10" s="42">
        <v>41820</v>
      </c>
      <c r="C10" s="21">
        <v>6.7</v>
      </c>
      <c r="D10" s="21">
        <v>14.15</v>
      </c>
    </row>
    <row r="11" spans="1:11" x14ac:dyDescent="0.25">
      <c r="B11" s="42">
        <v>41912</v>
      </c>
      <c r="C11" s="21">
        <v>7.36</v>
      </c>
      <c r="D11" s="21">
        <v>14.51</v>
      </c>
    </row>
    <row r="12" spans="1:11" x14ac:dyDescent="0.25">
      <c r="B12" s="42">
        <v>42004</v>
      </c>
      <c r="C12" s="21">
        <v>8.07</v>
      </c>
      <c r="D12" s="21">
        <v>15.5</v>
      </c>
    </row>
    <row r="13" spans="1:11" x14ac:dyDescent="0.25">
      <c r="B13" s="42">
        <v>42094</v>
      </c>
      <c r="C13" s="21">
        <v>7.71</v>
      </c>
      <c r="D13" s="21">
        <v>14.5</v>
      </c>
      <c r="E13" s="21"/>
    </row>
    <row r="14" spans="1:11" x14ac:dyDescent="0.25">
      <c r="B14" s="42">
        <v>42185</v>
      </c>
      <c r="C14" s="21">
        <v>10.02</v>
      </c>
      <c r="D14" s="21">
        <v>16.53</v>
      </c>
    </row>
    <row r="15" spans="1:11" x14ac:dyDescent="0.25">
      <c r="B15" s="42">
        <v>42277</v>
      </c>
      <c r="C15" s="21">
        <v>9.86</v>
      </c>
      <c r="D15" s="21">
        <v>16.600000000000001</v>
      </c>
    </row>
    <row r="16" spans="1:11" x14ac:dyDescent="0.25">
      <c r="B16" s="42">
        <v>42369</v>
      </c>
      <c r="C16" s="21">
        <v>12.51</v>
      </c>
      <c r="D16" s="21">
        <v>14.88</v>
      </c>
    </row>
    <row r="17" spans="2:4" x14ac:dyDescent="0.25">
      <c r="B17" s="42">
        <v>42460</v>
      </c>
      <c r="C17" s="21">
        <v>12.07</v>
      </c>
      <c r="D17" s="21">
        <v>14.34</v>
      </c>
    </row>
    <row r="18" spans="2:4" x14ac:dyDescent="0.25">
      <c r="B18" s="42">
        <v>42551</v>
      </c>
      <c r="C18" s="21">
        <v>12.46</v>
      </c>
      <c r="D18" s="21">
        <v>15.05</v>
      </c>
    </row>
    <row r="19" spans="2:4" x14ac:dyDescent="0.25">
      <c r="B19" s="42">
        <v>42643</v>
      </c>
      <c r="C19" s="21">
        <v>12.26</v>
      </c>
      <c r="D19" s="21">
        <v>15.02</v>
      </c>
    </row>
    <row r="20" spans="2:4" x14ac:dyDescent="0.25">
      <c r="B20" s="42">
        <v>42735</v>
      </c>
      <c r="C20" s="21">
        <v>13.96</v>
      </c>
      <c r="D20" s="21">
        <v>16.760000000000002</v>
      </c>
    </row>
    <row r="21" spans="2:4" x14ac:dyDescent="0.25">
      <c r="B21" s="42">
        <v>42825</v>
      </c>
      <c r="C21" s="21">
        <v>13.77</v>
      </c>
      <c r="D21" s="21">
        <v>16.329999999999998</v>
      </c>
    </row>
    <row r="22" spans="2:4" x14ac:dyDescent="0.25">
      <c r="B22" s="42">
        <v>42916</v>
      </c>
      <c r="C22" s="21">
        <v>14.7</v>
      </c>
      <c r="D22" s="21">
        <v>17.28</v>
      </c>
    </row>
    <row r="23" spans="2:4" x14ac:dyDescent="0.25">
      <c r="B23" s="42">
        <v>43008</v>
      </c>
      <c r="C23" s="21">
        <v>14.81</v>
      </c>
      <c r="D23" s="21">
        <v>17.45</v>
      </c>
    </row>
    <row r="24" spans="2:4" x14ac:dyDescent="0.25">
      <c r="B24" s="42">
        <v>43100</v>
      </c>
      <c r="C24" s="21">
        <v>15.7</v>
      </c>
      <c r="D24" s="21">
        <v>18.36</v>
      </c>
    </row>
    <row r="25" spans="2:4" x14ac:dyDescent="0.25">
      <c r="B25" s="42">
        <v>43190</v>
      </c>
      <c r="C25" s="21">
        <v>14.98</v>
      </c>
      <c r="D25" s="21">
        <v>17.690000000000001</v>
      </c>
    </row>
    <row r="26" spans="2:4" x14ac:dyDescent="0.25">
      <c r="B26" s="42">
        <v>43281</v>
      </c>
      <c r="C26" s="21">
        <v>15.64</v>
      </c>
      <c r="D26" s="21">
        <v>18.38</v>
      </c>
    </row>
    <row r="27" spans="2:4" x14ac:dyDescent="0.25">
      <c r="B27" s="42">
        <v>43373</v>
      </c>
      <c r="C27" s="21">
        <v>15.14</v>
      </c>
      <c r="D27" s="21">
        <v>17.829999999999998</v>
      </c>
    </row>
    <row r="28" spans="2:4" x14ac:dyDescent="0.25">
      <c r="B28" s="42">
        <v>43465</v>
      </c>
      <c r="C28" s="21">
        <v>15.15</v>
      </c>
      <c r="D28" s="21">
        <v>17.8</v>
      </c>
    </row>
    <row r="29" spans="2:4" x14ac:dyDescent="0.25">
      <c r="B29" s="42">
        <v>43555</v>
      </c>
      <c r="C29" s="21">
        <v>15.03</v>
      </c>
      <c r="D29" s="21">
        <v>17.260000000000002</v>
      </c>
    </row>
    <row r="30" spans="2:4" x14ac:dyDescent="0.25">
      <c r="B30" s="42">
        <v>43646</v>
      </c>
      <c r="C30" s="21">
        <v>15.46</v>
      </c>
      <c r="D30" s="21">
        <v>17.64</v>
      </c>
    </row>
    <row r="31" spans="2:4" x14ac:dyDescent="0.25">
      <c r="B31" s="42">
        <v>43738</v>
      </c>
      <c r="C31" s="21">
        <v>15.27</v>
      </c>
      <c r="D31" s="21">
        <v>17.440000000000001</v>
      </c>
    </row>
    <row r="32" spans="2:4" x14ac:dyDescent="0.25">
      <c r="B32" s="42">
        <v>43830</v>
      </c>
      <c r="C32" s="21">
        <v>15.72</v>
      </c>
      <c r="D32" s="21">
        <v>17.920000000000002</v>
      </c>
    </row>
    <row r="33" spans="2:4" x14ac:dyDescent="0.25">
      <c r="B33" s="42">
        <v>43921</v>
      </c>
      <c r="C33" s="21">
        <v>15.54</v>
      </c>
      <c r="D33" s="21">
        <v>17.32</v>
      </c>
    </row>
    <row r="34" spans="2:4" x14ac:dyDescent="0.25">
      <c r="B34" s="42">
        <v>44012</v>
      </c>
      <c r="C34" s="21">
        <v>14.9</v>
      </c>
      <c r="D34" s="21">
        <v>17.5</v>
      </c>
    </row>
    <row r="35" spans="2:4" x14ac:dyDescent="0.25">
      <c r="B35" s="42">
        <v>44104</v>
      </c>
      <c r="C35" s="21">
        <v>15.09</v>
      </c>
      <c r="D35" s="21">
        <v>17.77</v>
      </c>
    </row>
    <row r="36" spans="2:4" x14ac:dyDescent="0.25">
      <c r="B36" s="42">
        <v>44196</v>
      </c>
      <c r="C36" s="21">
        <v>14.56</v>
      </c>
      <c r="D36" s="21">
        <v>17.11</v>
      </c>
    </row>
    <row r="37" spans="2:4" x14ac:dyDescent="0.25">
      <c r="B37" s="42">
        <v>44286</v>
      </c>
      <c r="C37" s="21">
        <v>14.53</v>
      </c>
      <c r="D37" s="21">
        <v>16.579999999999998</v>
      </c>
    </row>
    <row r="38" spans="2:4" x14ac:dyDescent="0.25">
      <c r="B38" s="42">
        <v>44377</v>
      </c>
      <c r="C38" s="21">
        <v>15.29</v>
      </c>
      <c r="D38" s="21">
        <v>17.32</v>
      </c>
    </row>
    <row r="39" spans="2:4" x14ac:dyDescent="0.25">
      <c r="B39" s="42">
        <v>44469</v>
      </c>
      <c r="C39" s="21">
        <v>15.17</v>
      </c>
      <c r="D39" s="21">
        <v>17.2</v>
      </c>
    </row>
    <row r="40" spans="2:4" x14ac:dyDescent="0.25">
      <c r="B40" s="42">
        <v>44561</v>
      </c>
      <c r="C40" s="21">
        <v>16.2</v>
      </c>
      <c r="D40" s="21">
        <v>18.079999999999998</v>
      </c>
    </row>
    <row r="41" spans="2:4" x14ac:dyDescent="0.25">
      <c r="B41" s="42">
        <v>44651</v>
      </c>
      <c r="C41" s="21">
        <v>16.09</v>
      </c>
      <c r="D41" s="21">
        <v>17.3</v>
      </c>
    </row>
    <row r="42" spans="2:4" x14ac:dyDescent="0.25">
      <c r="B42" s="42">
        <v>44742</v>
      </c>
      <c r="C42" s="21">
        <v>15.33</v>
      </c>
      <c r="D42" s="21">
        <v>16.32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I14"/>
  <sheetViews>
    <sheetView workbookViewId="0">
      <selection activeCell="B1" sqref="B1"/>
    </sheetView>
  </sheetViews>
  <sheetFormatPr defaultRowHeight="15" x14ac:dyDescent="0.25"/>
  <cols>
    <col min="2" max="2" width="17.140625" customWidth="1"/>
  </cols>
  <sheetData>
    <row r="1" spans="1:9" x14ac:dyDescent="0.25">
      <c r="A1" s="60" t="s">
        <v>367</v>
      </c>
    </row>
    <row r="3" spans="1:9" s="53" customFormat="1" x14ac:dyDescent="0.25">
      <c r="A3" s="53" t="s">
        <v>369</v>
      </c>
    </row>
    <row r="4" spans="1:9" s="53" customFormat="1" x14ac:dyDescent="0.25">
      <c r="A4" s="53" t="s">
        <v>368</v>
      </c>
    </row>
    <row r="5" spans="1:9" s="53" customFormat="1" x14ac:dyDescent="0.25">
      <c r="A5" s="53" t="s">
        <v>366</v>
      </c>
    </row>
    <row r="7" spans="1:9" x14ac:dyDescent="0.25">
      <c r="E7" t="s">
        <v>1</v>
      </c>
      <c r="I7" t="s">
        <v>1</v>
      </c>
    </row>
    <row r="8" spans="1:9" x14ac:dyDescent="0.25">
      <c r="B8" s="43" t="s">
        <v>148</v>
      </c>
      <c r="C8" s="21">
        <v>16.32</v>
      </c>
    </row>
    <row r="9" spans="1:9" x14ac:dyDescent="0.25">
      <c r="B9" s="44" t="s">
        <v>149</v>
      </c>
      <c r="C9" s="21">
        <v>0.04</v>
      </c>
    </row>
    <row r="10" spans="1:9" x14ac:dyDescent="0.25">
      <c r="B10" s="44" t="s">
        <v>150</v>
      </c>
      <c r="C10" s="21">
        <v>-0.04</v>
      </c>
    </row>
    <row r="11" spans="1:9" x14ac:dyDescent="0.25">
      <c r="B11" s="44" t="s">
        <v>151</v>
      </c>
      <c r="C11" s="21">
        <v>-1.05</v>
      </c>
    </row>
    <row r="12" spans="1:9" x14ac:dyDescent="0.25">
      <c r="B12" s="44" t="s">
        <v>152</v>
      </c>
      <c r="C12" s="21">
        <v>0.6</v>
      </c>
    </row>
    <row r="13" spans="1:9" x14ac:dyDescent="0.25">
      <c r="B13" s="44" t="s">
        <v>153</v>
      </c>
      <c r="C13" s="21">
        <v>-0.55000000000000004</v>
      </c>
    </row>
    <row r="14" spans="1:9" x14ac:dyDescent="0.25">
      <c r="B14" s="43" t="s">
        <v>154</v>
      </c>
      <c r="C14" s="21">
        <v>17.32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J42"/>
  <sheetViews>
    <sheetView workbookViewId="0">
      <selection activeCell="A6" sqref="A6"/>
    </sheetView>
  </sheetViews>
  <sheetFormatPr defaultRowHeight="15" x14ac:dyDescent="0.25"/>
  <cols>
    <col min="2" max="2" width="10.7109375" bestFit="1" customWidth="1"/>
  </cols>
  <sheetData>
    <row r="1" spans="1:10" x14ac:dyDescent="0.25">
      <c r="A1" s="9" t="s">
        <v>371</v>
      </c>
    </row>
    <row r="3" spans="1:10" x14ac:dyDescent="0.25">
      <c r="A3" s="53" t="s">
        <v>370</v>
      </c>
    </row>
    <row r="4" spans="1:10" x14ac:dyDescent="0.25">
      <c r="A4" s="53" t="s">
        <v>372</v>
      </c>
    </row>
    <row r="5" spans="1:10" x14ac:dyDescent="0.25">
      <c r="A5" s="53" t="s">
        <v>462</v>
      </c>
    </row>
    <row r="7" spans="1:10" x14ac:dyDescent="0.25">
      <c r="A7" s="9" t="s">
        <v>155</v>
      </c>
    </row>
    <row r="9" spans="1:10" x14ac:dyDescent="0.25">
      <c r="F9" t="s">
        <v>1</v>
      </c>
      <c r="J9" t="s">
        <v>1</v>
      </c>
    </row>
    <row r="10" spans="1:10" x14ac:dyDescent="0.25">
      <c r="B10" s="21" t="s">
        <v>145</v>
      </c>
      <c r="C10" s="21" t="s">
        <v>156</v>
      </c>
      <c r="D10" s="21" t="s">
        <v>157</v>
      </c>
    </row>
    <row r="11" spans="1:10" x14ac:dyDescent="0.25">
      <c r="B11" s="42">
        <v>41912</v>
      </c>
      <c r="C11" s="21">
        <v>25.84</v>
      </c>
      <c r="D11" s="21">
        <v>25.84</v>
      </c>
    </row>
    <row r="12" spans="1:10" x14ac:dyDescent="0.25">
      <c r="B12" s="42">
        <v>42003</v>
      </c>
      <c r="C12" s="21">
        <v>23.94</v>
      </c>
      <c r="D12" s="21">
        <v>23.94</v>
      </c>
    </row>
    <row r="13" spans="1:10" x14ac:dyDescent="0.25">
      <c r="B13" s="42">
        <v>42093</v>
      </c>
      <c r="C13" s="21">
        <v>22.24</v>
      </c>
      <c r="D13" s="21">
        <v>22.24</v>
      </c>
    </row>
    <row r="14" spans="1:10" x14ac:dyDescent="0.25">
      <c r="B14" s="42">
        <v>42185</v>
      </c>
      <c r="C14" s="21">
        <v>21.46</v>
      </c>
      <c r="D14" s="21">
        <v>21.46</v>
      </c>
    </row>
    <row r="15" spans="1:10" x14ac:dyDescent="0.25">
      <c r="B15" s="42">
        <v>42277</v>
      </c>
      <c r="C15" s="21">
        <v>20.55</v>
      </c>
      <c r="D15" s="21">
        <v>20.55</v>
      </c>
    </row>
    <row r="16" spans="1:10" x14ac:dyDescent="0.25">
      <c r="B16" s="42">
        <v>42368</v>
      </c>
      <c r="C16" s="21">
        <v>18.72</v>
      </c>
      <c r="D16" s="21">
        <v>18.72</v>
      </c>
    </row>
    <row r="17" spans="2:4" x14ac:dyDescent="0.25">
      <c r="B17" s="42">
        <v>42459</v>
      </c>
      <c r="C17" s="21">
        <v>17.73</v>
      </c>
      <c r="D17" s="21">
        <v>17.73</v>
      </c>
    </row>
    <row r="18" spans="2:4" x14ac:dyDescent="0.25">
      <c r="B18" s="42">
        <v>42551</v>
      </c>
      <c r="C18" s="21">
        <v>17.239999999999998</v>
      </c>
      <c r="D18" s="21">
        <v>17.239999999999998</v>
      </c>
    </row>
    <row r="19" spans="2:4" x14ac:dyDescent="0.25">
      <c r="B19" s="42">
        <v>42643</v>
      </c>
      <c r="C19" s="21">
        <v>16.93</v>
      </c>
      <c r="D19" s="21">
        <v>16.93</v>
      </c>
    </row>
    <row r="20" spans="2:4" x14ac:dyDescent="0.25">
      <c r="B20" s="42">
        <v>42734</v>
      </c>
      <c r="C20" s="21">
        <v>15.08</v>
      </c>
      <c r="D20" s="21">
        <v>15.08</v>
      </c>
    </row>
    <row r="21" spans="2:4" x14ac:dyDescent="0.25">
      <c r="B21" s="42">
        <v>42824</v>
      </c>
      <c r="C21" s="21">
        <v>14.1</v>
      </c>
      <c r="D21" s="21">
        <v>14.1</v>
      </c>
    </row>
    <row r="22" spans="2:4" x14ac:dyDescent="0.25">
      <c r="B22" s="42">
        <v>42916</v>
      </c>
      <c r="C22" s="21">
        <v>14.43</v>
      </c>
      <c r="D22" s="21">
        <v>14.43</v>
      </c>
    </row>
    <row r="23" spans="2:4" x14ac:dyDescent="0.25">
      <c r="B23" s="42">
        <v>43008</v>
      </c>
      <c r="C23" s="21">
        <v>13.86</v>
      </c>
      <c r="D23" s="21">
        <v>13.86</v>
      </c>
    </row>
    <row r="24" spans="2:4" x14ac:dyDescent="0.25">
      <c r="B24" s="42">
        <v>43099</v>
      </c>
      <c r="C24" s="21">
        <v>12.13</v>
      </c>
      <c r="D24" s="21">
        <v>12.13</v>
      </c>
    </row>
    <row r="25" spans="2:4" x14ac:dyDescent="0.25">
      <c r="B25" s="42">
        <v>43189</v>
      </c>
      <c r="C25" s="21">
        <v>11.36</v>
      </c>
      <c r="D25" s="21">
        <v>11.36</v>
      </c>
    </row>
    <row r="26" spans="2:4" x14ac:dyDescent="0.25">
      <c r="B26" s="42">
        <v>43281</v>
      </c>
      <c r="C26" s="21">
        <v>9.14</v>
      </c>
      <c r="D26" s="21">
        <v>9.14</v>
      </c>
    </row>
    <row r="27" spans="2:4" x14ac:dyDescent="0.25">
      <c r="B27" s="42">
        <v>43373</v>
      </c>
      <c r="C27" s="21">
        <v>8.9</v>
      </c>
      <c r="D27" s="21">
        <v>8.9</v>
      </c>
    </row>
    <row r="28" spans="2:4" x14ac:dyDescent="0.25">
      <c r="B28" s="42">
        <v>43464</v>
      </c>
      <c r="C28" s="21">
        <v>7.28</v>
      </c>
      <c r="D28" s="21">
        <v>7.28</v>
      </c>
    </row>
    <row r="29" spans="2:4" x14ac:dyDescent="0.25">
      <c r="B29" s="42">
        <v>43554</v>
      </c>
      <c r="C29" s="21">
        <v>6.3</v>
      </c>
      <c r="D29" s="21">
        <v>6.3</v>
      </c>
    </row>
    <row r="30" spans="2:4" x14ac:dyDescent="0.25">
      <c r="B30" s="42">
        <v>43646</v>
      </c>
      <c r="C30" s="21">
        <v>5.98</v>
      </c>
      <c r="D30" s="21">
        <v>5.98</v>
      </c>
    </row>
    <row r="31" spans="2:4" x14ac:dyDescent="0.25">
      <c r="B31" s="42">
        <v>43738</v>
      </c>
      <c r="C31" s="21">
        <v>5.27</v>
      </c>
      <c r="D31" s="21">
        <v>5.27</v>
      </c>
    </row>
    <row r="32" spans="2:4" x14ac:dyDescent="0.25">
      <c r="B32" s="42">
        <v>43829</v>
      </c>
      <c r="C32" s="21">
        <v>4.28</v>
      </c>
      <c r="D32" s="21">
        <v>4.28</v>
      </c>
    </row>
    <row r="33" spans="2:4" x14ac:dyDescent="0.25">
      <c r="B33" s="42">
        <v>43920</v>
      </c>
      <c r="C33" s="21">
        <v>4.34</v>
      </c>
      <c r="D33" s="21">
        <v>4.34</v>
      </c>
    </row>
    <row r="34" spans="2:4" x14ac:dyDescent="0.25">
      <c r="B34" s="42">
        <v>44012</v>
      </c>
      <c r="C34" s="21">
        <v>5.12</v>
      </c>
      <c r="D34" s="21">
        <v>5.93</v>
      </c>
    </row>
    <row r="35" spans="2:4" x14ac:dyDescent="0.25">
      <c r="B35" s="42">
        <v>44104</v>
      </c>
      <c r="C35" s="21">
        <v>5.04</v>
      </c>
      <c r="D35" s="21">
        <v>6.15</v>
      </c>
    </row>
    <row r="36" spans="2:4" x14ac:dyDescent="0.25">
      <c r="B36" s="42">
        <v>44195</v>
      </c>
      <c r="C36" s="21">
        <v>5.0999999999999996</v>
      </c>
      <c r="D36" s="21">
        <v>6.36</v>
      </c>
    </row>
    <row r="37" spans="2:4" x14ac:dyDescent="0.25">
      <c r="B37" s="42">
        <v>44285</v>
      </c>
      <c r="C37" s="21">
        <v>4.53</v>
      </c>
      <c r="D37" s="21">
        <v>6</v>
      </c>
    </row>
    <row r="38" spans="2:4" x14ac:dyDescent="0.25">
      <c r="B38" s="42">
        <v>44377</v>
      </c>
      <c r="C38" s="21">
        <v>4.07</v>
      </c>
      <c r="D38" s="21">
        <v>5.79</v>
      </c>
    </row>
    <row r="39" spans="2:4" x14ac:dyDescent="0.25">
      <c r="B39" s="42">
        <v>44469</v>
      </c>
      <c r="C39" s="21">
        <v>3.72</v>
      </c>
      <c r="D39" s="21">
        <v>5.46</v>
      </c>
    </row>
    <row r="40" spans="2:4" x14ac:dyDescent="0.25">
      <c r="B40" s="42">
        <v>44560</v>
      </c>
      <c r="C40" s="21">
        <v>3.48</v>
      </c>
      <c r="D40" s="21">
        <v>5.19</v>
      </c>
    </row>
    <row r="41" spans="2:4" x14ac:dyDescent="0.25">
      <c r="B41" s="42">
        <v>44650</v>
      </c>
      <c r="C41" s="21">
        <v>3.24</v>
      </c>
      <c r="D41" s="21">
        <v>4.92</v>
      </c>
    </row>
    <row r="42" spans="2:4" x14ac:dyDescent="0.25">
      <c r="B42" s="42">
        <v>44742</v>
      </c>
      <c r="C42" s="21">
        <v>2.98</v>
      </c>
      <c r="D42" s="21">
        <v>4.6500000000000004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H17"/>
  <sheetViews>
    <sheetView workbookViewId="0">
      <selection activeCell="A6" sqref="A6"/>
    </sheetView>
  </sheetViews>
  <sheetFormatPr defaultRowHeight="15" x14ac:dyDescent="0.25"/>
  <cols>
    <col min="4" max="8" width="16" customWidth="1"/>
  </cols>
  <sheetData>
    <row r="1" spans="1:8" x14ac:dyDescent="0.25">
      <c r="A1" s="9" t="s">
        <v>373</v>
      </c>
    </row>
    <row r="3" spans="1:8" x14ac:dyDescent="0.25">
      <c r="A3" s="53" t="s">
        <v>374</v>
      </c>
    </row>
    <row r="4" spans="1:8" x14ac:dyDescent="0.25">
      <c r="A4" s="53" t="s">
        <v>364</v>
      </c>
    </row>
    <row r="5" spans="1:8" x14ac:dyDescent="0.25">
      <c r="A5" s="53" t="s">
        <v>463</v>
      </c>
    </row>
    <row r="8" spans="1:8" x14ac:dyDescent="0.25">
      <c r="B8" s="21"/>
      <c r="C8" s="21"/>
      <c r="D8" s="21" t="s">
        <v>158</v>
      </c>
      <c r="E8" s="21" t="s">
        <v>159</v>
      </c>
      <c r="F8" s="21" t="s">
        <v>160</v>
      </c>
      <c r="G8" s="21" t="s">
        <v>161</v>
      </c>
      <c r="H8" s="21" t="s">
        <v>162</v>
      </c>
    </row>
    <row r="9" spans="1:8" x14ac:dyDescent="0.25">
      <c r="B9" s="21" t="s">
        <v>163</v>
      </c>
      <c r="C9" s="21">
        <v>2020</v>
      </c>
      <c r="D9" s="21">
        <v>0</v>
      </c>
      <c r="E9" s="21">
        <v>-0.56000000000000005</v>
      </c>
      <c r="F9" s="21">
        <v>-0.76</v>
      </c>
      <c r="G9" s="21">
        <v>-0.35</v>
      </c>
      <c r="H9" s="21">
        <v>0.52</v>
      </c>
    </row>
    <row r="10" spans="1:8" x14ac:dyDescent="0.25">
      <c r="B10" s="21"/>
      <c r="C10" s="21">
        <v>2021</v>
      </c>
      <c r="D10" s="21">
        <v>-1.71</v>
      </c>
      <c r="E10" s="21">
        <v>-0.62</v>
      </c>
      <c r="F10" s="21">
        <v>-0.85</v>
      </c>
      <c r="G10" s="21">
        <v>-0.21</v>
      </c>
      <c r="H10" s="21">
        <v>-1.79</v>
      </c>
    </row>
    <row r="11" spans="1:8" x14ac:dyDescent="0.25">
      <c r="B11" s="21"/>
      <c r="C11" s="21">
        <v>2022</v>
      </c>
      <c r="D11" s="21">
        <v>-0.45</v>
      </c>
      <c r="E11" s="21">
        <v>-0.35</v>
      </c>
      <c r="F11" s="21">
        <v>-0.45</v>
      </c>
      <c r="G11" s="21">
        <v>-0.09</v>
      </c>
      <c r="H11" s="21">
        <v>-0.39</v>
      </c>
    </row>
    <row r="12" spans="1:8" x14ac:dyDescent="0.25">
      <c r="B12" s="21" t="s">
        <v>164</v>
      </c>
      <c r="C12" s="21">
        <v>2020</v>
      </c>
      <c r="D12" s="21">
        <v>0</v>
      </c>
      <c r="E12" s="21">
        <v>-1.22</v>
      </c>
      <c r="F12" s="21">
        <v>-0.62</v>
      </c>
      <c r="G12" s="21">
        <v>-0.71</v>
      </c>
      <c r="H12" s="21">
        <v>3.6</v>
      </c>
    </row>
    <row r="13" spans="1:8" x14ac:dyDescent="0.25">
      <c r="B13" s="21"/>
      <c r="C13" s="21">
        <v>2021</v>
      </c>
      <c r="D13" s="21">
        <v>-0.03</v>
      </c>
      <c r="E13" s="21">
        <v>-1.97</v>
      </c>
      <c r="F13" s="21">
        <v>-0.88</v>
      </c>
      <c r="G13" s="21">
        <v>-1.36</v>
      </c>
      <c r="H13" s="21">
        <v>-0.1</v>
      </c>
    </row>
    <row r="14" spans="1:8" x14ac:dyDescent="0.25">
      <c r="B14" s="21"/>
      <c r="C14" s="21">
        <v>2022</v>
      </c>
      <c r="D14" s="21">
        <v>-0.1</v>
      </c>
      <c r="E14" s="21">
        <v>-1.26</v>
      </c>
      <c r="F14" s="21">
        <v>-0.28000000000000003</v>
      </c>
      <c r="G14" s="21">
        <v>-0.3</v>
      </c>
      <c r="H14" s="21">
        <v>-0.78</v>
      </c>
    </row>
    <row r="17" spans="5:7" x14ac:dyDescent="0.25">
      <c r="E17" t="s">
        <v>1</v>
      </c>
      <c r="G17"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F9"/>
  <sheetViews>
    <sheetView workbookViewId="0"/>
  </sheetViews>
  <sheetFormatPr defaultRowHeight="15" x14ac:dyDescent="0.25"/>
  <sheetData>
    <row r="1" spans="1:6" x14ac:dyDescent="0.25">
      <c r="A1" s="9" t="s">
        <v>377</v>
      </c>
    </row>
    <row r="3" spans="1:6" x14ac:dyDescent="0.25">
      <c r="A3" s="53" t="s">
        <v>375</v>
      </c>
    </row>
    <row r="4" spans="1:6" x14ac:dyDescent="0.25">
      <c r="A4" s="53" t="s">
        <v>378</v>
      </c>
    </row>
    <row r="5" spans="1:6" x14ac:dyDescent="0.25">
      <c r="A5" s="53" t="s">
        <v>376</v>
      </c>
    </row>
    <row r="7" spans="1:6" x14ac:dyDescent="0.25">
      <c r="A7" s="9" t="s">
        <v>2</v>
      </c>
    </row>
    <row r="9" spans="1:6" x14ac:dyDescent="0.25">
      <c r="B9" t="s">
        <v>1</v>
      </c>
      <c r="F9"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I27"/>
  <sheetViews>
    <sheetView workbookViewId="0"/>
  </sheetViews>
  <sheetFormatPr defaultRowHeight="15" x14ac:dyDescent="0.25"/>
  <cols>
    <col min="2" max="2" width="10.7109375" bestFit="1" customWidth="1"/>
  </cols>
  <sheetData>
    <row r="1" spans="1:9" x14ac:dyDescent="0.25">
      <c r="A1" s="9" t="s">
        <v>381</v>
      </c>
    </row>
    <row r="3" spans="1:9" x14ac:dyDescent="0.25">
      <c r="A3" s="53" t="s">
        <v>379</v>
      </c>
    </row>
    <row r="4" spans="1:9" x14ac:dyDescent="0.25">
      <c r="A4" s="53" t="s">
        <v>372</v>
      </c>
    </row>
    <row r="5" spans="1:9" x14ac:dyDescent="0.25">
      <c r="A5" s="53" t="s">
        <v>380</v>
      </c>
    </row>
    <row r="7" spans="1:9" x14ac:dyDescent="0.25">
      <c r="A7" s="9" t="s">
        <v>155</v>
      </c>
    </row>
    <row r="8" spans="1:9" x14ac:dyDescent="0.25">
      <c r="A8" s="9"/>
    </row>
    <row r="9" spans="1:9" x14ac:dyDescent="0.25">
      <c r="E9" t="s">
        <v>1</v>
      </c>
      <c r="I9" t="s">
        <v>1</v>
      </c>
    </row>
    <row r="10" spans="1:9" x14ac:dyDescent="0.25">
      <c r="B10" s="21" t="s">
        <v>145</v>
      </c>
      <c r="C10" s="21" t="s">
        <v>165</v>
      </c>
    </row>
    <row r="11" spans="1:9" x14ac:dyDescent="0.25">
      <c r="B11" s="42">
        <v>43252</v>
      </c>
      <c r="C11" s="21">
        <v>10.199999999999999</v>
      </c>
    </row>
    <row r="12" spans="1:9" x14ac:dyDescent="0.25">
      <c r="B12" s="42">
        <v>43344</v>
      </c>
      <c r="C12" s="21">
        <v>10.84</v>
      </c>
    </row>
    <row r="13" spans="1:9" x14ac:dyDescent="0.25">
      <c r="B13" s="42">
        <v>43435</v>
      </c>
      <c r="C13" s="21">
        <v>10.57</v>
      </c>
    </row>
    <row r="14" spans="1:9" x14ac:dyDescent="0.25">
      <c r="B14" s="42">
        <v>43525</v>
      </c>
      <c r="C14" s="21">
        <v>9.27</v>
      </c>
    </row>
    <row r="15" spans="1:9" x14ac:dyDescent="0.25">
      <c r="B15" s="42">
        <v>43617</v>
      </c>
      <c r="C15" s="21">
        <v>9.4700000000000006</v>
      </c>
    </row>
    <row r="16" spans="1:9" x14ac:dyDescent="0.25">
      <c r="B16" s="42">
        <v>43709</v>
      </c>
      <c r="C16" s="21">
        <v>8.99</v>
      </c>
    </row>
    <row r="17" spans="2:3" x14ac:dyDescent="0.25">
      <c r="B17" s="42">
        <v>43800</v>
      </c>
      <c r="C17" s="21">
        <v>8.83</v>
      </c>
    </row>
    <row r="18" spans="2:3" x14ac:dyDescent="0.25">
      <c r="B18" s="42">
        <v>43891</v>
      </c>
      <c r="C18" s="21">
        <v>8.48</v>
      </c>
    </row>
    <row r="19" spans="2:3" x14ac:dyDescent="0.25">
      <c r="B19" s="42">
        <v>43983</v>
      </c>
      <c r="C19" s="21">
        <v>9.09</v>
      </c>
    </row>
    <row r="20" spans="2:3" x14ac:dyDescent="0.25">
      <c r="B20" s="42">
        <v>44075</v>
      </c>
      <c r="C20" s="21">
        <v>16.87</v>
      </c>
    </row>
    <row r="21" spans="2:3" x14ac:dyDescent="0.25">
      <c r="B21" s="42">
        <v>44166</v>
      </c>
      <c r="C21" s="21">
        <v>15.86</v>
      </c>
    </row>
    <row r="22" spans="2:3" x14ac:dyDescent="0.25">
      <c r="B22" s="42">
        <v>44256</v>
      </c>
      <c r="C22" s="21">
        <v>17.95</v>
      </c>
    </row>
    <row r="23" spans="2:3" x14ac:dyDescent="0.25">
      <c r="B23" s="42">
        <v>44348</v>
      </c>
      <c r="C23" s="21">
        <v>17.670000000000002</v>
      </c>
    </row>
    <row r="24" spans="2:3" x14ac:dyDescent="0.25">
      <c r="B24" s="42">
        <v>44440</v>
      </c>
      <c r="C24" s="21">
        <v>17.309999999999999</v>
      </c>
    </row>
    <row r="25" spans="2:3" x14ac:dyDescent="0.25">
      <c r="B25" s="42">
        <v>44531</v>
      </c>
      <c r="C25" s="21">
        <v>16.350000000000001</v>
      </c>
    </row>
    <row r="26" spans="2:3" x14ac:dyDescent="0.25">
      <c r="B26" s="42">
        <v>44621</v>
      </c>
      <c r="C26" s="21">
        <v>13.36</v>
      </c>
    </row>
    <row r="27" spans="2:3" x14ac:dyDescent="0.25">
      <c r="B27" s="42">
        <v>44713</v>
      </c>
      <c r="C27" s="21">
        <v>12.97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J12"/>
  <sheetViews>
    <sheetView workbookViewId="0">
      <selection activeCell="A6" sqref="A6"/>
    </sheetView>
  </sheetViews>
  <sheetFormatPr defaultRowHeight="15" x14ac:dyDescent="0.25"/>
  <cols>
    <col min="2" max="2" width="15.85546875" customWidth="1"/>
  </cols>
  <sheetData>
    <row r="1" spans="1:10" x14ac:dyDescent="0.25">
      <c r="A1" s="9" t="s">
        <v>382</v>
      </c>
    </row>
    <row r="3" spans="1:10" s="53" customFormat="1" x14ac:dyDescent="0.25">
      <c r="A3" s="53" t="s">
        <v>383</v>
      </c>
    </row>
    <row r="4" spans="1:10" s="53" customFormat="1" x14ac:dyDescent="0.25">
      <c r="A4" s="53" t="s">
        <v>368</v>
      </c>
    </row>
    <row r="5" spans="1:10" s="53" customFormat="1" x14ac:dyDescent="0.25">
      <c r="A5" s="53" t="s">
        <v>464</v>
      </c>
    </row>
    <row r="7" spans="1:10" x14ac:dyDescent="0.25">
      <c r="F7" t="s">
        <v>1</v>
      </c>
      <c r="J7" t="s">
        <v>1</v>
      </c>
    </row>
    <row r="8" spans="1:10" x14ac:dyDescent="0.25">
      <c r="B8" s="21"/>
      <c r="C8" s="45">
        <v>41883</v>
      </c>
      <c r="D8" s="45">
        <v>44713</v>
      </c>
    </row>
    <row r="9" spans="1:10" x14ac:dyDescent="0.25">
      <c r="B9" s="21" t="s">
        <v>166</v>
      </c>
      <c r="C9" s="21">
        <v>9.5</v>
      </c>
      <c r="D9" s="21">
        <v>8.1</v>
      </c>
    </row>
    <row r="10" spans="1:10" x14ac:dyDescent="0.25">
      <c r="B10" s="21" t="s">
        <v>167</v>
      </c>
      <c r="C10" s="21">
        <v>2</v>
      </c>
      <c r="D10" s="21">
        <v>2.2999999999999998</v>
      </c>
    </row>
    <row r="11" spans="1:10" x14ac:dyDescent="0.25">
      <c r="B11" s="21" t="s">
        <v>168</v>
      </c>
      <c r="C11" s="21">
        <v>16.3</v>
      </c>
      <c r="D11" s="21">
        <v>12.3</v>
      </c>
    </row>
    <row r="12" spans="1:10" x14ac:dyDescent="0.25">
      <c r="B12" s="21" t="s">
        <v>169</v>
      </c>
      <c r="C12" s="21">
        <v>0.8</v>
      </c>
      <c r="D12" s="21">
        <v>2.2000000000000002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K14"/>
  <sheetViews>
    <sheetView workbookViewId="0">
      <selection activeCell="A2" sqref="A2"/>
    </sheetView>
  </sheetViews>
  <sheetFormatPr defaultRowHeight="15" x14ac:dyDescent="0.25"/>
  <sheetData>
    <row r="1" spans="1:11" x14ac:dyDescent="0.25">
      <c r="A1" s="9" t="s">
        <v>386</v>
      </c>
    </row>
    <row r="3" spans="1:11" s="53" customFormat="1" x14ac:dyDescent="0.25">
      <c r="A3" s="53" t="s">
        <v>384</v>
      </c>
    </row>
    <row r="4" spans="1:11" s="53" customFormat="1" x14ac:dyDescent="0.25">
      <c r="A4" s="53" t="s">
        <v>364</v>
      </c>
    </row>
    <row r="5" spans="1:11" s="53" customFormat="1" x14ac:dyDescent="0.25">
      <c r="A5" s="53" t="s">
        <v>385</v>
      </c>
    </row>
    <row r="7" spans="1:11" x14ac:dyDescent="0.25">
      <c r="C7" s="21"/>
      <c r="D7" s="46" t="s">
        <v>170</v>
      </c>
      <c r="E7" s="46" t="s">
        <v>171</v>
      </c>
      <c r="G7" t="s">
        <v>1</v>
      </c>
      <c r="K7" t="s">
        <v>1</v>
      </c>
    </row>
    <row r="8" spans="1:11" x14ac:dyDescent="0.25">
      <c r="B8" s="21" t="s">
        <v>172</v>
      </c>
      <c r="C8" s="21" t="s">
        <v>173</v>
      </c>
      <c r="D8" s="47">
        <v>47.8</v>
      </c>
      <c r="E8" s="47">
        <v>34.299999999999997</v>
      </c>
    </row>
    <row r="9" spans="1:11" x14ac:dyDescent="0.25">
      <c r="B9" s="21"/>
      <c r="C9" s="21" t="s">
        <v>166</v>
      </c>
      <c r="D9" s="47">
        <v>25.5</v>
      </c>
      <c r="E9" s="47">
        <v>18.7</v>
      </c>
    </row>
    <row r="10" spans="1:11" x14ac:dyDescent="0.25">
      <c r="B10" s="21"/>
      <c r="C10" s="21" t="s">
        <v>161</v>
      </c>
      <c r="D10" s="47">
        <v>26.7</v>
      </c>
      <c r="E10" s="47">
        <v>47</v>
      </c>
    </row>
    <row r="11" spans="1:11" x14ac:dyDescent="0.25">
      <c r="B11" s="21" t="s">
        <v>174</v>
      </c>
      <c r="C11" s="21" t="s">
        <v>173</v>
      </c>
      <c r="D11" s="47">
        <v>2.66</v>
      </c>
      <c r="E11" s="47">
        <v>2.8</v>
      </c>
    </row>
    <row r="12" spans="1:11" x14ac:dyDescent="0.25">
      <c r="B12" s="21"/>
      <c r="C12" s="21" t="s">
        <v>166</v>
      </c>
      <c r="D12" s="47">
        <v>3.51064</v>
      </c>
      <c r="E12" s="47">
        <v>3.6431439999999999</v>
      </c>
    </row>
    <row r="13" spans="1:11" x14ac:dyDescent="0.25">
      <c r="B13" s="21"/>
      <c r="C13" s="21" t="s">
        <v>161</v>
      </c>
      <c r="D13" s="47">
        <v>0.16555700000000001</v>
      </c>
      <c r="E13" s="47">
        <v>-0.21331</v>
      </c>
    </row>
    <row r="14" spans="1:11" x14ac:dyDescent="0.25">
      <c r="C14" s="21" t="s">
        <v>175</v>
      </c>
      <c r="D14" s="47">
        <v>2.2127979999999998</v>
      </c>
      <c r="E14" s="47">
        <v>1.5415300000000001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sheetPr>
  <dimension ref="A1:U27"/>
  <sheetViews>
    <sheetView workbookViewId="0">
      <selection activeCell="A2" sqref="A2"/>
    </sheetView>
  </sheetViews>
  <sheetFormatPr defaultRowHeight="15" x14ac:dyDescent="0.25"/>
  <sheetData>
    <row r="1" spans="1:21" x14ac:dyDescent="0.25">
      <c r="A1" s="9" t="s">
        <v>442</v>
      </c>
    </row>
    <row r="2" spans="1:21" x14ac:dyDescent="0.25">
      <c r="A2" s="9"/>
    </row>
    <row r="3" spans="1:21" s="53" customFormat="1" x14ac:dyDescent="0.25">
      <c r="A3" s="53" t="s">
        <v>443</v>
      </c>
    </row>
    <row r="4" spans="1:21" s="53" customFormat="1" x14ac:dyDescent="0.25">
      <c r="A4" s="53" t="s">
        <v>364</v>
      </c>
    </row>
    <row r="5" spans="1:21" s="53" customFormat="1" x14ac:dyDescent="0.25">
      <c r="A5" s="53" t="s">
        <v>465</v>
      </c>
    </row>
    <row r="7" spans="1:21" x14ac:dyDescent="0.25">
      <c r="A7" s="9" t="s">
        <v>176</v>
      </c>
    </row>
    <row r="8" spans="1:21" x14ac:dyDescent="0.25">
      <c r="E8" s="16"/>
      <c r="G8" s="16"/>
      <c r="I8" s="16"/>
      <c r="K8" s="16"/>
      <c r="M8" s="16"/>
      <c r="O8" s="16"/>
      <c r="Q8" s="16"/>
      <c r="S8" s="16"/>
      <c r="U8" s="16"/>
    </row>
    <row r="9" spans="1:21" x14ac:dyDescent="0.25">
      <c r="C9" s="21" t="s">
        <v>165</v>
      </c>
      <c r="E9" t="s">
        <v>1</v>
      </c>
      <c r="I9" t="s">
        <v>1</v>
      </c>
    </row>
    <row r="10" spans="1:21" x14ac:dyDescent="0.25">
      <c r="C10" s="21">
        <v>109.23</v>
      </c>
    </row>
    <row r="11" spans="1:21" x14ac:dyDescent="0.25">
      <c r="B11" s="16">
        <v>43252</v>
      </c>
      <c r="C11" s="21">
        <v>105.81</v>
      </c>
    </row>
    <row r="12" spans="1:21" x14ac:dyDescent="0.25">
      <c r="C12" s="21">
        <v>105.14</v>
      </c>
    </row>
    <row r="13" spans="1:21" x14ac:dyDescent="0.25">
      <c r="B13" s="16">
        <v>43435</v>
      </c>
      <c r="C13" s="21">
        <v>103.41</v>
      </c>
    </row>
    <row r="14" spans="1:21" x14ac:dyDescent="0.25">
      <c r="C14" s="21">
        <v>103.75</v>
      </c>
    </row>
    <row r="15" spans="1:21" x14ac:dyDescent="0.25">
      <c r="B15" s="16">
        <v>43617</v>
      </c>
      <c r="C15" s="21">
        <v>102</v>
      </c>
    </row>
    <row r="16" spans="1:21" x14ac:dyDescent="0.25">
      <c r="C16" s="21">
        <v>100.9</v>
      </c>
    </row>
    <row r="17" spans="2:3" x14ac:dyDescent="0.25">
      <c r="B17" s="16">
        <v>43800</v>
      </c>
      <c r="C17" s="21">
        <v>98.88</v>
      </c>
    </row>
    <row r="18" spans="2:3" x14ac:dyDescent="0.25">
      <c r="C18" s="21">
        <v>98.38</v>
      </c>
    </row>
    <row r="19" spans="2:3" x14ac:dyDescent="0.25">
      <c r="B19" s="16">
        <v>43983</v>
      </c>
      <c r="C19" s="21">
        <v>91.88</v>
      </c>
    </row>
    <row r="20" spans="2:3" x14ac:dyDescent="0.25">
      <c r="C20" s="21">
        <v>88.65</v>
      </c>
    </row>
    <row r="21" spans="2:3" x14ac:dyDescent="0.25">
      <c r="B21" s="16">
        <v>44166</v>
      </c>
      <c r="C21" s="21">
        <v>84.98</v>
      </c>
    </row>
    <row r="22" spans="2:3" x14ac:dyDescent="0.25">
      <c r="C22" s="21">
        <v>84.17</v>
      </c>
    </row>
    <row r="23" spans="2:3" x14ac:dyDescent="0.25">
      <c r="B23" s="16">
        <v>44348</v>
      </c>
      <c r="C23" s="21">
        <v>80.489999999999995</v>
      </c>
    </row>
    <row r="24" spans="2:3" x14ac:dyDescent="0.25">
      <c r="C24" s="21">
        <v>78.75</v>
      </c>
    </row>
    <row r="25" spans="2:3" x14ac:dyDescent="0.25">
      <c r="B25" s="16">
        <v>44531</v>
      </c>
      <c r="C25" s="21">
        <v>77.11</v>
      </c>
    </row>
    <row r="26" spans="2:3" x14ac:dyDescent="0.25">
      <c r="C26" s="21">
        <v>77.39</v>
      </c>
    </row>
    <row r="27" spans="2:3" x14ac:dyDescent="0.25">
      <c r="B27" s="16">
        <v>44713</v>
      </c>
      <c r="C27" s="21">
        <v>74.569999999999993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J15"/>
  <sheetViews>
    <sheetView workbookViewId="0">
      <selection activeCell="A5" sqref="A5"/>
    </sheetView>
  </sheetViews>
  <sheetFormatPr defaultRowHeight="15" x14ac:dyDescent="0.25"/>
  <cols>
    <col min="3" max="4" width="17.5703125" customWidth="1"/>
  </cols>
  <sheetData>
    <row r="1" spans="1:10" x14ac:dyDescent="0.25">
      <c r="A1" s="9" t="s">
        <v>389</v>
      </c>
    </row>
    <row r="3" spans="1:10" s="53" customFormat="1" x14ac:dyDescent="0.25">
      <c r="A3" s="53" t="s">
        <v>387</v>
      </c>
    </row>
    <row r="4" spans="1:10" s="53" customFormat="1" x14ac:dyDescent="0.25">
      <c r="A4" s="53" t="s">
        <v>364</v>
      </c>
    </row>
    <row r="5" spans="1:10" s="53" customFormat="1" x14ac:dyDescent="0.25">
      <c r="A5" s="53" t="s">
        <v>388</v>
      </c>
    </row>
    <row r="7" spans="1:10" x14ac:dyDescent="0.25">
      <c r="C7" s="21" t="s">
        <v>177</v>
      </c>
      <c r="D7" s="21" t="s">
        <v>178</v>
      </c>
      <c r="F7" t="s">
        <v>1</v>
      </c>
      <c r="J7" t="s">
        <v>1</v>
      </c>
    </row>
    <row r="8" spans="1:10" x14ac:dyDescent="0.25">
      <c r="B8" t="s">
        <v>179</v>
      </c>
      <c r="C8" s="21">
        <v>8.44</v>
      </c>
      <c r="D8" s="21">
        <v>5.64</v>
      </c>
    </row>
    <row r="9" spans="1:10" x14ac:dyDescent="0.25">
      <c r="B9" t="s">
        <v>180</v>
      </c>
      <c r="C9" s="21">
        <v>11.43</v>
      </c>
      <c r="D9" s="21">
        <v>9.9</v>
      </c>
    </row>
    <row r="10" spans="1:10" x14ac:dyDescent="0.25">
      <c r="B10" t="s">
        <v>181</v>
      </c>
      <c r="C10" s="21">
        <v>8.5399999999999991</v>
      </c>
      <c r="D10" s="21">
        <v>8.9</v>
      </c>
    </row>
    <row r="11" spans="1:10" x14ac:dyDescent="0.25">
      <c r="B11" t="s">
        <v>182</v>
      </c>
      <c r="C11" s="21">
        <v>8.33</v>
      </c>
      <c r="D11" s="21">
        <v>6.67</v>
      </c>
    </row>
    <row r="12" spans="1:10" x14ac:dyDescent="0.25">
      <c r="B12" t="s">
        <v>170</v>
      </c>
      <c r="C12" s="21">
        <v>4.68</v>
      </c>
      <c r="D12" s="21">
        <v>5.46</v>
      </c>
    </row>
    <row r="13" spans="1:10" x14ac:dyDescent="0.25">
      <c r="B13" t="s">
        <v>183</v>
      </c>
      <c r="C13" s="21">
        <v>-11.54</v>
      </c>
      <c r="D13" s="21">
        <v>5.03</v>
      </c>
    </row>
    <row r="14" spans="1:10" x14ac:dyDescent="0.25">
      <c r="B14" t="s">
        <v>184</v>
      </c>
      <c r="C14" s="21">
        <v>4.83</v>
      </c>
      <c r="D14" s="21">
        <v>4.16</v>
      </c>
    </row>
    <row r="15" spans="1:10" x14ac:dyDescent="0.25">
      <c r="B15" t="s">
        <v>171</v>
      </c>
      <c r="C15" s="21">
        <v>5.32</v>
      </c>
      <c r="D15" s="21">
        <v>3.34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24"/>
  <sheetViews>
    <sheetView workbookViewId="0"/>
  </sheetViews>
  <sheetFormatPr defaultRowHeight="15" x14ac:dyDescent="0.25"/>
  <cols>
    <col min="1" max="1" width="17.140625" customWidth="1"/>
  </cols>
  <sheetData>
    <row r="1" spans="1:13" x14ac:dyDescent="0.25">
      <c r="A1" s="9" t="s">
        <v>298</v>
      </c>
    </row>
    <row r="3" spans="1:13" x14ac:dyDescent="0.25">
      <c r="A3" t="s">
        <v>299</v>
      </c>
    </row>
    <row r="4" spans="1:13" x14ac:dyDescent="0.25">
      <c r="A4" t="s">
        <v>349</v>
      </c>
    </row>
    <row r="5" spans="1:13" x14ac:dyDescent="0.25">
      <c r="A5" t="s">
        <v>300</v>
      </c>
    </row>
    <row r="7" spans="1:13" x14ac:dyDescent="0.25">
      <c r="A7" s="50" t="s">
        <v>243</v>
      </c>
      <c r="B7" s="10" t="s">
        <v>324</v>
      </c>
      <c r="C7" s="10"/>
      <c r="D7" s="10"/>
      <c r="E7" s="10"/>
      <c r="F7" s="10"/>
      <c r="I7" t="s">
        <v>1</v>
      </c>
      <c r="M7" t="s">
        <v>1</v>
      </c>
    </row>
    <row r="8" spans="1:13" x14ac:dyDescent="0.25">
      <c r="A8" s="51" t="s">
        <v>317</v>
      </c>
      <c r="B8" s="10">
        <v>9.6</v>
      </c>
      <c r="C8" s="10"/>
      <c r="D8" s="10"/>
      <c r="E8" s="10"/>
      <c r="F8" s="10"/>
    </row>
    <row r="9" spans="1:13" x14ac:dyDescent="0.25">
      <c r="A9" s="51" t="s">
        <v>318</v>
      </c>
      <c r="B9" s="10">
        <v>13.6</v>
      </c>
      <c r="C9" s="10"/>
      <c r="D9" s="10"/>
      <c r="E9" s="10"/>
      <c r="F9" s="10"/>
    </row>
    <row r="10" spans="1:13" x14ac:dyDescent="0.25">
      <c r="A10" s="51" t="s">
        <v>319</v>
      </c>
      <c r="B10" s="10">
        <v>5.7</v>
      </c>
      <c r="C10" s="10"/>
      <c r="D10" s="10"/>
      <c r="E10" s="10"/>
      <c r="F10" s="10"/>
    </row>
    <row r="11" spans="1:13" x14ac:dyDescent="0.25">
      <c r="A11" s="51" t="s">
        <v>314</v>
      </c>
      <c r="B11" s="10">
        <v>8.1</v>
      </c>
      <c r="C11" s="10"/>
      <c r="D11" s="10"/>
      <c r="E11" s="10"/>
      <c r="F11" s="10"/>
    </row>
    <row r="12" spans="1:13" x14ac:dyDescent="0.25">
      <c r="A12" s="51" t="s">
        <v>320</v>
      </c>
      <c r="B12" s="10">
        <v>9.1999999999999993</v>
      </c>
      <c r="C12" s="10"/>
      <c r="D12" s="10"/>
      <c r="E12" s="10"/>
      <c r="F12" s="10"/>
    </row>
    <row r="13" spans="1:13" x14ac:dyDescent="0.25">
      <c r="A13" s="51" t="s">
        <v>315</v>
      </c>
      <c r="B13" s="10">
        <v>10.4</v>
      </c>
      <c r="C13" s="10"/>
      <c r="D13" s="10"/>
      <c r="E13" s="10"/>
      <c r="F13" s="10"/>
    </row>
    <row r="14" spans="1:13" x14ac:dyDescent="0.25">
      <c r="A14" s="51" t="s">
        <v>321</v>
      </c>
      <c r="B14" s="10">
        <v>10.1</v>
      </c>
      <c r="C14" s="10"/>
      <c r="D14" s="10"/>
      <c r="E14" s="10"/>
      <c r="F14" s="10"/>
    </row>
    <row r="15" spans="1:13" x14ac:dyDescent="0.25">
      <c r="A15" s="51" t="s">
        <v>322</v>
      </c>
      <c r="B15" s="10">
        <v>9.4</v>
      </c>
      <c r="C15" s="10"/>
      <c r="D15" s="10"/>
      <c r="E15" s="10"/>
      <c r="F15" s="10"/>
    </row>
    <row r="16" spans="1:13" x14ac:dyDescent="0.25">
      <c r="A16" s="51" t="s">
        <v>323</v>
      </c>
      <c r="B16" s="10">
        <v>8.4</v>
      </c>
      <c r="C16" s="10"/>
      <c r="D16" s="10"/>
      <c r="E16" s="10"/>
      <c r="F16" s="10"/>
    </row>
    <row r="17" spans="1:6" x14ac:dyDescent="0.25">
      <c r="A17" s="12"/>
      <c r="B17" s="10"/>
      <c r="C17" s="10"/>
      <c r="D17" s="10"/>
      <c r="E17" s="10"/>
      <c r="F17" s="10"/>
    </row>
    <row r="18" spans="1:6" x14ac:dyDescent="0.25">
      <c r="A18" s="12"/>
      <c r="B18" s="10"/>
      <c r="C18" s="10"/>
      <c r="D18" s="10"/>
      <c r="E18" s="10"/>
      <c r="F18" s="10"/>
    </row>
    <row r="19" spans="1:6" x14ac:dyDescent="0.25">
      <c r="A19" s="12"/>
      <c r="B19" s="10"/>
      <c r="C19" s="10"/>
      <c r="D19" s="10"/>
      <c r="E19" s="10"/>
      <c r="F19" s="10"/>
    </row>
    <row r="20" spans="1:6" x14ac:dyDescent="0.25">
      <c r="A20" s="12"/>
      <c r="B20" s="10"/>
      <c r="C20" s="10"/>
      <c r="D20" s="10"/>
      <c r="E20" s="10"/>
      <c r="F20" s="10"/>
    </row>
    <row r="21" spans="1:6" x14ac:dyDescent="0.25">
      <c r="A21" s="12"/>
      <c r="B21" s="10"/>
      <c r="C21" s="10"/>
      <c r="D21" s="10"/>
      <c r="E21" s="10"/>
      <c r="F21" s="10"/>
    </row>
    <row r="22" spans="1:6" x14ac:dyDescent="0.25">
      <c r="A22" s="12"/>
      <c r="B22" s="10"/>
      <c r="C22" s="10"/>
      <c r="D22" s="10"/>
      <c r="E22" s="10"/>
      <c r="F22" s="10"/>
    </row>
    <row r="23" spans="1:6" x14ac:dyDescent="0.25">
      <c r="A23" s="12"/>
      <c r="B23" s="10"/>
      <c r="C23" s="10"/>
      <c r="D23" s="10"/>
      <c r="E23" s="10"/>
      <c r="F23" s="10"/>
    </row>
    <row r="24" spans="1:6" x14ac:dyDescent="0.25">
      <c r="A24" s="12"/>
      <c r="B24" s="10"/>
      <c r="C24" s="10"/>
      <c r="D24" s="10"/>
      <c r="E24" s="10"/>
      <c r="F24"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J17"/>
  <sheetViews>
    <sheetView workbookViewId="0">
      <selection activeCell="A5" sqref="A5"/>
    </sheetView>
  </sheetViews>
  <sheetFormatPr defaultRowHeight="15" x14ac:dyDescent="0.25"/>
  <sheetData>
    <row r="1" spans="1:10" x14ac:dyDescent="0.25">
      <c r="A1" s="9" t="s">
        <v>391</v>
      </c>
    </row>
    <row r="3" spans="1:10" s="53" customFormat="1" x14ac:dyDescent="0.25">
      <c r="A3" s="53" t="s">
        <v>390</v>
      </c>
    </row>
    <row r="4" spans="1:10" s="53" customFormat="1" x14ac:dyDescent="0.25">
      <c r="A4" s="53" t="s">
        <v>364</v>
      </c>
    </row>
    <row r="5" spans="1:10" s="53" customFormat="1" x14ac:dyDescent="0.25">
      <c r="A5" s="53" t="s">
        <v>466</v>
      </c>
    </row>
    <row r="8" spans="1:10" x14ac:dyDescent="0.25">
      <c r="F8" t="s">
        <v>1</v>
      </c>
      <c r="J8" t="s">
        <v>1</v>
      </c>
    </row>
    <row r="9" spans="1:10" x14ac:dyDescent="0.25">
      <c r="B9" s="21" t="s">
        <v>185</v>
      </c>
      <c r="C9" s="21" t="s">
        <v>177</v>
      </c>
    </row>
    <row r="10" spans="1:10" x14ac:dyDescent="0.25">
      <c r="B10" s="21">
        <v>2.25</v>
      </c>
      <c r="C10" s="21">
        <v>7.52</v>
      </c>
    </row>
    <row r="11" spans="1:10" x14ac:dyDescent="0.25">
      <c r="B11" s="21">
        <v>2.44</v>
      </c>
      <c r="C11" s="21">
        <v>5.32</v>
      </c>
    </row>
    <row r="12" spans="1:10" x14ac:dyDescent="0.25">
      <c r="B12" s="21">
        <v>2.5</v>
      </c>
      <c r="C12" s="21">
        <v>4.55</v>
      </c>
    </row>
    <row r="13" spans="1:10" x14ac:dyDescent="0.25">
      <c r="B13" s="21">
        <v>2.75</v>
      </c>
      <c r="C13" s="21">
        <v>1.59</v>
      </c>
    </row>
    <row r="14" spans="1:10" x14ac:dyDescent="0.25">
      <c r="B14" s="21">
        <v>3</v>
      </c>
      <c r="C14" s="21">
        <v>-1.38</v>
      </c>
    </row>
    <row r="15" spans="1:10" x14ac:dyDescent="0.25">
      <c r="B15" s="21">
        <v>3.25</v>
      </c>
      <c r="C15" s="21">
        <v>-4.3499999999999996</v>
      </c>
    </row>
    <row r="16" spans="1:10" x14ac:dyDescent="0.25">
      <c r="B16" s="21">
        <v>3.5</v>
      </c>
      <c r="C16" s="21">
        <v>-7.31</v>
      </c>
    </row>
    <row r="17" spans="2:3" x14ac:dyDescent="0.25">
      <c r="B17" s="21">
        <v>3.75</v>
      </c>
      <c r="C17" s="21">
        <v>-10.28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J15"/>
  <sheetViews>
    <sheetView workbookViewId="0">
      <selection activeCell="A6" sqref="A6"/>
    </sheetView>
  </sheetViews>
  <sheetFormatPr defaultRowHeight="15" x14ac:dyDescent="0.25"/>
  <cols>
    <col min="3" max="4" width="14.28515625" customWidth="1"/>
  </cols>
  <sheetData>
    <row r="1" spans="1:10" x14ac:dyDescent="0.25">
      <c r="A1" s="9" t="s">
        <v>393</v>
      </c>
    </row>
    <row r="3" spans="1:10" s="53" customFormat="1" x14ac:dyDescent="0.25">
      <c r="A3" s="53" t="s">
        <v>392</v>
      </c>
    </row>
    <row r="4" spans="1:10" s="53" customFormat="1" x14ac:dyDescent="0.25">
      <c r="A4" s="53" t="s">
        <v>364</v>
      </c>
    </row>
    <row r="5" spans="1:10" s="53" customFormat="1" x14ac:dyDescent="0.25">
      <c r="A5" s="53" t="s">
        <v>467</v>
      </c>
    </row>
    <row r="7" spans="1:10" x14ac:dyDescent="0.25">
      <c r="F7" t="s">
        <v>1</v>
      </c>
      <c r="J7" t="s">
        <v>1</v>
      </c>
    </row>
    <row r="8" spans="1:10" x14ac:dyDescent="0.25">
      <c r="C8" s="21" t="s">
        <v>186</v>
      </c>
      <c r="D8" s="21" t="s">
        <v>187</v>
      </c>
    </row>
    <row r="9" spans="1:10" x14ac:dyDescent="0.25">
      <c r="B9">
        <v>2018</v>
      </c>
      <c r="C9" s="21">
        <v>2.2400000000000002</v>
      </c>
      <c r="D9" s="21">
        <v>2.2400000000000002</v>
      </c>
    </row>
    <row r="10" spans="1:10" x14ac:dyDescent="0.25">
      <c r="B10">
        <v>2019</v>
      </c>
      <c r="C10" s="21">
        <v>2.11</v>
      </c>
      <c r="D10" s="21">
        <v>2.11</v>
      </c>
    </row>
    <row r="11" spans="1:10" x14ac:dyDescent="0.25">
      <c r="B11">
        <v>2020</v>
      </c>
      <c r="C11" s="21">
        <v>1.87</v>
      </c>
      <c r="D11" s="21">
        <v>1.87</v>
      </c>
    </row>
    <row r="12" spans="1:10" x14ac:dyDescent="0.25">
      <c r="B12">
        <v>2021</v>
      </c>
      <c r="C12" s="21">
        <v>1.62</v>
      </c>
      <c r="D12" s="21">
        <v>1.62</v>
      </c>
    </row>
    <row r="13" spans="1:10" x14ac:dyDescent="0.25">
      <c r="B13">
        <v>2022</v>
      </c>
      <c r="C13" s="21">
        <v>1.79</v>
      </c>
      <c r="D13" s="21">
        <v>1.74</v>
      </c>
    </row>
    <row r="14" spans="1:10" x14ac:dyDescent="0.25">
      <c r="B14">
        <v>2023</v>
      </c>
      <c r="C14" s="21">
        <v>2.21</v>
      </c>
      <c r="D14" s="21">
        <v>2.0299999999999998</v>
      </c>
    </row>
    <row r="15" spans="1:10" x14ac:dyDescent="0.25">
      <c r="B15">
        <v>2024</v>
      </c>
      <c r="C15" s="21">
        <v>2.21</v>
      </c>
      <c r="D15" s="21">
        <v>2.0299999999999998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I11"/>
  <sheetViews>
    <sheetView workbookViewId="0">
      <selection activeCell="A2" sqref="A2"/>
    </sheetView>
  </sheetViews>
  <sheetFormatPr defaultRowHeight="15" x14ac:dyDescent="0.25"/>
  <cols>
    <col min="2" max="2" width="23.28515625" style="21" customWidth="1"/>
    <col min="3" max="3" width="22.42578125" style="21" customWidth="1"/>
  </cols>
  <sheetData>
    <row r="1" spans="1:9" x14ac:dyDescent="0.25">
      <c r="A1" s="9" t="s">
        <v>395</v>
      </c>
    </row>
    <row r="3" spans="1:9" s="53" customFormat="1" x14ac:dyDescent="0.25">
      <c r="A3" s="53" t="s">
        <v>394</v>
      </c>
      <c r="B3" s="61"/>
      <c r="C3" s="61"/>
    </row>
    <row r="4" spans="1:9" s="53" customFormat="1" x14ac:dyDescent="0.25">
      <c r="A4" s="53" t="s">
        <v>364</v>
      </c>
      <c r="B4" s="61"/>
      <c r="C4" s="61"/>
    </row>
    <row r="5" spans="1:9" s="53" customFormat="1" x14ac:dyDescent="0.25">
      <c r="A5" s="53" t="s">
        <v>396</v>
      </c>
      <c r="B5" s="61"/>
      <c r="C5" s="61"/>
    </row>
    <row r="7" spans="1:9" x14ac:dyDescent="0.25">
      <c r="E7" t="s">
        <v>1</v>
      </c>
      <c r="I7" t="s">
        <v>1</v>
      </c>
    </row>
    <row r="8" spans="1:9" x14ac:dyDescent="0.25">
      <c r="C8" s="21" t="s">
        <v>188</v>
      </c>
    </row>
    <row r="9" spans="1:9" x14ac:dyDescent="0.25">
      <c r="B9" s="21" t="s">
        <v>189</v>
      </c>
      <c r="C9" s="21">
        <v>10.5</v>
      </c>
    </row>
    <row r="10" spans="1:9" x14ac:dyDescent="0.25">
      <c r="B10" s="21" t="s">
        <v>190</v>
      </c>
      <c r="C10" s="21">
        <v>13.72</v>
      </c>
    </row>
    <row r="11" spans="1:9" x14ac:dyDescent="0.25">
      <c r="B11" s="21" t="s">
        <v>191</v>
      </c>
      <c r="C11" s="21">
        <v>14.68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9"/>
  <sheetViews>
    <sheetView workbookViewId="0"/>
  </sheetViews>
  <sheetFormatPr defaultRowHeight="15" x14ac:dyDescent="0.25"/>
  <sheetData>
    <row r="1" spans="1:7" x14ac:dyDescent="0.25">
      <c r="A1" s="9" t="s">
        <v>399</v>
      </c>
    </row>
    <row r="3" spans="1:7" s="53" customFormat="1" x14ac:dyDescent="0.25">
      <c r="A3" s="53" t="s">
        <v>400</v>
      </c>
    </row>
    <row r="4" spans="1:7" s="53" customFormat="1" x14ac:dyDescent="0.25">
      <c r="A4" s="53" t="s">
        <v>397</v>
      </c>
    </row>
    <row r="5" spans="1:7" s="53" customFormat="1" x14ac:dyDescent="0.25">
      <c r="A5" s="53" t="s">
        <v>398</v>
      </c>
    </row>
    <row r="7" spans="1:7" x14ac:dyDescent="0.25">
      <c r="A7" s="9" t="s">
        <v>2</v>
      </c>
    </row>
    <row r="9" spans="1:7" x14ac:dyDescent="0.25">
      <c r="C9" t="s">
        <v>1</v>
      </c>
      <c r="G9"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L14"/>
  <sheetViews>
    <sheetView workbookViewId="0">
      <selection activeCell="A6" sqref="A6"/>
    </sheetView>
  </sheetViews>
  <sheetFormatPr defaultRowHeight="15" x14ac:dyDescent="0.25"/>
  <sheetData>
    <row r="1" spans="1:12" x14ac:dyDescent="0.25">
      <c r="A1" s="9" t="s">
        <v>402</v>
      </c>
    </row>
    <row r="3" spans="1:12" s="53" customFormat="1" x14ac:dyDescent="0.25">
      <c r="A3" s="53" t="s">
        <v>401</v>
      </c>
    </row>
    <row r="4" spans="1:12" s="53" customFormat="1" x14ac:dyDescent="0.25">
      <c r="A4" s="53" t="s">
        <v>368</v>
      </c>
    </row>
    <row r="5" spans="1:12" s="53" customFormat="1" x14ac:dyDescent="0.25">
      <c r="A5" s="53" t="s">
        <v>468</v>
      </c>
    </row>
    <row r="7" spans="1:12" x14ac:dyDescent="0.25">
      <c r="H7" t="s">
        <v>1</v>
      </c>
      <c r="L7" t="s">
        <v>1</v>
      </c>
    </row>
    <row r="8" spans="1:12" x14ac:dyDescent="0.25">
      <c r="B8" s="21"/>
      <c r="C8" s="21" t="s">
        <v>192</v>
      </c>
      <c r="D8" s="21" t="s">
        <v>193</v>
      </c>
      <c r="E8" s="21" t="s">
        <v>194</v>
      </c>
      <c r="F8" s="21" t="s">
        <v>195</v>
      </c>
    </row>
    <row r="9" spans="1:12" x14ac:dyDescent="0.25">
      <c r="B9" s="21" t="s">
        <v>196</v>
      </c>
      <c r="C9" s="21">
        <v>0</v>
      </c>
      <c r="D9" s="21">
        <v>0</v>
      </c>
      <c r="E9" s="21">
        <v>0</v>
      </c>
      <c r="F9" s="21">
        <v>0</v>
      </c>
    </row>
    <row r="10" spans="1:12" x14ac:dyDescent="0.25">
      <c r="B10" s="21" t="s">
        <v>197</v>
      </c>
      <c r="C10" s="21">
        <v>1.04</v>
      </c>
      <c r="D10" s="21">
        <v>0.63</v>
      </c>
      <c r="E10" s="21">
        <v>-0.95</v>
      </c>
      <c r="F10" s="21">
        <v>-0.9</v>
      </c>
    </row>
    <row r="11" spans="1:12" x14ac:dyDescent="0.25">
      <c r="B11" s="21" t="s">
        <v>198</v>
      </c>
      <c r="C11" s="21">
        <v>1.48</v>
      </c>
      <c r="D11" s="21">
        <v>0.77</v>
      </c>
      <c r="E11" s="21">
        <v>-0.98</v>
      </c>
      <c r="F11" s="21">
        <v>-1.55</v>
      </c>
    </row>
    <row r="12" spans="1:12" x14ac:dyDescent="0.25">
      <c r="B12" s="21" t="s">
        <v>199</v>
      </c>
      <c r="C12" s="21">
        <v>2.66</v>
      </c>
      <c r="D12" s="21">
        <v>0.38</v>
      </c>
      <c r="E12" s="21">
        <v>-1.1399999999999999</v>
      </c>
      <c r="F12" s="21">
        <v>-2.5299999999999998</v>
      </c>
    </row>
    <row r="13" spans="1:12" x14ac:dyDescent="0.25">
      <c r="B13" s="21" t="s">
        <v>200</v>
      </c>
      <c r="C13" s="21">
        <v>1.68</v>
      </c>
      <c r="D13" s="21">
        <v>-0.66</v>
      </c>
      <c r="E13" s="21">
        <v>-1.58</v>
      </c>
      <c r="F13" s="21">
        <v>-2.38</v>
      </c>
    </row>
    <row r="14" spans="1:12" x14ac:dyDescent="0.25">
      <c r="B14" s="21" t="s">
        <v>201</v>
      </c>
      <c r="C14" s="21">
        <v>2.19</v>
      </c>
      <c r="D14" s="21">
        <v>-1.45</v>
      </c>
      <c r="E14" s="21">
        <v>-1.83</v>
      </c>
      <c r="F14" s="21">
        <v>-3.18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K10"/>
  <sheetViews>
    <sheetView workbookViewId="0"/>
  </sheetViews>
  <sheetFormatPr defaultRowHeight="15" x14ac:dyDescent="0.25"/>
  <sheetData>
    <row r="1" spans="1:11" x14ac:dyDescent="0.25">
      <c r="A1" s="9" t="s">
        <v>405</v>
      </c>
    </row>
    <row r="3" spans="1:11" s="53" customFormat="1" x14ac:dyDescent="0.25">
      <c r="A3" s="53" t="s">
        <v>403</v>
      </c>
    </row>
    <row r="4" spans="1:11" s="53" customFormat="1" x14ac:dyDescent="0.25">
      <c r="A4" s="53" t="s">
        <v>404</v>
      </c>
    </row>
    <row r="6" spans="1:11" x14ac:dyDescent="0.25">
      <c r="B6">
        <v>2015</v>
      </c>
      <c r="C6">
        <v>2016</v>
      </c>
      <c r="D6">
        <v>2017</v>
      </c>
      <c r="E6">
        <v>2018</v>
      </c>
      <c r="F6">
        <v>2019</v>
      </c>
      <c r="G6">
        <v>2020</v>
      </c>
      <c r="H6">
        <v>2021</v>
      </c>
      <c r="I6" t="s">
        <v>336</v>
      </c>
      <c r="J6" t="s">
        <v>337</v>
      </c>
      <c r="K6" t="s">
        <v>338</v>
      </c>
    </row>
    <row r="7" spans="1:11" x14ac:dyDescent="0.25">
      <c r="A7" t="s">
        <v>339</v>
      </c>
      <c r="B7">
        <v>-3.31</v>
      </c>
      <c r="C7">
        <v>-1.21</v>
      </c>
      <c r="D7">
        <v>-0.48</v>
      </c>
      <c r="E7">
        <v>0.24</v>
      </c>
      <c r="F7">
        <v>0.82</v>
      </c>
      <c r="G7">
        <v>-9.57</v>
      </c>
      <c r="H7">
        <v>-3.01</v>
      </c>
      <c r="I7">
        <v>0.56999999999999995</v>
      </c>
      <c r="J7">
        <v>2.4</v>
      </c>
      <c r="K7">
        <v>3.21</v>
      </c>
    </row>
    <row r="10" spans="1:11" x14ac:dyDescent="0.25">
      <c r="C10" t="s">
        <v>1</v>
      </c>
      <c r="G10"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K10"/>
  <sheetViews>
    <sheetView workbookViewId="0"/>
  </sheetViews>
  <sheetFormatPr defaultRowHeight="15" x14ac:dyDescent="0.25"/>
  <cols>
    <col min="1" max="1" width="9" customWidth="1"/>
  </cols>
  <sheetData>
    <row r="1" spans="1:11" x14ac:dyDescent="0.25">
      <c r="A1" s="9" t="s">
        <v>408</v>
      </c>
    </row>
    <row r="3" spans="1:11" x14ac:dyDescent="0.25">
      <c r="A3" s="53" t="s">
        <v>406</v>
      </c>
    </row>
    <row r="4" spans="1:11" x14ac:dyDescent="0.25">
      <c r="A4" s="53" t="s">
        <v>404</v>
      </c>
    </row>
    <row r="5" spans="1:11" x14ac:dyDescent="0.25">
      <c r="A5" s="53" t="s">
        <v>407</v>
      </c>
    </row>
    <row r="7" spans="1:11" x14ac:dyDescent="0.25">
      <c r="B7" s="53">
        <v>2021</v>
      </c>
      <c r="C7" s="53" t="s">
        <v>336</v>
      </c>
      <c r="D7" s="53" t="s">
        <v>337</v>
      </c>
      <c r="E7" s="53" t="s">
        <v>338</v>
      </c>
      <c r="G7" t="s">
        <v>409</v>
      </c>
      <c r="K7" t="s">
        <v>409</v>
      </c>
    </row>
    <row r="8" spans="1:11" x14ac:dyDescent="0.25">
      <c r="A8" t="s">
        <v>340</v>
      </c>
      <c r="B8">
        <v>-7</v>
      </c>
      <c r="C8">
        <v>1.5</v>
      </c>
      <c r="D8">
        <v>6.9</v>
      </c>
      <c r="E8">
        <v>9.8000000000000007</v>
      </c>
    </row>
    <row r="9" spans="1:11" x14ac:dyDescent="0.25">
      <c r="A9" t="s">
        <v>341</v>
      </c>
      <c r="B9" s="10">
        <v>-11.927828999999999</v>
      </c>
      <c r="C9" s="10">
        <v>-7.4457718440000003</v>
      </c>
      <c r="D9" s="10">
        <v>-3.1445090019750004</v>
      </c>
      <c r="E9" s="10">
        <v>0.9141945262105502</v>
      </c>
    </row>
    <row r="10" spans="1:11" x14ac:dyDescent="0.25">
      <c r="A10" t="s">
        <v>342</v>
      </c>
      <c r="B10" s="10">
        <v>4.9278289999999991</v>
      </c>
      <c r="C10" s="10">
        <v>8.9457718439999994</v>
      </c>
      <c r="D10" s="10">
        <v>10.044509001975001</v>
      </c>
      <c r="E10" s="10">
        <v>8.8858054737894498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U9"/>
  <sheetViews>
    <sheetView workbookViewId="0"/>
  </sheetViews>
  <sheetFormatPr defaultRowHeight="15" x14ac:dyDescent="0.25"/>
  <sheetData>
    <row r="1" spans="1:21" x14ac:dyDescent="0.25">
      <c r="A1" s="9" t="s">
        <v>411</v>
      </c>
    </row>
    <row r="3" spans="1:21" s="53" customFormat="1" x14ac:dyDescent="0.25">
      <c r="A3" s="53" t="s">
        <v>410</v>
      </c>
    </row>
    <row r="4" spans="1:21" s="53" customFormat="1" x14ac:dyDescent="0.25">
      <c r="A4" s="53" t="s">
        <v>412</v>
      </c>
    </row>
    <row r="6" spans="1:21" x14ac:dyDescent="0.25">
      <c r="A6" s="54"/>
      <c r="B6">
        <v>2005</v>
      </c>
      <c r="C6">
        <v>2006</v>
      </c>
      <c r="D6">
        <v>2007</v>
      </c>
      <c r="E6">
        <v>2008</v>
      </c>
      <c r="F6">
        <v>2009</v>
      </c>
      <c r="G6">
        <v>2010</v>
      </c>
      <c r="H6">
        <v>2011</v>
      </c>
      <c r="I6">
        <v>2012</v>
      </c>
      <c r="J6">
        <v>2013</v>
      </c>
      <c r="K6">
        <v>2014</v>
      </c>
      <c r="L6">
        <v>2015</v>
      </c>
      <c r="M6">
        <v>2016</v>
      </c>
      <c r="N6">
        <v>2017</v>
      </c>
      <c r="O6">
        <v>2018</v>
      </c>
      <c r="P6">
        <v>2019</v>
      </c>
      <c r="Q6">
        <v>2020</v>
      </c>
      <c r="R6">
        <v>2021</v>
      </c>
      <c r="S6" t="s">
        <v>336</v>
      </c>
      <c r="T6" t="s">
        <v>337</v>
      </c>
      <c r="U6" t="s">
        <v>338</v>
      </c>
    </row>
    <row r="7" spans="1:21" x14ac:dyDescent="0.25">
      <c r="A7" t="s">
        <v>343</v>
      </c>
      <c r="B7" s="55">
        <v>30.78</v>
      </c>
      <c r="C7" s="55">
        <v>27.71</v>
      </c>
      <c r="D7" s="55">
        <v>28.52</v>
      </c>
      <c r="E7" s="55">
        <v>50.9</v>
      </c>
      <c r="F7" s="55">
        <v>77.97</v>
      </c>
      <c r="G7" s="55">
        <v>112.16</v>
      </c>
      <c r="H7" s="55">
        <v>149.16</v>
      </c>
      <c r="I7" s="55">
        <v>165.53</v>
      </c>
      <c r="J7" s="55">
        <v>157.54</v>
      </c>
      <c r="K7" s="55">
        <v>136.63999999999999</v>
      </c>
      <c r="L7" s="55">
        <v>124.03</v>
      </c>
      <c r="M7" s="55">
        <v>116.49</v>
      </c>
      <c r="N7" s="55">
        <v>110.01</v>
      </c>
      <c r="O7" s="55">
        <v>106.12</v>
      </c>
      <c r="P7" s="55">
        <v>96.8</v>
      </c>
      <c r="Q7" s="55">
        <v>108.94</v>
      </c>
      <c r="R7" s="55">
        <v>100.84</v>
      </c>
      <c r="S7" s="55">
        <v>84.55</v>
      </c>
      <c r="T7" s="55">
        <v>78.05</v>
      </c>
      <c r="U7" s="55">
        <v>74.5</v>
      </c>
    </row>
    <row r="9" spans="1:21" x14ac:dyDescent="0.25">
      <c r="B9" t="s">
        <v>1</v>
      </c>
      <c r="F9"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K268"/>
  <sheetViews>
    <sheetView workbookViewId="0"/>
  </sheetViews>
  <sheetFormatPr defaultRowHeight="15" x14ac:dyDescent="0.25"/>
  <cols>
    <col min="1" max="1" width="10.7109375" bestFit="1" customWidth="1"/>
  </cols>
  <sheetData>
    <row r="1" spans="1:11" x14ac:dyDescent="0.25">
      <c r="A1" s="9" t="s">
        <v>416</v>
      </c>
    </row>
    <row r="3" spans="1:11" x14ac:dyDescent="0.25">
      <c r="A3" s="53" t="s">
        <v>413</v>
      </c>
    </row>
    <row r="4" spans="1:11" x14ac:dyDescent="0.25">
      <c r="A4" s="53" t="s">
        <v>414</v>
      </c>
    </row>
    <row r="5" spans="1:11" x14ac:dyDescent="0.25">
      <c r="A5" s="53" t="s">
        <v>415</v>
      </c>
    </row>
    <row r="6" spans="1:11" x14ac:dyDescent="0.25">
      <c r="A6" s="53"/>
    </row>
    <row r="7" spans="1:11" x14ac:dyDescent="0.25">
      <c r="B7" t="s">
        <v>344</v>
      </c>
      <c r="C7" t="s">
        <v>345</v>
      </c>
    </row>
    <row r="8" spans="1:11" x14ac:dyDescent="0.25">
      <c r="A8" s="12">
        <v>44867</v>
      </c>
      <c r="B8">
        <v>2.66</v>
      </c>
      <c r="C8" s="24">
        <v>4.3983577252506194</v>
      </c>
    </row>
    <row r="9" spans="1:11" x14ac:dyDescent="0.25">
      <c r="A9" s="12">
        <v>44866</v>
      </c>
      <c r="B9">
        <v>2.6389999999999998</v>
      </c>
      <c r="C9" s="24">
        <v>4.3983577252506194</v>
      </c>
    </row>
    <row r="10" spans="1:11" x14ac:dyDescent="0.25">
      <c r="A10" s="12">
        <v>44865</v>
      </c>
      <c r="B10">
        <v>2.621</v>
      </c>
      <c r="C10" s="24">
        <v>4.3983577252506194</v>
      </c>
      <c r="G10" t="s">
        <v>1</v>
      </c>
      <c r="K10" t="s">
        <v>1</v>
      </c>
    </row>
    <row r="11" spans="1:11" x14ac:dyDescent="0.25">
      <c r="A11" s="12">
        <v>44862</v>
      </c>
      <c r="B11">
        <v>2.5539999999999998</v>
      </c>
      <c r="C11" s="24">
        <v>4.3983577252506194</v>
      </c>
    </row>
    <row r="12" spans="1:11" x14ac:dyDescent="0.25">
      <c r="A12" s="12">
        <v>44861</v>
      </c>
      <c r="B12">
        <v>2.4220000000000002</v>
      </c>
      <c r="C12" s="24">
        <v>4.3983577252506194</v>
      </c>
    </row>
    <row r="13" spans="1:11" x14ac:dyDescent="0.25">
      <c r="A13" s="12">
        <v>44860</v>
      </c>
      <c r="B13">
        <v>2.5990000000000002</v>
      </c>
      <c r="C13" s="24">
        <v>4.3983577252506194</v>
      </c>
    </row>
    <row r="14" spans="1:11" x14ac:dyDescent="0.25">
      <c r="A14" s="12">
        <v>44859</v>
      </c>
      <c r="B14">
        <v>2.657</v>
      </c>
      <c r="C14" s="24">
        <v>4.3983577252506194</v>
      </c>
    </row>
    <row r="15" spans="1:11" x14ac:dyDescent="0.25">
      <c r="A15" s="12">
        <v>44858</v>
      </c>
      <c r="B15">
        <v>2.7879999999999998</v>
      </c>
      <c r="C15" s="24">
        <v>4.3983577252506194</v>
      </c>
    </row>
    <row r="16" spans="1:11" x14ac:dyDescent="0.25">
      <c r="A16" s="12">
        <v>44855</v>
      </c>
      <c r="B16">
        <v>2.927</v>
      </c>
      <c r="C16" s="24">
        <v>4.3983577252506194</v>
      </c>
    </row>
    <row r="17" spans="1:3" x14ac:dyDescent="0.25">
      <c r="A17" s="12">
        <v>44854</v>
      </c>
      <c r="B17">
        <v>2.9279999999999999</v>
      </c>
      <c r="C17" s="24">
        <v>4.3983577252506194</v>
      </c>
    </row>
    <row r="18" spans="1:3" x14ac:dyDescent="0.25">
      <c r="A18" s="12">
        <v>44853</v>
      </c>
      <c r="B18">
        <v>2.93</v>
      </c>
      <c r="C18" s="24">
        <v>4.3983577252506194</v>
      </c>
    </row>
    <row r="19" spans="1:3" x14ac:dyDescent="0.25">
      <c r="A19" s="12">
        <v>44852</v>
      </c>
      <c r="B19">
        <v>2.8159999999999998</v>
      </c>
      <c r="C19" s="24">
        <v>4.3983577252506194</v>
      </c>
    </row>
    <row r="20" spans="1:3" x14ac:dyDescent="0.25">
      <c r="A20" s="12">
        <v>44851</v>
      </c>
      <c r="B20">
        <v>2.8260000000000001</v>
      </c>
      <c r="C20" s="24">
        <v>4.3983577252506194</v>
      </c>
    </row>
    <row r="21" spans="1:3" x14ac:dyDescent="0.25">
      <c r="A21" s="12">
        <v>44848</v>
      </c>
      <c r="B21">
        <v>2.9009999999999998</v>
      </c>
      <c r="C21" s="24">
        <v>4.3983577252506194</v>
      </c>
    </row>
    <row r="22" spans="1:3" x14ac:dyDescent="0.25">
      <c r="A22" s="12">
        <v>44847</v>
      </c>
      <c r="B22">
        <v>2.8330000000000002</v>
      </c>
      <c r="C22" s="24">
        <v>4.3983577252506194</v>
      </c>
    </row>
    <row r="23" spans="1:3" x14ac:dyDescent="0.25">
      <c r="A23" s="12">
        <v>44846</v>
      </c>
      <c r="B23">
        <v>2.87</v>
      </c>
      <c r="C23" s="24">
        <v>4.3983577252506194</v>
      </c>
    </row>
    <row r="24" spans="1:3" x14ac:dyDescent="0.25">
      <c r="A24" s="12">
        <v>44845</v>
      </c>
      <c r="B24">
        <v>2.843</v>
      </c>
      <c r="C24" s="24">
        <v>4.3983577252506194</v>
      </c>
    </row>
    <row r="25" spans="1:3" x14ac:dyDescent="0.25">
      <c r="A25" s="12">
        <v>44844</v>
      </c>
      <c r="B25">
        <v>2.8690000000000002</v>
      </c>
      <c r="C25" s="24">
        <v>4.3983577252506194</v>
      </c>
    </row>
    <row r="26" spans="1:3" x14ac:dyDescent="0.25">
      <c r="A26" s="12">
        <v>44841</v>
      </c>
      <c r="B26">
        <v>2.7549999999999999</v>
      </c>
      <c r="C26" s="24">
        <v>4.3983577252506194</v>
      </c>
    </row>
    <row r="27" spans="1:3" x14ac:dyDescent="0.25">
      <c r="A27" s="12">
        <v>44840</v>
      </c>
      <c r="B27">
        <v>2.6459999999999999</v>
      </c>
      <c r="C27" s="24">
        <v>4.3983577252506194</v>
      </c>
    </row>
    <row r="28" spans="1:3" x14ac:dyDescent="0.25">
      <c r="A28" s="12">
        <v>44839</v>
      </c>
      <c r="B28">
        <v>2.5739999999999998</v>
      </c>
      <c r="C28" s="24">
        <v>4.3983577252506194</v>
      </c>
    </row>
    <row r="29" spans="1:3" x14ac:dyDescent="0.25">
      <c r="A29" s="12">
        <v>44838</v>
      </c>
      <c r="B29">
        <v>2.4369999999999998</v>
      </c>
      <c r="C29" s="24">
        <v>4.3983577252506194</v>
      </c>
    </row>
    <row r="30" spans="1:3" x14ac:dyDescent="0.25">
      <c r="A30" s="12">
        <v>44837</v>
      </c>
      <c r="B30">
        <v>2.488</v>
      </c>
      <c r="C30" s="24">
        <v>4.3983577252506194</v>
      </c>
    </row>
    <row r="31" spans="1:3" x14ac:dyDescent="0.25">
      <c r="A31" s="12">
        <v>44834</v>
      </c>
      <c r="B31">
        <v>2.706</v>
      </c>
      <c r="C31" s="24">
        <v>4.3983577252506194</v>
      </c>
    </row>
    <row r="32" spans="1:3" x14ac:dyDescent="0.25">
      <c r="A32" s="12">
        <v>44833</v>
      </c>
      <c r="B32">
        <v>2.8029999999999999</v>
      </c>
      <c r="C32" s="24">
        <v>4.3983577252506194</v>
      </c>
    </row>
    <row r="33" spans="1:3" x14ac:dyDescent="0.25">
      <c r="A33" s="12">
        <v>44832</v>
      </c>
      <c r="B33">
        <v>2.7349999999999999</v>
      </c>
      <c r="C33" s="24">
        <v>4.3983577252506194</v>
      </c>
    </row>
    <row r="34" spans="1:3" x14ac:dyDescent="0.25">
      <c r="A34" s="12">
        <v>44831</v>
      </c>
      <c r="B34">
        <v>2.8839999999999999</v>
      </c>
      <c r="C34" s="24">
        <v>4.3983577252506194</v>
      </c>
    </row>
    <row r="35" spans="1:3" x14ac:dyDescent="0.25">
      <c r="A35" s="12">
        <v>44830</v>
      </c>
      <c r="B35">
        <v>2.7610000000000001</v>
      </c>
      <c r="C35" s="24">
        <v>4.3983577252506194</v>
      </c>
    </row>
    <row r="36" spans="1:3" x14ac:dyDescent="0.25">
      <c r="A36" s="12">
        <v>44827</v>
      </c>
      <c r="B36">
        <v>2.6070000000000002</v>
      </c>
      <c r="C36" s="24">
        <v>4.3983577252506194</v>
      </c>
    </row>
    <row r="37" spans="1:3" x14ac:dyDescent="0.25">
      <c r="A37" s="12">
        <v>44826</v>
      </c>
      <c r="B37">
        <v>2.5449999999999999</v>
      </c>
      <c r="C37" s="24">
        <v>4.3983577252506194</v>
      </c>
    </row>
    <row r="38" spans="1:3" x14ac:dyDescent="0.25">
      <c r="A38" s="12">
        <v>44825</v>
      </c>
      <c r="B38">
        <v>2.4740000000000002</v>
      </c>
      <c r="C38" s="24">
        <v>4.3983577252506194</v>
      </c>
    </row>
    <row r="39" spans="1:3" x14ac:dyDescent="0.25">
      <c r="A39" s="12">
        <v>44824</v>
      </c>
      <c r="B39">
        <v>2.5150000000000001</v>
      </c>
      <c r="C39" s="24">
        <v>4.3983577252506194</v>
      </c>
    </row>
    <row r="40" spans="1:3" x14ac:dyDescent="0.25">
      <c r="A40" s="12">
        <v>44823</v>
      </c>
      <c r="B40">
        <v>2.371</v>
      </c>
      <c r="C40" s="24">
        <v>4.3983577252506194</v>
      </c>
    </row>
    <row r="41" spans="1:3" x14ac:dyDescent="0.25">
      <c r="A41" s="12">
        <v>44820</v>
      </c>
      <c r="B41">
        <v>2.3260000000000001</v>
      </c>
      <c r="C41" s="24">
        <v>4.3983577252506194</v>
      </c>
    </row>
    <row r="42" spans="1:3" x14ac:dyDescent="0.25">
      <c r="A42" s="12">
        <v>44819</v>
      </c>
      <c r="B42">
        <v>2.3620000000000001</v>
      </c>
      <c r="C42" s="24">
        <v>4.3983577252506194</v>
      </c>
    </row>
    <row r="43" spans="1:3" x14ac:dyDescent="0.25">
      <c r="A43" s="12">
        <v>44818</v>
      </c>
      <c r="B43">
        <v>2.3090000000000002</v>
      </c>
      <c r="C43" s="24">
        <v>4.3983577252506194</v>
      </c>
    </row>
    <row r="44" spans="1:3" x14ac:dyDescent="0.25">
      <c r="A44" s="12">
        <v>44817</v>
      </c>
      <c r="B44">
        <v>2.3340000000000001</v>
      </c>
      <c r="C44" s="24">
        <v>4.3983577252506194</v>
      </c>
    </row>
    <row r="45" spans="1:3" x14ac:dyDescent="0.25">
      <c r="A45" s="12">
        <v>44816</v>
      </c>
      <c r="B45">
        <v>2.2509999999999999</v>
      </c>
      <c r="C45" s="24">
        <v>4.3983577252506194</v>
      </c>
    </row>
    <row r="46" spans="1:3" x14ac:dyDescent="0.25">
      <c r="A46" s="12">
        <v>44813</v>
      </c>
      <c r="B46">
        <v>2.3119999999999998</v>
      </c>
      <c r="C46" s="24">
        <v>4.3983577252506194</v>
      </c>
    </row>
    <row r="47" spans="1:3" x14ac:dyDescent="0.25">
      <c r="A47" s="12">
        <v>44812</v>
      </c>
      <c r="B47">
        <v>2.3540000000000001</v>
      </c>
      <c r="C47" s="24">
        <v>4.3983577252506194</v>
      </c>
    </row>
    <row r="48" spans="1:3" x14ac:dyDescent="0.25">
      <c r="A48" s="12">
        <v>44811</v>
      </c>
      <c r="B48">
        <v>2.1720000000000002</v>
      </c>
      <c r="C48" s="24">
        <v>4.3983577252506194</v>
      </c>
    </row>
    <row r="49" spans="1:3" x14ac:dyDescent="0.25">
      <c r="A49" s="12">
        <v>44810</v>
      </c>
      <c r="B49">
        <v>2.266</v>
      </c>
      <c r="C49" s="24">
        <v>4.3983577252506194</v>
      </c>
    </row>
    <row r="50" spans="1:3" x14ac:dyDescent="0.25">
      <c r="A50" s="12">
        <v>44809</v>
      </c>
      <c r="B50">
        <v>2.2290000000000001</v>
      </c>
      <c r="C50" s="24">
        <v>4.3983577252506194</v>
      </c>
    </row>
    <row r="51" spans="1:3" x14ac:dyDescent="0.25">
      <c r="A51" s="12">
        <v>44806</v>
      </c>
      <c r="B51">
        <v>2.1619999999999999</v>
      </c>
      <c r="C51" s="24">
        <v>4.3983577252506194</v>
      </c>
    </row>
    <row r="52" spans="1:3" x14ac:dyDescent="0.25">
      <c r="A52" s="12">
        <v>44805</v>
      </c>
      <c r="B52">
        <v>2.218</v>
      </c>
      <c r="C52" s="24">
        <v>4.3983577252506194</v>
      </c>
    </row>
    <row r="53" spans="1:3" x14ac:dyDescent="0.25">
      <c r="A53" s="12">
        <v>44804</v>
      </c>
      <c r="B53">
        <v>2.1989999999999998</v>
      </c>
      <c r="C53" s="24">
        <v>4.3983577252506194</v>
      </c>
    </row>
    <row r="54" spans="1:3" x14ac:dyDescent="0.25">
      <c r="A54" s="12">
        <v>44803</v>
      </c>
      <c r="B54">
        <v>2.1680000000000001</v>
      </c>
      <c r="C54" s="24">
        <v>4.3983577252506194</v>
      </c>
    </row>
    <row r="55" spans="1:3" x14ac:dyDescent="0.25">
      <c r="A55" s="12">
        <v>44802</v>
      </c>
      <c r="B55">
        <v>2.1680000000000001</v>
      </c>
      <c r="C55" s="24">
        <v>4.3983577252506194</v>
      </c>
    </row>
    <row r="56" spans="1:3" x14ac:dyDescent="0.25">
      <c r="A56" s="12">
        <v>44799</v>
      </c>
      <c r="B56">
        <v>2.0449999999999999</v>
      </c>
      <c r="C56" s="24">
        <v>4.3983577252506194</v>
      </c>
    </row>
    <row r="57" spans="1:3" x14ac:dyDescent="0.25">
      <c r="A57" s="12">
        <v>44798</v>
      </c>
      <c r="B57">
        <v>1.962</v>
      </c>
      <c r="C57" s="24">
        <v>4.3983577252506194</v>
      </c>
    </row>
    <row r="58" spans="1:3" x14ac:dyDescent="0.25">
      <c r="A58" s="12">
        <v>44797</v>
      </c>
      <c r="B58">
        <v>1.9990000000000001</v>
      </c>
      <c r="C58" s="24">
        <v>4.3983577252506194</v>
      </c>
    </row>
    <row r="59" spans="1:3" x14ac:dyDescent="0.25">
      <c r="A59" s="12">
        <v>44796</v>
      </c>
      <c r="B59">
        <v>1.9419999999999999</v>
      </c>
      <c r="C59" s="24">
        <v>4.3983577252506194</v>
      </c>
    </row>
    <row r="60" spans="1:3" x14ac:dyDescent="0.25">
      <c r="A60" s="12">
        <v>44795</v>
      </c>
      <c r="B60">
        <v>1.9339999999999999</v>
      </c>
      <c r="C60" s="24">
        <v>4.3983577252506194</v>
      </c>
    </row>
    <row r="61" spans="1:3" x14ac:dyDescent="0.25">
      <c r="A61" s="12">
        <v>44792</v>
      </c>
      <c r="B61">
        <v>1.84</v>
      </c>
      <c r="C61" s="24">
        <v>4.3983577252506194</v>
      </c>
    </row>
    <row r="62" spans="1:3" x14ac:dyDescent="0.25">
      <c r="A62" s="12">
        <v>44791</v>
      </c>
      <c r="B62">
        <v>1.7190000000000001</v>
      </c>
      <c r="C62" s="24">
        <v>4.3983577252506194</v>
      </c>
    </row>
    <row r="63" spans="1:3" x14ac:dyDescent="0.25">
      <c r="A63" s="12">
        <v>44790</v>
      </c>
      <c r="B63">
        <v>1.704</v>
      </c>
      <c r="C63" s="24">
        <v>4.3983577252506194</v>
      </c>
    </row>
    <row r="64" spans="1:3" x14ac:dyDescent="0.25">
      <c r="A64" s="12">
        <v>44789</v>
      </c>
      <c r="B64">
        <v>1.5820000000000001</v>
      </c>
      <c r="C64" s="24">
        <v>4.3983577252506194</v>
      </c>
    </row>
    <row r="65" spans="1:3" x14ac:dyDescent="0.25">
      <c r="A65" s="12">
        <v>44788</v>
      </c>
      <c r="B65">
        <v>1.5169999999999999</v>
      </c>
      <c r="C65" s="24">
        <v>4.3983577252506194</v>
      </c>
    </row>
    <row r="66" spans="1:3" x14ac:dyDescent="0.25">
      <c r="A66" s="12">
        <v>44785</v>
      </c>
      <c r="B66">
        <v>1.5980000000000001</v>
      </c>
      <c r="C66" s="24">
        <v>4.3983577252506194</v>
      </c>
    </row>
    <row r="67" spans="1:3" x14ac:dyDescent="0.25">
      <c r="A67" s="12">
        <v>44784</v>
      </c>
      <c r="B67">
        <v>1.587</v>
      </c>
      <c r="C67" s="24">
        <v>4.3983577252506194</v>
      </c>
    </row>
    <row r="68" spans="1:3" x14ac:dyDescent="0.25">
      <c r="A68" s="12">
        <v>44783</v>
      </c>
      <c r="B68">
        <v>1.508</v>
      </c>
      <c r="C68" s="24">
        <v>4.3983577252506194</v>
      </c>
    </row>
    <row r="69" spans="1:3" x14ac:dyDescent="0.25">
      <c r="A69" s="12">
        <v>44782</v>
      </c>
      <c r="B69">
        <v>1.53</v>
      </c>
      <c r="C69" s="24">
        <v>4.3983577252506194</v>
      </c>
    </row>
    <row r="70" spans="1:3" x14ac:dyDescent="0.25">
      <c r="A70" s="12">
        <v>44781</v>
      </c>
      <c r="B70">
        <v>1.4970000000000001</v>
      </c>
      <c r="C70" s="24">
        <v>4.3983577252506194</v>
      </c>
    </row>
    <row r="71" spans="1:3" x14ac:dyDescent="0.25">
      <c r="A71" s="12">
        <v>44778</v>
      </c>
      <c r="B71">
        <v>1.5469999999999999</v>
      </c>
      <c r="C71" s="24">
        <v>4.3983577252506194</v>
      </c>
    </row>
    <row r="72" spans="1:3" x14ac:dyDescent="0.25">
      <c r="A72" s="12">
        <v>44777</v>
      </c>
      <c r="B72">
        <v>1.401</v>
      </c>
      <c r="C72" s="24">
        <v>4.3983577252506194</v>
      </c>
    </row>
    <row r="73" spans="1:3" x14ac:dyDescent="0.25">
      <c r="A73" s="12">
        <v>44776</v>
      </c>
      <c r="B73">
        <v>1.484</v>
      </c>
      <c r="C73" s="24">
        <v>4.3983577252506194</v>
      </c>
    </row>
    <row r="74" spans="1:3" x14ac:dyDescent="0.25">
      <c r="A74" s="12">
        <v>44775</v>
      </c>
      <c r="B74">
        <v>1.4419999999999999</v>
      </c>
      <c r="C74" s="24">
        <v>4.3983577252506194</v>
      </c>
    </row>
    <row r="75" spans="1:3" x14ac:dyDescent="0.25">
      <c r="A75" s="12">
        <v>44774</v>
      </c>
      <c r="B75">
        <v>1.4279999999999999</v>
      </c>
      <c r="C75" s="24">
        <v>4.3983577252506194</v>
      </c>
    </row>
    <row r="76" spans="1:3" x14ac:dyDescent="0.25">
      <c r="A76" s="12">
        <v>44771</v>
      </c>
      <c r="B76">
        <v>1.4490000000000001</v>
      </c>
      <c r="C76" s="24">
        <v>4.3983577252506194</v>
      </c>
    </row>
    <row r="77" spans="1:3" x14ac:dyDescent="0.25">
      <c r="A77" s="12">
        <v>44770</v>
      </c>
      <c r="B77">
        <v>1.498</v>
      </c>
      <c r="C77" s="24">
        <v>4.3983577252506194</v>
      </c>
    </row>
    <row r="78" spans="1:3" x14ac:dyDescent="0.25">
      <c r="A78" s="12">
        <v>44769</v>
      </c>
      <c r="B78">
        <v>1.62</v>
      </c>
      <c r="C78" s="24">
        <v>4.3983577252506194</v>
      </c>
    </row>
    <row r="79" spans="1:3" x14ac:dyDescent="0.25">
      <c r="A79" s="12">
        <v>44768</v>
      </c>
      <c r="B79">
        <v>1.5640000000000001</v>
      </c>
      <c r="C79" s="24">
        <v>4.3983577252506194</v>
      </c>
    </row>
    <row r="80" spans="1:3" x14ac:dyDescent="0.25">
      <c r="A80" s="12">
        <v>44767</v>
      </c>
      <c r="B80">
        <v>1.6850000000000001</v>
      </c>
      <c r="C80" s="24">
        <v>4.3983577252506194</v>
      </c>
    </row>
    <row r="81" spans="1:3" x14ac:dyDescent="0.25">
      <c r="A81" s="12">
        <v>44764</v>
      </c>
      <c r="B81">
        <v>1.6859999999999999</v>
      </c>
      <c r="C81" s="24">
        <v>4.3983577252506194</v>
      </c>
    </row>
    <row r="82" spans="1:3" x14ac:dyDescent="0.25">
      <c r="A82" s="12">
        <v>44763</v>
      </c>
      <c r="B82">
        <v>1.8660000000000001</v>
      </c>
      <c r="C82" s="24">
        <v>4.3983577252506194</v>
      </c>
    </row>
    <row r="83" spans="1:3" x14ac:dyDescent="0.25">
      <c r="A83" s="12">
        <v>44762</v>
      </c>
      <c r="B83">
        <v>1.835</v>
      </c>
      <c r="C83" s="24">
        <v>4.3983577252506194</v>
      </c>
    </row>
    <row r="84" spans="1:3" x14ac:dyDescent="0.25">
      <c r="A84" s="12">
        <v>44761</v>
      </c>
      <c r="B84">
        <v>1.8620000000000001</v>
      </c>
      <c r="C84" s="24">
        <v>4.3983577252506194</v>
      </c>
    </row>
    <row r="85" spans="1:3" x14ac:dyDescent="0.25">
      <c r="A85" s="12">
        <v>44760</v>
      </c>
      <c r="B85">
        <v>1.804</v>
      </c>
      <c r="C85" s="24">
        <v>4.3983577252506194</v>
      </c>
    </row>
    <row r="86" spans="1:3" x14ac:dyDescent="0.25">
      <c r="A86" s="12">
        <v>44757</v>
      </c>
      <c r="B86">
        <v>1.7450000000000001</v>
      </c>
      <c r="C86" s="24">
        <v>4.3983577252506194</v>
      </c>
    </row>
    <row r="87" spans="1:3" x14ac:dyDescent="0.25">
      <c r="A87" s="12">
        <v>44756</v>
      </c>
      <c r="B87">
        <v>1.8109999999999999</v>
      </c>
      <c r="C87" s="24">
        <v>4.3983577252506194</v>
      </c>
    </row>
    <row r="88" spans="1:3" x14ac:dyDescent="0.25">
      <c r="A88" s="12">
        <v>44755</v>
      </c>
      <c r="B88">
        <v>1.754</v>
      </c>
      <c r="C88" s="24">
        <v>4.3983577252506194</v>
      </c>
    </row>
    <row r="89" spans="1:3" x14ac:dyDescent="0.25">
      <c r="A89" s="12">
        <v>44754</v>
      </c>
      <c r="B89">
        <v>1.718</v>
      </c>
      <c r="C89" s="24">
        <v>4.3983577252506194</v>
      </c>
    </row>
    <row r="90" spans="1:3" x14ac:dyDescent="0.25">
      <c r="A90" s="12">
        <v>44753</v>
      </c>
      <c r="B90">
        <v>1.821</v>
      </c>
      <c r="C90" s="24">
        <v>4.3983577252506194</v>
      </c>
    </row>
    <row r="91" spans="1:3" x14ac:dyDescent="0.25">
      <c r="A91" s="12">
        <v>44750</v>
      </c>
      <c r="B91">
        <v>1.9550000000000001</v>
      </c>
      <c r="C91" s="24">
        <v>4.3983577252506194</v>
      </c>
    </row>
    <row r="92" spans="1:3" x14ac:dyDescent="0.25">
      <c r="A92" s="12">
        <v>44749</v>
      </c>
      <c r="B92">
        <v>1.8959999999999999</v>
      </c>
      <c r="C92" s="24">
        <v>4.3983577252506194</v>
      </c>
    </row>
    <row r="93" spans="1:3" x14ac:dyDescent="0.25">
      <c r="A93" s="12">
        <v>44748</v>
      </c>
      <c r="B93">
        <v>1.829</v>
      </c>
      <c r="C93" s="24">
        <v>4.3983577252506194</v>
      </c>
    </row>
    <row r="94" spans="1:3" x14ac:dyDescent="0.25">
      <c r="A94" s="12">
        <v>44747</v>
      </c>
      <c r="B94">
        <v>1.843</v>
      </c>
      <c r="C94" s="24">
        <v>4.3983577252506194</v>
      </c>
    </row>
    <row r="95" spans="1:3" x14ac:dyDescent="0.25">
      <c r="A95" s="12">
        <v>44746</v>
      </c>
      <c r="B95">
        <v>1.974</v>
      </c>
      <c r="C95" s="24">
        <v>4.3983577252506194</v>
      </c>
    </row>
    <row r="96" spans="1:3" x14ac:dyDescent="0.25">
      <c r="A96" s="12">
        <v>44743</v>
      </c>
      <c r="B96">
        <v>1.861</v>
      </c>
      <c r="C96" s="24">
        <v>4.3983577252506194</v>
      </c>
    </row>
    <row r="97" spans="1:3" x14ac:dyDescent="0.25">
      <c r="A97" s="12">
        <v>44742</v>
      </c>
      <c r="B97">
        <v>1.99</v>
      </c>
      <c r="C97" s="24">
        <v>4.3983577252506194</v>
      </c>
    </row>
    <row r="98" spans="1:3" x14ac:dyDescent="0.25">
      <c r="A98" s="12">
        <v>44741</v>
      </c>
      <c r="B98">
        <v>2.17</v>
      </c>
      <c r="C98" s="24">
        <v>4.3983577252506194</v>
      </c>
    </row>
    <row r="99" spans="1:3" x14ac:dyDescent="0.25">
      <c r="A99" s="12">
        <v>44740</v>
      </c>
      <c r="B99">
        <v>2.2490000000000001</v>
      </c>
      <c r="C99" s="24">
        <v>4.3983577252506194</v>
      </c>
    </row>
    <row r="100" spans="1:3" x14ac:dyDescent="0.25">
      <c r="A100" s="12">
        <v>44739</v>
      </c>
      <c r="B100">
        <v>2.1760000000000002</v>
      </c>
      <c r="C100" s="24">
        <v>4.3983577252506194</v>
      </c>
    </row>
    <row r="101" spans="1:3" x14ac:dyDescent="0.25">
      <c r="A101" s="12">
        <v>44736</v>
      </c>
      <c r="B101">
        <v>2.0710000000000002</v>
      </c>
      <c r="C101" s="24">
        <v>4.3983577252506194</v>
      </c>
    </row>
    <row r="102" spans="1:3" x14ac:dyDescent="0.25">
      <c r="A102" s="12">
        <v>44735</v>
      </c>
      <c r="B102">
        <v>2.089</v>
      </c>
      <c r="C102" s="24">
        <v>4.3983577252506194</v>
      </c>
    </row>
    <row r="103" spans="1:3" x14ac:dyDescent="0.25">
      <c r="A103" s="12">
        <v>44734</v>
      </c>
      <c r="B103">
        <v>2.2839999999999998</v>
      </c>
      <c r="C103" s="24">
        <v>4.3983577252506194</v>
      </c>
    </row>
    <row r="104" spans="1:3" x14ac:dyDescent="0.25">
      <c r="A104" s="12">
        <v>44733</v>
      </c>
      <c r="B104">
        <v>2.44</v>
      </c>
      <c r="C104" s="24">
        <v>4.3983577252506194</v>
      </c>
    </row>
    <row r="105" spans="1:3" x14ac:dyDescent="0.25">
      <c r="A105" s="12">
        <v>44732</v>
      </c>
      <c r="B105">
        <v>2.4319999999999999</v>
      </c>
      <c r="C105" s="24">
        <v>4.3983577252506194</v>
      </c>
    </row>
    <row r="106" spans="1:3" x14ac:dyDescent="0.25">
      <c r="A106" s="12">
        <v>44729</v>
      </c>
      <c r="B106">
        <v>2.3359999999999999</v>
      </c>
      <c r="C106" s="24">
        <v>4.3983577252506194</v>
      </c>
    </row>
    <row r="107" spans="1:3" x14ac:dyDescent="0.25">
      <c r="A107" s="12">
        <v>44728</v>
      </c>
      <c r="B107">
        <v>2.4319999999999999</v>
      </c>
      <c r="C107" s="24">
        <v>4.3983577252506194</v>
      </c>
    </row>
    <row r="108" spans="1:3" x14ac:dyDescent="0.25">
      <c r="A108" s="12">
        <v>44727</v>
      </c>
      <c r="B108">
        <v>2.3149999999999999</v>
      </c>
      <c r="C108" s="24">
        <v>4.3983577252506194</v>
      </c>
    </row>
    <row r="109" spans="1:3" x14ac:dyDescent="0.25">
      <c r="A109" s="12">
        <v>44726</v>
      </c>
      <c r="B109">
        <v>2.4929999999999999</v>
      </c>
      <c r="C109" s="24">
        <v>4.3983577252506194</v>
      </c>
    </row>
    <row r="110" spans="1:3" x14ac:dyDescent="0.25">
      <c r="A110" s="12">
        <v>44725</v>
      </c>
      <c r="B110">
        <v>2.339</v>
      </c>
      <c r="C110" s="24">
        <v>4.3983577252506194</v>
      </c>
    </row>
    <row r="111" spans="1:3" x14ac:dyDescent="0.25">
      <c r="A111" s="12">
        <v>44722</v>
      </c>
      <c r="B111">
        <v>2.1869999999999998</v>
      </c>
      <c r="C111" s="24">
        <v>4.3983577252506194</v>
      </c>
    </row>
    <row r="112" spans="1:3" x14ac:dyDescent="0.25">
      <c r="A112" s="12">
        <v>44721</v>
      </c>
      <c r="B112">
        <v>2.0609999999999999</v>
      </c>
      <c r="C112" s="24">
        <v>4.3983577252506194</v>
      </c>
    </row>
    <row r="113" spans="1:3" x14ac:dyDescent="0.25">
      <c r="A113" s="12">
        <v>44720</v>
      </c>
      <c r="B113">
        <v>1.9379999999999999</v>
      </c>
      <c r="C113" s="24">
        <v>4.3983577252506194</v>
      </c>
    </row>
    <row r="114" spans="1:3" x14ac:dyDescent="0.25">
      <c r="A114" s="12">
        <v>44719</v>
      </c>
      <c r="B114">
        <v>1.8680000000000001</v>
      </c>
      <c r="C114" s="24">
        <v>4.3983577252506194</v>
      </c>
    </row>
    <row r="115" spans="1:3" x14ac:dyDescent="0.25">
      <c r="A115" s="12">
        <v>44718</v>
      </c>
      <c r="B115">
        <v>1.877</v>
      </c>
      <c r="C115" s="24">
        <v>4.3983577252506194</v>
      </c>
    </row>
    <row r="116" spans="1:3" x14ac:dyDescent="0.25">
      <c r="A116" s="12">
        <v>44715</v>
      </c>
      <c r="B116">
        <v>1.863</v>
      </c>
      <c r="C116" s="24">
        <v>4.3983577252506194</v>
      </c>
    </row>
    <row r="117" spans="1:3" x14ac:dyDescent="0.25">
      <c r="A117" s="12">
        <v>44714</v>
      </c>
      <c r="B117">
        <v>1.8140000000000001</v>
      </c>
      <c r="C117" s="24">
        <v>4.3983577252506194</v>
      </c>
    </row>
    <row r="118" spans="1:3" x14ac:dyDescent="0.25">
      <c r="A118" s="12">
        <v>44713</v>
      </c>
      <c r="B118">
        <v>1.7629999999999999</v>
      </c>
      <c r="C118" s="24">
        <v>4.3983577252506194</v>
      </c>
    </row>
    <row r="119" spans="1:3" x14ac:dyDescent="0.25">
      <c r="A119" s="12">
        <v>44712</v>
      </c>
      <c r="B119">
        <v>1.7010000000000001</v>
      </c>
      <c r="C119" s="24">
        <v>4.3983577252506194</v>
      </c>
    </row>
    <row r="120" spans="1:3" x14ac:dyDescent="0.25">
      <c r="A120" s="12">
        <v>44711</v>
      </c>
      <c r="B120">
        <v>1.643</v>
      </c>
      <c r="C120" s="24">
        <v>4.3983577252506194</v>
      </c>
    </row>
    <row r="121" spans="1:3" x14ac:dyDescent="0.25">
      <c r="A121" s="12">
        <v>44708</v>
      </c>
      <c r="B121">
        <v>1.5660000000000001</v>
      </c>
      <c r="C121" s="24">
        <v>4.3983577252506194</v>
      </c>
    </row>
    <row r="122" spans="1:3" x14ac:dyDescent="0.25">
      <c r="A122" s="12">
        <v>44707</v>
      </c>
      <c r="B122">
        <v>1.6080000000000001</v>
      </c>
      <c r="C122" s="24">
        <v>4.3983577252506194</v>
      </c>
    </row>
    <row r="123" spans="1:3" x14ac:dyDescent="0.25">
      <c r="A123" s="12">
        <v>44706</v>
      </c>
      <c r="B123">
        <v>1.577</v>
      </c>
      <c r="C123" s="24">
        <v>4.3983577252506194</v>
      </c>
    </row>
    <row r="124" spans="1:3" x14ac:dyDescent="0.25">
      <c r="A124" s="12">
        <v>44705</v>
      </c>
      <c r="B124">
        <v>1.6020000000000001</v>
      </c>
      <c r="C124" s="24">
        <v>4.3983577252506194</v>
      </c>
    </row>
    <row r="125" spans="1:3" x14ac:dyDescent="0.25">
      <c r="A125" s="12">
        <v>44704</v>
      </c>
      <c r="B125">
        <v>1.649</v>
      </c>
      <c r="C125" s="24">
        <v>4.3983577252506194</v>
      </c>
    </row>
    <row r="126" spans="1:3" x14ac:dyDescent="0.25">
      <c r="A126" s="12">
        <v>44701</v>
      </c>
      <c r="B126">
        <v>1.5549999999999999</v>
      </c>
      <c r="C126" s="24">
        <v>4.3983577252506194</v>
      </c>
    </row>
    <row r="127" spans="1:3" x14ac:dyDescent="0.25">
      <c r="A127" s="12">
        <v>44700</v>
      </c>
      <c r="B127">
        <v>1.595</v>
      </c>
      <c r="C127" s="24">
        <v>4.3983577252506194</v>
      </c>
    </row>
    <row r="128" spans="1:3" x14ac:dyDescent="0.25">
      <c r="A128" s="12">
        <v>44699</v>
      </c>
      <c r="B128">
        <v>1.64</v>
      </c>
      <c r="C128" s="24">
        <v>4.3983577252506194</v>
      </c>
    </row>
    <row r="129" spans="1:3" x14ac:dyDescent="0.25">
      <c r="A129" s="12">
        <v>44698</v>
      </c>
      <c r="B129">
        <v>1.6839999999999999</v>
      </c>
      <c r="C129" s="24">
        <v>4.3983577252506194</v>
      </c>
    </row>
    <row r="130" spans="1:3" x14ac:dyDescent="0.25">
      <c r="A130" s="12">
        <v>44697</v>
      </c>
      <c r="B130">
        <v>1.5660000000000001</v>
      </c>
      <c r="C130" s="24">
        <v>4.3983577252506194</v>
      </c>
    </row>
    <row r="131" spans="1:3" x14ac:dyDescent="0.25">
      <c r="A131" s="12">
        <v>44694</v>
      </c>
      <c r="B131">
        <v>1.6040000000000001</v>
      </c>
      <c r="C131" s="24">
        <v>4.3983577252506194</v>
      </c>
    </row>
    <row r="132" spans="1:3" x14ac:dyDescent="0.25">
      <c r="A132" s="12">
        <v>44693</v>
      </c>
      <c r="B132">
        <v>1.5229999999999999</v>
      </c>
      <c r="C132" s="24">
        <v>4.3983577252506194</v>
      </c>
    </row>
    <row r="133" spans="1:3" x14ac:dyDescent="0.25">
      <c r="A133" s="12">
        <v>44692</v>
      </c>
      <c r="B133">
        <v>1.6220000000000001</v>
      </c>
      <c r="C133" s="24">
        <v>4.3983577252506194</v>
      </c>
    </row>
    <row r="134" spans="1:3" x14ac:dyDescent="0.25">
      <c r="A134" s="12">
        <v>44691</v>
      </c>
      <c r="B134">
        <v>1.718</v>
      </c>
      <c r="C134" s="24">
        <v>4.3983577252506194</v>
      </c>
    </row>
    <row r="135" spans="1:3" x14ac:dyDescent="0.25">
      <c r="A135" s="12">
        <v>44690</v>
      </c>
      <c r="B135">
        <v>1.8260000000000001</v>
      </c>
      <c r="C135" s="24">
        <v>4.3983577252506194</v>
      </c>
    </row>
    <row r="136" spans="1:3" x14ac:dyDescent="0.25">
      <c r="A136" s="12">
        <v>44687</v>
      </c>
      <c r="B136">
        <v>1.8340000000000001</v>
      </c>
      <c r="C136" s="24">
        <v>4.3983577252506194</v>
      </c>
    </row>
    <row r="137" spans="1:3" x14ac:dyDescent="0.25">
      <c r="A137" s="12">
        <v>44686</v>
      </c>
      <c r="B137">
        <v>1.7450000000000001</v>
      </c>
      <c r="C137" s="24">
        <v>4.3983577252506194</v>
      </c>
    </row>
    <row r="138" spans="1:3" x14ac:dyDescent="0.25">
      <c r="A138" s="12">
        <v>44685</v>
      </c>
      <c r="B138">
        <v>1.667</v>
      </c>
      <c r="C138" s="24">
        <v>4.3983577252506194</v>
      </c>
    </row>
    <row r="139" spans="1:3" x14ac:dyDescent="0.25">
      <c r="A139" s="12">
        <v>44684</v>
      </c>
      <c r="B139">
        <v>1.649</v>
      </c>
      <c r="C139" s="24">
        <v>4.3983577252506194</v>
      </c>
    </row>
    <row r="140" spans="1:3" x14ac:dyDescent="0.25">
      <c r="A140" s="12">
        <v>44683</v>
      </c>
      <c r="B140">
        <v>1.621</v>
      </c>
      <c r="C140" s="24">
        <v>4.3983577252506194</v>
      </c>
    </row>
    <row r="141" spans="1:3" x14ac:dyDescent="0.25">
      <c r="A141" s="12">
        <v>44680</v>
      </c>
      <c r="B141">
        <v>1.617</v>
      </c>
      <c r="C141" s="24">
        <v>4.3983577252506194</v>
      </c>
    </row>
    <row r="142" spans="1:3" x14ac:dyDescent="0.25">
      <c r="A142" s="12">
        <v>44679</v>
      </c>
      <c r="B142">
        <v>1.5649999999999999</v>
      </c>
      <c r="C142" s="24">
        <v>4.3983577252506194</v>
      </c>
    </row>
    <row r="143" spans="1:3" x14ac:dyDescent="0.25">
      <c r="A143" s="12">
        <v>44678</v>
      </c>
      <c r="B143">
        <v>1.4550000000000001</v>
      </c>
      <c r="C143" s="24">
        <v>4.3983577252506194</v>
      </c>
    </row>
    <row r="144" spans="1:3" x14ac:dyDescent="0.25">
      <c r="A144" s="12">
        <v>44677</v>
      </c>
      <c r="B144">
        <v>1.464</v>
      </c>
      <c r="C144" s="24">
        <v>4.3983577252506194</v>
      </c>
    </row>
    <row r="145" spans="1:3" x14ac:dyDescent="0.25">
      <c r="A145" s="12">
        <v>44676</v>
      </c>
      <c r="B145">
        <v>1.466</v>
      </c>
      <c r="C145" s="24">
        <v>4.3983577252506194</v>
      </c>
    </row>
    <row r="146" spans="1:3" x14ac:dyDescent="0.25">
      <c r="A146" s="12">
        <v>44673</v>
      </c>
      <c r="B146">
        <v>1.57</v>
      </c>
      <c r="C146" s="24">
        <v>4.3983577252506194</v>
      </c>
    </row>
    <row r="147" spans="1:3" x14ac:dyDescent="0.25">
      <c r="A147" s="12">
        <v>44672</v>
      </c>
      <c r="B147">
        <v>1.53</v>
      </c>
      <c r="C147" s="24">
        <v>4.3983577252506194</v>
      </c>
    </row>
    <row r="148" spans="1:3" x14ac:dyDescent="0.25">
      <c r="A148" s="12">
        <v>44671</v>
      </c>
      <c r="B148">
        <v>1.4550000000000001</v>
      </c>
      <c r="C148" s="24">
        <v>4.3983577252506194</v>
      </c>
    </row>
    <row r="149" spans="1:3" x14ac:dyDescent="0.25">
      <c r="A149" s="12">
        <v>44670</v>
      </c>
      <c r="B149">
        <v>1.5129999999999999</v>
      </c>
      <c r="C149" s="24">
        <v>4.3983577252506194</v>
      </c>
    </row>
    <row r="150" spans="1:3" x14ac:dyDescent="0.25">
      <c r="A150" s="12">
        <v>44665</v>
      </c>
      <c r="B150">
        <v>1.4339999999999999</v>
      </c>
      <c r="C150" s="24">
        <v>4.3983577252506194</v>
      </c>
    </row>
    <row r="151" spans="1:3" x14ac:dyDescent="0.25">
      <c r="A151" s="12">
        <v>44664</v>
      </c>
      <c r="B151">
        <v>1.37</v>
      </c>
      <c r="C151" s="24">
        <v>4.3983577252506194</v>
      </c>
    </row>
    <row r="152" spans="1:3" x14ac:dyDescent="0.25">
      <c r="A152" s="12">
        <v>44663</v>
      </c>
      <c r="B152">
        <v>1.391</v>
      </c>
      <c r="C152" s="24">
        <v>4.3983577252506194</v>
      </c>
    </row>
    <row r="153" spans="1:3" x14ac:dyDescent="0.25">
      <c r="A153" s="12">
        <v>44662</v>
      </c>
      <c r="B153">
        <v>1.4259999999999999</v>
      </c>
      <c r="C153" s="24">
        <v>4.3983577252506194</v>
      </c>
    </row>
    <row r="154" spans="1:3" x14ac:dyDescent="0.25">
      <c r="A154" s="12">
        <v>44659</v>
      </c>
      <c r="B154">
        <v>1.377</v>
      </c>
      <c r="C154" s="24">
        <v>4.3983577252506194</v>
      </c>
    </row>
    <row r="155" spans="1:3" x14ac:dyDescent="0.25">
      <c r="A155" s="12">
        <v>44658</v>
      </c>
      <c r="B155">
        <v>1.3340000000000001</v>
      </c>
      <c r="C155" s="24">
        <v>4.3983577252506194</v>
      </c>
    </row>
    <row r="156" spans="1:3" x14ac:dyDescent="0.25">
      <c r="A156" s="12">
        <v>44657</v>
      </c>
      <c r="B156">
        <v>1.304</v>
      </c>
      <c r="C156" s="24">
        <v>4.3983577252506194</v>
      </c>
    </row>
    <row r="157" spans="1:3" x14ac:dyDescent="0.25">
      <c r="A157" s="12">
        <v>44656</v>
      </c>
      <c r="B157">
        <v>1.2809999999999999</v>
      </c>
      <c r="C157" s="24">
        <v>4.3983577252506194</v>
      </c>
    </row>
    <row r="158" spans="1:3" x14ac:dyDescent="0.25">
      <c r="A158" s="12">
        <v>44655</v>
      </c>
      <c r="B158">
        <v>1.1240000000000001</v>
      </c>
      <c r="C158" s="24">
        <v>4.3983577252506194</v>
      </c>
    </row>
    <row r="159" spans="1:3" x14ac:dyDescent="0.25">
      <c r="A159" s="12">
        <v>44652</v>
      </c>
      <c r="B159">
        <v>1.139</v>
      </c>
      <c r="C159" s="24">
        <v>4.3983577252506194</v>
      </c>
    </row>
    <row r="160" spans="1:3" x14ac:dyDescent="0.25">
      <c r="A160" s="12">
        <v>44651</v>
      </c>
      <c r="B160">
        <v>1.0640000000000001</v>
      </c>
      <c r="C160" s="24">
        <v>4.3983577252506194</v>
      </c>
    </row>
    <row r="161" spans="1:3" x14ac:dyDescent="0.25">
      <c r="A161" s="12">
        <v>44650</v>
      </c>
      <c r="B161">
        <v>1.2010000000000001</v>
      </c>
      <c r="C161" s="24">
        <v>4.3983577252506194</v>
      </c>
    </row>
    <row r="162" spans="1:3" x14ac:dyDescent="0.25">
      <c r="A162" s="12">
        <v>44649</v>
      </c>
      <c r="B162">
        <v>1.2030000000000001</v>
      </c>
      <c r="C162" s="24">
        <v>4.3983577252506194</v>
      </c>
    </row>
    <row r="163" spans="1:3" x14ac:dyDescent="0.25">
      <c r="A163" s="12">
        <v>44648</v>
      </c>
      <c r="B163">
        <v>1.139</v>
      </c>
      <c r="C163" s="24">
        <v>4.3983577252506194</v>
      </c>
    </row>
    <row r="164" spans="1:3" x14ac:dyDescent="0.25">
      <c r="A164" s="12">
        <v>44645</v>
      </c>
      <c r="B164">
        <v>1.157</v>
      </c>
      <c r="C164" s="24">
        <v>4.3983577252506194</v>
      </c>
    </row>
    <row r="165" spans="1:3" x14ac:dyDescent="0.25">
      <c r="A165" s="12">
        <v>44644</v>
      </c>
      <c r="B165">
        <v>1.125</v>
      </c>
      <c r="C165" s="24">
        <v>4.3983577252506194</v>
      </c>
    </row>
    <row r="166" spans="1:3" x14ac:dyDescent="0.25">
      <c r="A166" s="12">
        <v>44643</v>
      </c>
      <c r="B166">
        <v>1.0720000000000001</v>
      </c>
      <c r="C166" s="24">
        <v>4.3983577252506194</v>
      </c>
    </row>
    <row r="167" spans="1:3" x14ac:dyDescent="0.25">
      <c r="A167" s="12">
        <v>44642</v>
      </c>
      <c r="B167">
        <v>1.083</v>
      </c>
      <c r="C167" s="24">
        <v>4.3983577252506194</v>
      </c>
    </row>
    <row r="168" spans="1:3" x14ac:dyDescent="0.25">
      <c r="A168" s="12">
        <v>44641</v>
      </c>
      <c r="B168">
        <v>1.085</v>
      </c>
      <c r="C168" s="24">
        <v>4.3983577252506194</v>
      </c>
    </row>
    <row r="169" spans="1:3" x14ac:dyDescent="0.25">
      <c r="A169" s="12">
        <v>44638</v>
      </c>
      <c r="B169">
        <v>0.96699999999999997</v>
      </c>
      <c r="C169" s="24">
        <v>4.3983577252506194</v>
      </c>
    </row>
    <row r="170" spans="1:3" x14ac:dyDescent="0.25">
      <c r="A170" s="12">
        <v>44637</v>
      </c>
      <c r="B170">
        <v>0.98499999999999999</v>
      </c>
      <c r="C170" s="24">
        <v>4.3983577252506194</v>
      </c>
    </row>
    <row r="171" spans="1:3" x14ac:dyDescent="0.25">
      <c r="A171" s="12">
        <v>44636</v>
      </c>
      <c r="B171">
        <v>0.98299999999999998</v>
      </c>
      <c r="C171" s="24">
        <v>4.3983577252506194</v>
      </c>
    </row>
    <row r="172" spans="1:3" x14ac:dyDescent="0.25">
      <c r="A172" s="12">
        <v>44635</v>
      </c>
      <c r="B172">
        <v>0.96399999999999997</v>
      </c>
      <c r="C172" s="24">
        <v>4.3983577252506194</v>
      </c>
    </row>
    <row r="173" spans="1:3" x14ac:dyDescent="0.25">
      <c r="A173" s="12">
        <v>44634</v>
      </c>
      <c r="B173">
        <v>1.002</v>
      </c>
      <c r="C173" s="24">
        <v>4.3983577252506194</v>
      </c>
    </row>
    <row r="174" spans="1:3" x14ac:dyDescent="0.25">
      <c r="A174" s="12">
        <v>44631</v>
      </c>
      <c r="B174">
        <v>0.90400000000000003</v>
      </c>
      <c r="C174" s="24">
        <v>4.3983577252506194</v>
      </c>
    </row>
    <row r="175" spans="1:3" x14ac:dyDescent="0.25">
      <c r="A175" s="12">
        <v>44630</v>
      </c>
      <c r="B175">
        <v>0.95099999999999996</v>
      </c>
      <c r="C175" s="24">
        <v>4.3983577252506194</v>
      </c>
    </row>
    <row r="176" spans="1:3" x14ac:dyDescent="0.25">
      <c r="A176" s="12">
        <v>44629</v>
      </c>
      <c r="B176">
        <v>0.92300000000000004</v>
      </c>
      <c r="C176" s="24">
        <v>4.3983577252506194</v>
      </c>
    </row>
    <row r="177" spans="1:3" x14ac:dyDescent="0.25">
      <c r="A177" s="12">
        <v>44628</v>
      </c>
      <c r="B177">
        <v>0.80700000000000005</v>
      </c>
      <c r="C177" s="24">
        <v>4.3983577252506194</v>
      </c>
    </row>
    <row r="178" spans="1:3" x14ac:dyDescent="0.25">
      <c r="A178" s="12">
        <v>44627</v>
      </c>
      <c r="B178">
        <v>0.73899999999999999</v>
      </c>
      <c r="C178" s="24">
        <v>4.3983577252506194</v>
      </c>
    </row>
    <row r="179" spans="1:3" x14ac:dyDescent="0.25">
      <c r="A179" s="12">
        <v>44624</v>
      </c>
      <c r="B179">
        <v>0.64900000000000002</v>
      </c>
      <c r="C179" s="24">
        <v>4.3983577252506194</v>
      </c>
    </row>
    <row r="180" spans="1:3" x14ac:dyDescent="0.25">
      <c r="A180" s="12">
        <v>44623</v>
      </c>
      <c r="B180">
        <v>0.69099999999999995</v>
      </c>
      <c r="C180" s="24">
        <v>4.3983577252506194</v>
      </c>
    </row>
    <row r="181" spans="1:3" x14ac:dyDescent="0.25">
      <c r="A181" s="12">
        <v>44622</v>
      </c>
      <c r="B181">
        <v>0.63300000000000001</v>
      </c>
      <c r="C181" s="24">
        <v>4.3983577252506194</v>
      </c>
    </row>
    <row r="182" spans="1:3" x14ac:dyDescent="0.25">
      <c r="A182" s="12">
        <v>44621</v>
      </c>
      <c r="B182">
        <v>0.504</v>
      </c>
      <c r="C182" s="24">
        <v>4.3983577252506194</v>
      </c>
    </row>
    <row r="183" spans="1:3" x14ac:dyDescent="0.25">
      <c r="A183" s="12">
        <v>44620</v>
      </c>
      <c r="B183">
        <v>0.74399999999999999</v>
      </c>
      <c r="C183" s="24">
        <v>4.3983577252506194</v>
      </c>
    </row>
    <row r="184" spans="1:3" x14ac:dyDescent="0.25">
      <c r="A184" s="12">
        <v>44617</v>
      </c>
      <c r="B184">
        <v>0.86699999999999999</v>
      </c>
      <c r="C184" s="24">
        <v>4.3983577252506194</v>
      </c>
    </row>
    <row r="185" spans="1:3" x14ac:dyDescent="0.25">
      <c r="A185" s="12">
        <v>44616</v>
      </c>
      <c r="B185">
        <v>0.81100000000000005</v>
      </c>
      <c r="C185" s="24">
        <v>4.3983577252506194</v>
      </c>
    </row>
    <row r="186" spans="1:3" x14ac:dyDescent="0.25">
      <c r="A186" s="12">
        <v>44615</v>
      </c>
      <c r="B186">
        <v>0.86899999999999999</v>
      </c>
      <c r="C186" s="24">
        <v>4.3983577252506194</v>
      </c>
    </row>
    <row r="187" spans="1:3" x14ac:dyDescent="0.25">
      <c r="A187" s="12">
        <v>44614</v>
      </c>
      <c r="B187">
        <v>0.85699999999999998</v>
      </c>
      <c r="C187" s="24">
        <v>4.3983577252506194</v>
      </c>
    </row>
    <row r="188" spans="1:3" x14ac:dyDescent="0.25">
      <c r="A188" s="12">
        <v>44613</v>
      </c>
      <c r="B188">
        <v>0.82899999999999996</v>
      </c>
      <c r="C188" s="24">
        <v>4.3983577252506194</v>
      </c>
    </row>
    <row r="189" spans="1:3" x14ac:dyDescent="0.25">
      <c r="A189" s="12">
        <v>44610</v>
      </c>
      <c r="B189">
        <v>0.79700000000000004</v>
      </c>
      <c r="C189" s="24">
        <v>4.3983577252506194</v>
      </c>
    </row>
    <row r="190" spans="1:3" x14ac:dyDescent="0.25">
      <c r="A190" s="12">
        <v>44609</v>
      </c>
      <c r="B190">
        <v>0.80100000000000005</v>
      </c>
      <c r="C190" s="24">
        <v>4.3983577252506194</v>
      </c>
    </row>
    <row r="191" spans="1:3" x14ac:dyDescent="0.25">
      <c r="A191" s="12">
        <v>44608</v>
      </c>
      <c r="B191">
        <v>0.84199999999999997</v>
      </c>
      <c r="C191" s="24">
        <v>4.3983577252506194</v>
      </c>
    </row>
    <row r="192" spans="1:3" x14ac:dyDescent="0.25">
      <c r="A192" s="12">
        <v>44607</v>
      </c>
      <c r="B192">
        <v>0.88500000000000001</v>
      </c>
      <c r="C192" s="24">
        <v>4.3983577252506194</v>
      </c>
    </row>
    <row r="193" spans="1:3" x14ac:dyDescent="0.25">
      <c r="A193" s="12">
        <v>44606</v>
      </c>
      <c r="B193">
        <v>0.86299999999999999</v>
      </c>
      <c r="C193" s="24">
        <v>4.3983577252506194</v>
      </c>
    </row>
    <row r="194" spans="1:3" x14ac:dyDescent="0.25">
      <c r="A194" s="12">
        <v>44603</v>
      </c>
      <c r="B194">
        <v>0.85499999999999998</v>
      </c>
      <c r="C194" s="24">
        <v>4.3983577252506194</v>
      </c>
    </row>
    <row r="195" spans="1:3" x14ac:dyDescent="0.25">
      <c r="A195" s="12">
        <v>44602</v>
      </c>
      <c r="B195">
        <v>0.85399999999999998</v>
      </c>
      <c r="C195" s="24">
        <v>4.3983577252506194</v>
      </c>
    </row>
    <row r="196" spans="1:3" x14ac:dyDescent="0.25">
      <c r="A196" s="12">
        <v>44601</v>
      </c>
      <c r="B196">
        <v>0.76100000000000001</v>
      </c>
      <c r="C196" s="24">
        <v>4.3983577252506194</v>
      </c>
    </row>
    <row r="197" spans="1:3" x14ac:dyDescent="0.25">
      <c r="A197" s="12">
        <v>44600</v>
      </c>
      <c r="B197">
        <v>0.82</v>
      </c>
      <c r="C197" s="24">
        <v>4.3983577252506194</v>
      </c>
    </row>
    <row r="198" spans="1:3" x14ac:dyDescent="0.25">
      <c r="A198" s="12">
        <v>44599</v>
      </c>
      <c r="B198">
        <v>0.75700000000000001</v>
      </c>
      <c r="C198" s="24">
        <v>4.3983577252506194</v>
      </c>
    </row>
    <row r="199" spans="1:3" x14ac:dyDescent="0.25">
      <c r="A199" s="12">
        <v>44596</v>
      </c>
      <c r="B199">
        <v>0.73599999999999999</v>
      </c>
      <c r="C199" s="24">
        <v>4.3983577252506194</v>
      </c>
    </row>
    <row r="200" spans="1:3" x14ac:dyDescent="0.25">
      <c r="A200" s="12">
        <v>44595</v>
      </c>
      <c r="B200">
        <v>0.66500000000000004</v>
      </c>
      <c r="C200" s="24">
        <v>4.3983577252506194</v>
      </c>
    </row>
    <row r="201" spans="1:3" x14ac:dyDescent="0.25">
      <c r="A201" s="12">
        <v>44594</v>
      </c>
      <c r="B201">
        <v>0.53400000000000003</v>
      </c>
      <c r="C201" s="24">
        <v>4.3983577252506194</v>
      </c>
    </row>
    <row r="202" spans="1:3" x14ac:dyDescent="0.25">
      <c r="A202" s="12">
        <v>44593</v>
      </c>
      <c r="B202">
        <v>0.52100000000000002</v>
      </c>
      <c r="C202" s="24">
        <v>4.3983577252506194</v>
      </c>
    </row>
    <row r="203" spans="1:3" x14ac:dyDescent="0.25">
      <c r="A203" s="12">
        <v>44592</v>
      </c>
      <c r="B203">
        <v>0.51800000000000002</v>
      </c>
      <c r="C203" s="24">
        <v>4.3983577252506194</v>
      </c>
    </row>
    <row r="204" spans="1:3" x14ac:dyDescent="0.25">
      <c r="A204" s="12">
        <v>44589</v>
      </c>
      <c r="B204">
        <v>0.48099999999999998</v>
      </c>
      <c r="C204" s="24">
        <v>4.3983577252506194</v>
      </c>
    </row>
    <row r="205" spans="1:3" x14ac:dyDescent="0.25">
      <c r="A205" s="12">
        <v>44588</v>
      </c>
      <c r="B205">
        <v>0.44900000000000001</v>
      </c>
      <c r="C205" s="24">
        <v>4.3983577252506194</v>
      </c>
    </row>
    <row r="206" spans="1:3" x14ac:dyDescent="0.25">
      <c r="A206" s="12">
        <v>44587</v>
      </c>
      <c r="B206">
        <v>0.44</v>
      </c>
      <c r="C206" s="24">
        <v>4.3983577252506194</v>
      </c>
    </row>
    <row r="207" spans="1:3" x14ac:dyDescent="0.25">
      <c r="A207" s="12">
        <v>44586</v>
      </c>
      <c r="B207">
        <v>0.43</v>
      </c>
      <c r="C207" s="24">
        <v>4.3983577252506194</v>
      </c>
    </row>
    <row r="208" spans="1:3" x14ac:dyDescent="0.25">
      <c r="A208" s="12">
        <v>44585</v>
      </c>
      <c r="B208">
        <v>0.39900000000000002</v>
      </c>
      <c r="C208" s="24">
        <v>4.3983577252506194</v>
      </c>
    </row>
    <row r="209" spans="1:3" x14ac:dyDescent="0.25">
      <c r="A209" s="12">
        <v>44582</v>
      </c>
      <c r="B209">
        <v>0.435</v>
      </c>
      <c r="C209" s="24">
        <v>4.3983577252506194</v>
      </c>
    </row>
    <row r="210" spans="1:3" x14ac:dyDescent="0.25">
      <c r="A210" s="12">
        <v>44581</v>
      </c>
      <c r="B210">
        <v>0.46500000000000002</v>
      </c>
      <c r="C210" s="24">
        <v>4.3983577252506194</v>
      </c>
    </row>
    <row r="211" spans="1:3" x14ac:dyDescent="0.25">
      <c r="A211" s="12">
        <v>44580</v>
      </c>
      <c r="B211">
        <v>0.38700000000000001</v>
      </c>
      <c r="C211" s="24">
        <v>4.3983577252506194</v>
      </c>
    </row>
    <row r="212" spans="1:3" x14ac:dyDescent="0.25">
      <c r="A212" s="12">
        <v>44579</v>
      </c>
      <c r="B212">
        <v>0.36099999999999999</v>
      </c>
      <c r="C212" s="24">
        <v>4.3983577252506194</v>
      </c>
    </row>
    <row r="213" spans="1:3" x14ac:dyDescent="0.25">
      <c r="A213" s="12">
        <v>44578</v>
      </c>
      <c r="B213">
        <v>0.35399999999999998</v>
      </c>
      <c r="C213" s="24">
        <v>4.3983577252506194</v>
      </c>
    </row>
    <row r="214" spans="1:3" x14ac:dyDescent="0.25">
      <c r="A214" s="12">
        <v>44575</v>
      </c>
      <c r="B214">
        <v>0.33100000000000002</v>
      </c>
      <c r="C214" s="24">
        <v>4.3983577252506194</v>
      </c>
    </row>
    <row r="215" spans="1:3" x14ac:dyDescent="0.25">
      <c r="A215" s="12">
        <v>44574</v>
      </c>
      <c r="B215">
        <v>0.29599999999999999</v>
      </c>
      <c r="C215" s="24">
        <v>4.3983577252506194</v>
      </c>
    </row>
    <row r="216" spans="1:3" x14ac:dyDescent="0.25">
      <c r="A216" s="12">
        <v>44573</v>
      </c>
      <c r="B216">
        <v>0.33900000000000002</v>
      </c>
      <c r="C216" s="24">
        <v>4.3983577252506194</v>
      </c>
    </row>
    <row r="217" spans="1:3" x14ac:dyDescent="0.25">
      <c r="A217" s="12">
        <v>44572</v>
      </c>
      <c r="B217">
        <v>0.376</v>
      </c>
      <c r="C217" s="24">
        <v>4.3983577252506194</v>
      </c>
    </row>
    <row r="218" spans="1:3" x14ac:dyDescent="0.25">
      <c r="A218" s="12">
        <v>44571</v>
      </c>
      <c r="B218">
        <v>0.36599999999999999</v>
      </c>
      <c r="C218" s="24">
        <v>4.3983577252506194</v>
      </c>
    </row>
    <row r="219" spans="1:3" x14ac:dyDescent="0.25">
      <c r="A219" s="12">
        <v>44568</v>
      </c>
      <c r="B219">
        <v>0.36599999999999999</v>
      </c>
      <c r="C219" s="24">
        <v>4.3983577252506194</v>
      </c>
    </row>
    <row r="220" spans="1:3" x14ac:dyDescent="0.25">
      <c r="A220" s="12">
        <v>44567</v>
      </c>
      <c r="B220">
        <v>0.32400000000000001</v>
      </c>
      <c r="C220" s="24">
        <v>4.3983577252506194</v>
      </c>
    </row>
    <row r="221" spans="1:3" x14ac:dyDescent="0.25">
      <c r="A221" s="12">
        <v>44566</v>
      </c>
      <c r="B221">
        <v>0.28399999999999997</v>
      </c>
      <c r="C221" s="24">
        <v>4.3983577252506194</v>
      </c>
    </row>
    <row r="222" spans="1:3" x14ac:dyDescent="0.25">
      <c r="A222" s="12">
        <v>44565</v>
      </c>
      <c r="B222">
        <v>0.28999999999999998</v>
      </c>
      <c r="C222" s="24">
        <v>4.3983577252506194</v>
      </c>
    </row>
    <row r="223" spans="1:3" x14ac:dyDescent="0.25">
      <c r="A223" s="12">
        <v>44564</v>
      </c>
      <c r="B223">
        <v>0.27100000000000002</v>
      </c>
      <c r="C223" s="24">
        <v>4.3983577252506194</v>
      </c>
    </row>
    <row r="224" spans="1:3" x14ac:dyDescent="0.25">
      <c r="A224" s="12">
        <v>44561</v>
      </c>
      <c r="B224">
        <v>0.249</v>
      </c>
      <c r="C224" s="24">
        <v>4.3983577252506194</v>
      </c>
    </row>
    <row r="225" spans="1:3" x14ac:dyDescent="0.25">
      <c r="A225" s="12">
        <v>44560</v>
      </c>
      <c r="B225">
        <v>0.248</v>
      </c>
      <c r="C225" s="24">
        <v>4.3983577252506194</v>
      </c>
    </row>
    <row r="226" spans="1:3" x14ac:dyDescent="0.25">
      <c r="A226" s="12">
        <v>44559</v>
      </c>
      <c r="B226">
        <v>0.26700000000000002</v>
      </c>
      <c r="C226" s="24">
        <v>4.3983577252506194</v>
      </c>
    </row>
    <row r="227" spans="1:3" x14ac:dyDescent="0.25">
      <c r="A227" s="12">
        <v>44558</v>
      </c>
      <c r="B227">
        <v>0.20499999999999999</v>
      </c>
      <c r="C227" s="24">
        <v>4.3983577252506194</v>
      </c>
    </row>
    <row r="228" spans="1:3" x14ac:dyDescent="0.25">
      <c r="A228" s="12">
        <v>44557</v>
      </c>
      <c r="B228">
        <v>0.20799999999999999</v>
      </c>
      <c r="C228" s="24">
        <v>4.3983577252506194</v>
      </c>
    </row>
    <row r="229" spans="1:3" x14ac:dyDescent="0.25">
      <c r="A229" s="12">
        <v>44554</v>
      </c>
      <c r="B229">
        <v>0.20699999999999999</v>
      </c>
      <c r="C229" s="24">
        <v>4.3983577252506194</v>
      </c>
    </row>
    <row r="230" spans="1:3" x14ac:dyDescent="0.25">
      <c r="A230" s="12">
        <v>44553</v>
      </c>
      <c r="B230">
        <v>0.2</v>
      </c>
      <c r="C230" s="24">
        <v>4.3983577252506194</v>
      </c>
    </row>
    <row r="231" spans="1:3" x14ac:dyDescent="0.25">
      <c r="A231" s="12">
        <v>44552</v>
      </c>
      <c r="B231">
        <v>0.159</v>
      </c>
      <c r="C231" s="24">
        <v>4.3983577252506194</v>
      </c>
    </row>
    <row r="232" spans="1:3" x14ac:dyDescent="0.25">
      <c r="A232" s="12">
        <v>44551</v>
      </c>
      <c r="B232">
        <v>0.14000000000000001</v>
      </c>
      <c r="C232" s="24">
        <v>4.3983577252506194</v>
      </c>
    </row>
    <row r="233" spans="1:3" x14ac:dyDescent="0.25">
      <c r="A233" s="12">
        <v>44550</v>
      </c>
      <c r="B233">
        <v>6.9000000000000006E-2</v>
      </c>
      <c r="C233" s="24">
        <v>4.3983577252506194</v>
      </c>
    </row>
    <row r="234" spans="1:3" x14ac:dyDescent="0.25">
      <c r="A234" s="12">
        <v>44547</v>
      </c>
      <c r="B234">
        <v>5.0999999999999997E-2</v>
      </c>
      <c r="C234" s="24">
        <v>4.3983577252506194</v>
      </c>
    </row>
    <row r="235" spans="1:3" x14ac:dyDescent="0.25">
      <c r="A235" s="12">
        <v>44546</v>
      </c>
      <c r="B235">
        <v>0.1</v>
      </c>
      <c r="C235" s="24">
        <v>4.3983577252506194</v>
      </c>
    </row>
    <row r="236" spans="1:3" x14ac:dyDescent="0.25">
      <c r="A236" s="12">
        <v>44545</v>
      </c>
      <c r="B236">
        <v>8.4000000000000005E-2</v>
      </c>
      <c r="C236" s="24">
        <v>4.3983577252506194</v>
      </c>
    </row>
    <row r="237" spans="1:3" x14ac:dyDescent="0.25">
      <c r="A237" s="12">
        <v>44544</v>
      </c>
      <c r="B237">
        <v>8.5999999999999993E-2</v>
      </c>
      <c r="C237" s="24">
        <v>4.3983577252506194</v>
      </c>
    </row>
    <row r="238" spans="1:3" x14ac:dyDescent="0.25">
      <c r="A238" s="12">
        <v>44543</v>
      </c>
      <c r="B238">
        <v>2.9000000000000001E-2</v>
      </c>
      <c r="C238" s="24">
        <v>4.3983577252506194</v>
      </c>
    </row>
    <row r="239" spans="1:3" x14ac:dyDescent="0.25">
      <c r="A239" s="12">
        <v>44540</v>
      </c>
      <c r="B239">
        <v>9.8000000000000004E-2</v>
      </c>
      <c r="C239" s="24">
        <v>4.3983577252506194</v>
      </c>
    </row>
    <row r="240" spans="1:3" x14ac:dyDescent="0.25">
      <c r="A240" s="12">
        <v>44539</v>
      </c>
      <c r="B240">
        <v>9.6000000000000002E-2</v>
      </c>
      <c r="C240" s="24">
        <v>4.3983577252506194</v>
      </c>
    </row>
    <row r="241" spans="1:3" x14ac:dyDescent="0.25">
      <c r="A241" s="12">
        <v>44538</v>
      </c>
      <c r="B241">
        <v>0.13900000000000001</v>
      </c>
      <c r="C241" s="24">
        <v>4.3983577252506194</v>
      </c>
    </row>
    <row r="242" spans="1:3" x14ac:dyDescent="0.25">
      <c r="A242" s="12">
        <v>44537</v>
      </c>
      <c r="B242">
        <v>7.6999999999999999E-2</v>
      </c>
      <c r="C242" s="24">
        <v>4.3983577252506194</v>
      </c>
    </row>
    <row r="243" spans="1:3" x14ac:dyDescent="0.25">
      <c r="A243" s="12">
        <v>44536</v>
      </c>
      <c r="B243">
        <v>7.1999999999999995E-2</v>
      </c>
      <c r="C243" s="24">
        <v>4.3983577252506194</v>
      </c>
    </row>
    <row r="244" spans="1:3" x14ac:dyDescent="0.25">
      <c r="A244" s="12">
        <v>44533</v>
      </c>
      <c r="B244">
        <v>7.0999999999999994E-2</v>
      </c>
      <c r="C244" s="24">
        <v>4.3983577252506194</v>
      </c>
    </row>
    <row r="245" spans="1:3" x14ac:dyDescent="0.25">
      <c r="A245" s="12">
        <v>44532</v>
      </c>
      <c r="B245">
        <v>9.4E-2</v>
      </c>
      <c r="C245" s="24">
        <v>4.3983577252506194</v>
      </c>
    </row>
    <row r="246" spans="1:3" x14ac:dyDescent="0.25">
      <c r="A246" s="12">
        <v>44531</v>
      </c>
      <c r="B246">
        <v>0.15</v>
      </c>
      <c r="C246" s="24">
        <v>4.3983577252506194</v>
      </c>
    </row>
    <row r="247" spans="1:3" x14ac:dyDescent="0.25">
      <c r="A247" s="12">
        <v>44530</v>
      </c>
      <c r="B247">
        <v>0.11</v>
      </c>
      <c r="C247" s="24">
        <v>4.3983577252506194</v>
      </c>
    </row>
    <row r="248" spans="1:3" x14ac:dyDescent="0.25">
      <c r="A248" s="12">
        <v>44529</v>
      </c>
      <c r="B248">
        <v>0.18099999999999999</v>
      </c>
      <c r="C248" s="24">
        <v>4.3983577252506194</v>
      </c>
    </row>
    <row r="249" spans="1:3" x14ac:dyDescent="0.25">
      <c r="A249" s="12">
        <v>44526</v>
      </c>
      <c r="B249">
        <v>0.16600000000000001</v>
      </c>
      <c r="C249" s="24">
        <v>4.3983577252506194</v>
      </c>
    </row>
    <row r="250" spans="1:3" x14ac:dyDescent="0.25">
      <c r="A250" s="12">
        <v>44525</v>
      </c>
      <c r="B250">
        <v>0.24199999999999999</v>
      </c>
      <c r="C250" s="24">
        <v>4.3983577252506194</v>
      </c>
    </row>
    <row r="251" spans="1:3" x14ac:dyDescent="0.25">
      <c r="A251" s="12">
        <v>44524</v>
      </c>
      <c r="B251">
        <v>0.27100000000000002</v>
      </c>
      <c r="C251" s="24">
        <v>4.3983577252506194</v>
      </c>
    </row>
    <row r="252" spans="1:3" x14ac:dyDescent="0.25">
      <c r="A252" s="12">
        <v>44523</v>
      </c>
      <c r="B252">
        <v>0.218</v>
      </c>
      <c r="C252" s="24">
        <v>4.3983577252506194</v>
      </c>
    </row>
    <row r="253" spans="1:3" x14ac:dyDescent="0.25">
      <c r="A253" s="12">
        <v>44522</v>
      </c>
      <c r="B253">
        <v>0.13600000000000001</v>
      </c>
      <c r="C253" s="24">
        <v>4.3983577252506194</v>
      </c>
    </row>
    <row r="254" spans="1:3" x14ac:dyDescent="0.25">
      <c r="A254" s="12">
        <v>44519</v>
      </c>
      <c r="B254">
        <v>0.14499999999999999</v>
      </c>
      <c r="C254" s="24">
        <v>4.3983577252506194</v>
      </c>
    </row>
    <row r="255" spans="1:3" x14ac:dyDescent="0.25">
      <c r="A255" s="12">
        <v>44518</v>
      </c>
      <c r="B255">
        <v>0.188</v>
      </c>
      <c r="C255" s="24">
        <v>4.3983577252506194</v>
      </c>
    </row>
    <row r="256" spans="1:3" x14ac:dyDescent="0.25">
      <c r="A256" s="12">
        <v>44517</v>
      </c>
      <c r="B256">
        <v>0.23100000000000001</v>
      </c>
      <c r="C256" s="24">
        <v>4.3983577252506194</v>
      </c>
    </row>
    <row r="257" spans="1:3" x14ac:dyDescent="0.25">
      <c r="A257" s="12">
        <v>44516</v>
      </c>
      <c r="B257">
        <v>0.19800000000000001</v>
      </c>
      <c r="C257" s="24">
        <v>4.3983577252506194</v>
      </c>
    </row>
    <row r="258" spans="1:3" x14ac:dyDescent="0.25">
      <c r="A258" s="12">
        <v>44515</v>
      </c>
      <c r="B258">
        <v>0.20300000000000001</v>
      </c>
      <c r="C258" s="24">
        <v>4.3983577252506194</v>
      </c>
    </row>
    <row r="259" spans="1:3" x14ac:dyDescent="0.25">
      <c r="A259" s="12">
        <v>44512</v>
      </c>
      <c r="B259">
        <v>0.187</v>
      </c>
      <c r="C259" s="24">
        <v>4.3983577252506194</v>
      </c>
    </row>
    <row r="260" spans="1:3" x14ac:dyDescent="0.25">
      <c r="A260" s="12">
        <v>44511</v>
      </c>
      <c r="B260">
        <v>0.21299999999999999</v>
      </c>
      <c r="C260" s="24">
        <v>4.3983577252506194</v>
      </c>
    </row>
    <row r="261" spans="1:3" x14ac:dyDescent="0.25">
      <c r="A261" s="12">
        <v>44510</v>
      </c>
      <c r="B261">
        <v>0.19900000000000001</v>
      </c>
      <c r="C261" s="24">
        <v>4.3983577252506194</v>
      </c>
    </row>
    <row r="262" spans="1:3" x14ac:dyDescent="0.25">
      <c r="A262" s="12">
        <v>44509</v>
      </c>
      <c r="B262">
        <v>0.13500000000000001</v>
      </c>
      <c r="C262" s="24">
        <v>4.3983577252506194</v>
      </c>
    </row>
    <row r="263" spans="1:3" x14ac:dyDescent="0.25">
      <c r="A263" s="12">
        <v>44508</v>
      </c>
      <c r="B263">
        <v>0.186</v>
      </c>
      <c r="C263" s="24">
        <v>4.3983577252506194</v>
      </c>
    </row>
    <row r="264" spans="1:3" x14ac:dyDescent="0.25">
      <c r="A264" s="12">
        <v>44505</v>
      </c>
      <c r="B264">
        <v>0.14899999999999999</v>
      </c>
      <c r="C264" s="24">
        <v>4.3983577252506194</v>
      </c>
    </row>
    <row r="265" spans="1:3" x14ac:dyDescent="0.25">
      <c r="A265" s="12">
        <v>44504</v>
      </c>
      <c r="B265">
        <v>0.19800000000000001</v>
      </c>
      <c r="C265" s="24">
        <v>4.3983577252506194</v>
      </c>
    </row>
    <row r="266" spans="1:3" x14ac:dyDescent="0.25">
      <c r="A266" s="12">
        <v>44503</v>
      </c>
      <c r="B266">
        <v>0.27100000000000002</v>
      </c>
      <c r="C266" s="24">
        <v>4.3983577252506194</v>
      </c>
    </row>
    <row r="267" spans="1:3" x14ac:dyDescent="0.25">
      <c r="A267" s="12">
        <v>44502</v>
      </c>
      <c r="B267">
        <v>0.27600000000000002</v>
      </c>
      <c r="C267" s="24">
        <v>4.3983577252506194</v>
      </c>
    </row>
    <row r="268" spans="1:3" x14ac:dyDescent="0.25">
      <c r="A268" s="12">
        <v>44501</v>
      </c>
      <c r="B268">
        <v>0.35199999999999998</v>
      </c>
      <c r="C268" s="24">
        <v>4.3983577252506194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autoPageBreaks="0"/>
  </sheetPr>
  <dimension ref="A1:AE13"/>
  <sheetViews>
    <sheetView workbookViewId="0"/>
  </sheetViews>
  <sheetFormatPr defaultRowHeight="15" x14ac:dyDescent="0.25"/>
  <cols>
    <col min="1" max="1" width="16.28515625" customWidth="1"/>
  </cols>
  <sheetData>
    <row r="1" spans="1:31" x14ac:dyDescent="0.25">
      <c r="A1" s="9" t="s">
        <v>419</v>
      </c>
    </row>
    <row r="3" spans="1:31" s="53" customFormat="1" x14ac:dyDescent="0.25">
      <c r="A3" s="53" t="s">
        <v>418</v>
      </c>
    </row>
    <row r="4" spans="1:31" s="53" customFormat="1" x14ac:dyDescent="0.25">
      <c r="A4" s="53" t="s">
        <v>420</v>
      </c>
    </row>
    <row r="5" spans="1:31" x14ac:dyDescent="0.25">
      <c r="A5" s="9"/>
    </row>
    <row r="7" spans="1:31" x14ac:dyDescent="0.25">
      <c r="B7">
        <v>1995</v>
      </c>
      <c r="C7">
        <v>1996</v>
      </c>
      <c r="D7">
        <v>1997</v>
      </c>
      <c r="E7">
        <v>1998</v>
      </c>
      <c r="F7">
        <v>1999</v>
      </c>
      <c r="G7">
        <v>2000</v>
      </c>
      <c r="H7">
        <v>2001</v>
      </c>
      <c r="I7">
        <v>2002</v>
      </c>
      <c r="J7">
        <v>2003</v>
      </c>
      <c r="K7">
        <v>2004</v>
      </c>
      <c r="L7">
        <v>2005</v>
      </c>
      <c r="M7">
        <v>2006</v>
      </c>
      <c r="N7">
        <v>2007</v>
      </c>
      <c r="O7">
        <v>2008</v>
      </c>
      <c r="P7">
        <v>2009</v>
      </c>
      <c r="Q7">
        <v>2010</v>
      </c>
      <c r="R7">
        <v>2011</v>
      </c>
      <c r="S7">
        <v>2012</v>
      </c>
      <c r="T7">
        <v>2013</v>
      </c>
      <c r="U7">
        <v>2014</v>
      </c>
      <c r="V7">
        <v>2015</v>
      </c>
      <c r="W7">
        <v>2016</v>
      </c>
      <c r="X7">
        <v>2017</v>
      </c>
      <c r="Y7">
        <v>2018</v>
      </c>
      <c r="Z7">
        <v>2019</v>
      </c>
      <c r="AA7">
        <v>2020</v>
      </c>
      <c r="AB7">
        <v>2021</v>
      </c>
      <c r="AC7">
        <v>2022</v>
      </c>
      <c r="AD7">
        <v>2023</v>
      </c>
      <c r="AE7">
        <v>2024</v>
      </c>
    </row>
    <row r="8" spans="1:31" x14ac:dyDescent="0.25">
      <c r="A8" t="s">
        <v>346</v>
      </c>
      <c r="B8" s="24">
        <v>2.5663302334798339</v>
      </c>
      <c r="C8" s="24">
        <v>2.6911973105538571</v>
      </c>
      <c r="D8" s="24">
        <v>2.835389180959047</v>
      </c>
      <c r="E8" s="24">
        <v>3.0339831697961563</v>
      </c>
      <c r="F8" s="24">
        <v>3.582105274465504</v>
      </c>
      <c r="G8" s="24">
        <v>4.0327641836843293</v>
      </c>
      <c r="H8" s="24">
        <v>4.9719912597619782</v>
      </c>
      <c r="I8" s="24">
        <v>5.0886245381516941</v>
      </c>
      <c r="J8" s="24">
        <v>4.3250572204490796</v>
      </c>
      <c r="K8" s="24">
        <v>4.1538539286085676</v>
      </c>
      <c r="L8" s="24">
        <v>4.1792047990257348</v>
      </c>
      <c r="M8" s="24">
        <v>4.4529774351635618</v>
      </c>
      <c r="N8" s="24">
        <v>5.5649462839264334</v>
      </c>
      <c r="O8" s="24">
        <v>6.3144911444886613</v>
      </c>
      <c r="P8" s="24">
        <v>4.7726474482795362</v>
      </c>
      <c r="Q8" s="24">
        <v>4.4264763773281048</v>
      </c>
      <c r="R8" s="24">
        <v>3.352490180028036</v>
      </c>
      <c r="S8" s="24">
        <v>2.8389619797355512</v>
      </c>
      <c r="T8" s="24">
        <v>2.6582145871163223</v>
      </c>
      <c r="U8" s="24">
        <v>2.8643223731180796</v>
      </c>
      <c r="V8" s="24">
        <v>2.8223299846773586</v>
      </c>
      <c r="W8" s="24">
        <v>3.1009246084989934</v>
      </c>
      <c r="X8" s="24">
        <v>3.0315380221723491</v>
      </c>
      <c r="Y8" s="24">
        <v>3.4117896668054164</v>
      </c>
      <c r="Z8" s="24">
        <v>3.807769632775611</v>
      </c>
      <c r="AA8" s="24">
        <v>4.3166296837946998</v>
      </c>
      <c r="AB8" s="24">
        <v>3.7598437515829088</v>
      </c>
      <c r="AC8" s="24">
        <v>3.8001748472452612</v>
      </c>
      <c r="AD8" s="24">
        <v>4.0750669242060162</v>
      </c>
      <c r="AE8" s="24">
        <v>4.3516800297021607</v>
      </c>
    </row>
    <row r="9" spans="1:31" x14ac:dyDescent="0.25">
      <c r="A9" t="s">
        <v>347</v>
      </c>
      <c r="B9" s="24">
        <v>2.0073618168496408</v>
      </c>
      <c r="C9" s="24">
        <v>1.9556333239416044</v>
      </c>
      <c r="D9" s="24">
        <v>1.9065753567371859</v>
      </c>
      <c r="E9" s="24">
        <v>1.8753068285160557</v>
      </c>
      <c r="F9" s="24">
        <v>1.9314303015679812</v>
      </c>
      <c r="G9" s="24">
        <v>1.9570594551129916</v>
      </c>
      <c r="H9" s="24">
        <v>2.0429111536262501</v>
      </c>
      <c r="I9" s="24">
        <v>2.0731206787051284</v>
      </c>
      <c r="J9" s="24">
        <v>2.058434900708574</v>
      </c>
      <c r="K9" s="24">
        <v>2.1031613555902373</v>
      </c>
      <c r="L9" s="24">
        <v>2.0869142593264036</v>
      </c>
      <c r="M9" s="24">
        <v>2.0663000829865505</v>
      </c>
      <c r="N9" s="24">
        <v>2.0752285483589361</v>
      </c>
      <c r="O9" s="24">
        <v>2.1570176491592772</v>
      </c>
      <c r="P9" s="24">
        <v>2.4117439377094425</v>
      </c>
      <c r="Q9" s="24">
        <v>2.4208636692691283</v>
      </c>
      <c r="R9" s="24">
        <v>2.4606941910594906</v>
      </c>
      <c r="S9" s="24">
        <v>2.5124996434479412</v>
      </c>
      <c r="T9" s="24">
        <v>2.3752572234556957</v>
      </c>
      <c r="U9" s="24">
        <v>2.2909953299585721</v>
      </c>
      <c r="V9" s="24">
        <v>2.238557186450961</v>
      </c>
      <c r="W9" s="24">
        <v>2.2573809039974453</v>
      </c>
      <c r="X9" s="24">
        <v>2.2600691958307597</v>
      </c>
      <c r="Y9" s="24">
        <v>2.2678180177857969</v>
      </c>
      <c r="Z9" s="24">
        <v>2.2573267026042063</v>
      </c>
      <c r="AA9" s="24">
        <v>2.5275505510110201</v>
      </c>
      <c r="AB9" s="24">
        <v>2.4268959590215453</v>
      </c>
      <c r="AC9" s="24">
        <v>2.4268959590215453</v>
      </c>
      <c r="AD9" s="24">
        <v>2.4268959590215453</v>
      </c>
      <c r="AE9" s="24">
        <v>2.4268959590215453</v>
      </c>
    </row>
    <row r="10" spans="1:31" x14ac:dyDescent="0.25">
      <c r="A10" t="s">
        <v>348</v>
      </c>
      <c r="B10" s="24">
        <v>0.55896841663019348</v>
      </c>
      <c r="C10" s="24">
        <v>0.73556398661225253</v>
      </c>
      <c r="D10" s="24">
        <v>0.9288138242218611</v>
      </c>
      <c r="E10" s="24">
        <v>1.1586763412801009</v>
      </c>
      <c r="F10" s="24">
        <v>1.6506749728975225</v>
      </c>
      <c r="G10" s="24">
        <v>2.0757047285713379</v>
      </c>
      <c r="H10" s="24">
        <v>2.9290801061357286</v>
      </c>
      <c r="I10" s="24">
        <v>3.0155038594465657</v>
      </c>
      <c r="J10" s="24">
        <v>2.2666223197405055</v>
      </c>
      <c r="K10" s="24">
        <v>2.0506925730183303</v>
      </c>
      <c r="L10" s="24">
        <v>2.0922905396993312</v>
      </c>
      <c r="M10" s="24">
        <v>2.3866773521770113</v>
      </c>
      <c r="N10" s="24">
        <v>3.4897177355674978</v>
      </c>
      <c r="O10" s="24">
        <v>4.1574734953293841</v>
      </c>
      <c r="P10" s="24">
        <v>2.3609035105700937</v>
      </c>
      <c r="Q10" s="24">
        <v>2.005612708058977</v>
      </c>
      <c r="R10" s="24">
        <v>0.89179598896854539</v>
      </c>
      <c r="S10" s="24">
        <v>0.32646233628761018</v>
      </c>
      <c r="T10" s="24">
        <v>0.28295736366062663</v>
      </c>
      <c r="U10" s="24">
        <v>0.57332704315950744</v>
      </c>
      <c r="V10" s="24">
        <v>0.5837727982263976</v>
      </c>
      <c r="W10" s="24">
        <v>0.84354370450154814</v>
      </c>
      <c r="X10" s="24">
        <v>0.77146882634158909</v>
      </c>
      <c r="Y10" s="24">
        <v>1.1439716490196192</v>
      </c>
      <c r="Z10" s="24">
        <v>1.5504429301714047</v>
      </c>
      <c r="AA10" s="24">
        <v>1.7890791327836795</v>
      </c>
      <c r="AB10" s="24">
        <v>1.3329477925613633</v>
      </c>
      <c r="AC10" s="24">
        <v>1.3732788882237161</v>
      </c>
      <c r="AD10" s="24">
        <v>1.6481709651844714</v>
      </c>
      <c r="AE10" s="24">
        <v>1.924784070680615</v>
      </c>
    </row>
    <row r="13" spans="1:31" x14ac:dyDescent="0.25">
      <c r="B13" t="s">
        <v>417</v>
      </c>
      <c r="F13" t="s">
        <v>417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J13"/>
  <sheetViews>
    <sheetView workbookViewId="0"/>
  </sheetViews>
  <sheetFormatPr defaultRowHeight="15" x14ac:dyDescent="0.25"/>
  <cols>
    <col min="1" max="1" width="10.5703125" bestFit="1" customWidth="1"/>
  </cols>
  <sheetData>
    <row r="1" spans="1:10" x14ac:dyDescent="0.25">
      <c r="A1" s="9" t="s">
        <v>446</v>
      </c>
    </row>
    <row r="3" spans="1:10" x14ac:dyDescent="0.25">
      <c r="A3" t="s">
        <v>293</v>
      </c>
    </row>
    <row r="4" spans="1:10" x14ac:dyDescent="0.25">
      <c r="A4" t="s">
        <v>350</v>
      </c>
    </row>
    <row r="5" spans="1:10" x14ac:dyDescent="0.25">
      <c r="A5" t="s">
        <v>292</v>
      </c>
    </row>
    <row r="7" spans="1:10" x14ac:dyDescent="0.25">
      <c r="A7" t="s">
        <v>145</v>
      </c>
      <c r="B7" s="11" t="s">
        <v>294</v>
      </c>
      <c r="C7" s="11" t="s">
        <v>285</v>
      </c>
      <c r="D7" s="11" t="s">
        <v>286</v>
      </c>
      <c r="F7" t="s">
        <v>1</v>
      </c>
      <c r="J7" t="s">
        <v>1</v>
      </c>
    </row>
    <row r="8" spans="1:10" x14ac:dyDescent="0.25">
      <c r="A8" s="12">
        <v>44166</v>
      </c>
      <c r="B8">
        <v>15</v>
      </c>
      <c r="C8">
        <v>-13</v>
      </c>
      <c r="D8">
        <v>25</v>
      </c>
    </row>
    <row r="9" spans="1:10" x14ac:dyDescent="0.25">
      <c r="A9" s="12">
        <v>44256</v>
      </c>
      <c r="B9">
        <v>20</v>
      </c>
      <c r="C9">
        <v>8</v>
      </c>
      <c r="D9">
        <v>25</v>
      </c>
    </row>
    <row r="10" spans="1:10" x14ac:dyDescent="0.25">
      <c r="A10" s="12">
        <v>44440</v>
      </c>
      <c r="B10">
        <v>28</v>
      </c>
      <c r="C10">
        <v>12</v>
      </c>
      <c r="D10">
        <v>39</v>
      </c>
    </row>
    <row r="11" spans="1:10" x14ac:dyDescent="0.25">
      <c r="A11" s="12">
        <v>44621</v>
      </c>
      <c r="B11">
        <v>20</v>
      </c>
      <c r="C11">
        <v>7.0000000000000009</v>
      </c>
      <c r="D11">
        <v>33</v>
      </c>
    </row>
    <row r="12" spans="1:10" x14ac:dyDescent="0.25">
      <c r="A12" s="12">
        <v>44926</v>
      </c>
      <c r="B12">
        <v>13</v>
      </c>
      <c r="C12">
        <v>2</v>
      </c>
      <c r="D12">
        <v>23</v>
      </c>
    </row>
    <row r="13" spans="1:10" x14ac:dyDescent="0.25">
      <c r="A13" s="12"/>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autoPageBreaks="0"/>
  </sheetPr>
  <dimension ref="A1:M30"/>
  <sheetViews>
    <sheetView workbookViewId="0"/>
  </sheetViews>
  <sheetFormatPr defaultRowHeight="15" x14ac:dyDescent="0.25"/>
  <cols>
    <col min="1" max="1" width="10.7109375" bestFit="1" customWidth="1"/>
    <col min="2" max="2" width="22.85546875" customWidth="1"/>
    <col min="3" max="3" width="20.28515625" bestFit="1" customWidth="1"/>
    <col min="4" max="5" width="20.42578125" bestFit="1" customWidth="1"/>
    <col min="10" max="11" width="9.85546875" customWidth="1"/>
  </cols>
  <sheetData>
    <row r="1" spans="1:13" x14ac:dyDescent="0.25">
      <c r="A1" s="9" t="s">
        <v>202</v>
      </c>
    </row>
    <row r="3" spans="1:13" x14ac:dyDescent="0.25">
      <c r="A3" t="s">
        <v>203</v>
      </c>
    </row>
    <row r="4" spans="1:13" x14ac:dyDescent="0.25">
      <c r="A4" t="s">
        <v>204</v>
      </c>
    </row>
    <row r="5" spans="1:13" x14ac:dyDescent="0.25">
      <c r="A5" t="s">
        <v>205</v>
      </c>
    </row>
    <row r="9" spans="1:13" ht="30" x14ac:dyDescent="0.25">
      <c r="B9" s="25" t="s">
        <v>206</v>
      </c>
      <c r="C9" s="25" t="s">
        <v>207</v>
      </c>
      <c r="D9" s="25" t="s">
        <v>208</v>
      </c>
      <c r="E9" s="25" t="s">
        <v>209</v>
      </c>
      <c r="F9" s="11"/>
      <c r="I9" t="s">
        <v>1</v>
      </c>
      <c r="M9" t="s">
        <v>1</v>
      </c>
    </row>
    <row r="10" spans="1:13" x14ac:dyDescent="0.25">
      <c r="A10" s="12">
        <v>42826</v>
      </c>
      <c r="B10" s="10">
        <v>3.44827586206896</v>
      </c>
      <c r="C10" s="10">
        <v>33.435771358328196</v>
      </c>
      <c r="D10" s="10">
        <v>55.203439277853292</v>
      </c>
      <c r="E10" s="10">
        <v>19.498083219284201</v>
      </c>
    </row>
    <row r="11" spans="1:13" x14ac:dyDescent="0.25">
      <c r="A11" s="12">
        <v>42917</v>
      </c>
      <c r="B11" s="10">
        <v>2.09973753280839</v>
      </c>
      <c r="C11" s="10">
        <v>32.191780821917796</v>
      </c>
      <c r="D11" s="10">
        <v>57.205133098036299</v>
      </c>
      <c r="E11" s="10">
        <v>19.387312177051498</v>
      </c>
    </row>
    <row r="12" spans="1:13" x14ac:dyDescent="0.25">
      <c r="A12" s="12">
        <v>43009</v>
      </c>
      <c r="B12" s="10">
        <v>1.7587939698492399</v>
      </c>
      <c r="C12" s="10">
        <v>31.301165366464399</v>
      </c>
      <c r="D12" s="10">
        <v>55.551653894722598</v>
      </c>
      <c r="E12" s="10">
        <v>19.2090175573652</v>
      </c>
    </row>
    <row r="13" spans="1:13" x14ac:dyDescent="0.25">
      <c r="A13" s="12">
        <v>43101</v>
      </c>
      <c r="B13" s="10">
        <v>2.3026315789473601</v>
      </c>
      <c r="C13" s="10">
        <v>32.734806629834203</v>
      </c>
      <c r="D13" s="10">
        <v>53.5998747560661</v>
      </c>
      <c r="E13" s="10">
        <v>19.130668891889599</v>
      </c>
    </row>
    <row r="14" spans="1:13" x14ac:dyDescent="0.25">
      <c r="A14" s="12">
        <v>43191</v>
      </c>
      <c r="B14" s="10">
        <v>1.7045454545454499</v>
      </c>
      <c r="C14" s="10">
        <v>31.993817619783599</v>
      </c>
      <c r="D14" s="10">
        <v>52.848933701451195</v>
      </c>
      <c r="E14" s="10">
        <v>18.601729038856199</v>
      </c>
    </row>
    <row r="15" spans="1:13" x14ac:dyDescent="0.25">
      <c r="A15" s="12">
        <v>43282</v>
      </c>
      <c r="B15" s="10">
        <v>2.14395099540581</v>
      </c>
      <c r="C15" s="10">
        <v>33.6356764928193</v>
      </c>
      <c r="D15" s="10">
        <v>52.799707568693698</v>
      </c>
      <c r="E15" s="10">
        <v>18.287827409173499</v>
      </c>
    </row>
    <row r="16" spans="1:13" x14ac:dyDescent="0.25">
      <c r="A16" s="12">
        <v>43374</v>
      </c>
      <c r="B16" s="10">
        <v>3.5036496350364899</v>
      </c>
      <c r="C16" s="10">
        <v>29.135967849966498</v>
      </c>
      <c r="D16" s="10">
        <v>54.629758528537501</v>
      </c>
      <c r="E16" s="10">
        <v>17.793764144711201</v>
      </c>
    </row>
    <row r="17" spans="1:5" x14ac:dyDescent="0.25">
      <c r="A17" s="12">
        <v>43466</v>
      </c>
      <c r="B17" s="10">
        <v>1.8181818181818101</v>
      </c>
      <c r="C17" s="10">
        <v>29.8089171974522</v>
      </c>
      <c r="D17" s="10">
        <v>55.354128578467396</v>
      </c>
      <c r="E17" s="10">
        <v>18.1163473305797</v>
      </c>
    </row>
    <row r="18" spans="1:5" x14ac:dyDescent="0.25">
      <c r="A18" s="12">
        <v>43556</v>
      </c>
      <c r="B18" s="10">
        <v>0</v>
      </c>
      <c r="C18" s="10">
        <v>34.117144078666001</v>
      </c>
      <c r="D18" s="10">
        <v>54.558684471454697</v>
      </c>
      <c r="E18" s="10">
        <v>17.865782227023001</v>
      </c>
    </row>
    <row r="19" spans="1:5" x14ac:dyDescent="0.25">
      <c r="A19" s="12">
        <v>43647</v>
      </c>
      <c r="B19" s="10">
        <v>0</v>
      </c>
      <c r="C19" s="10">
        <v>35.212121212121197</v>
      </c>
      <c r="D19" s="10">
        <v>54.084891233409301</v>
      </c>
      <c r="E19" s="10">
        <v>18.0259525093165</v>
      </c>
    </row>
    <row r="20" spans="1:5" x14ac:dyDescent="0.25">
      <c r="A20" s="12">
        <v>43739</v>
      </c>
      <c r="B20" s="10">
        <v>0</v>
      </c>
      <c r="C20" s="10">
        <v>38.518943742824305</v>
      </c>
      <c r="D20" s="10">
        <v>50.276264115614502</v>
      </c>
      <c r="E20" s="10">
        <v>17.926881822887001</v>
      </c>
    </row>
    <row r="21" spans="1:5" x14ac:dyDescent="0.25">
      <c r="A21" s="12">
        <v>43831</v>
      </c>
      <c r="B21" s="10">
        <v>0</v>
      </c>
      <c r="C21" s="10">
        <v>37.637521713954804</v>
      </c>
      <c r="D21" s="10">
        <v>49.961749373006796</v>
      </c>
      <c r="E21" s="10">
        <v>17.900955183797198</v>
      </c>
    </row>
    <row r="22" spans="1:5" x14ac:dyDescent="0.25">
      <c r="A22" s="12">
        <v>43922</v>
      </c>
      <c r="B22" s="10">
        <v>0</v>
      </c>
      <c r="C22" s="10">
        <v>34.504590060145603</v>
      </c>
      <c r="D22" s="10">
        <v>47.968473766485801</v>
      </c>
      <c r="E22" s="10">
        <v>18.1346839281671</v>
      </c>
    </row>
    <row r="23" spans="1:5" x14ac:dyDescent="0.25">
      <c r="A23" s="12">
        <v>44013</v>
      </c>
      <c r="B23" s="10">
        <v>0</v>
      </c>
      <c r="C23" s="10">
        <v>34.6287519747235</v>
      </c>
      <c r="D23" s="10">
        <v>48.028453738839097</v>
      </c>
      <c r="E23" s="10">
        <v>18.094990652889901</v>
      </c>
    </row>
    <row r="24" spans="1:5" x14ac:dyDescent="0.25">
      <c r="A24" s="12">
        <v>44105</v>
      </c>
      <c r="B24" s="10">
        <v>1.29870129870129</v>
      </c>
      <c r="C24" s="10">
        <v>34.543178973717097</v>
      </c>
      <c r="D24" s="10">
        <v>46.229787833385799</v>
      </c>
      <c r="E24" s="10">
        <v>17.986377817464298</v>
      </c>
    </row>
    <row r="25" spans="1:5" x14ac:dyDescent="0.25">
      <c r="A25" s="12">
        <v>44197</v>
      </c>
      <c r="B25" s="10">
        <v>1.29870129870129</v>
      </c>
      <c r="C25" s="10">
        <v>32.979910714285701</v>
      </c>
      <c r="D25" s="10">
        <v>46.234846222596495</v>
      </c>
      <c r="E25" s="10">
        <v>17.975130160404699</v>
      </c>
    </row>
    <row r="26" spans="1:5" x14ac:dyDescent="0.25">
      <c r="A26" s="12">
        <v>44287</v>
      </c>
      <c r="B26" s="10">
        <v>1.29870129870129</v>
      </c>
      <c r="C26" s="10">
        <v>33.462603878116298</v>
      </c>
      <c r="D26" s="10">
        <v>45.020547035493102</v>
      </c>
      <c r="E26" s="10">
        <v>17.434022191895501</v>
      </c>
    </row>
    <row r="27" spans="1:5" x14ac:dyDescent="0.25">
      <c r="A27" s="12">
        <v>44378</v>
      </c>
      <c r="B27" s="10">
        <v>1.29870129870129</v>
      </c>
      <c r="C27" s="10">
        <v>40.015743899238998</v>
      </c>
      <c r="D27" s="10">
        <v>45.038165553170202</v>
      </c>
      <c r="E27" s="10">
        <v>17.102607056278803</v>
      </c>
    </row>
    <row r="28" spans="1:5" x14ac:dyDescent="0.25">
      <c r="A28" s="12">
        <v>44470</v>
      </c>
      <c r="B28" s="10">
        <v>2.2200772200772203</v>
      </c>
      <c r="C28" s="10">
        <v>40.582673140812595</v>
      </c>
      <c r="D28" s="10">
        <v>45.145854015663801</v>
      </c>
      <c r="E28" s="10">
        <v>17.202441648182599</v>
      </c>
    </row>
    <row r="29" spans="1:5" x14ac:dyDescent="0.25">
      <c r="A29" s="12">
        <v>44562</v>
      </c>
      <c r="B29" s="10">
        <v>2.3202911737943501</v>
      </c>
      <c r="C29" s="10">
        <v>40.247287408528798</v>
      </c>
      <c r="D29" s="10">
        <v>45.080437393672398</v>
      </c>
      <c r="E29" s="10">
        <v>17.066210484173101</v>
      </c>
    </row>
    <row r="30" spans="1:5" x14ac:dyDescent="0.25">
      <c r="A30" s="12">
        <v>44652</v>
      </c>
      <c r="B30" s="10">
        <v>1.0989010989010899</v>
      </c>
      <c r="C30" s="10">
        <v>40.376720598889101</v>
      </c>
      <c r="D30" s="10">
        <v>45.035500696605204</v>
      </c>
      <c r="E30" s="10">
        <v>17.0720522384959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autoPageBreaks="0"/>
  </sheetPr>
  <dimension ref="A1:M15"/>
  <sheetViews>
    <sheetView workbookViewId="0"/>
  </sheetViews>
  <sheetFormatPr defaultRowHeight="15" x14ac:dyDescent="0.25"/>
  <cols>
    <col min="2" max="5" width="9.140625" customWidth="1"/>
    <col min="10" max="11" width="9.85546875" customWidth="1"/>
  </cols>
  <sheetData>
    <row r="1" spans="1:13" x14ac:dyDescent="0.25">
      <c r="A1" s="9" t="s">
        <v>210</v>
      </c>
    </row>
    <row r="3" spans="1:13" x14ac:dyDescent="0.25">
      <c r="A3" t="s">
        <v>211</v>
      </c>
    </row>
    <row r="4" spans="1:13" x14ac:dyDescent="0.25">
      <c r="A4" t="s">
        <v>212</v>
      </c>
    </row>
    <row r="5" spans="1:13" x14ac:dyDescent="0.25">
      <c r="A5" t="s">
        <v>213</v>
      </c>
    </row>
    <row r="9" spans="1:13" x14ac:dyDescent="0.25">
      <c r="B9" s="11" t="s">
        <v>214</v>
      </c>
      <c r="C9" s="11" t="s">
        <v>215</v>
      </c>
      <c r="D9" s="11" t="s">
        <v>216</v>
      </c>
      <c r="E9" s="11" t="s">
        <v>217</v>
      </c>
      <c r="F9" s="11" t="s">
        <v>218</v>
      </c>
      <c r="G9" s="11" t="s">
        <v>219</v>
      </c>
      <c r="I9" t="s">
        <v>1</v>
      </c>
      <c r="M9" t="s">
        <v>1</v>
      </c>
    </row>
    <row r="10" spans="1:13" x14ac:dyDescent="0.25">
      <c r="A10">
        <v>2017</v>
      </c>
      <c r="B10" s="10">
        <v>25.927600000000002</v>
      </c>
      <c r="C10" s="10">
        <v>2.8174999999999999</v>
      </c>
      <c r="D10" s="10">
        <v>13.1122</v>
      </c>
      <c r="E10" s="10">
        <v>28.9116</v>
      </c>
      <c r="F10" s="10">
        <v>28.235599999999998</v>
      </c>
      <c r="G10" s="10">
        <v>0.99509999999999998</v>
      </c>
    </row>
    <row r="11" spans="1:13" x14ac:dyDescent="0.25">
      <c r="A11">
        <v>2018</v>
      </c>
      <c r="B11" s="10">
        <v>30.063400000000001</v>
      </c>
      <c r="C11" s="10">
        <v>2.4178999999999999</v>
      </c>
      <c r="D11" s="10">
        <v>14.569899999999999</v>
      </c>
      <c r="E11" s="10">
        <v>18.797699999999999</v>
      </c>
      <c r="F11" s="10">
        <v>33.007100000000001</v>
      </c>
      <c r="G11" s="10">
        <v>1.1436999999999999</v>
      </c>
    </row>
    <row r="12" spans="1:13" x14ac:dyDescent="0.25">
      <c r="A12">
        <v>2019</v>
      </c>
      <c r="B12" s="10">
        <v>26.787199999999999</v>
      </c>
      <c r="C12" s="10">
        <v>6.6683999999999992</v>
      </c>
      <c r="D12" s="10">
        <v>9.7134999999999998</v>
      </c>
      <c r="E12" s="10">
        <v>25.066100000000002</v>
      </c>
      <c r="F12" s="10">
        <v>30.325499999999998</v>
      </c>
      <c r="G12" s="10">
        <v>1.4389000000000001</v>
      </c>
    </row>
    <row r="13" spans="1:13" x14ac:dyDescent="0.25">
      <c r="A13">
        <v>2020</v>
      </c>
      <c r="B13" s="10">
        <v>30.920199999999998</v>
      </c>
      <c r="C13" s="10">
        <v>10.0793</v>
      </c>
      <c r="D13" s="10">
        <v>16.335000000000001</v>
      </c>
      <c r="E13" s="10">
        <v>19.788</v>
      </c>
      <c r="F13" s="10">
        <v>20.262799999999999</v>
      </c>
      <c r="G13" s="10">
        <v>2.6143999999999998</v>
      </c>
    </row>
    <row r="14" spans="1:13" x14ac:dyDescent="0.25">
      <c r="A14">
        <v>2021</v>
      </c>
      <c r="B14" s="10">
        <v>32.249600000000001</v>
      </c>
      <c r="C14" s="10">
        <v>9.91</v>
      </c>
      <c r="D14" s="10">
        <v>16.491399999999999</v>
      </c>
      <c r="E14" s="10">
        <v>24.414899999999999</v>
      </c>
      <c r="F14" s="10">
        <v>11.138500000000001</v>
      </c>
      <c r="G14" s="10">
        <v>5.7953999999999999</v>
      </c>
    </row>
    <row r="15" spans="1:13" x14ac:dyDescent="0.25">
      <c r="A15">
        <v>2022</v>
      </c>
      <c r="B15" s="10">
        <v>30.549199999999999</v>
      </c>
      <c r="C15" s="10">
        <v>9.4870000000000001</v>
      </c>
      <c r="D15" s="10">
        <v>28.096300000000003</v>
      </c>
      <c r="E15" s="10">
        <v>17.054200000000002</v>
      </c>
      <c r="F15" s="10">
        <v>9.2028999999999996</v>
      </c>
      <c r="G15" s="10">
        <v>5.6101000000000001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autoPageBreaks="0"/>
  </sheetPr>
  <dimension ref="A1:M15"/>
  <sheetViews>
    <sheetView workbookViewId="0"/>
  </sheetViews>
  <sheetFormatPr defaultRowHeight="15" x14ac:dyDescent="0.25"/>
  <cols>
    <col min="2" max="3" width="20.28515625" bestFit="1" customWidth="1"/>
    <col min="4" max="5" width="20.42578125" bestFit="1" customWidth="1"/>
  </cols>
  <sheetData>
    <row r="1" spans="1:13" x14ac:dyDescent="0.25">
      <c r="A1" s="9" t="s">
        <v>220</v>
      </c>
    </row>
    <row r="3" spans="1:13" x14ac:dyDescent="0.25">
      <c r="A3" t="s">
        <v>221</v>
      </c>
    </row>
    <row r="4" spans="1:13" x14ac:dyDescent="0.25">
      <c r="A4" t="s">
        <v>222</v>
      </c>
    </row>
    <row r="5" spans="1:13" x14ac:dyDescent="0.25">
      <c r="A5" t="s">
        <v>223</v>
      </c>
    </row>
    <row r="7" spans="1:13" x14ac:dyDescent="0.25">
      <c r="A7" s="9" t="s">
        <v>2</v>
      </c>
    </row>
    <row r="9" spans="1:13" x14ac:dyDescent="0.25">
      <c r="B9" s="11"/>
      <c r="C9" s="11"/>
      <c r="D9" s="11"/>
      <c r="E9" s="11"/>
      <c r="F9" s="11"/>
      <c r="I9" s="53" t="s">
        <v>1</v>
      </c>
      <c r="J9" s="53"/>
      <c r="K9" s="53"/>
      <c r="L9" s="53"/>
      <c r="M9" s="53" t="s">
        <v>1</v>
      </c>
    </row>
    <row r="10" spans="1:13" x14ac:dyDescent="0.25">
      <c r="B10" s="10"/>
      <c r="C10" s="10"/>
      <c r="D10" s="10"/>
      <c r="E10" s="10"/>
    </row>
    <row r="11" spans="1:13" x14ac:dyDescent="0.25">
      <c r="B11" s="10"/>
      <c r="C11" s="10"/>
      <c r="D11" s="10"/>
      <c r="E11" s="10"/>
    </row>
    <row r="12" spans="1:13" x14ac:dyDescent="0.25">
      <c r="B12" s="10"/>
      <c r="C12" s="10"/>
      <c r="D12" s="10"/>
      <c r="E12" s="10"/>
    </row>
    <row r="13" spans="1:13" x14ac:dyDescent="0.25">
      <c r="B13" s="10"/>
      <c r="C13" s="10"/>
      <c r="D13" s="10"/>
      <c r="E13" s="10"/>
    </row>
    <row r="14" spans="1:13" x14ac:dyDescent="0.25">
      <c r="B14" s="10"/>
      <c r="C14" s="10"/>
      <c r="D14" s="10"/>
      <c r="E14" s="10"/>
    </row>
    <row r="15" spans="1:13" x14ac:dyDescent="0.25">
      <c r="B15" s="10"/>
      <c r="C15" s="10"/>
      <c r="D15" s="10"/>
      <c r="E15"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autoPageBreaks="0"/>
  </sheetPr>
  <dimension ref="A1:J15"/>
  <sheetViews>
    <sheetView workbookViewId="0"/>
  </sheetViews>
  <sheetFormatPr defaultRowHeight="15" x14ac:dyDescent="0.25"/>
  <cols>
    <col min="1" max="1" width="16.85546875" customWidth="1"/>
    <col min="2" max="3" width="20.28515625" bestFit="1" customWidth="1"/>
    <col min="4" max="5" width="20.42578125" bestFit="1" customWidth="1"/>
    <col min="10" max="11" width="9" customWidth="1"/>
  </cols>
  <sheetData>
    <row r="1" spans="1:10" x14ac:dyDescent="0.25">
      <c r="A1" s="9" t="s">
        <v>224</v>
      </c>
    </row>
    <row r="3" spans="1:10" x14ac:dyDescent="0.25">
      <c r="A3" t="s">
        <v>225</v>
      </c>
    </row>
    <row r="4" spans="1:10" x14ac:dyDescent="0.25">
      <c r="A4" t="s">
        <v>226</v>
      </c>
    </row>
    <row r="5" spans="1:10" x14ac:dyDescent="0.25">
      <c r="A5" t="s">
        <v>227</v>
      </c>
    </row>
    <row r="9" spans="1:10" x14ac:dyDescent="0.25">
      <c r="A9" s="13"/>
      <c r="B9" s="13">
        <v>2021</v>
      </c>
      <c r="C9" s="13">
        <v>2022</v>
      </c>
      <c r="D9" s="11"/>
      <c r="E9" s="11"/>
      <c r="F9" s="53" t="s">
        <v>1</v>
      </c>
      <c r="G9" s="53"/>
      <c r="H9" s="53"/>
      <c r="I9" s="53"/>
      <c r="J9" s="53" t="s">
        <v>1</v>
      </c>
    </row>
    <row r="10" spans="1:10" x14ac:dyDescent="0.25">
      <c r="A10" s="13" t="s">
        <v>228</v>
      </c>
      <c r="B10" s="14">
        <v>15.64312648852</v>
      </c>
      <c r="C10" s="14">
        <v>17.253180342450001</v>
      </c>
      <c r="D10" s="10"/>
      <c r="E10" s="10"/>
    </row>
    <row r="11" spans="1:10" x14ac:dyDescent="0.25">
      <c r="A11" s="13" t="s">
        <v>229</v>
      </c>
      <c r="B11" s="14">
        <v>2.8727720294000001</v>
      </c>
      <c r="C11" s="14">
        <v>3.5257758856199999</v>
      </c>
      <c r="D11" s="10"/>
      <c r="E11" s="10"/>
    </row>
    <row r="12" spans="1:10" x14ac:dyDescent="0.25">
      <c r="A12" s="13" t="s">
        <v>230</v>
      </c>
      <c r="B12" s="10">
        <v>1.5001787715799999</v>
      </c>
      <c r="C12" s="14">
        <v>1.31974074183</v>
      </c>
      <c r="D12" s="10"/>
      <c r="E12" s="10"/>
    </row>
    <row r="13" spans="1:10" x14ac:dyDescent="0.25">
      <c r="B13" s="10"/>
      <c r="C13" s="10"/>
      <c r="D13" s="10"/>
      <c r="E13" s="10"/>
    </row>
    <row r="14" spans="1:10" x14ac:dyDescent="0.25">
      <c r="B14" s="10"/>
      <c r="C14" s="10"/>
      <c r="D14" s="10"/>
      <c r="E14" s="10"/>
    </row>
    <row r="15" spans="1:10" x14ac:dyDescent="0.25">
      <c r="B15" s="10"/>
      <c r="C15" s="10"/>
      <c r="D15" s="10"/>
      <c r="E15"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autoPageBreaks="0"/>
  </sheetPr>
  <dimension ref="A1:J20"/>
  <sheetViews>
    <sheetView workbookViewId="0"/>
  </sheetViews>
  <sheetFormatPr defaultRowHeight="15" x14ac:dyDescent="0.25"/>
  <cols>
    <col min="2" max="2" width="29.42578125" bestFit="1" customWidth="1"/>
    <col min="3" max="3" width="24.85546875" bestFit="1" customWidth="1"/>
  </cols>
  <sheetData>
    <row r="1" spans="1:10" x14ac:dyDescent="0.25">
      <c r="A1" s="9" t="s">
        <v>231</v>
      </c>
    </row>
    <row r="3" spans="1:10" x14ac:dyDescent="0.25">
      <c r="A3" t="s">
        <v>232</v>
      </c>
    </row>
    <row r="4" spans="1:10" x14ac:dyDescent="0.25">
      <c r="A4" t="s">
        <v>421</v>
      </c>
    </row>
    <row r="5" spans="1:10" x14ac:dyDescent="0.25">
      <c r="A5" s="23" t="s">
        <v>422</v>
      </c>
    </row>
    <row r="7" spans="1:10" x14ac:dyDescent="0.25">
      <c r="A7" t="s">
        <v>233</v>
      </c>
      <c r="B7" t="s">
        <v>234</v>
      </c>
      <c r="C7" t="s">
        <v>235</v>
      </c>
    </row>
    <row r="8" spans="1:10" x14ac:dyDescent="0.25">
      <c r="A8" t="s">
        <v>86</v>
      </c>
      <c r="B8" s="24">
        <v>27.0318</v>
      </c>
      <c r="C8" s="24">
        <v>20.996200000000002</v>
      </c>
      <c r="F8" s="56" t="s">
        <v>1</v>
      </c>
      <c r="G8" s="53"/>
      <c r="H8" s="53"/>
      <c r="I8" s="53"/>
      <c r="J8" s="53" t="s">
        <v>1</v>
      </c>
    </row>
    <row r="9" spans="1:10" x14ac:dyDescent="0.25">
      <c r="A9" t="s">
        <v>87</v>
      </c>
      <c r="B9" s="24">
        <v>-16.898499999999999</v>
      </c>
      <c r="C9" s="24">
        <v>6.7117180000000003</v>
      </c>
    </row>
    <row r="10" spans="1:10" x14ac:dyDescent="0.25">
      <c r="A10" t="s">
        <v>88</v>
      </c>
      <c r="B10" s="24">
        <v>33.054389999999998</v>
      </c>
      <c r="C10" s="24">
        <v>-7.7115799999999997</v>
      </c>
    </row>
    <row r="11" spans="1:10" x14ac:dyDescent="0.25">
      <c r="A11" t="s">
        <v>89</v>
      </c>
      <c r="B11" s="24">
        <v>-31.4465</v>
      </c>
      <c r="C11" s="24">
        <v>-11.4163</v>
      </c>
    </row>
    <row r="12" spans="1:10" x14ac:dyDescent="0.25">
      <c r="A12" t="s">
        <v>90</v>
      </c>
      <c r="B12" s="24">
        <v>-35.229399999999998</v>
      </c>
      <c r="C12" s="24">
        <v>-48.392299999999999</v>
      </c>
    </row>
    <row r="13" spans="1:10" x14ac:dyDescent="0.25">
      <c r="A13" t="s">
        <v>91</v>
      </c>
      <c r="B13" s="24">
        <v>24.929179999999999</v>
      </c>
      <c r="C13" s="24">
        <v>45.678849999999997</v>
      </c>
    </row>
    <row r="14" spans="1:10" x14ac:dyDescent="0.25">
      <c r="A14" t="s">
        <v>92</v>
      </c>
      <c r="B14" s="24">
        <v>47.392290000000003</v>
      </c>
      <c r="C14" s="24">
        <v>47.076779999999999</v>
      </c>
    </row>
    <row r="15" spans="1:10" x14ac:dyDescent="0.25">
      <c r="A15" t="s">
        <v>93</v>
      </c>
      <c r="B15" s="24">
        <v>-21.923100000000002</v>
      </c>
      <c r="C15" s="24">
        <v>-3.01098</v>
      </c>
    </row>
    <row r="16" spans="1:10" x14ac:dyDescent="0.25">
      <c r="A16" t="s">
        <v>94</v>
      </c>
      <c r="B16" s="24">
        <v>3.940887</v>
      </c>
      <c r="C16" s="24">
        <v>19.294029999999999</v>
      </c>
    </row>
    <row r="17" spans="1:3" x14ac:dyDescent="0.25">
      <c r="A17" t="s">
        <v>95</v>
      </c>
      <c r="B17" s="24">
        <v>-18.293800000000001</v>
      </c>
      <c r="C17" s="24">
        <v>-18.262899999999998</v>
      </c>
    </row>
    <row r="18" spans="1:3" x14ac:dyDescent="0.25">
      <c r="A18" t="s">
        <v>96</v>
      </c>
      <c r="B18" s="24">
        <v>26.79814</v>
      </c>
      <c r="C18" s="24">
        <v>20.33586</v>
      </c>
    </row>
    <row r="19" spans="1:3" x14ac:dyDescent="0.25">
      <c r="A19" t="s">
        <v>97</v>
      </c>
      <c r="B19" s="24">
        <v>-8.8746600000000004</v>
      </c>
      <c r="C19" s="24">
        <v>-37.256300000000003</v>
      </c>
    </row>
    <row r="20" spans="1:3" x14ac:dyDescent="0.25">
      <c r="A20" t="s">
        <v>98</v>
      </c>
      <c r="B20" s="24">
        <v>15.160640000000001</v>
      </c>
      <c r="C20" s="24">
        <v>17.665050000000001</v>
      </c>
    </row>
  </sheetData>
  <hyperlinks>
    <hyperlink ref="A5" r:id="rId1" display="Notes: The vertical axis describes the growth rate of quarterly aggregate new lending of non-bank lenders. The horizontal axis describes the growth rate of quarterly aggregate new lending of banks."/>
  </hyperlink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autoPageBreaks="0"/>
  </sheetPr>
  <dimension ref="A1:I21"/>
  <sheetViews>
    <sheetView workbookViewId="0"/>
  </sheetViews>
  <sheetFormatPr defaultRowHeight="15" x14ac:dyDescent="0.25"/>
  <cols>
    <col min="2" max="2" width="24.5703125" bestFit="1" customWidth="1"/>
    <col min="3" max="4" width="9.85546875" bestFit="1" customWidth="1"/>
  </cols>
  <sheetData>
    <row r="1" spans="1:9" x14ac:dyDescent="0.25">
      <c r="A1" s="9" t="s">
        <v>236</v>
      </c>
    </row>
    <row r="3" spans="1:9" x14ac:dyDescent="0.25">
      <c r="A3" t="s">
        <v>425</v>
      </c>
    </row>
    <row r="4" spans="1:9" x14ac:dyDescent="0.25">
      <c r="A4" t="s">
        <v>421</v>
      </c>
    </row>
    <row r="5" spans="1:9" x14ac:dyDescent="0.25">
      <c r="A5" s="23" t="s">
        <v>237</v>
      </c>
    </row>
    <row r="7" spans="1:9" x14ac:dyDescent="0.25">
      <c r="B7" t="s">
        <v>238</v>
      </c>
      <c r="C7" t="s">
        <v>239</v>
      </c>
      <c r="E7" t="s">
        <v>1</v>
      </c>
      <c r="I7" t="s">
        <v>1</v>
      </c>
    </row>
    <row r="8" spans="1:9" x14ac:dyDescent="0.25">
      <c r="A8" s="16">
        <v>43525</v>
      </c>
      <c r="B8">
        <v>37.89</v>
      </c>
      <c r="C8">
        <v>28.2</v>
      </c>
    </row>
    <row r="9" spans="1:9" x14ac:dyDescent="0.25">
      <c r="A9" s="16">
        <v>43617</v>
      </c>
      <c r="B9">
        <v>30.35</v>
      </c>
      <c r="C9">
        <v>27.23</v>
      </c>
    </row>
    <row r="10" spans="1:9" x14ac:dyDescent="0.25">
      <c r="A10" s="16">
        <v>43709</v>
      </c>
      <c r="B10">
        <v>46.51</v>
      </c>
      <c r="C10">
        <v>32.450000000000003</v>
      </c>
    </row>
    <row r="11" spans="1:9" x14ac:dyDescent="0.25">
      <c r="A11" s="16">
        <v>43800</v>
      </c>
      <c r="B11">
        <v>39.1</v>
      </c>
      <c r="C11">
        <v>25</v>
      </c>
    </row>
    <row r="12" spans="1:9" x14ac:dyDescent="0.25">
      <c r="A12" s="16">
        <v>43891</v>
      </c>
      <c r="B12">
        <v>40.090000000000003</v>
      </c>
      <c r="C12">
        <v>30.1</v>
      </c>
    </row>
    <row r="13" spans="1:9" x14ac:dyDescent="0.25">
      <c r="A13" s="16">
        <v>43983</v>
      </c>
      <c r="B13">
        <v>32.229999999999997</v>
      </c>
      <c r="C13">
        <v>25.55</v>
      </c>
    </row>
    <row r="14" spans="1:9" x14ac:dyDescent="0.25">
      <c r="A14" s="16">
        <v>44075</v>
      </c>
      <c r="B14">
        <v>38.07</v>
      </c>
      <c r="C14">
        <v>28.58</v>
      </c>
    </row>
    <row r="15" spans="1:9" x14ac:dyDescent="0.25">
      <c r="A15" s="16">
        <v>44166</v>
      </c>
      <c r="B15">
        <v>49.33</v>
      </c>
      <c r="C15">
        <v>28.53</v>
      </c>
    </row>
    <row r="16" spans="1:9" x14ac:dyDescent="0.25">
      <c r="A16" s="16">
        <v>44256</v>
      </c>
      <c r="B16">
        <v>43.4</v>
      </c>
      <c r="C16">
        <v>33.15</v>
      </c>
    </row>
    <row r="17" spans="1:3" x14ac:dyDescent="0.25">
      <c r="A17" s="16">
        <v>44348</v>
      </c>
      <c r="B17">
        <v>41.98</v>
      </c>
      <c r="C17">
        <v>36.270000000000003</v>
      </c>
    </row>
    <row r="18" spans="1:3" x14ac:dyDescent="0.25">
      <c r="A18" s="16">
        <v>44440</v>
      </c>
      <c r="B18">
        <v>54.23</v>
      </c>
      <c r="C18">
        <v>36.28</v>
      </c>
    </row>
    <row r="19" spans="1:3" x14ac:dyDescent="0.25">
      <c r="A19" s="16">
        <v>44531</v>
      </c>
      <c r="B19">
        <v>49.72</v>
      </c>
      <c r="C19">
        <v>35.08</v>
      </c>
    </row>
    <row r="20" spans="1:3" x14ac:dyDescent="0.25">
      <c r="A20" s="16">
        <v>44621</v>
      </c>
      <c r="B20">
        <v>30.75</v>
      </c>
      <c r="C20">
        <v>27.12</v>
      </c>
    </row>
    <row r="21" spans="1:3" x14ac:dyDescent="0.25">
      <c r="A21" s="16">
        <v>44713</v>
      </c>
      <c r="B21">
        <v>26.95</v>
      </c>
      <c r="C21">
        <v>27.55</v>
      </c>
    </row>
  </sheetData>
  <hyperlinks>
    <hyperlink ref="A5" r:id="rId1" display="Notes: The vertical axis describes the share of new lending from non-bank lenders relative to the sum of NBL and bank new lending. The vertical axis also include the share of new lending to real estate SMEs from non-bank lenders relative to the sum of NBL and bank new lending to real estate SMEs. The Real estate-SMEs include SMEs in Real Estate Activities and Construction."/>
  </hyperlink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autoPageBreaks="0"/>
  </sheetPr>
  <dimension ref="A1:I15"/>
  <sheetViews>
    <sheetView workbookViewId="0"/>
  </sheetViews>
  <sheetFormatPr defaultRowHeight="15" x14ac:dyDescent="0.25"/>
  <sheetData>
    <row r="1" spans="1:9" x14ac:dyDescent="0.25">
      <c r="A1" s="9" t="s">
        <v>240</v>
      </c>
    </row>
    <row r="3" spans="1:9" x14ac:dyDescent="0.25">
      <c r="A3" t="s">
        <v>424</v>
      </c>
    </row>
    <row r="4" spans="1:9" x14ac:dyDescent="0.25">
      <c r="A4" t="s">
        <v>241</v>
      </c>
    </row>
    <row r="5" spans="1:9" x14ac:dyDescent="0.25">
      <c r="A5" s="23" t="s">
        <v>242</v>
      </c>
    </row>
    <row r="7" spans="1:9" x14ac:dyDescent="0.25">
      <c r="A7" t="s">
        <v>243</v>
      </c>
      <c r="B7" t="s">
        <v>244</v>
      </c>
      <c r="E7" t="s">
        <v>423</v>
      </c>
      <c r="I7" t="s">
        <v>423</v>
      </c>
    </row>
    <row r="8" spans="1:9" x14ac:dyDescent="0.25">
      <c r="A8" t="s">
        <v>175</v>
      </c>
      <c r="B8">
        <v>1888</v>
      </c>
    </row>
    <row r="9" spans="1:9" x14ac:dyDescent="0.25">
      <c r="A9" t="s">
        <v>245</v>
      </c>
      <c r="B9">
        <v>769</v>
      </c>
    </row>
    <row r="10" spans="1:9" x14ac:dyDescent="0.25">
      <c r="A10" t="s">
        <v>246</v>
      </c>
      <c r="B10">
        <v>226</v>
      </c>
    </row>
    <row r="11" spans="1:9" x14ac:dyDescent="0.25">
      <c r="A11" t="s">
        <v>247</v>
      </c>
      <c r="B11">
        <v>198</v>
      </c>
    </row>
    <row r="12" spans="1:9" x14ac:dyDescent="0.25">
      <c r="A12" t="s">
        <v>248</v>
      </c>
      <c r="B12">
        <v>194</v>
      </c>
    </row>
    <row r="13" spans="1:9" x14ac:dyDescent="0.25">
      <c r="A13" t="s">
        <v>249</v>
      </c>
      <c r="B13">
        <v>143</v>
      </c>
    </row>
    <row r="14" spans="1:9" x14ac:dyDescent="0.25">
      <c r="A14" t="s">
        <v>250</v>
      </c>
      <c r="B14">
        <v>86</v>
      </c>
    </row>
    <row r="15" spans="1:9" x14ac:dyDescent="0.25">
      <c r="A15" t="s">
        <v>251</v>
      </c>
      <c r="B15">
        <v>273</v>
      </c>
    </row>
  </sheetData>
  <hyperlinks>
    <hyperlink ref="A5" r:id="rId1"/>
  </hyperlink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sheetPr>
  <dimension ref="A1:L12"/>
  <sheetViews>
    <sheetView workbookViewId="0"/>
  </sheetViews>
  <sheetFormatPr defaultRowHeight="15" x14ac:dyDescent="0.25"/>
  <cols>
    <col min="1" max="1" width="45.5703125" customWidth="1"/>
  </cols>
  <sheetData>
    <row r="1" spans="1:12" x14ac:dyDescent="0.25">
      <c r="A1" s="9" t="s">
        <v>252</v>
      </c>
    </row>
    <row r="3" spans="1:12" x14ac:dyDescent="0.25">
      <c r="A3" t="s">
        <v>426</v>
      </c>
    </row>
    <row r="4" spans="1:12" x14ac:dyDescent="0.25">
      <c r="A4" t="s">
        <v>253</v>
      </c>
    </row>
    <row r="5" spans="1:12" x14ac:dyDescent="0.25">
      <c r="A5" t="s">
        <v>427</v>
      </c>
    </row>
    <row r="7" spans="1:12" x14ac:dyDescent="0.25">
      <c r="A7" t="s">
        <v>254</v>
      </c>
      <c r="B7" t="s">
        <v>255</v>
      </c>
      <c r="C7" t="s">
        <v>256</v>
      </c>
      <c r="D7" t="s">
        <v>257</v>
      </c>
      <c r="H7" t="s">
        <v>1</v>
      </c>
      <c r="L7" t="s">
        <v>1</v>
      </c>
    </row>
    <row r="8" spans="1:12" x14ac:dyDescent="0.25">
      <c r="A8" t="s">
        <v>258</v>
      </c>
      <c r="B8">
        <v>-33.154299999999999</v>
      </c>
      <c r="C8">
        <v>28.6158</v>
      </c>
      <c r="D8">
        <v>248.07149999999999</v>
      </c>
    </row>
    <row r="9" spans="1:12" x14ac:dyDescent="0.25">
      <c r="A9" t="s">
        <v>259</v>
      </c>
      <c r="B9">
        <v>18.501429999999999</v>
      </c>
      <c r="C9">
        <v>3.9550519999999998</v>
      </c>
      <c r="D9">
        <v>134.47399999999999</v>
      </c>
    </row>
    <row r="10" spans="1:12" x14ac:dyDescent="0.25">
      <c r="A10" t="s">
        <v>260</v>
      </c>
      <c r="B10">
        <v>-7.9520200000000001</v>
      </c>
      <c r="C10">
        <v>18.93901</v>
      </c>
      <c r="D10">
        <v>93.105350000000001</v>
      </c>
    </row>
    <row r="11" spans="1:12" x14ac:dyDescent="0.25">
      <c r="A11" t="s">
        <v>261</v>
      </c>
      <c r="B11">
        <v>14.641170000000001</v>
      </c>
      <c r="C11">
        <v>0.395264</v>
      </c>
      <c r="D11">
        <v>78.337329999999994</v>
      </c>
    </row>
    <row r="12" spans="1:12" x14ac:dyDescent="0.25">
      <c r="A12" t="s">
        <v>262</v>
      </c>
      <c r="B12">
        <v>15.889010000000001</v>
      </c>
      <c r="C12">
        <v>1.9455929999999999</v>
      </c>
      <c r="D12">
        <v>51.260179999999998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autoPageBreaks="0"/>
  </sheetPr>
  <dimension ref="A1:W17"/>
  <sheetViews>
    <sheetView workbookViewId="0"/>
  </sheetViews>
  <sheetFormatPr defaultRowHeight="15" x14ac:dyDescent="0.25"/>
  <cols>
    <col min="1" max="1" width="55.42578125" customWidth="1"/>
    <col min="2" max="2" width="20.42578125" customWidth="1"/>
    <col min="22" max="22" width="16.28515625" customWidth="1"/>
  </cols>
  <sheetData>
    <row r="1" spans="1:23" x14ac:dyDescent="0.25">
      <c r="A1" s="9" t="s">
        <v>428</v>
      </c>
    </row>
    <row r="2" spans="1:23" ht="14.45" customHeight="1" x14ac:dyDescent="0.25"/>
    <row r="3" spans="1:23" x14ac:dyDescent="0.25">
      <c r="A3" s="15" t="s">
        <v>429</v>
      </c>
      <c r="B3" s="15"/>
      <c r="U3" s="15"/>
    </row>
    <row r="4" spans="1:23" x14ac:dyDescent="0.25">
      <c r="A4" s="15" t="s">
        <v>353</v>
      </c>
      <c r="B4" s="15"/>
      <c r="U4" s="15"/>
    </row>
    <row r="5" spans="1:23" ht="45" x14ac:dyDescent="0.25">
      <c r="A5" s="15" t="s">
        <v>431</v>
      </c>
      <c r="B5" s="15"/>
      <c r="U5" s="15"/>
    </row>
    <row r="7" spans="1:23" x14ac:dyDescent="0.25">
      <c r="A7" t="s">
        <v>263</v>
      </c>
      <c r="B7" t="s">
        <v>264</v>
      </c>
      <c r="C7" t="s">
        <v>265</v>
      </c>
    </row>
    <row r="8" spans="1:23" x14ac:dyDescent="0.25">
      <c r="A8" t="s">
        <v>266</v>
      </c>
      <c r="B8" s="40">
        <v>120295308.40000001</v>
      </c>
      <c r="C8">
        <v>0.1</v>
      </c>
      <c r="V8" s="40"/>
      <c r="W8" s="24"/>
    </row>
    <row r="9" spans="1:23" x14ac:dyDescent="0.25">
      <c r="A9" t="s">
        <v>267</v>
      </c>
      <c r="B9" s="40">
        <v>407079712.80000001</v>
      </c>
      <c r="C9">
        <v>0.33</v>
      </c>
      <c r="V9" s="40"/>
      <c r="W9" s="24"/>
    </row>
    <row r="10" spans="1:23" x14ac:dyDescent="0.25">
      <c r="A10" t="s">
        <v>268</v>
      </c>
      <c r="B10" s="40">
        <v>2305412084</v>
      </c>
      <c r="C10">
        <v>1.87</v>
      </c>
      <c r="V10" s="40"/>
      <c r="W10" s="24"/>
    </row>
    <row r="11" spans="1:23" x14ac:dyDescent="0.25">
      <c r="A11" t="s">
        <v>269</v>
      </c>
      <c r="B11" s="40">
        <v>2481137004</v>
      </c>
      <c r="C11">
        <v>2.02</v>
      </c>
      <c r="V11" s="40"/>
      <c r="W11" s="24"/>
    </row>
    <row r="12" spans="1:23" x14ac:dyDescent="0.25">
      <c r="A12" t="s">
        <v>270</v>
      </c>
      <c r="B12" s="40">
        <v>7519001092</v>
      </c>
      <c r="C12">
        <v>6.11</v>
      </c>
      <c r="V12" s="40"/>
      <c r="W12" s="24"/>
    </row>
    <row r="13" spans="1:23" x14ac:dyDescent="0.25">
      <c r="A13" t="s">
        <v>271</v>
      </c>
      <c r="B13" s="40">
        <v>8219991457</v>
      </c>
      <c r="C13">
        <v>6.68</v>
      </c>
      <c r="V13" s="40"/>
      <c r="W13" s="24"/>
    </row>
    <row r="14" spans="1:23" x14ac:dyDescent="0.25">
      <c r="A14" t="s">
        <v>272</v>
      </c>
      <c r="B14" s="40">
        <v>10979463850</v>
      </c>
      <c r="C14">
        <v>8.92</v>
      </c>
      <c r="V14" s="40"/>
      <c r="W14" s="24"/>
    </row>
    <row r="15" spans="1:23" x14ac:dyDescent="0.25">
      <c r="A15" t="s">
        <v>273</v>
      </c>
      <c r="B15" s="40">
        <v>27738732244</v>
      </c>
      <c r="C15">
        <v>22.54</v>
      </c>
      <c r="V15" s="40"/>
      <c r="W15" s="24"/>
    </row>
    <row r="16" spans="1:23" x14ac:dyDescent="0.25">
      <c r="A16" t="s">
        <v>274</v>
      </c>
      <c r="B16" s="40">
        <v>29077928309</v>
      </c>
      <c r="C16">
        <v>23.63</v>
      </c>
      <c r="V16" s="40"/>
      <c r="W16" s="24"/>
    </row>
    <row r="17" spans="1:23" x14ac:dyDescent="0.25">
      <c r="A17" t="s">
        <v>275</v>
      </c>
      <c r="B17" s="40">
        <v>34231911542</v>
      </c>
      <c r="C17">
        <v>27.81</v>
      </c>
      <c r="V17" s="40"/>
      <c r="W17" s="24"/>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autoPageBreaks="0"/>
  </sheetPr>
  <dimension ref="A1:O13"/>
  <sheetViews>
    <sheetView workbookViewId="0">
      <selection activeCell="B18" sqref="B18"/>
    </sheetView>
  </sheetViews>
  <sheetFormatPr defaultRowHeight="15" x14ac:dyDescent="0.25"/>
  <cols>
    <col min="1" max="1" width="60.28515625" customWidth="1"/>
  </cols>
  <sheetData>
    <row r="1" spans="1:15" x14ac:dyDescent="0.25">
      <c r="A1" s="9" t="s">
        <v>432</v>
      </c>
    </row>
    <row r="2" spans="1:15" ht="12.6" customHeight="1" x14ac:dyDescent="0.25"/>
    <row r="3" spans="1:15" x14ac:dyDescent="0.25">
      <c r="A3" t="s">
        <v>433</v>
      </c>
    </row>
    <row r="4" spans="1:15" ht="18.600000000000001" customHeight="1" x14ac:dyDescent="0.25">
      <c r="A4" t="s">
        <v>430</v>
      </c>
    </row>
    <row r="5" spans="1:15" ht="14.1" customHeight="1" x14ac:dyDescent="0.25">
      <c r="A5" t="s">
        <v>434</v>
      </c>
    </row>
    <row r="6" spans="1:15" ht="14.1" customHeight="1" x14ac:dyDescent="0.25"/>
    <row r="7" spans="1:15" ht="14.1" customHeight="1" x14ac:dyDescent="0.25">
      <c r="K7" t="s">
        <v>1</v>
      </c>
      <c r="O7" t="s">
        <v>435</v>
      </c>
    </row>
    <row r="8" spans="1:15" x14ac:dyDescent="0.25">
      <c r="B8" t="s">
        <v>276</v>
      </c>
      <c r="C8" t="s">
        <v>277</v>
      </c>
      <c r="D8" t="s">
        <v>278</v>
      </c>
      <c r="E8" t="s">
        <v>279</v>
      </c>
      <c r="F8" t="s">
        <v>280</v>
      </c>
      <c r="G8" t="s">
        <v>99</v>
      </c>
      <c r="H8" t="s">
        <v>281</v>
      </c>
    </row>
    <row r="9" spans="1:15" x14ac:dyDescent="0.25">
      <c r="A9" t="s">
        <v>88</v>
      </c>
      <c r="B9" s="39">
        <v>0.2092</v>
      </c>
      <c r="C9" s="39">
        <v>0.2833</v>
      </c>
      <c r="D9" s="39">
        <v>0.28210000000000002</v>
      </c>
      <c r="E9" s="39">
        <v>0.18690000000000001</v>
      </c>
      <c r="F9" s="39">
        <v>1.15E-2</v>
      </c>
      <c r="G9" s="39">
        <v>2.69E-2</v>
      </c>
      <c r="H9">
        <v>1.617035284</v>
      </c>
    </row>
    <row r="10" spans="1:15" x14ac:dyDescent="0.25">
      <c r="A10" t="s">
        <v>92</v>
      </c>
      <c r="B10" s="39">
        <v>0.1986</v>
      </c>
      <c r="C10" s="39">
        <v>0.28129999999999999</v>
      </c>
      <c r="D10" s="39">
        <v>0.25950000000000001</v>
      </c>
      <c r="E10" s="39">
        <v>0.2087</v>
      </c>
      <c r="F10" s="39">
        <v>6.4000000000000003E-3</v>
      </c>
      <c r="G10" s="39">
        <v>4.5400000000000003E-2</v>
      </c>
      <c r="H10">
        <v>1.7265986200000001</v>
      </c>
    </row>
    <row r="11" spans="1:15" x14ac:dyDescent="0.25">
      <c r="A11" t="s">
        <v>96</v>
      </c>
      <c r="B11" s="39">
        <v>0.1855</v>
      </c>
      <c r="C11" s="39">
        <v>0.2747</v>
      </c>
      <c r="D11" s="39">
        <v>0.26989999999999997</v>
      </c>
      <c r="E11" s="39">
        <v>0.2235</v>
      </c>
      <c r="F11" s="39">
        <v>7.4999999999999997E-3</v>
      </c>
      <c r="G11" s="39">
        <v>3.9E-2</v>
      </c>
      <c r="H11">
        <v>1.7514801120000001</v>
      </c>
    </row>
    <row r="12" spans="1:15" x14ac:dyDescent="0.25">
      <c r="A12" t="s">
        <v>97</v>
      </c>
      <c r="B12" s="39">
        <v>0.19189999999999999</v>
      </c>
      <c r="C12" s="39">
        <v>0.28410000000000002</v>
      </c>
      <c r="D12" s="39">
        <v>0.24149999999999999</v>
      </c>
      <c r="E12" s="39">
        <v>0.23960000000000001</v>
      </c>
      <c r="F12" s="39">
        <v>7.7999999999999996E-3</v>
      </c>
      <c r="G12" s="39">
        <v>3.5099999999999999E-2</v>
      </c>
      <c r="H12">
        <v>1.7306411129999999</v>
      </c>
    </row>
    <row r="13" spans="1:15" x14ac:dyDescent="0.25">
      <c r="A13" t="s">
        <v>98</v>
      </c>
      <c r="B13" s="39">
        <v>0.1956</v>
      </c>
      <c r="C13" s="39">
        <v>0.28299999999999997</v>
      </c>
      <c r="D13" s="39">
        <v>0.24909999999999999</v>
      </c>
      <c r="E13" s="39">
        <v>0.23080000000000001</v>
      </c>
      <c r="F13" s="39">
        <v>7.1000000000000004E-3</v>
      </c>
      <c r="G13" s="39">
        <v>3.4299999999999997E-2</v>
      </c>
      <c r="H13">
        <v>1.7103262349999999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J12"/>
  <sheetViews>
    <sheetView workbookViewId="0"/>
  </sheetViews>
  <sheetFormatPr defaultRowHeight="15" x14ac:dyDescent="0.25"/>
  <cols>
    <col min="1" max="1" width="10.7109375" bestFit="1" customWidth="1"/>
  </cols>
  <sheetData>
    <row r="1" spans="1:10" x14ac:dyDescent="0.25">
      <c r="A1" s="9" t="s">
        <v>301</v>
      </c>
    </row>
    <row r="3" spans="1:10" x14ac:dyDescent="0.25">
      <c r="A3" t="s">
        <v>302</v>
      </c>
    </row>
    <row r="4" spans="1:10" x14ac:dyDescent="0.25">
      <c r="A4" t="s">
        <v>350</v>
      </c>
    </row>
    <row r="5" spans="1:10" x14ac:dyDescent="0.25">
      <c r="A5" t="s">
        <v>303</v>
      </c>
    </row>
    <row r="7" spans="1:10" x14ac:dyDescent="0.25">
      <c r="A7" t="s">
        <v>145</v>
      </c>
      <c r="B7" t="s">
        <v>324</v>
      </c>
      <c r="F7" t="s">
        <v>1</v>
      </c>
      <c r="J7" t="s">
        <v>1</v>
      </c>
    </row>
    <row r="8" spans="1:10" x14ac:dyDescent="0.25">
      <c r="A8" s="12">
        <v>44166</v>
      </c>
      <c r="B8" s="10">
        <v>16.2</v>
      </c>
      <c r="C8" s="49"/>
    </row>
    <row r="9" spans="1:10" x14ac:dyDescent="0.25">
      <c r="A9" s="12">
        <v>44256</v>
      </c>
      <c r="B9" s="10">
        <v>9.1</v>
      </c>
      <c r="C9" s="49"/>
    </row>
    <row r="10" spans="1:10" x14ac:dyDescent="0.25">
      <c r="A10" s="12">
        <v>44440</v>
      </c>
      <c r="B10" s="10">
        <v>9.6</v>
      </c>
      <c r="C10" s="49"/>
    </row>
    <row r="11" spans="1:10" x14ac:dyDescent="0.25">
      <c r="A11" s="12">
        <v>44621</v>
      </c>
      <c r="B11" s="10">
        <v>9.8000000000000007</v>
      </c>
      <c r="C11" s="49"/>
    </row>
    <row r="12" spans="1:10" x14ac:dyDescent="0.25">
      <c r="A12" s="12">
        <v>44926</v>
      </c>
      <c r="B12" s="10">
        <v>12</v>
      </c>
      <c r="C12" s="4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autoPageBreaks="0"/>
  </sheetPr>
  <dimension ref="A1:G66"/>
  <sheetViews>
    <sheetView workbookViewId="0"/>
  </sheetViews>
  <sheetFormatPr defaultRowHeight="15" x14ac:dyDescent="0.25"/>
  <cols>
    <col min="1" max="1" width="34" customWidth="1"/>
  </cols>
  <sheetData>
    <row r="1" spans="1:7" x14ac:dyDescent="0.25">
      <c r="A1" s="9" t="s">
        <v>436</v>
      </c>
    </row>
    <row r="2" spans="1:7" x14ac:dyDescent="0.25">
      <c r="A2" s="9"/>
    </row>
    <row r="3" spans="1:7" s="53" customFormat="1" x14ac:dyDescent="0.25">
      <c r="A3" s="53" t="s">
        <v>437</v>
      </c>
    </row>
    <row r="4" spans="1:7" x14ac:dyDescent="0.25">
      <c r="A4" s="15" t="s">
        <v>353</v>
      </c>
    </row>
    <row r="5" spans="1:7" x14ac:dyDescent="0.25">
      <c r="A5" s="53" t="s">
        <v>438</v>
      </c>
    </row>
    <row r="6" spans="1:7" x14ac:dyDescent="0.25">
      <c r="A6" s="53"/>
    </row>
    <row r="7" spans="1:7" x14ac:dyDescent="0.25">
      <c r="A7" s="9" t="s">
        <v>2</v>
      </c>
    </row>
    <row r="8" spans="1:7" x14ac:dyDescent="0.25">
      <c r="B8" s="41"/>
      <c r="C8" s="41"/>
    </row>
    <row r="9" spans="1:7" x14ac:dyDescent="0.25">
      <c r="B9" s="41"/>
      <c r="C9" s="41"/>
    </row>
    <row r="10" spans="1:7" x14ac:dyDescent="0.25">
      <c r="B10" s="41" t="s">
        <v>1</v>
      </c>
      <c r="C10" s="41"/>
      <c r="G10" t="s">
        <v>1</v>
      </c>
    </row>
    <row r="11" spans="1:7" x14ac:dyDescent="0.25">
      <c r="B11" s="41"/>
      <c r="C11" s="41"/>
    </row>
    <row r="12" spans="1:7" x14ac:dyDescent="0.25">
      <c r="B12" s="41"/>
      <c r="C12" s="41"/>
    </row>
    <row r="13" spans="1:7" x14ac:dyDescent="0.25">
      <c r="B13" s="41"/>
      <c r="C13" s="41"/>
    </row>
    <row r="14" spans="1:7" x14ac:dyDescent="0.25">
      <c r="B14" s="41"/>
      <c r="C14" s="41"/>
    </row>
    <row r="15" spans="1:7" x14ac:dyDescent="0.25">
      <c r="B15" s="41"/>
      <c r="C15" s="41"/>
    </row>
    <row r="16" spans="1:7" x14ac:dyDescent="0.25">
      <c r="B16" s="41"/>
      <c r="C16" s="41"/>
    </row>
    <row r="17" spans="2:3" x14ac:dyDescent="0.25">
      <c r="B17" s="41"/>
      <c r="C17" s="41"/>
    </row>
    <row r="18" spans="2:3" x14ac:dyDescent="0.25">
      <c r="B18" s="41"/>
      <c r="C18" s="41"/>
    </row>
    <row r="19" spans="2:3" x14ac:dyDescent="0.25">
      <c r="B19" s="41"/>
      <c r="C19" s="41"/>
    </row>
    <row r="20" spans="2:3" x14ac:dyDescent="0.25">
      <c r="B20" s="41"/>
      <c r="C20" s="41"/>
    </row>
    <row r="21" spans="2:3" x14ac:dyDescent="0.25">
      <c r="B21" s="41"/>
      <c r="C21" s="41"/>
    </row>
    <row r="22" spans="2:3" x14ac:dyDescent="0.25">
      <c r="B22" s="41"/>
      <c r="C22" s="41"/>
    </row>
    <row r="23" spans="2:3" x14ac:dyDescent="0.25">
      <c r="B23" s="41"/>
      <c r="C23" s="41"/>
    </row>
    <row r="24" spans="2:3" x14ac:dyDescent="0.25">
      <c r="B24" s="41"/>
      <c r="C24" s="41"/>
    </row>
    <row r="25" spans="2:3" x14ac:dyDescent="0.25">
      <c r="B25" s="41"/>
      <c r="C25" s="41"/>
    </row>
    <row r="26" spans="2:3" x14ac:dyDescent="0.25">
      <c r="B26" s="41"/>
      <c r="C26" s="41"/>
    </row>
    <row r="27" spans="2:3" x14ac:dyDescent="0.25">
      <c r="B27" s="41"/>
      <c r="C27" s="41"/>
    </row>
    <row r="28" spans="2:3" x14ac:dyDescent="0.25">
      <c r="B28" s="41"/>
      <c r="C28" s="41"/>
    </row>
    <row r="29" spans="2:3" x14ac:dyDescent="0.25">
      <c r="B29" s="41"/>
      <c r="C29" s="41"/>
    </row>
    <row r="30" spans="2:3" x14ac:dyDescent="0.25">
      <c r="B30" s="41"/>
      <c r="C30" s="41"/>
    </row>
    <row r="31" spans="2:3" x14ac:dyDescent="0.25">
      <c r="B31" s="41"/>
      <c r="C31" s="41"/>
    </row>
    <row r="32" spans="2:3" x14ac:dyDescent="0.25">
      <c r="B32" s="41"/>
      <c r="C32" s="41"/>
    </row>
    <row r="33" spans="2:3" x14ac:dyDescent="0.25">
      <c r="B33" s="41"/>
      <c r="C33" s="41"/>
    </row>
    <row r="34" spans="2:3" x14ac:dyDescent="0.25">
      <c r="B34" s="41"/>
      <c r="C34" s="41"/>
    </row>
    <row r="35" spans="2:3" x14ac:dyDescent="0.25">
      <c r="B35" s="41"/>
      <c r="C35" s="41"/>
    </row>
    <row r="36" spans="2:3" x14ac:dyDescent="0.25">
      <c r="B36" s="41"/>
      <c r="C36" s="41"/>
    </row>
    <row r="37" spans="2:3" x14ac:dyDescent="0.25">
      <c r="B37" s="41"/>
      <c r="C37" s="41"/>
    </row>
    <row r="38" spans="2:3" x14ac:dyDescent="0.25">
      <c r="B38" s="41"/>
      <c r="C38" s="41"/>
    </row>
    <row r="39" spans="2:3" x14ac:dyDescent="0.25">
      <c r="B39" s="41"/>
      <c r="C39" s="41"/>
    </row>
    <row r="40" spans="2:3" x14ac:dyDescent="0.25">
      <c r="B40" s="41"/>
      <c r="C40" s="41"/>
    </row>
    <row r="41" spans="2:3" x14ac:dyDescent="0.25">
      <c r="B41" s="41"/>
      <c r="C41" s="41"/>
    </row>
    <row r="42" spans="2:3" x14ac:dyDescent="0.25">
      <c r="B42" s="41"/>
      <c r="C42" s="41"/>
    </row>
    <row r="43" spans="2:3" x14ac:dyDescent="0.25">
      <c r="B43" s="41"/>
      <c r="C43" s="41"/>
    </row>
    <row r="44" spans="2:3" x14ac:dyDescent="0.25">
      <c r="B44" s="41"/>
      <c r="C44" s="41"/>
    </row>
    <row r="45" spans="2:3" x14ac:dyDescent="0.25">
      <c r="B45" s="41"/>
      <c r="C45" s="41"/>
    </row>
    <row r="46" spans="2:3" x14ac:dyDescent="0.25">
      <c r="B46" s="41"/>
      <c r="C46" s="41"/>
    </row>
    <row r="47" spans="2:3" x14ac:dyDescent="0.25">
      <c r="B47" s="41"/>
      <c r="C47" s="41"/>
    </row>
    <row r="48" spans="2:3" x14ac:dyDescent="0.25">
      <c r="B48" s="41"/>
      <c r="C48" s="41"/>
    </row>
    <row r="49" spans="2:3" x14ac:dyDescent="0.25">
      <c r="B49" s="41"/>
      <c r="C49" s="41"/>
    </row>
    <row r="50" spans="2:3" x14ac:dyDescent="0.25">
      <c r="B50" s="41"/>
      <c r="C50" s="41"/>
    </row>
    <row r="51" spans="2:3" x14ac:dyDescent="0.25">
      <c r="B51" s="41"/>
      <c r="C51" s="41"/>
    </row>
    <row r="52" spans="2:3" x14ac:dyDescent="0.25">
      <c r="B52" s="41"/>
      <c r="C52" s="41"/>
    </row>
    <row r="53" spans="2:3" x14ac:dyDescent="0.25">
      <c r="B53" s="41"/>
      <c r="C53" s="41"/>
    </row>
    <row r="54" spans="2:3" x14ac:dyDescent="0.25">
      <c r="B54" s="41"/>
      <c r="C54" s="41"/>
    </row>
    <row r="55" spans="2:3" x14ac:dyDescent="0.25">
      <c r="B55" s="41"/>
      <c r="C55" s="41"/>
    </row>
    <row r="56" spans="2:3" x14ac:dyDescent="0.25">
      <c r="B56" s="41"/>
      <c r="C56" s="41"/>
    </row>
    <row r="57" spans="2:3" x14ac:dyDescent="0.25">
      <c r="B57" s="41"/>
      <c r="C57" s="41"/>
    </row>
    <row r="58" spans="2:3" x14ac:dyDescent="0.25">
      <c r="B58" s="41"/>
      <c r="C58" s="41"/>
    </row>
    <row r="59" spans="2:3" x14ac:dyDescent="0.25">
      <c r="B59" s="41"/>
      <c r="C59" s="41"/>
    </row>
    <row r="60" spans="2:3" x14ac:dyDescent="0.25">
      <c r="B60" s="41"/>
      <c r="C60" s="41"/>
    </row>
    <row r="61" spans="2:3" x14ac:dyDescent="0.25">
      <c r="B61" s="41"/>
      <c r="C61" s="41"/>
    </row>
    <row r="62" spans="2:3" x14ac:dyDescent="0.25">
      <c r="B62" s="41"/>
      <c r="C62" s="41"/>
    </row>
    <row r="63" spans="2:3" x14ac:dyDescent="0.25">
      <c r="B63" s="41"/>
      <c r="C63" s="41"/>
    </row>
    <row r="64" spans="2:3" x14ac:dyDescent="0.25">
      <c r="B64" s="41"/>
      <c r="C64" s="41"/>
    </row>
    <row r="65" spans="2:3" x14ac:dyDescent="0.25">
      <c r="B65" s="41"/>
      <c r="C65" s="41"/>
    </row>
    <row r="66" spans="2:3" x14ac:dyDescent="0.25">
      <c r="B66" s="41"/>
      <c r="C66" s="41"/>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autoPageBreaks="0"/>
  </sheetPr>
  <dimension ref="A1:O12"/>
  <sheetViews>
    <sheetView workbookViewId="0"/>
  </sheetViews>
  <sheetFormatPr defaultRowHeight="15" x14ac:dyDescent="0.25"/>
  <cols>
    <col min="1" max="1" width="41.140625" customWidth="1"/>
  </cols>
  <sheetData>
    <row r="1" spans="1:15" x14ac:dyDescent="0.25">
      <c r="A1" s="9" t="s">
        <v>439</v>
      </c>
    </row>
    <row r="3" spans="1:15" ht="17.100000000000001" customHeight="1" x14ac:dyDescent="0.25">
      <c r="A3" s="44" t="s">
        <v>440</v>
      </c>
    </row>
    <row r="4" spans="1:15" ht="17.100000000000001" customHeight="1" x14ac:dyDescent="0.25">
      <c r="A4" s="15" t="s">
        <v>353</v>
      </c>
    </row>
    <row r="5" spans="1:15" ht="17.100000000000001" customHeight="1" x14ac:dyDescent="0.25">
      <c r="A5" s="62" t="s">
        <v>441</v>
      </c>
    </row>
    <row r="6" spans="1:15" ht="15.75" thickBot="1" x14ac:dyDescent="0.3"/>
    <row r="7" spans="1:15" ht="15.75" thickBot="1" x14ac:dyDescent="0.3">
      <c r="B7" s="68" t="s">
        <v>282</v>
      </c>
      <c r="C7" s="69"/>
      <c r="D7" s="69"/>
      <c r="E7" s="69"/>
      <c r="F7" s="68" t="s">
        <v>283</v>
      </c>
      <c r="G7" s="69"/>
      <c r="H7" s="69"/>
      <c r="I7" s="70"/>
      <c r="K7" t="s">
        <v>1</v>
      </c>
      <c r="O7" t="s">
        <v>1</v>
      </c>
    </row>
    <row r="8" spans="1:15" x14ac:dyDescent="0.25">
      <c r="B8" s="34"/>
      <c r="C8" s="35"/>
      <c r="D8" s="35"/>
      <c r="E8" s="36">
        <v>22</v>
      </c>
      <c r="F8" s="35"/>
      <c r="G8" s="35"/>
      <c r="H8" s="35"/>
      <c r="I8" s="36">
        <v>22</v>
      </c>
    </row>
    <row r="9" spans="1:15" x14ac:dyDescent="0.25">
      <c r="B9" s="37">
        <v>19</v>
      </c>
      <c r="C9" s="9">
        <v>20</v>
      </c>
      <c r="D9" s="9">
        <v>21</v>
      </c>
      <c r="E9" s="38" t="s">
        <v>284</v>
      </c>
      <c r="F9" s="9">
        <v>19</v>
      </c>
      <c r="G9" s="9">
        <v>20</v>
      </c>
      <c r="H9" s="9">
        <v>21</v>
      </c>
      <c r="I9" s="38" t="s">
        <v>284</v>
      </c>
    </row>
    <row r="10" spans="1:15" x14ac:dyDescent="0.25">
      <c r="A10" t="s">
        <v>285</v>
      </c>
      <c r="B10" s="29">
        <v>129</v>
      </c>
      <c r="C10">
        <v>131</v>
      </c>
      <c r="D10">
        <v>129</v>
      </c>
      <c r="E10" s="30">
        <v>136</v>
      </c>
      <c r="F10">
        <v>149</v>
      </c>
      <c r="G10">
        <v>150</v>
      </c>
      <c r="H10">
        <v>153</v>
      </c>
      <c r="I10" s="30">
        <v>146</v>
      </c>
    </row>
    <row r="11" spans="1:15" x14ac:dyDescent="0.25">
      <c r="A11" t="s">
        <v>286</v>
      </c>
      <c r="B11" s="29">
        <v>233</v>
      </c>
      <c r="C11">
        <v>224</v>
      </c>
      <c r="D11">
        <v>204</v>
      </c>
      <c r="E11" s="30">
        <v>274</v>
      </c>
      <c r="F11">
        <v>189</v>
      </c>
      <c r="G11">
        <v>192</v>
      </c>
      <c r="H11">
        <v>253</v>
      </c>
      <c r="I11" s="30">
        <v>203</v>
      </c>
    </row>
    <row r="12" spans="1:15" x14ac:dyDescent="0.25">
      <c r="A12" t="s">
        <v>287</v>
      </c>
      <c r="B12" s="31">
        <v>150</v>
      </c>
      <c r="C12" s="32">
        <v>154</v>
      </c>
      <c r="D12" s="32">
        <v>161</v>
      </c>
      <c r="E12" s="33">
        <v>178</v>
      </c>
      <c r="F12" s="32">
        <v>170</v>
      </c>
      <c r="G12" s="32">
        <v>160</v>
      </c>
      <c r="H12" s="32">
        <v>168</v>
      </c>
      <c r="I12" s="33">
        <v>166</v>
      </c>
    </row>
  </sheetData>
  <mergeCells count="2">
    <mergeCell ref="B7:E7"/>
    <mergeCell ref="F7:I7"/>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M24"/>
  <sheetViews>
    <sheetView workbookViewId="0"/>
  </sheetViews>
  <sheetFormatPr defaultRowHeight="15" x14ac:dyDescent="0.25"/>
  <cols>
    <col min="1" max="1" width="15.140625" customWidth="1"/>
    <col min="2" max="2" width="15.7109375" customWidth="1"/>
    <col min="3" max="3" width="13.42578125" customWidth="1"/>
    <col min="4" max="4" width="12.5703125" customWidth="1"/>
  </cols>
  <sheetData>
    <row r="1" spans="1:13" x14ac:dyDescent="0.25">
      <c r="A1" s="9" t="s">
        <v>447</v>
      </c>
    </row>
    <row r="3" spans="1:13" x14ac:dyDescent="0.25">
      <c r="A3" t="s">
        <v>304</v>
      </c>
    </row>
    <row r="4" spans="1:13" x14ac:dyDescent="0.25">
      <c r="A4" t="s">
        <v>349</v>
      </c>
    </row>
    <row r="5" spans="1:13" x14ac:dyDescent="0.25">
      <c r="A5" t="s">
        <v>305</v>
      </c>
    </row>
    <row r="7" spans="1:13" ht="60" x14ac:dyDescent="0.25">
      <c r="A7" t="s">
        <v>243</v>
      </c>
      <c r="B7" s="25" t="s">
        <v>327</v>
      </c>
      <c r="C7" s="25" t="s">
        <v>448</v>
      </c>
      <c r="D7" s="25" t="s">
        <v>328</v>
      </c>
      <c r="I7" t="s">
        <v>7</v>
      </c>
      <c r="M7" s="11" t="s">
        <v>7</v>
      </c>
    </row>
    <row r="8" spans="1:13" x14ac:dyDescent="0.25">
      <c r="A8" t="s">
        <v>320</v>
      </c>
      <c r="B8">
        <v>14.1</v>
      </c>
      <c r="C8" s="52">
        <v>0.1</v>
      </c>
      <c r="D8" s="49">
        <v>-80</v>
      </c>
    </row>
    <row r="9" spans="1:13" x14ac:dyDescent="0.25">
      <c r="A9" t="s">
        <v>323</v>
      </c>
      <c r="B9">
        <v>13.9</v>
      </c>
      <c r="C9" s="52">
        <v>0.1</v>
      </c>
      <c r="D9" s="49">
        <v>-20</v>
      </c>
    </row>
    <row r="10" spans="1:13" x14ac:dyDescent="0.25">
      <c r="A10" t="s">
        <v>325</v>
      </c>
      <c r="B10">
        <v>7.2</v>
      </c>
      <c r="C10" s="52">
        <v>0.2</v>
      </c>
      <c r="D10" s="49">
        <v>-15.4</v>
      </c>
    </row>
    <row r="11" spans="1:13" x14ac:dyDescent="0.25">
      <c r="A11" t="s">
        <v>326</v>
      </c>
      <c r="B11">
        <v>13.8</v>
      </c>
      <c r="C11" s="52">
        <v>0.2</v>
      </c>
      <c r="D11" s="49">
        <v>-30</v>
      </c>
    </row>
    <row r="12" spans="1:13" x14ac:dyDescent="0.25">
      <c r="A12" t="s">
        <v>322</v>
      </c>
      <c r="B12">
        <v>4.7</v>
      </c>
      <c r="C12" s="52">
        <v>0.2</v>
      </c>
      <c r="D12" s="49">
        <v>-20</v>
      </c>
    </row>
    <row r="13" spans="1:13" x14ac:dyDescent="0.25">
      <c r="A13" t="s">
        <v>319</v>
      </c>
      <c r="B13">
        <v>4.5</v>
      </c>
      <c r="C13" s="52">
        <v>0.2</v>
      </c>
      <c r="D13" s="49">
        <v>-71.400000000000006</v>
      </c>
    </row>
    <row r="14" spans="1:13" x14ac:dyDescent="0.25">
      <c r="A14" t="s">
        <v>321</v>
      </c>
      <c r="B14">
        <v>7.1</v>
      </c>
      <c r="C14" s="52">
        <v>0.3</v>
      </c>
      <c r="D14" s="49">
        <v>-30.4</v>
      </c>
    </row>
    <row r="15" spans="1:13" x14ac:dyDescent="0.25">
      <c r="A15" t="s">
        <v>318</v>
      </c>
      <c r="B15">
        <v>7.1</v>
      </c>
      <c r="C15" s="52">
        <v>0.3</v>
      </c>
      <c r="D15" s="49">
        <v>-50</v>
      </c>
    </row>
    <row r="17" spans="2:4" x14ac:dyDescent="0.25">
      <c r="B17" s="10"/>
      <c r="C17" s="10"/>
      <c r="D17" s="10"/>
    </row>
    <row r="18" spans="2:4" x14ac:dyDescent="0.25">
      <c r="B18" s="10"/>
      <c r="C18" s="10"/>
      <c r="D18" s="10"/>
    </row>
    <row r="19" spans="2:4" x14ac:dyDescent="0.25">
      <c r="B19" s="10"/>
      <c r="C19" s="10"/>
      <c r="D19" s="10"/>
    </row>
    <row r="20" spans="2:4" x14ac:dyDescent="0.25">
      <c r="B20" s="10"/>
      <c r="C20" s="10"/>
      <c r="D20" s="10"/>
    </row>
    <row r="21" spans="2:4" x14ac:dyDescent="0.25">
      <c r="B21" s="10"/>
      <c r="C21" s="10"/>
      <c r="D21" s="10"/>
    </row>
    <row r="22" spans="2:4" x14ac:dyDescent="0.25">
      <c r="B22" s="10"/>
      <c r="C22" s="10"/>
      <c r="D22" s="10"/>
    </row>
    <row r="23" spans="2:4" x14ac:dyDescent="0.25">
      <c r="B23" s="10"/>
      <c r="C23" s="10"/>
      <c r="D23" s="10"/>
    </row>
    <row r="24" spans="2:4" x14ac:dyDescent="0.25">
      <c r="B24" s="10"/>
      <c r="C24" s="10"/>
      <c r="D24"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M24"/>
  <sheetViews>
    <sheetView workbookViewId="0"/>
  </sheetViews>
  <sheetFormatPr defaultRowHeight="15" x14ac:dyDescent="0.25"/>
  <cols>
    <col min="1" max="1" width="15.85546875" customWidth="1"/>
    <col min="2" max="2" width="16.140625" customWidth="1"/>
    <col min="3" max="3" width="14.7109375" customWidth="1"/>
    <col min="4" max="4" width="13.42578125" customWidth="1"/>
  </cols>
  <sheetData>
    <row r="1" spans="1:13" x14ac:dyDescent="0.25">
      <c r="A1" s="9" t="s">
        <v>449</v>
      </c>
    </row>
    <row r="3" spans="1:13" x14ac:dyDescent="0.25">
      <c r="A3" t="s">
        <v>306</v>
      </c>
    </row>
    <row r="4" spans="1:13" x14ac:dyDescent="0.25">
      <c r="A4" t="s">
        <v>351</v>
      </c>
    </row>
    <row r="5" spans="1:13" x14ac:dyDescent="0.25">
      <c r="A5" t="s">
        <v>307</v>
      </c>
    </row>
    <row r="7" spans="1:13" ht="60" x14ac:dyDescent="0.25">
      <c r="A7" t="s">
        <v>243</v>
      </c>
      <c r="B7" s="25" t="s">
        <v>327</v>
      </c>
      <c r="C7" s="64" t="s">
        <v>329</v>
      </c>
      <c r="D7" s="25" t="s">
        <v>328</v>
      </c>
      <c r="I7" t="s">
        <v>1</v>
      </c>
      <c r="M7" t="s">
        <v>1</v>
      </c>
    </row>
    <row r="8" spans="1:13" x14ac:dyDescent="0.25">
      <c r="A8" t="s">
        <v>320</v>
      </c>
      <c r="B8">
        <v>14.1</v>
      </c>
      <c r="C8" s="52">
        <v>13.4</v>
      </c>
      <c r="D8" s="49">
        <v>-80</v>
      </c>
    </row>
    <row r="9" spans="1:13" x14ac:dyDescent="0.25">
      <c r="A9" t="s">
        <v>323</v>
      </c>
      <c r="B9">
        <v>13.9</v>
      </c>
      <c r="C9" s="52">
        <v>5.4</v>
      </c>
      <c r="D9" s="49">
        <v>-20</v>
      </c>
    </row>
    <row r="10" spans="1:13" x14ac:dyDescent="0.25">
      <c r="A10" t="s">
        <v>325</v>
      </c>
      <c r="B10">
        <v>7.2</v>
      </c>
      <c r="C10" s="52">
        <v>5.9</v>
      </c>
      <c r="D10" s="49">
        <v>-15.4</v>
      </c>
    </row>
    <row r="11" spans="1:13" x14ac:dyDescent="0.25">
      <c r="A11" t="s">
        <v>326</v>
      </c>
      <c r="B11">
        <v>13.8</v>
      </c>
      <c r="C11" s="52">
        <v>8.4</v>
      </c>
      <c r="D11" s="49">
        <v>-30</v>
      </c>
    </row>
    <row r="12" spans="1:13" x14ac:dyDescent="0.25">
      <c r="A12" t="s">
        <v>322</v>
      </c>
      <c r="B12">
        <v>4.7</v>
      </c>
      <c r="C12" s="52">
        <v>11.9</v>
      </c>
      <c r="D12" s="49">
        <v>-20</v>
      </c>
    </row>
    <row r="13" spans="1:13" x14ac:dyDescent="0.25">
      <c r="A13" t="s">
        <v>319</v>
      </c>
      <c r="B13">
        <v>4.5</v>
      </c>
      <c r="C13" s="52">
        <v>12.7</v>
      </c>
      <c r="D13" s="49">
        <v>-71.400000000000006</v>
      </c>
    </row>
    <row r="14" spans="1:13" x14ac:dyDescent="0.25">
      <c r="A14" t="s">
        <v>321</v>
      </c>
      <c r="B14">
        <v>7.1</v>
      </c>
      <c r="C14" s="52">
        <v>5.3</v>
      </c>
      <c r="D14" s="49">
        <v>-30.4</v>
      </c>
    </row>
    <row r="15" spans="1:13" x14ac:dyDescent="0.25">
      <c r="A15" t="s">
        <v>318</v>
      </c>
      <c r="B15">
        <v>7.1</v>
      </c>
      <c r="C15" s="52">
        <v>29.4</v>
      </c>
      <c r="D15" s="49">
        <v>-50</v>
      </c>
    </row>
    <row r="17" spans="2:4" x14ac:dyDescent="0.25">
      <c r="B17" s="10"/>
      <c r="C17" s="10"/>
      <c r="D17" s="10"/>
    </row>
    <row r="18" spans="2:4" x14ac:dyDescent="0.25">
      <c r="B18" s="10"/>
      <c r="C18" s="10"/>
      <c r="D18" s="10"/>
    </row>
    <row r="19" spans="2:4" x14ac:dyDescent="0.25">
      <c r="B19" s="10"/>
      <c r="C19" s="10"/>
      <c r="D19" s="10"/>
    </row>
    <row r="20" spans="2:4" x14ac:dyDescent="0.25">
      <c r="B20" s="10"/>
      <c r="C20" s="10"/>
      <c r="D20" s="10"/>
    </row>
    <row r="21" spans="2:4" x14ac:dyDescent="0.25">
      <c r="B21" s="10"/>
      <c r="C21" s="10"/>
      <c r="D21" s="10"/>
    </row>
    <row r="22" spans="2:4" x14ac:dyDescent="0.25">
      <c r="B22" s="10"/>
      <c r="C22" s="10"/>
      <c r="D22" s="10"/>
    </row>
    <row r="23" spans="2:4" x14ac:dyDescent="0.25">
      <c r="B23" s="10"/>
      <c r="C23" s="10"/>
      <c r="D23" s="10"/>
    </row>
    <row r="24" spans="2:4" x14ac:dyDescent="0.25">
      <c r="B24" s="10"/>
      <c r="C24" s="10"/>
      <c r="D24"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11"/>
  <sheetViews>
    <sheetView workbookViewId="0"/>
  </sheetViews>
  <sheetFormatPr defaultRowHeight="15" x14ac:dyDescent="0.25"/>
  <sheetData>
    <row r="1" spans="1:10" x14ac:dyDescent="0.25">
      <c r="A1" s="9" t="s">
        <v>3</v>
      </c>
    </row>
    <row r="2" spans="1:10" x14ac:dyDescent="0.25">
      <c r="A2" s="9"/>
    </row>
    <row r="3" spans="1:10" x14ac:dyDescent="0.25">
      <c r="A3" t="s">
        <v>4</v>
      </c>
    </row>
    <row r="4" spans="1:10" x14ac:dyDescent="0.25">
      <c r="A4" t="s">
        <v>352</v>
      </c>
    </row>
    <row r="5" spans="1:10" x14ac:dyDescent="0.25">
      <c r="A5" t="s">
        <v>5</v>
      </c>
    </row>
    <row r="7" spans="1:10" x14ac:dyDescent="0.25">
      <c r="A7" s="9" t="s">
        <v>6</v>
      </c>
    </row>
    <row r="11" spans="1:10" x14ac:dyDescent="0.25">
      <c r="G11" t="s">
        <v>7</v>
      </c>
      <c r="H11" s="26"/>
      <c r="I11" s="26"/>
      <c r="J11" s="11" t="s">
        <v>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3"/>
  <sheetViews>
    <sheetView workbookViewId="0"/>
  </sheetViews>
  <sheetFormatPr defaultRowHeight="15" x14ac:dyDescent="0.25"/>
  <cols>
    <col min="1" max="1" width="17" customWidth="1"/>
  </cols>
  <sheetData>
    <row r="1" spans="1:12" x14ac:dyDescent="0.25">
      <c r="A1" s="9" t="s">
        <v>8</v>
      </c>
    </row>
    <row r="2" spans="1:12" x14ac:dyDescent="0.25">
      <c r="A2" s="9"/>
    </row>
    <row r="3" spans="1:12" x14ac:dyDescent="0.25">
      <c r="A3" t="s">
        <v>9</v>
      </c>
    </row>
    <row r="4" spans="1:12" x14ac:dyDescent="0.25">
      <c r="A4" t="s">
        <v>352</v>
      </c>
    </row>
    <row r="5" spans="1:12" x14ac:dyDescent="0.25">
      <c r="A5" t="s">
        <v>10</v>
      </c>
    </row>
    <row r="8" spans="1:12" x14ac:dyDescent="0.25">
      <c r="A8" s="9" t="s">
        <v>11</v>
      </c>
      <c r="B8" s="9" t="s">
        <v>12</v>
      </c>
      <c r="C8" s="9" t="s">
        <v>13</v>
      </c>
      <c r="D8" s="9" t="s">
        <v>14</v>
      </c>
    </row>
    <row r="9" spans="1:12" x14ac:dyDescent="0.25">
      <c r="A9" s="9" t="s">
        <v>15</v>
      </c>
      <c r="B9" s="21">
        <v>-3.1</v>
      </c>
      <c r="C9" s="21">
        <v>-6.9</v>
      </c>
      <c r="D9" s="21">
        <v>-10.7</v>
      </c>
      <c r="H9" s="56" t="s">
        <v>1</v>
      </c>
      <c r="L9" s="56" t="s">
        <v>1</v>
      </c>
    </row>
    <row r="10" spans="1:12" x14ac:dyDescent="0.25">
      <c r="A10" s="27">
        <v>2</v>
      </c>
      <c r="B10" s="21">
        <v>1.8</v>
      </c>
      <c r="C10" s="21">
        <v>1.5</v>
      </c>
      <c r="D10" s="21">
        <v>1.2</v>
      </c>
    </row>
    <row r="11" spans="1:12" x14ac:dyDescent="0.25">
      <c r="A11" s="27">
        <v>3</v>
      </c>
      <c r="B11" s="21">
        <v>3.4</v>
      </c>
      <c r="C11" s="21">
        <v>2.9</v>
      </c>
      <c r="D11" s="21">
        <v>2.5</v>
      </c>
    </row>
    <row r="12" spans="1:12" x14ac:dyDescent="0.25">
      <c r="A12" s="27">
        <v>4</v>
      </c>
      <c r="B12" s="21">
        <v>6.8</v>
      </c>
      <c r="C12" s="21">
        <v>6.4</v>
      </c>
      <c r="D12" s="21">
        <v>6</v>
      </c>
    </row>
    <row r="13" spans="1:12" x14ac:dyDescent="0.25">
      <c r="A13" s="9" t="s">
        <v>16</v>
      </c>
      <c r="B13" s="21">
        <v>14.1</v>
      </c>
      <c r="C13" s="21">
        <v>13.3</v>
      </c>
      <c r="D13" s="21">
        <v>12.6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589D0C8F-8ADD-4374-B6B0-F79EA9D1319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87a68d26-3f47-469e-abd6-34b05b40d38e"/>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79369F35-4706-4590-A087-1E6BC7D901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Disclaimer</vt:lpstr>
      <vt:lpstr>Chart 49</vt:lpstr>
      <vt:lpstr>Chart 50</vt:lpstr>
      <vt:lpstr>Chart 51</vt:lpstr>
      <vt:lpstr>Chart 52</vt:lpstr>
      <vt:lpstr>Chart 53</vt:lpstr>
      <vt:lpstr>Chart 54</vt:lpstr>
      <vt:lpstr>Chart 55</vt:lpstr>
      <vt:lpstr>Chart 56</vt:lpstr>
      <vt:lpstr>Chart 57</vt:lpstr>
      <vt:lpstr>Chart 58</vt:lpstr>
      <vt:lpstr>Chart 59</vt:lpstr>
      <vt:lpstr>Chart 60</vt:lpstr>
      <vt:lpstr>Chart 61</vt:lpstr>
      <vt:lpstr>Chart 62</vt:lpstr>
      <vt:lpstr>Chart 63</vt:lpstr>
      <vt:lpstr>Chart 64</vt:lpstr>
      <vt:lpstr>Chart 65</vt:lpstr>
      <vt:lpstr>Chart 66</vt:lpstr>
      <vt:lpstr>Chart 67</vt:lpstr>
      <vt:lpstr>Chart 68</vt:lpstr>
      <vt:lpstr>Chart 69</vt:lpstr>
      <vt:lpstr>Chart 70</vt:lpstr>
      <vt:lpstr>Chart 71</vt:lpstr>
      <vt:lpstr>Chart 72</vt:lpstr>
      <vt:lpstr>Chart 73</vt:lpstr>
      <vt:lpstr>Chart 74</vt:lpstr>
      <vt:lpstr>Chart 75</vt:lpstr>
      <vt:lpstr>Chart 76</vt:lpstr>
      <vt:lpstr>Chart 77</vt:lpstr>
      <vt:lpstr>Chart 78</vt:lpstr>
      <vt:lpstr>Chart 79</vt:lpstr>
      <vt:lpstr>Chart 80</vt:lpstr>
      <vt:lpstr>Chart 81</vt:lpstr>
      <vt:lpstr>Chart 82</vt:lpstr>
      <vt:lpstr>Chart 83</vt:lpstr>
      <vt:lpstr>Chart 84</vt:lpstr>
      <vt:lpstr>Chart 85</vt:lpstr>
      <vt:lpstr>Chart 86</vt:lpstr>
      <vt:lpstr>Chart 87</vt:lpstr>
      <vt:lpstr>Chart 88</vt:lpstr>
      <vt:lpstr>Chart 89</vt:lpstr>
      <vt:lpstr>Chart 90</vt:lpstr>
      <vt:lpstr>Chart 91</vt:lpstr>
      <vt:lpstr>Chart 92</vt:lpstr>
      <vt:lpstr>Chart 93</vt:lpstr>
      <vt:lpstr>Chart 94</vt:lpstr>
      <vt:lpstr>Chart 95</vt:lpstr>
      <vt:lpstr>Chart 96</vt:lpstr>
      <vt:lpstr>Chart 97</vt:lpstr>
      <vt:lpstr>Chart 98</vt:lpstr>
    </vt:vector>
  </TitlesOfParts>
  <Manager/>
  <Company>Central Bank of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Caroline</dc:creator>
  <cp:keywords>Public</cp:keywords>
  <dc:description/>
  <cp:lastModifiedBy>McGuinness, Lucia</cp:lastModifiedBy>
  <cp:revision/>
  <dcterms:created xsi:type="dcterms:W3CDTF">2022-10-25T13:59:38Z</dcterms:created>
  <dcterms:modified xsi:type="dcterms:W3CDTF">2022-11-23T13:59:12Z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75ac49e3-c356-4329-b026-21e4f94668a2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1078834469</vt:i4>
  </property>
  <property fmtid="{D5CDD505-2E9C-101B-9397-08002B2CF9AE}" pid="13" name="_NewReviewCycle">
    <vt:lpwstr/>
  </property>
  <property fmtid="{D5CDD505-2E9C-101B-9397-08002B2CF9AE}" pid="14" name="_EmailSubject">
    <vt:lpwstr>FSR material for publication - Excel chartpacks</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PreviousAdHocReviewCycleID">
    <vt:i4>1078834469</vt:i4>
  </property>
  <property fmtid="{D5CDD505-2E9C-101B-9397-08002B2CF9AE}" pid="18" name="_ReviewingToolsShownOnce">
    <vt:lpwstr/>
  </property>
</Properties>
</file>