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mcguinness\Desktop\"/>
    </mc:Choice>
  </mc:AlternateContent>
  <bookViews>
    <workbookView xWindow="0" yWindow="0" windowWidth="19200" windowHeight="6465" firstSheet="32" activeTab="44"/>
  </bookViews>
  <sheets>
    <sheet name="Figure 1" sheetId="21" r:id="rId1"/>
    <sheet name="Figure 2" sheetId="61" r:id="rId2"/>
    <sheet name="Figure 3" sheetId="45" r:id="rId3"/>
    <sheet name="Figure 4" sheetId="62" r:id="rId4"/>
    <sheet name="Figure 5" sheetId="64" r:id="rId5"/>
    <sheet name="Figure 6" sheetId="68" r:id="rId6"/>
    <sheet name="Figure 7" sheetId="2" r:id="rId7"/>
    <sheet name="Figure 8" sheetId="3" r:id="rId8"/>
    <sheet name="Figure 9" sheetId="4" r:id="rId9"/>
    <sheet name="Figure 10" sheetId="5" r:id="rId10"/>
    <sheet name="Figure 11" sheetId="6" r:id="rId11"/>
    <sheet name="Figure 12" sheetId="7" r:id="rId12"/>
    <sheet name="Figure 13" sheetId="8" r:id="rId13"/>
    <sheet name="Figure 14" sheetId="69" r:id="rId14"/>
    <sheet name="Figure 15" sheetId="63" r:id="rId15"/>
    <sheet name="Figure 16" sheetId="16" r:id="rId16"/>
    <sheet name="Figure 17" sheetId="13" r:id="rId17"/>
    <sheet name="Figure 18" sheetId="20" r:id="rId18"/>
    <sheet name="Figure 19" sheetId="18" r:id="rId19"/>
    <sheet name="Figure 20" sheetId="39" r:id="rId20"/>
    <sheet name="Figure 21" sheetId="66" r:id="rId21"/>
    <sheet name="Figure 22" sheetId="67" r:id="rId22"/>
    <sheet name="Figure 23" sheetId="23" r:id="rId23"/>
    <sheet name="Figure 24" sheetId="24" r:id="rId24"/>
    <sheet name="Figure 25" sheetId="42" r:id="rId25"/>
    <sheet name="Figure 26" sheetId="41" r:id="rId26"/>
    <sheet name="Figure 27" sheetId="31" r:id="rId27"/>
    <sheet name="Figure 28" sheetId="33" r:id="rId28"/>
    <sheet name="Figure 29" sheetId="32" r:id="rId29"/>
    <sheet name="Figure 30" sheetId="51" r:id="rId30"/>
    <sheet name="Figure 31" sheetId="52" r:id="rId31"/>
    <sheet name="Figure 32" sheetId="53" r:id="rId32"/>
    <sheet name="Figure 33" sheetId="54" r:id="rId33"/>
    <sheet name="Figure 34" sheetId="55" r:id="rId34"/>
    <sheet name="Figure 35" sheetId="28" r:id="rId35"/>
    <sheet name="Figure 36" sheetId="26" r:id="rId36"/>
    <sheet name="Figure 37" sheetId="27" r:id="rId37"/>
    <sheet name="Figure 38" sheetId="56" r:id="rId38"/>
    <sheet name="Figure 39" sheetId="57" r:id="rId39"/>
    <sheet name="Figure 40" sheetId="58" r:id="rId40"/>
    <sheet name="Figure 41" sheetId="59" r:id="rId41"/>
    <sheet name="Figure 42" sheetId="60" r:id="rId42"/>
    <sheet name="Figure 43" sheetId="70" r:id="rId43"/>
    <sheet name="Figure 44" sheetId="71" r:id="rId44"/>
    <sheet name="Figure 45" sheetId="72" r:id="rId45"/>
  </sheets>
  <definedNames>
    <definedName name="_xlnm._FilterDatabase" localSheetId="10" hidden="1">'Figure 11'!$A$4:$C$381</definedName>
    <definedName name="_TBL1" localSheetId="10">#REF!</definedName>
    <definedName name="_TBL1" localSheetId="11">#REF!</definedName>
    <definedName name="_TBL1" localSheetId="12">#REF!</definedName>
    <definedName name="_TBL1" localSheetId="29">#REF!</definedName>
    <definedName name="_TBL1" localSheetId="30">#REF!</definedName>
    <definedName name="_TBL1" localSheetId="31">#REF!</definedName>
    <definedName name="_TBL1" localSheetId="4">#REF!</definedName>
    <definedName name="_TBL1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TRNR_18657f0aacf745cb81213f287d7b29e7_61_2" localSheetId="19" hidden="1">'Figure 20'!$B$4</definedName>
    <definedName name="TRNR_18657f0aacf745cb81213f287d7b29e7_61_2" localSheetId="29" hidden="1">#REF!</definedName>
    <definedName name="TRNR_18657f0aacf745cb81213f287d7b29e7_61_2" localSheetId="30" hidden="1">#REF!</definedName>
    <definedName name="TRNR_18657f0aacf745cb81213f287d7b29e7_61_2" localSheetId="31" hidden="1">#REF!</definedName>
    <definedName name="TRNR_18657f0aacf745cb81213f287d7b29e7_61_2" localSheetId="4" hidden="1">#REF!</definedName>
    <definedName name="TRNR_18657f0aacf745cb81213f287d7b29e7_61_2" hidden="1">#REF!</definedName>
    <definedName name="TRNR_32014af00501422398c323dd2cd0b70e_109_7" localSheetId="29" hidden="1">#REF!</definedName>
    <definedName name="TRNR_32014af00501422398c323dd2cd0b70e_109_7" localSheetId="30" hidden="1">#REF!</definedName>
    <definedName name="TRNR_32014af00501422398c323dd2cd0b70e_109_7" localSheetId="31" hidden="1">#REF!</definedName>
    <definedName name="TRNR_32014af00501422398c323dd2cd0b70e_109_7" localSheetId="4" hidden="1">#REF!</definedName>
    <definedName name="TRNR_32014af00501422398c323dd2cd0b70e_109_7" hidden="1">#REF!</definedName>
    <definedName name="TRNR_4642e86521534a63b7553f5dba798193_1306_5" localSheetId="29" hidden="1">#REF!</definedName>
    <definedName name="TRNR_4642e86521534a63b7553f5dba798193_1306_5" localSheetId="30" hidden="1">#REF!</definedName>
    <definedName name="TRNR_4642e86521534a63b7553f5dba798193_1306_5" localSheetId="31" hidden="1">#REF!</definedName>
    <definedName name="TRNR_4642e86521534a63b7553f5dba798193_1306_5" localSheetId="4" hidden="1">#REF!</definedName>
    <definedName name="TRNR_4642e86521534a63b7553f5dba798193_1306_5" hidden="1">#REF!</definedName>
    <definedName name="TRNR_70067ef9619541eabd02e60df6e8e118_314_1" hidden="1">#REF!</definedName>
    <definedName name="TRNR_981b2d6363c34c4b930f86e40f2c0384_523_2" hidden="1">'Figure 34'!$A$5</definedName>
    <definedName name="TRNR_a8ff6b5533634b72a073d2af7ec07160_61_1" localSheetId="4" hidden="1">#REF!</definedName>
    <definedName name="TRNR_a8ff6b5533634b72a073d2af7ec07160_61_1" hidden="1">#REF!</definedName>
    <definedName name="TRNR_caff5a2562674416affab447911fd098_61_1" localSheetId="4" hidden="1">#REF!</definedName>
    <definedName name="TRNR_caff5a2562674416affab447911fd098_61_1" hidden="1">#REF!</definedName>
    <definedName name="TRNR_fac2a5cbe2a54d9b9918594c1fba20fd_61_1" hidden="1">'Figure 5'!$A$4</definedName>
    <definedName name="TRNR_fb8188caa6a944c9853ff65a594d1ec8_1306_36" localSheetId="4" hidden="1">'Figure 5'!$A$4</definedName>
    <definedName name="TRNR_fff78986091a4db7b861b8870ed98fcd_387_86" hidden="1">'Figure 24'!$B$4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3" i="64" l="1"/>
  <c r="C62" i="64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9" i="64"/>
  <c r="C18" i="64"/>
  <c r="C17" i="64"/>
  <c r="C16" i="64"/>
  <c r="C15" i="64"/>
  <c r="C14" i="64"/>
  <c r="C13" i="64"/>
  <c r="C12" i="64"/>
  <c r="C11" i="64"/>
  <c r="C10" i="64"/>
  <c r="C9" i="64"/>
  <c r="C8" i="64"/>
  <c r="C7" i="64"/>
  <c r="C6" i="64"/>
  <c r="C5" i="64"/>
  <c r="A4" i="64"/>
  <c r="G245" i="62" l="1"/>
  <c r="G244" i="62"/>
  <c r="I242" i="62"/>
  <c r="H242" i="62"/>
  <c r="F5" i="58" l="1"/>
  <c r="E5" i="58"/>
  <c r="D5" i="58"/>
  <c r="C5" i="58"/>
  <c r="A4" i="6" l="1"/>
</calcChain>
</file>

<file path=xl/comments1.xml><?xml version="1.0" encoding="utf-8"?>
<comments xmlns="http://schemas.openxmlformats.org/spreadsheetml/2006/main">
  <authors>
    <author>Byrne, Stephen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=DSGRID(CONCATENATE("*EIACRBR")," ","-5Y","","M","RowHeader=true;ColHeader=true;DispSeriesDescription=false;YearlyTSFormat=false;QuarterlyTSFormat=false")</t>
        </r>
      </text>
    </comment>
  </commentList>
</comments>
</file>

<file path=xl/comments2.xml><?xml version="1.0" encoding="utf-8"?>
<comments xmlns="http://schemas.openxmlformats.org/spreadsheetml/2006/main">
  <authors>
    <author>Parle, Conor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>=DSGRID(Sheet1!$A$4:$A$92," ","1990-01-01","-0D","M","RowHeader=true;ColHeader=true;DispSeriesDescription=false;YearlyTSFormat=false;QuarterlyTSFormat=false","")</t>
        </r>
      </text>
    </comment>
  </commentList>
</comments>
</file>

<file path=xl/sharedStrings.xml><?xml version="1.0" encoding="utf-8"?>
<sst xmlns="http://schemas.openxmlformats.org/spreadsheetml/2006/main" count="934" uniqueCount="556">
  <si>
    <t>Consumption</t>
  </si>
  <si>
    <t>2021Q1</t>
  </si>
  <si>
    <t>2021Q2</t>
  </si>
  <si>
    <t>2021Q3</t>
  </si>
  <si>
    <t>2021Q4</t>
  </si>
  <si>
    <t>Source: CSO</t>
  </si>
  <si>
    <t>Modified Gross Domestic Fixed Capital Formation</t>
  </si>
  <si>
    <t>Personal Expenditure on Consumer Goods and Services</t>
  </si>
  <si>
    <t>Net Expenditure by Central and Local Govt. on Current Goods and Services</t>
  </si>
  <si>
    <t>Modified Final Domestic Demand</t>
  </si>
  <si>
    <t>2015Q1</t>
  </si>
  <si>
    <t>2015Q2</t>
  </si>
  <si>
    <t>2015Q3</t>
  </si>
  <si>
    <t>2015Q4</t>
  </si>
  <si>
    <t>2016Q1</t>
  </si>
  <si>
    <t>2016Q2</t>
  </si>
  <si>
    <t>2016Q3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</si>
  <si>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</si>
  <si>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</si>
  <si>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</si>
  <si>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</si>
  <si>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</si>
  <si>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</si>
  <si>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</si>
  <si>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</si>
  <si>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</si>
  <si>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</si>
  <si>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</si>
  <si>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</si>
  <si>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</si>
  <si>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</si>
  <si>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</si>
  <si>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</si>
  <si>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</si>
  <si>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Agriculture, Forestry and Fishing</t>
  </si>
  <si>
    <t>Arts, Entertainment and Other Services</t>
  </si>
  <si>
    <t>Construction</t>
  </si>
  <si>
    <t>Distribution, Transport, Hotels and Restaurants</t>
  </si>
  <si>
    <t>Financial and Insurance Activities</t>
  </si>
  <si>
    <t>Industry (excl. Construction)</t>
  </si>
  <si>
    <t>Information and Communication</t>
  </si>
  <si>
    <t>Professional, Admin and Support Services</t>
  </si>
  <si>
    <t>Public Admin, Education and Health</t>
  </si>
  <si>
    <t>Real Estate Activities</t>
  </si>
  <si>
    <t>All Sectors</t>
  </si>
  <si>
    <t>Other sectors</t>
  </si>
  <si>
    <t>Statistic</t>
  </si>
  <si>
    <t>Quarter</t>
  </si>
  <si>
    <t>All sectors</t>
  </si>
  <si>
    <t>Foreign-owned multinational enterprise dominated</t>
  </si>
  <si>
    <t>Other sectors excluding the foreign-owned multinational enterprise dominated sector</t>
  </si>
  <si>
    <t>GVA at Constant Basic Prices (Seasonally Adjusted)</t>
  </si>
  <si>
    <t>Foreign-owned MNE dominated</t>
  </si>
  <si>
    <t>Other</t>
  </si>
  <si>
    <t>CSO table</t>
  </si>
  <si>
    <t>Consumer Sentiment Index</t>
  </si>
  <si>
    <t xml:space="preserve">Current Conditions </t>
  </si>
  <si>
    <t>Consumer Expectations</t>
  </si>
  <si>
    <t>Manufacturing</t>
  </si>
  <si>
    <t>Services</t>
  </si>
  <si>
    <t>NA</t>
  </si>
  <si>
    <t>Source: AIB</t>
  </si>
  <si>
    <t xml:space="preserve">Manufacturing Input Prices </t>
  </si>
  <si>
    <t>Manufacturing Output Prices</t>
  </si>
  <si>
    <t>Date</t>
  </si>
  <si>
    <t>Index</t>
  </si>
  <si>
    <t>Monthly inflation (CPI)</t>
  </si>
  <si>
    <t>Annual inflation (CPI)</t>
  </si>
  <si>
    <t>Annual inflation (HICP)</t>
  </si>
  <si>
    <t>ILO Rate</t>
  </si>
  <si>
    <t>COVID-Adjusted Rate</t>
  </si>
  <si>
    <t>Full-Time Employment</t>
  </si>
  <si>
    <t>Part-Time Employment</t>
  </si>
  <si>
    <t>Employment</t>
  </si>
  <si>
    <t>ICT</t>
  </si>
  <si>
    <t>Prof</t>
  </si>
  <si>
    <t>Finance</t>
  </si>
  <si>
    <t>Education</t>
  </si>
  <si>
    <t>Public admin</t>
  </si>
  <si>
    <t>Industry</t>
  </si>
  <si>
    <t>Health</t>
  </si>
  <si>
    <t>Total</t>
  </si>
  <si>
    <t>Retail</t>
  </si>
  <si>
    <t>Transport</t>
  </si>
  <si>
    <t>Arts</t>
  </si>
  <si>
    <t>Admin</t>
  </si>
  <si>
    <t>Accom</t>
  </si>
  <si>
    <t>Job Vacancy Rate</t>
  </si>
  <si>
    <t>Unemployment Rate</t>
  </si>
  <si>
    <t>Year</t>
  </si>
  <si>
    <t>Government</t>
  </si>
  <si>
    <t>Modified Investment</t>
  </si>
  <si>
    <t>Modified Domestic Demand</t>
  </si>
  <si>
    <t>2021f</t>
  </si>
  <si>
    <t>2022f</t>
  </si>
  <si>
    <t>2023f</t>
  </si>
  <si>
    <t>2024f</t>
  </si>
  <si>
    <t>EPU Interpolated</t>
  </si>
  <si>
    <t>Source: “Economic Policy Uncertainty in Ireland” by Ryan Zalla, September 2016. Data available at www.PolicyUncertainty.com.  These data can be used freely with attribution to the author, paper, and website.</t>
  </si>
  <si>
    <t>Retail Sales</t>
  </si>
  <si>
    <t>Retail Sales Ex Cars</t>
  </si>
  <si>
    <t>2022 QB1 (Real)</t>
  </si>
  <si>
    <t>2022 QB2 (Real)</t>
  </si>
  <si>
    <t>2022 QB1 (Nominal)</t>
  </si>
  <si>
    <t>2022 QB2 (Nominal)</t>
  </si>
  <si>
    <t xml:space="preserve">Consumption </t>
  </si>
  <si>
    <t>Source: CSO and Central Bank of Ireland</t>
  </si>
  <si>
    <t>QB2 2022</t>
  </si>
  <si>
    <t xml:space="preserve">HICP </t>
  </si>
  <si>
    <t xml:space="preserve">HICP Excluding Energy </t>
  </si>
  <si>
    <t>QB1 2022</t>
  </si>
  <si>
    <t>Source: policyuncertainty.com</t>
  </si>
  <si>
    <t>2016-Q3</t>
  </si>
  <si>
    <t>2016-Q4</t>
  </si>
  <si>
    <t>2017-Q1</t>
  </si>
  <si>
    <t>2017-Q2</t>
  </si>
  <si>
    <t>2017-Q3</t>
  </si>
  <si>
    <t>2017-Q4</t>
  </si>
  <si>
    <t>2018-Q1</t>
  </si>
  <si>
    <t>2018-Q2</t>
  </si>
  <si>
    <t>2018-Q3</t>
  </si>
  <si>
    <t>2018-Q4</t>
  </si>
  <si>
    <t>2019-Q1</t>
  </si>
  <si>
    <t>2019-Q2</t>
  </si>
  <si>
    <t>2019-Q3</t>
  </si>
  <si>
    <t>2019-Q4</t>
  </si>
  <si>
    <t>2020-Q1</t>
  </si>
  <si>
    <t>2020-Q2</t>
  </si>
  <si>
    <t>2020-Q3</t>
  </si>
  <si>
    <t>2020-Q4</t>
  </si>
  <si>
    <t>2021-Q1</t>
  </si>
  <si>
    <t>2021-Q2</t>
  </si>
  <si>
    <t>2021-Q3</t>
  </si>
  <si>
    <t>2021-Q4</t>
  </si>
  <si>
    <t>2022-Q1</t>
  </si>
  <si>
    <t xml:space="preserve">Purchasing Managers Index </t>
  </si>
  <si>
    <t>Contributions to Modified investment growth</t>
  </si>
  <si>
    <t>Building and Construction</t>
  </si>
  <si>
    <t>Machinery and Equipment excluding Aircraft relating to Leasing</t>
  </si>
  <si>
    <t>Manufacturing Input Prices</t>
  </si>
  <si>
    <t>Services Prices Charged</t>
  </si>
  <si>
    <t>Service Input Prices</t>
  </si>
  <si>
    <t>Construction Input Prices</t>
  </si>
  <si>
    <t>Food Wholesale</t>
  </si>
  <si>
    <t>Domestic Manufacturing</t>
  </si>
  <si>
    <t>Agricultural Input Prices</t>
  </si>
  <si>
    <t>Agricultural Output Prices</t>
  </si>
  <si>
    <t>House Prices</t>
  </si>
  <si>
    <t xml:space="preserve">Food </t>
  </si>
  <si>
    <t>NEIG</t>
  </si>
  <si>
    <t xml:space="preserve">Energy </t>
  </si>
  <si>
    <t>HICP</t>
  </si>
  <si>
    <t>date</t>
  </si>
  <si>
    <t>Emerging Markets</t>
  </si>
  <si>
    <t>Advanced Economies</t>
  </si>
  <si>
    <t>Global</t>
  </si>
  <si>
    <t>Ireland</t>
  </si>
  <si>
    <t xml:space="preserve">Goods </t>
  </si>
  <si>
    <t xml:space="preserve">Services </t>
  </si>
  <si>
    <t xml:space="preserve">Contract Manufacturing </t>
  </si>
  <si>
    <t>Merchanting</t>
  </si>
  <si>
    <t>Consumption continues to be the main driver of demand</t>
  </si>
  <si>
    <t>Figure 3: Contributions to Growth in Modified Final Domestic Demand</t>
  </si>
  <si>
    <t>The foreign-owned MNE sector did not see a decline during the pandemic, and continued to grow strongly throughout the year up until Q4 2021.</t>
  </si>
  <si>
    <t>Consumer and business sentiment recovered throughout 2021 but fell with the onset of war in Ukraine.</t>
  </si>
  <si>
    <t>Supply chain disruption and energy price shocks led to increased input prices for firms during 2021, which led to the strong acceleration seen in inflation during the year.</t>
  </si>
  <si>
    <t xml:space="preserve">Consumption will be the main driver of domestic demand growth over the forecast
period
</t>
  </si>
  <si>
    <t xml:space="preserve">Card payment and retail sales data point to a strong growth in Consumption in the first quarter  
</t>
  </si>
  <si>
    <t>Shortage of Materials and/or Equipment</t>
  </si>
  <si>
    <t>Shortage of Labour</t>
  </si>
  <si>
    <t>Building and construction growth will be the primary driver of investment growth over the forecast horizon</t>
  </si>
  <si>
    <t>Completions</t>
  </si>
  <si>
    <t>New House Prices (RHS)</t>
  </si>
  <si>
    <t>New Home Loans</t>
  </si>
  <si>
    <t>Planning Permissions</t>
  </si>
  <si>
    <t xml:space="preserve"> Commencements </t>
  </si>
  <si>
    <t>Gas (LHS)</t>
  </si>
  <si>
    <t>Total Fuels (LHS)</t>
  </si>
  <si>
    <t>Coal, coke and briquettes (RHS)</t>
  </si>
  <si>
    <t>Petroleum (LHS)</t>
  </si>
  <si>
    <t>Cross-border Exports</t>
  </si>
  <si>
    <t>Total Exports</t>
  </si>
  <si>
    <t>Export growth will remain positive over the forecast horizon, despite global trade headwinds.</t>
  </si>
  <si>
    <t>Services and contract manufacturing will anchor export growth during global trade turbulence.</t>
  </si>
  <si>
    <t>Increases in wholesale international energy prices passed through to consumers in the form of higher electricity and energy prices.</t>
  </si>
  <si>
    <t>Source: Refinitiv</t>
  </si>
  <si>
    <t>Gas</t>
  </si>
  <si>
    <t>All-items HICP</t>
  </si>
  <si>
    <t>Diesel</t>
  </si>
  <si>
    <t>Electricity</t>
  </si>
  <si>
    <t>Food and non-alcoholic beverages</t>
  </si>
  <si>
    <t>Liquid fuels</t>
  </si>
  <si>
    <t>Non-energy industrial goods</t>
  </si>
  <si>
    <t>Non-energy industrial goods, durables only</t>
  </si>
  <si>
    <t>Petrol</t>
  </si>
  <si>
    <t>Processed food excluding alcohol and tobacco</t>
  </si>
  <si>
    <t>Unprocessed food</t>
  </si>
  <si>
    <t>Bread and Cereals (LHS)</t>
  </si>
  <si>
    <t>Coal (LHS)</t>
  </si>
  <si>
    <t>Fertilisers (RHS)</t>
  </si>
  <si>
    <t>Supply bottlenecks continue to drive up input prices</t>
  </si>
  <si>
    <t>Nickel (LHS)</t>
  </si>
  <si>
    <t>Palladium (RHS)</t>
  </si>
  <si>
    <t>Broader measures of costs in the economy picked up during 2021</t>
  </si>
  <si>
    <t>Broad based price increases evident throughout 2021</t>
  </si>
  <si>
    <t>Part-time employment has driven a large share of the employment recovery</t>
  </si>
  <si>
    <t>15-24 yrs</t>
  </si>
  <si>
    <t>25-44 yrs</t>
  </si>
  <si>
    <t>45-59 yrs</t>
  </si>
  <si>
    <t>60+ yrs</t>
  </si>
  <si>
    <t>LFPR</t>
  </si>
  <si>
    <t>Forecast</t>
  </si>
  <si>
    <t>Strongest contribution to labour force participation growth has come from younger age cohorts</t>
  </si>
  <si>
    <t>Unemployment rates begin to converge as PUP scheme is gradually closed</t>
  </si>
  <si>
    <t>Hourly Earnings (rhs)</t>
  </si>
  <si>
    <t>Compositional effects remain evident in pandemic-affected sectors but continued earnings expansion in remote-working sectors</t>
  </si>
  <si>
    <t>Beveridge Curve indicates remaining labour market tightness</t>
  </si>
  <si>
    <t>Jan</t>
  </si>
  <si>
    <t>Feb</t>
  </si>
  <si>
    <t>Mar</t>
  </si>
  <si>
    <t>Apr</t>
  </si>
  <si>
    <t>May</t>
  </si>
  <si>
    <t>Jun</t>
  </si>
  <si>
    <t>Jul</t>
  </si>
  <si>
    <t>Aug</t>
  </si>
  <si>
    <t>Oct</t>
  </si>
  <si>
    <t>Nov</t>
  </si>
  <si>
    <t>Dec</t>
  </si>
  <si>
    <t>QB2</t>
  </si>
  <si>
    <t>QB1</t>
  </si>
  <si>
    <t>Wheat price (lhs)</t>
  </si>
  <si>
    <t>Fertilizer price (rhs)</t>
  </si>
  <si>
    <t>20 and 100 per cent increase in 2021 (Dec yoy figure)</t>
  </si>
  <si>
    <t>International Wheat and Fertiliser Prices have Soared since the Invasion</t>
  </si>
  <si>
    <t>Intangibles excluding R&amp;D related IP imports</t>
  </si>
  <si>
    <t>Slightly because of greater uncertainty/caution</t>
  </si>
  <si>
    <t>I am unsure / don't know</t>
  </si>
  <si>
    <t>Significantly because of greater uncertainty/caution</t>
  </si>
  <si>
    <t>No significant impact</t>
  </si>
  <si>
    <t>Slightly because of higher energy and other costs and because of greater uncertainty/caution</t>
  </si>
  <si>
    <t>Significantly because of higher energy and other costs and because of greater uncertainty/caution</t>
  </si>
  <si>
    <t>Slightly because of higher energy and other costs</t>
  </si>
  <si>
    <t>Significantly because of higher energy and other costs</t>
  </si>
  <si>
    <t xml:space="preserve">Reduce spending significantly </t>
  </si>
  <si>
    <t>Reduce spending slightly</t>
  </si>
  <si>
    <t>No impact/don't know</t>
  </si>
  <si>
    <t>Oil price assumptions have jumped in levels relative to QB1 2022</t>
  </si>
  <si>
    <t>Crude Oil-Brent Spot FOB U$/BBL</t>
  </si>
  <si>
    <t xml:space="preserve">Households have indicated they will reduce their spending as a result of higher energy costs and uncertainty </t>
  </si>
  <si>
    <t>Consumption will be lower than previously forecast, but savings accumulated during the pandemic will provide a buffer to some higher income households</t>
  </si>
  <si>
    <t>Gross Households' Saving Ratio</t>
  </si>
  <si>
    <t>Firms are facing shortages for materials and equipment, and delivery delays are significant</t>
  </si>
  <si>
    <t>Gas (UK NBP)</t>
  </si>
  <si>
    <t>January Futures</t>
  </si>
  <si>
    <t>March Futures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</si>
  <si>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</si>
  <si>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</si>
  <si>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</si>
  <si>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</si>
  <si>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</si>
  <si>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</si>
  <si>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</si>
  <si>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</si>
  <si>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</si>
  <si>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</si>
  <si>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</si>
  <si>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</si>
  <si>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</si>
  <si>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</si>
  <si>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</si>
  <si>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</si>
  <si>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</si>
  <si>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</si>
  <si>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</si>
  <si>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</si>
  <si>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</si>
  <si>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</si>
  <si>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</si>
  <si>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</si>
  <si>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</si>
  <si>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</si>
  <si>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</si>
  <si>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</si>
  <si>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</si>
  <si>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</si>
  <si>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</si>
  <si>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</si>
  <si>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</si>
  <si>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</si>
  <si>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</si>
  <si>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</si>
  <si>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</si>
  <si>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</si>
  <si>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</si>
  <si>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</si>
  <si>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</si>
  <si>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</si>
  <si>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</si>
  <si>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</si>
  <si>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</si>
  <si>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</si>
  <si>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</si>
  <si>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</si>
  <si>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</si>
  <si>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</si>
  <si>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</si>
  <si>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</si>
  <si>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</si>
  <si>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</si>
  <si>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</si>
  <si>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</si>
  <si>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</si>
  <si>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</si>
  <si>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</si>
  <si>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</si>
  <si>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</si>
  <si>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</si>
  <si>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</si>
  <si>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</si>
  <si>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</si>
  <si>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</si>
  <si>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</si>
  <si>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</si>
  <si>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</si>
  <si>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</si>
  <si>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</si>
  <si>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</si>
  <si>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</si>
  <si>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</si>
  <si>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</si>
  <si>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</si>
  <si>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</si>
  <si>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</si>
  <si>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</si>
  <si>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</si>
  <si>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</si>
  <si>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</si>
  <si>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</si>
  <si>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</si>
  <si>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</si>
  <si>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</si>
  <si>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</si>
  <si>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</si>
  <si>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</si>
  <si>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</si>
  <si>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</si>
  <si>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</si>
  <si>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</si>
  <si>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</si>
  <si>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</si>
  <si>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</si>
  <si>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</si>
  <si>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</si>
  <si>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Figure 3: Irish imports of Russian fuels as a share of total energy imports.</t>
  </si>
  <si>
    <t>Irish reliance on Russia for most fuels is limited, but import dependence generally will cause prices to rise further in 2022 due to global market effects.</t>
  </si>
  <si>
    <t>Figure 4: Wheat and Fertilizer Prices</t>
  </si>
  <si>
    <t>Figure 5: Oil Price Assumptions, QB1 2022 versus QB2 2022</t>
  </si>
  <si>
    <t>Figure 6: Gas Price Futures, Jan 2022 vs March 2022</t>
  </si>
  <si>
    <t>Figure 1: Consumption, MDD and Employment</t>
  </si>
  <si>
    <t>The economy will continue to grow strongly, and inflation will begin to moderate this year</t>
  </si>
  <si>
    <t>Figure 2: HICP Inflation</t>
  </si>
  <si>
    <t>Figure 8: Contributions to GVA Growth</t>
  </si>
  <si>
    <t>Figure 9: GVA Growth in MNEs and Domestic Setors</t>
  </si>
  <si>
    <t>Figure 10: Consumer Sentiment Index</t>
  </si>
  <si>
    <t>Figure 11: Purchasing Managers Indices</t>
  </si>
  <si>
    <t>Figure 12: PMI Input and Output Prices</t>
  </si>
  <si>
    <t>Figure 13: Consumer Price Inflation</t>
  </si>
  <si>
    <t>Figure 14: Business Cycle Indicator (BCI)</t>
  </si>
  <si>
    <t>The BCI grew strongly at the start of 2022 after easing in December</t>
  </si>
  <si>
    <t xml:space="preserve">Figure 15: Impact of higher energy costs
And uncertainty on spending intentions 
</t>
  </si>
  <si>
    <t>Figure 16: Economic Policy Uncertainty</t>
  </si>
  <si>
    <t>Figure 17: Contributions to Modified Domestic Demand</t>
  </si>
  <si>
    <t>Figure 18: Revisions to real and nominal MDD</t>
  </si>
  <si>
    <t>Figure 19: Daily card payments  (7 Day Moving Average)</t>
  </si>
  <si>
    <t>Figure 21: Consumption forecast</t>
  </si>
  <si>
    <t>Figure 22: Savings ratio</t>
  </si>
  <si>
    <t>Figure 23: Factors affecting manufacturers production</t>
  </si>
  <si>
    <t>Figure 24: PMI Manufacturing Delivery Times Index</t>
  </si>
  <si>
    <t>Figure 26: Contributions to Modified Investment Growth</t>
  </si>
  <si>
    <t>Figure 25: Housing Supply Indicators</t>
  </si>
  <si>
    <t>Commencements have increased in recent months</t>
  </si>
  <si>
    <t>Source: Central Bank of Ireland calculations, using Markit PMI SDT data.</t>
  </si>
  <si>
    <t>Note: Lower values of the SDT index represent longer delivery times.</t>
  </si>
  <si>
    <t>Figure 27: PMI SDTs across regions 2012-2021</t>
  </si>
  <si>
    <t>Figure 28: Contributions to Growth in Gross Exports</t>
  </si>
  <si>
    <t>Source: Central Bank of Ireland forecasts, using CSO Balance of Payments and ECB Trade Consistency Exercise data</t>
  </si>
  <si>
    <t>Source: Eurostat</t>
  </si>
  <si>
    <t>Figure 31: Increases in food prices</t>
  </si>
  <si>
    <t>Increases are evident also in non-energy components of inflation.</t>
  </si>
  <si>
    <t>Figure 32: Increases in non-energy goods</t>
  </si>
  <si>
    <t>Figure 33: selected food and energy inputs</t>
  </si>
  <si>
    <t>Figure 34: surge in metals prices</t>
  </si>
  <si>
    <t>Source: CSO, Eurostat</t>
  </si>
  <si>
    <t>Figure 35: Contributions to inflation</t>
  </si>
  <si>
    <t>Figure 36: PMI Input and Output Prices</t>
  </si>
  <si>
    <t xml:space="preserve">Energy market futures are predicting a negative contribution to inflation 
going forward
</t>
  </si>
  <si>
    <t>Figure 37:  Wholesale, Asset, Agricultural and Manufacturing prices</t>
  </si>
  <si>
    <t>Consumer Prices</t>
  </si>
  <si>
    <t>Labour Market</t>
  </si>
  <si>
    <t>Output</t>
  </si>
  <si>
    <t>PMI</t>
  </si>
  <si>
    <t>Financial</t>
  </si>
  <si>
    <t>Housing</t>
  </si>
  <si>
    <t>Tax Rev.</t>
  </si>
  <si>
    <t>BCI</t>
  </si>
  <si>
    <t>Sep</t>
  </si>
  <si>
    <t>June</t>
  </si>
  <si>
    <t>July</t>
  </si>
  <si>
    <t>Figure 38: Annual change in full-time and part-time employment levels</t>
  </si>
  <si>
    <t>Figure 39: Decomposition of Labour Force Participation Rate by age cohort</t>
  </si>
  <si>
    <t>Figure 40: Actual and Forecast Unemployment Rates</t>
  </si>
  <si>
    <t>Figure 41: Percentage change in average hourly earnings and employment (2019-2021)</t>
  </si>
  <si>
    <t>Figure 42: Beveridge Curve</t>
  </si>
  <si>
    <t>Compensation.</t>
  </si>
  <si>
    <t>Net.Property.Income</t>
  </si>
  <si>
    <t>Gross Disposable Income (Nominal)</t>
  </si>
  <si>
    <t>Other Income</t>
  </si>
  <si>
    <t>Taxes and Transfers</t>
  </si>
  <si>
    <t>Gross Disposable Income (Real)</t>
  </si>
  <si>
    <t xml:space="preserve">Inflation </t>
  </si>
  <si>
    <t>Employees</t>
  </si>
  <si>
    <t>CPE</t>
  </si>
  <si>
    <t xml:space="preserve">e </t>
  </si>
  <si>
    <t>Source: CSO, Central Bank of Ireland.</t>
  </si>
  <si>
    <t xml:space="preserve">While compensation is forecast to pick up over the forecast horizon, higher inflation will act as a drag on real incomes
</t>
  </si>
  <si>
    <t>Figure 43: Decomposition of Compensation Per Employee</t>
  </si>
  <si>
    <t>Deficit improves over medium term as pandemic related spending declines</t>
  </si>
  <si>
    <t>Revenue</t>
  </si>
  <si>
    <t>Temporary spending</t>
  </si>
  <si>
    <t>Core Spending</t>
  </si>
  <si>
    <t>Interest</t>
  </si>
  <si>
    <t>Debt ratio declines over medium term but remains at elevated level</t>
  </si>
  <si>
    <t>Primary Balance</t>
  </si>
  <si>
    <t>Interest Growth Differential</t>
  </si>
  <si>
    <t>DDA</t>
  </si>
  <si>
    <t>Figure 44: Decomposition of Change in Government Deficit</t>
  </si>
  <si>
    <t>Sources: CSO, Department of Finance, Central Bank of Ireland Projections</t>
  </si>
  <si>
    <t>Figure 45: Decomposition of Change in Government Debt</t>
  </si>
  <si>
    <t>Note: Dashed lines indicate forecast from QB1 (Jan 2022</t>
  </si>
  <si>
    <t>Note: Markers indicate forecast from QB1 (Jan 2022)</t>
  </si>
  <si>
    <t xml:space="preserve">Source: Central Bank of Ireland calculations, using Eurostat IGTS data </t>
  </si>
  <si>
    <t>Source: Refinitiv; Wv1 - CBoT Wheat Composite Commodity Future Continuation Month 1, DAP-TAMPA-INDEX – Diammonium Phosphate Commodity Spot. USc Bsh is US Cent per bushel.</t>
  </si>
  <si>
    <t>USD T is US dollar per tonne.</t>
  </si>
  <si>
    <t>Source: Refinitiv.</t>
  </si>
  <si>
    <r>
      <t xml:space="preserve">Source: </t>
    </r>
    <r>
      <rPr>
        <sz val="10"/>
        <color rgb="FF000000"/>
        <rFont val="Lato"/>
        <family val="2"/>
      </rPr>
      <t>Refinitiv.</t>
    </r>
  </si>
  <si>
    <t>Source: KBC Bank Ireland</t>
  </si>
  <si>
    <t>Source: Allied Irish Banks</t>
  </si>
  <si>
    <t>Source: authors’ calculations.</t>
  </si>
  <si>
    <t>Source: KBC Consumer Sentiment Survey, Special Module</t>
  </si>
  <si>
    <t xml:space="preserve">(March 2022) </t>
  </si>
  <si>
    <t>Source: Central Bank of Ireland</t>
  </si>
  <si>
    <t>Source: CSO &amp; Central Bank of Ireland</t>
  </si>
  <si>
    <t>Source: European Commission Business Climate Survey</t>
  </si>
  <si>
    <t>Source: Refinitiv/Markit</t>
  </si>
  <si>
    <t>Source: CSO and BPFI</t>
  </si>
  <si>
    <t>Source: Central Bank of Ireland.</t>
  </si>
  <si>
    <t>Source: Central Bank of Ireland and CSO</t>
  </si>
  <si>
    <t>Source: CSO: LFS</t>
  </si>
  <si>
    <t>Source: CSO: EHECS and LFS</t>
  </si>
  <si>
    <t>Source: CSO: LFS and EHECS</t>
  </si>
  <si>
    <t>Figure 20: Retail Sales</t>
  </si>
  <si>
    <t>Supplier delivery times, elevated since 2020q2, are indicative of the widespread strains in global production networks.</t>
  </si>
  <si>
    <t>Figure 29: Export Growth Forecasts, 2022-2024</t>
  </si>
  <si>
    <t>Figure 30: Energy price inflation</t>
  </si>
  <si>
    <t>99Q1</t>
  </si>
  <si>
    <t>99Q2</t>
  </si>
  <si>
    <t>99Q3</t>
  </si>
  <si>
    <t>99Q4</t>
  </si>
  <si>
    <t>00Q1</t>
  </si>
  <si>
    <t>00Q2</t>
  </si>
  <si>
    <t>00Q3</t>
  </si>
  <si>
    <t>00Q4</t>
  </si>
  <si>
    <t>01Q1</t>
  </si>
  <si>
    <t>01Q2</t>
  </si>
  <si>
    <t>01Q3</t>
  </si>
  <si>
    <t>01Q4</t>
  </si>
  <si>
    <t>02Q1</t>
  </si>
  <si>
    <t>02Q2</t>
  </si>
  <si>
    <t>02Q3</t>
  </si>
  <si>
    <t>02Q4</t>
  </si>
  <si>
    <t>03Q1</t>
  </si>
  <si>
    <t>03Q2</t>
  </si>
  <si>
    <t>03Q3</t>
  </si>
  <si>
    <t>03Q4</t>
  </si>
  <si>
    <t>04Q1</t>
  </si>
  <si>
    <t>04Q2</t>
  </si>
  <si>
    <t>04Q3</t>
  </si>
  <si>
    <t>04Q4</t>
  </si>
  <si>
    <t>05Q1</t>
  </si>
  <si>
    <t>05Q2</t>
  </si>
  <si>
    <t>05Q3</t>
  </si>
  <si>
    <t>05Q4</t>
  </si>
  <si>
    <t>06Q1</t>
  </si>
  <si>
    <t>06Q2</t>
  </si>
  <si>
    <t>06Q3</t>
  </si>
  <si>
    <t>06Q4</t>
  </si>
  <si>
    <t>07Q1</t>
  </si>
  <si>
    <t>07Q2</t>
  </si>
  <si>
    <t>07Q3</t>
  </si>
  <si>
    <t>07Q4</t>
  </si>
  <si>
    <t>08Q1</t>
  </si>
  <si>
    <t>08Q2</t>
  </si>
  <si>
    <t>08Q3</t>
  </si>
  <si>
    <t>08Q4</t>
  </si>
  <si>
    <t>09Q1</t>
  </si>
  <si>
    <t>09Q2</t>
  </si>
  <si>
    <t>09Q3</t>
  </si>
  <si>
    <t>09Q4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</si>
  <si>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</si>
  <si>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</si>
  <si>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</si>
  <si>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</si>
  <si>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</si>
  <si>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</si>
  <si>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</si>
  <si>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</si>
  <si>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</si>
  <si>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</si>
  <si>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</si>
  <si>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</si>
  <si>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13Q1</t>
  </si>
  <si>
    <t>13Q2</t>
  </si>
  <si>
    <t>13Q3</t>
  </si>
  <si>
    <t>13Q4</t>
  </si>
  <si>
    <t>14Q1</t>
  </si>
  <si>
    <t>14Q2</t>
  </si>
  <si>
    <t>14Q3</t>
  </si>
  <si>
    <t>14Q4</t>
  </si>
  <si>
    <t>15Q1</t>
  </si>
  <si>
    <t>15Q2</t>
  </si>
  <si>
    <t>15Q3</t>
  </si>
  <si>
    <t>15Q4</t>
  </si>
  <si>
    <t>16Q1</t>
  </si>
  <si>
    <t>16Q2</t>
  </si>
  <si>
    <t>16Q3</t>
  </si>
  <si>
    <t>16Q4</t>
  </si>
  <si>
    <t>17Q1</t>
  </si>
  <si>
    <t>17Q2</t>
  </si>
  <si>
    <t>17Q3</t>
  </si>
  <si>
    <t>17Q4</t>
  </si>
  <si>
    <t>18Q1</t>
  </si>
  <si>
    <t>18Q2</t>
  </si>
  <si>
    <t>18Q3</t>
  </si>
  <si>
    <t>18Q4</t>
  </si>
  <si>
    <t>19Q1</t>
  </si>
  <si>
    <t>19Q2</t>
  </si>
  <si>
    <t>19Q3</t>
  </si>
  <si>
    <t>19Q4</t>
  </si>
  <si>
    <t>20Q1</t>
  </si>
  <si>
    <t>20Q2</t>
  </si>
  <si>
    <t>20Q3</t>
  </si>
  <si>
    <t>20Q4</t>
  </si>
  <si>
    <t>21Q1</t>
  </si>
  <si>
    <t>21Q2</t>
  </si>
  <si>
    <t>21Q3</t>
  </si>
  <si>
    <t>21Q4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</si>
</sst>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0.0%"/>
    <numFmt numFmtId="166" formatCode="0.0"/>
    <numFmt numFmtId="167" formatCode="0.0000"/>
    <numFmt numFmtId="168" formatCode="_-* #,##0.0_-;\-* #,##0.0_-;_-* &quot;-&quot;??_-;_-@_-"/>
  </numFmts>
  <fonts count="4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212529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  <scheme val="minor"/>
    </font>
    <font>
      <sz val="8"/>
      <color rgb="FF212529"/>
      <name val="Arial"/>
      <family val="2"/>
    </font>
    <font>
      <sz val="10"/>
      <color theme="1"/>
      <name val="Lato"/>
      <family val="2"/>
    </font>
    <font>
      <b/>
      <sz val="11"/>
      <color rgb="FF000000"/>
      <name val="Calibri"/>
      <family val="2"/>
    </font>
    <font>
      <sz val="8"/>
      <color rgb="FF000000"/>
      <name val="Lucida Sans"/>
      <family val="2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Lato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8"/>
      <color indexed="62"/>
      <name val="Arial"/>
      <family val="2"/>
    </font>
    <font>
      <b/>
      <sz val="10"/>
      <color indexed="62"/>
      <name val="CourierPS"/>
      <family val="3"/>
    </font>
    <font>
      <b/>
      <sz val="10"/>
      <color rgb="FF000000"/>
      <name val="Lato"/>
      <family val="2"/>
    </font>
    <font>
      <sz val="11"/>
      <color theme="1"/>
      <name val="Lato"/>
      <family val="2"/>
    </font>
    <font>
      <sz val="11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Lato"/>
      <family val="2"/>
    </font>
    <font>
      <sz val="11"/>
      <name val="Calibri"/>
      <family val="2"/>
      <scheme val="minor"/>
    </font>
    <font>
      <sz val="10"/>
      <color rgb="FF000000"/>
      <name val="Lato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DFDFD"/>
        <bgColor indexed="64"/>
      </patternFill>
    </fill>
  </fills>
  <borders count="4">
    <border>
      <left/>
      <right/>
      <top/>
      <bottom/>
      <diagonal/>
    </border>
    <border>
      <left style="medium">
        <color rgb="FFDEE2E6"/>
      </left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/>
      <right style="medium">
        <color rgb="FFDEE2E6"/>
      </right>
      <top style="medium">
        <color rgb="FFDEE2E6"/>
      </top>
      <bottom style="medium">
        <color rgb="FFDEE2E6"/>
      </bottom>
      <diagonal/>
    </border>
    <border>
      <left/>
      <right style="medium">
        <color rgb="FFCFD4D8"/>
      </right>
      <top/>
      <bottom style="medium">
        <color rgb="FFCFD4D8"/>
      </bottom>
      <diagonal/>
    </border>
  </borders>
  <cellStyleXfs count="35">
    <xf numFmtId="0" fontId="0" fillId="0" borderId="0" applyBorder="0"/>
    <xf numFmtId="0" fontId="14" fillId="0" borderId="0"/>
    <xf numFmtId="9" fontId="1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3" fillId="0" borderId="0"/>
    <xf numFmtId="0" fontId="25" fillId="0" borderId="0"/>
    <xf numFmtId="0" fontId="12" fillId="0" borderId="0"/>
    <xf numFmtId="0" fontId="28" fillId="0" borderId="0"/>
    <xf numFmtId="0" fontId="29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28" fillId="0" borderId="0"/>
    <xf numFmtId="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34" fillId="0" borderId="0"/>
    <xf numFmtId="164" fontId="22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19">
    <xf numFmtId="0" fontId="0" fillId="0" borderId="0" xfId="0"/>
    <xf numFmtId="0" fontId="14" fillId="0" borderId="0" xfId="1"/>
    <xf numFmtId="9" fontId="0" fillId="0" borderId="0" xfId="2" applyNumberFormat="1" applyFont="1"/>
    <xf numFmtId="165" fontId="0" fillId="0" borderId="0" xfId="2" applyNumberFormat="1" applyFont="1"/>
    <xf numFmtId="0" fontId="14" fillId="0" borderId="0" xfId="1" applyNumberFormat="1"/>
    <xf numFmtId="14" fontId="14" fillId="0" borderId="0" xfId="1" applyNumberFormat="1" applyAlignment="1">
      <alignment horizontal="left"/>
    </xf>
    <xf numFmtId="165" fontId="14" fillId="0" borderId="0" xfId="1" applyNumberFormat="1"/>
    <xf numFmtId="3" fontId="16" fillId="2" borderId="1" xfId="1" applyNumberFormat="1" applyFont="1" applyFill="1" applyBorder="1" applyAlignment="1">
      <alignment horizontal="right" vertical="top" wrapText="1"/>
    </xf>
    <xf numFmtId="3" fontId="16" fillId="2" borderId="2" xfId="1" applyNumberFormat="1" applyFont="1" applyFill="1" applyBorder="1" applyAlignment="1">
      <alignment horizontal="right" vertical="top" wrapText="1"/>
    </xf>
    <xf numFmtId="1" fontId="14" fillId="0" borderId="0" xfId="1" applyNumberFormat="1"/>
    <xf numFmtId="17" fontId="14" fillId="0" borderId="0" xfId="1" applyNumberFormat="1"/>
    <xf numFmtId="166" fontId="14" fillId="0" borderId="0" xfId="1" applyNumberFormat="1"/>
    <xf numFmtId="14" fontId="14" fillId="0" borderId="0" xfId="1" applyNumberFormat="1"/>
    <xf numFmtId="0" fontId="14" fillId="0" borderId="0" xfId="1" applyNumberFormat="1" applyFont="1"/>
    <xf numFmtId="167" fontId="14" fillId="0" borderId="0" xfId="1" applyNumberFormat="1"/>
    <xf numFmtId="0" fontId="18" fillId="0" borderId="0" xfId="3"/>
    <xf numFmtId="0" fontId="19" fillId="0" borderId="0" xfId="3" applyFont="1" applyProtection="1">
      <protection locked="0"/>
    </xf>
    <xf numFmtId="17" fontId="19" fillId="0" borderId="0" xfId="3" applyNumberFormat="1" applyFont="1" applyProtection="1">
      <protection locked="0"/>
    </xf>
    <xf numFmtId="2" fontId="0" fillId="0" borderId="0" xfId="4" applyNumberFormat="1" applyFont="1"/>
    <xf numFmtId="0" fontId="21" fillId="0" borderId="0" xfId="3" applyFont="1"/>
    <xf numFmtId="0" fontId="22" fillId="0" borderId="0" xfId="5"/>
    <xf numFmtId="17" fontId="22" fillId="0" borderId="0" xfId="5" applyNumberFormat="1"/>
    <xf numFmtId="165" fontId="0" fillId="0" borderId="0" xfId="7" applyNumberFormat="1" applyFont="1"/>
    <xf numFmtId="1" fontId="22" fillId="0" borderId="0" xfId="5" applyNumberFormat="1"/>
    <xf numFmtId="0" fontId="23" fillId="0" borderId="0" xfId="5" applyNumberFormat="1" applyFont="1" applyFill="1" applyAlignment="1" applyProtection="1"/>
    <xf numFmtId="0" fontId="13" fillId="0" borderId="0" xfId="8"/>
    <xf numFmtId="0" fontId="24" fillId="3" borderId="3" xfId="8" applyFont="1" applyFill="1" applyBorder="1" applyAlignment="1">
      <alignment horizontal="right" vertical="center"/>
    </xf>
    <xf numFmtId="0" fontId="24" fillId="2" borderId="3" xfId="8" applyFont="1" applyFill="1" applyBorder="1" applyAlignment="1">
      <alignment horizontal="right" vertical="center"/>
    </xf>
    <xf numFmtId="167" fontId="13" fillId="0" borderId="0" xfId="8" applyNumberFormat="1"/>
    <xf numFmtId="0" fontId="26" fillId="0" borderId="0" xfId="9" applyFont="1"/>
    <xf numFmtId="0" fontId="25" fillId="0" borderId="0" xfId="9"/>
    <xf numFmtId="17" fontId="25" fillId="0" borderId="0" xfId="9" applyNumberFormat="1"/>
    <xf numFmtId="0" fontId="12" fillId="0" borderId="0" xfId="10"/>
    <xf numFmtId="16" fontId="12" fillId="0" borderId="0" xfId="10" applyNumberFormat="1"/>
    <xf numFmtId="166" fontId="12" fillId="0" borderId="0" xfId="10" applyNumberFormat="1"/>
    <xf numFmtId="0" fontId="27" fillId="0" borderId="0" xfId="0" applyFont="1"/>
    <xf numFmtId="0" fontId="28" fillId="0" borderId="0" xfId="11"/>
    <xf numFmtId="0" fontId="30" fillId="0" borderId="0" xfId="12" applyFont="1" applyAlignment="1">
      <alignment horizontal="right"/>
    </xf>
    <xf numFmtId="0" fontId="29" fillId="0" borderId="0" xfId="12" applyAlignment="1">
      <alignment horizontal="right"/>
    </xf>
    <xf numFmtId="1" fontId="29" fillId="0" borderId="0" xfId="12" applyNumberFormat="1" applyAlignment="1">
      <alignment horizontal="right"/>
    </xf>
    <xf numFmtId="49" fontId="31" fillId="0" borderId="0" xfId="12" applyNumberFormat="1" applyFont="1" applyAlignment="1">
      <alignment horizontal="left"/>
    </xf>
    <xf numFmtId="0" fontId="29" fillId="0" borderId="0" xfId="12"/>
    <xf numFmtId="0" fontId="11" fillId="0" borderId="0" xfId="13"/>
    <xf numFmtId="0" fontId="11" fillId="0" borderId="0" xfId="13" applyNumberFormat="1"/>
    <xf numFmtId="14" fontId="11" fillId="0" borderId="0" xfId="13" applyNumberFormat="1"/>
    <xf numFmtId="17" fontId="11" fillId="0" borderId="0" xfId="13" applyNumberFormat="1"/>
    <xf numFmtId="17" fontId="0" fillId="0" borderId="0" xfId="0" applyNumberFormat="1"/>
    <xf numFmtId="14" fontId="0" fillId="0" borderId="0" xfId="0" applyNumberFormat="1"/>
    <xf numFmtId="0" fontId="0" fillId="0" borderId="0" xfId="0" applyNumberFormat="1"/>
    <xf numFmtId="0" fontId="10" fillId="0" borderId="0" xfId="14"/>
    <xf numFmtId="14" fontId="10" fillId="0" borderId="0" xfId="14" applyNumberFormat="1"/>
    <xf numFmtId="165" fontId="0" fillId="0" borderId="0" xfId="15" applyNumberFormat="1" applyFont="1"/>
    <xf numFmtId="9" fontId="10" fillId="0" borderId="0" xfId="14" applyNumberFormat="1"/>
    <xf numFmtId="10" fontId="10" fillId="0" borderId="0" xfId="14" applyNumberFormat="1"/>
    <xf numFmtId="0" fontId="15" fillId="0" borderId="0" xfId="14" applyFont="1"/>
    <xf numFmtId="166" fontId="10" fillId="0" borderId="0" xfId="14" applyNumberFormat="1"/>
    <xf numFmtId="0" fontId="28" fillId="0" borderId="0" xfId="16"/>
    <xf numFmtId="0" fontId="9" fillId="0" borderId="0" xfId="17"/>
    <xf numFmtId="0" fontId="20" fillId="0" borderId="0" xfId="16" applyFont="1"/>
    <xf numFmtId="0" fontId="9" fillId="0" borderId="0" xfId="17" applyNumberFormat="1"/>
    <xf numFmtId="166" fontId="28" fillId="0" borderId="0" xfId="16" applyNumberFormat="1"/>
    <xf numFmtId="9" fontId="28" fillId="0" borderId="0" xfId="18" applyNumberFormat="1" applyFont="1"/>
    <xf numFmtId="0" fontId="28" fillId="0" borderId="0" xfId="16" applyFont="1"/>
    <xf numFmtId="0" fontId="32" fillId="0" borderId="0" xfId="17" applyFont="1" applyAlignment="1">
      <alignment horizontal="center" vertical="center" wrapText="1"/>
    </xf>
    <xf numFmtId="9" fontId="9" fillId="0" borderId="0" xfId="17" applyNumberFormat="1"/>
    <xf numFmtId="165" fontId="9" fillId="0" borderId="0" xfId="17" applyNumberFormat="1"/>
    <xf numFmtId="49" fontId="9" fillId="0" borderId="0" xfId="17" applyNumberFormat="1"/>
    <xf numFmtId="165" fontId="0" fillId="0" borderId="0" xfId="18" applyNumberFormat="1" applyFont="1"/>
    <xf numFmtId="165" fontId="28" fillId="0" borderId="0" xfId="18" applyNumberFormat="1" applyFont="1"/>
    <xf numFmtId="2" fontId="0" fillId="0" borderId="0" xfId="0" applyNumberFormat="1"/>
    <xf numFmtId="0" fontId="8" fillId="0" borderId="0" xfId="1" applyFont="1"/>
    <xf numFmtId="0" fontId="32" fillId="0" borderId="0" xfId="0" applyFont="1" applyAlignment="1">
      <alignment vertical="center"/>
    </xf>
    <xf numFmtId="0" fontId="8" fillId="0" borderId="0" xfId="20"/>
    <xf numFmtId="14" fontId="8" fillId="0" borderId="0" xfId="20" applyNumberFormat="1"/>
    <xf numFmtId="0" fontId="15" fillId="0" borderId="0" xfId="0" applyFont="1"/>
    <xf numFmtId="0" fontId="7" fillId="0" borderId="0" xfId="21"/>
    <xf numFmtId="165" fontId="0" fillId="0" borderId="0" xfId="22" applyNumberFormat="1" applyFont="1"/>
    <xf numFmtId="9" fontId="0" fillId="0" borderId="0" xfId="22" applyFont="1"/>
    <xf numFmtId="165" fontId="7" fillId="0" borderId="0" xfId="21" applyNumberFormat="1"/>
    <xf numFmtId="0" fontId="6" fillId="0" borderId="0" xfId="24"/>
    <xf numFmtId="14" fontId="6" fillId="0" borderId="0" xfId="24" applyNumberFormat="1"/>
    <xf numFmtId="0" fontId="34" fillId="0" borderId="0" xfId="25"/>
    <xf numFmtId="0" fontId="6" fillId="0" borderId="0" xfId="14" applyFont="1"/>
    <xf numFmtId="168" fontId="0" fillId="0" borderId="0" xfId="26" applyNumberFormat="1" applyFont="1"/>
    <xf numFmtId="164" fontId="22" fillId="0" borderId="0" xfId="5" applyNumberFormat="1"/>
    <xf numFmtId="2" fontId="22" fillId="0" borderId="0" xfId="5" applyNumberFormat="1"/>
    <xf numFmtId="14" fontId="25" fillId="0" borderId="0" xfId="9" applyNumberFormat="1"/>
    <xf numFmtId="0" fontId="28" fillId="0" borderId="0" xfId="16" applyNumberFormat="1"/>
    <xf numFmtId="0" fontId="5" fillId="0" borderId="0" xfId="27"/>
    <xf numFmtId="14" fontId="5" fillId="0" borderId="0" xfId="27" applyNumberFormat="1"/>
    <xf numFmtId="0" fontId="15" fillId="0" borderId="0" xfId="27" applyFont="1"/>
    <xf numFmtId="166" fontId="5" fillId="0" borderId="0" xfId="27" applyNumberFormat="1"/>
    <xf numFmtId="0" fontId="35" fillId="0" borderId="0" xfId="27" applyFont="1"/>
    <xf numFmtId="0" fontId="4" fillId="0" borderId="0" xfId="20" applyFont="1"/>
    <xf numFmtId="0" fontId="4" fillId="0" borderId="0" xfId="28"/>
    <xf numFmtId="9" fontId="0" fillId="0" borderId="0" xfId="29" applyFont="1"/>
    <xf numFmtId="9" fontId="4" fillId="0" borderId="0" xfId="28" applyNumberFormat="1"/>
    <xf numFmtId="0" fontId="3" fillId="0" borderId="0" xfId="30"/>
    <xf numFmtId="0" fontId="3" fillId="0" borderId="0" xfId="30" applyNumberFormat="1"/>
    <xf numFmtId="14" fontId="3" fillId="0" borderId="0" xfId="30" applyNumberFormat="1"/>
    <xf numFmtId="14" fontId="3" fillId="0" borderId="0" xfId="31" applyNumberFormat="1"/>
    <xf numFmtId="1" fontId="3" fillId="0" borderId="0" xfId="30" applyNumberFormat="1"/>
    <xf numFmtId="166" fontId="0" fillId="0" borderId="0" xfId="0" applyNumberFormat="1"/>
    <xf numFmtId="0" fontId="32" fillId="0" borderId="0" xfId="17" applyFont="1" applyAlignment="1">
      <alignment vertical="center" wrapText="1"/>
    </xf>
    <xf numFmtId="0" fontId="2" fillId="0" borderId="0" xfId="33"/>
    <xf numFmtId="166" fontId="36" fillId="0" borderId="0" xfId="33" applyNumberFormat="1" applyFont="1"/>
    <xf numFmtId="2" fontId="2" fillId="0" borderId="0" xfId="33" applyNumberFormat="1"/>
    <xf numFmtId="166" fontId="2" fillId="0" borderId="0" xfId="33" applyNumberFormat="1"/>
    <xf numFmtId="0" fontId="2" fillId="0" borderId="0" xfId="33" applyFont="1"/>
    <xf numFmtId="0" fontId="33" fillId="0" borderId="0" xfId="33" applyFont="1" applyFill="1"/>
    <xf numFmtId="0" fontId="38" fillId="0" borderId="0" xfId="33" applyFont="1" applyFill="1" applyAlignment="1">
      <alignment horizontal="left"/>
    </xf>
    <xf numFmtId="1" fontId="37" fillId="0" borderId="0" xfId="33" applyNumberFormat="1" applyFont="1" applyFill="1" applyBorder="1"/>
    <xf numFmtId="0" fontId="37" fillId="0" borderId="0" xfId="33" applyFont="1" applyFill="1" applyBorder="1"/>
    <xf numFmtId="0" fontId="39" fillId="0" borderId="0" xfId="33" applyFont="1" applyFill="1" applyAlignment="1">
      <alignment horizontal="left" vertical="top"/>
    </xf>
    <xf numFmtId="165" fontId="0" fillId="0" borderId="0" xfId="34" applyNumberFormat="1" applyFont="1"/>
    <xf numFmtId="165" fontId="2" fillId="0" borderId="0" xfId="33" applyNumberFormat="1"/>
    <xf numFmtId="0" fontId="1" fillId="0" borderId="0" xfId="20" applyFont="1"/>
    <xf numFmtId="0" fontId="1" fillId="0" borderId="0" xfId="13" applyFont="1"/>
    <xf numFmtId="0" fontId="1" fillId="0" borderId="0" xfId="24" applyFont="1"/>
  </cellXfs>
  <cellStyles count="35">
    <cellStyle name="Comma 2" xfId="6"/>
    <cellStyle name="Comma 3" xfId="19"/>
    <cellStyle name="Comma 4" xfId="23"/>
    <cellStyle name="Comma 5" xfId="26"/>
    <cellStyle name="Normal" xfId="0" builtinId="0"/>
    <cellStyle name="Normal 10" xfId="13"/>
    <cellStyle name="Normal 11" xfId="14"/>
    <cellStyle name="Normal 12" xfId="17"/>
    <cellStyle name="Normal 13" xfId="20"/>
    <cellStyle name="Normal 14" xfId="21"/>
    <cellStyle name="Normal 15" xfId="24"/>
    <cellStyle name="Normal 16" xfId="25"/>
    <cellStyle name="Normal 17" xfId="27"/>
    <cellStyle name="Normal 17 2" xfId="30"/>
    <cellStyle name="Normal 18" xfId="28"/>
    <cellStyle name="Normal 2" xfId="1"/>
    <cellStyle name="Normal 2 2" xfId="16"/>
    <cellStyle name="Normal 2 3" xfId="33"/>
    <cellStyle name="Normal 3" xfId="3"/>
    <cellStyle name="Normal 4" xfId="5"/>
    <cellStyle name="Normal 5" xfId="8"/>
    <cellStyle name="Normal 6" xfId="9"/>
    <cellStyle name="Normal 7" xfId="10"/>
    <cellStyle name="Normal 7 2" xfId="31"/>
    <cellStyle name="Normal 8" xfId="11"/>
    <cellStyle name="Normal 9" xfId="12"/>
    <cellStyle name="Percent 10" xfId="34"/>
    <cellStyle name="Percent 2" xfId="2"/>
    <cellStyle name="Percent 3" xfId="4"/>
    <cellStyle name="Percent 4" xfId="7"/>
    <cellStyle name="Percent 5" xfId="15"/>
    <cellStyle name="Percent 6" xfId="18"/>
    <cellStyle name="Percent 7" xfId="22"/>
    <cellStyle name="Percent 8" xfId="29"/>
    <cellStyle name="Percent 9" xfId="32"/>
  </cellStyles>
  <dxfs count="16"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2" defaultPivotStyle="PivotStyleLight16"/>
  <colors>
    <mruColors>
      <color rgb="FFE7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758780152480933E-2"/>
          <c:y val="1.8978818123924986E-2"/>
          <c:w val="0.92807156646022493"/>
          <c:h val="0.569524998246165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7'!$B$7</c:f>
              <c:strCache>
                <c:ptCount val="1"/>
                <c:pt idx="0">
                  <c:v>Modified Gross Domestic Fixed Capital Formation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7'!$A$8:$A$12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7'!$B$8:$B$12</c:f>
              <c:numCache>
                <c:formatCode>0%</c:formatCode>
                <c:ptCount val="5"/>
                <c:pt idx="0">
                  <c:v>4.0742511484815171E-3</c:v>
                </c:pt>
                <c:pt idx="1">
                  <c:v>-3.2231630701993981E-2</c:v>
                </c:pt>
                <c:pt idx="2">
                  <c:v>-3.7614735163644525E-3</c:v>
                </c:pt>
                <c:pt idx="3">
                  <c:v>-2.04720863103063E-5</c:v>
                </c:pt>
                <c:pt idx="4">
                  <c:v>-1.0899895361004523E-2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2C-4137-98F7-E513471CEBAC}"/>
            </c:ext>
          </c:extLst>
        </c:ser>
        <c:ser>
          <c:idx val="1"/>
          <c:order val="1"/>
          <c:tx>
            <c:strRef>
              <c:f>'Figure 7'!$C$7</c:f>
              <c:strCache>
                <c:ptCount val="1"/>
                <c:pt idx="0">
                  <c:v>Personal Expenditure on Consumer Goods and Services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7'!$A$8:$A$12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7'!$C$8:$C$12</c:f>
              <c:numCache>
                <c:formatCode>0.0%</c:formatCode>
                <c:ptCount val="5"/>
                <c:pt idx="0">
                  <c:v>-3.2261417257363818E-2</c:v>
                </c:pt>
                <c:pt idx="1">
                  <c:v>-0.11961668032413732</c:v>
                </c:pt>
                <c:pt idx="2">
                  <c:v>-4.3706686836886971E-2</c:v>
                </c:pt>
                <c:pt idx="3">
                  <c:v>-5.3350256924683218E-2</c:v>
                </c:pt>
                <c:pt idx="4">
                  <c:v>-6.5137774677363106E-2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2C-4137-98F7-E513471CEBAC}"/>
            </c:ext>
          </c:extLst>
        </c:ser>
        <c:ser>
          <c:idx val="2"/>
          <c:order val="2"/>
          <c:tx>
            <c:strRef>
              <c:f>'Figure 7'!$D$7</c:f>
              <c:strCache>
                <c:ptCount val="1"/>
                <c:pt idx="0">
                  <c:v>Net Expenditure by Central and Local Govt. on Current Goods and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'Figure 7'!$A$8:$A$12</c:f>
              <c:strCache>
                <c:ptCount val="5"/>
                <c:pt idx="0">
                  <c:v>2020Q1</c:v>
                </c:pt>
                <c:pt idx="1">
                  <c:v>2020Q2</c:v>
                </c:pt>
                <c:pt idx="2">
                  <c:v>2020Q3</c:v>
                </c:pt>
                <c:pt idx="3">
                  <c:v>2020Q4</c:v>
                </c:pt>
                <c:pt idx="4">
                  <c:v>2021Q1</c:v>
                </c:pt>
              </c:strCache>
            </c:strRef>
          </c:cat>
          <c:val>
            <c:numRef>
              <c:f>'Figure 7'!$D$8:$D$12</c:f>
              <c:numCache>
                <c:formatCode>0.0%</c:formatCode>
                <c:ptCount val="5"/>
                <c:pt idx="0">
                  <c:v>3.2635583179163054E-3</c:v>
                </c:pt>
                <c:pt idx="1">
                  <c:v>2.8339251570609129E-2</c:v>
                </c:pt>
                <c:pt idx="2">
                  <c:v>2.0217920150458941E-2</c:v>
                </c:pt>
                <c:pt idx="3">
                  <c:v>3.1178987450611088E-2</c:v>
                </c:pt>
                <c:pt idx="4">
                  <c:v>2.9342518311824221E-2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2C-4137-98F7-E513471C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"/>
        <c:overlap val="100"/>
        <c:axId val="1165289528"/>
        <c:axId val="1165289200"/>
      </c:barChart>
      <c:lineChart>
        <c:grouping val="standard"/>
        <c:varyColors val="0"/>
        <c:ser>
          <c:idx val="4"/>
          <c:order val="3"/>
          <c:tx>
            <c:strRef>
              <c:f>'Figure 7'!$F$7</c:f>
              <c:strCache>
                <c:ptCount val="1"/>
                <c:pt idx="0">
                  <c:v>Modified Final Domestic Demand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'Figure 7'!$F$8:$F$12</c:f>
              <c:numCache>
                <c:formatCode>0.0%</c:formatCode>
                <c:ptCount val="5"/>
                <c:pt idx="0">
                  <c:v>-2.685535992868282E-2</c:v>
                </c:pt>
                <c:pt idx="1">
                  <c:v>-0.12246460007654036</c:v>
                </c:pt>
                <c:pt idx="2">
                  <c:v>-2.7703625853914837E-2</c:v>
                </c:pt>
                <c:pt idx="3">
                  <c:v>-2.1995511120179501E-2</c:v>
                </c:pt>
                <c:pt idx="4">
                  <c:v>-4.9055307454482944E-2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C-4137-98F7-E513471CE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5289528"/>
        <c:axId val="1165289200"/>
      </c:lineChart>
      <c:catAx>
        <c:axId val="116528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200"/>
        <c:crosses val="autoZero"/>
        <c:auto val="1"/>
        <c:lblAlgn val="ctr"/>
        <c:lblOffset val="100"/>
        <c:noMultiLvlLbl val="0"/>
      </c:catAx>
      <c:valAx>
        <c:axId val="1165289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289528"/>
        <c:crosses val="autoZero"/>
        <c:crossBetween val="between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245038526685877"/>
          <c:y val="0.70519588818760215"/>
          <c:w val="0.47629239130120543"/>
          <c:h val="0.294393667024205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571500</xdr:colOff>
      <xdr:row>2</xdr:row>
      <xdr:rowOff>171450</xdr:rowOff>
    </xdr:from>
    <xdr:to>
      <xdr:col>11</xdr:col>
      <xdr:colOff>440175</xdr:colOff>
      <xdr:row>16</xdr:row>
      <xdr:rowOff>111216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39750"/>
          <a:ext cx="2853175" cy="25178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51</xdr:row>
      <xdr:rowOff>6350</xdr:rowOff>
    </xdr:from>
    <xdr:to>
      <xdr:col>10</xdr:col>
      <xdr:colOff>472686</xdr:colOff>
      <xdr:row>64</xdr:row>
      <xdr:rowOff>130266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9350" y="9398000"/>
          <a:ext cx="2834886" cy="251786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367</xdr:row>
      <xdr:rowOff>50800</xdr:rowOff>
    </xdr:from>
    <xdr:to>
      <xdr:col>9</xdr:col>
      <xdr:colOff>441696</xdr:colOff>
      <xdr:row>380</xdr:row>
      <xdr:rowOff>174716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0600" y="10179050"/>
          <a:ext cx="2816596" cy="251786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21</xdr:row>
      <xdr:rowOff>63500</xdr:rowOff>
    </xdr:from>
    <xdr:to>
      <xdr:col>12</xdr:col>
      <xdr:colOff>421886</xdr:colOff>
      <xdr:row>35</xdr:row>
      <xdr:rowOff>3266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38800" y="3930650"/>
          <a:ext cx="2834886" cy="251786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627944</xdr:colOff>
      <xdr:row>20</xdr:row>
      <xdr:rowOff>176389</xdr:rowOff>
    </xdr:from>
    <xdr:to>
      <xdr:col>12</xdr:col>
      <xdr:colOff>295227</xdr:colOff>
      <xdr:row>34</xdr:row>
      <xdr:rowOff>27255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9333" y="3831167"/>
          <a:ext cx="2877561" cy="251786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6</xdr:row>
      <xdr:rowOff>101600</xdr:rowOff>
    </xdr:from>
    <xdr:to>
      <xdr:col>19</xdr:col>
      <xdr:colOff>452540</xdr:colOff>
      <xdr:row>24</xdr:row>
      <xdr:rowOff>91218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8850" y="1206500"/>
          <a:ext cx="4846740" cy="33043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8432800</xdr:colOff>
      <xdr:row>18</xdr:row>
      <xdr:rowOff>95250</xdr:rowOff>
    </xdr:from>
    <xdr:to>
      <xdr:col>5</xdr:col>
      <xdr:colOff>394965</xdr:colOff>
      <xdr:row>32</xdr:row>
      <xdr:rowOff>35016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3409950"/>
          <a:ext cx="2871465" cy="251786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543278</xdr:colOff>
      <xdr:row>123</xdr:row>
      <xdr:rowOff>112888</xdr:rowOff>
    </xdr:from>
    <xdr:to>
      <xdr:col>9</xdr:col>
      <xdr:colOff>391746</xdr:colOff>
      <xdr:row>137</xdr:row>
      <xdr:rowOff>56436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834" y="22676555"/>
          <a:ext cx="2847079" cy="251177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</xdr:colOff>
      <xdr:row>5</xdr:row>
      <xdr:rowOff>0</xdr:rowOff>
    </xdr:from>
    <xdr:to>
      <xdr:col>10</xdr:col>
      <xdr:colOff>479543</xdr:colOff>
      <xdr:row>18</xdr:row>
      <xdr:rowOff>123916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1750" y="920750"/>
          <a:ext cx="2822693" cy="251786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12</xdr:row>
      <xdr:rowOff>50800</xdr:rowOff>
    </xdr:from>
    <xdr:to>
      <xdr:col>10</xdr:col>
      <xdr:colOff>453889</xdr:colOff>
      <xdr:row>25</xdr:row>
      <xdr:rowOff>174716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7700" y="2260600"/>
          <a:ext cx="2828789" cy="251786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18</xdr:row>
      <xdr:rowOff>76200</xdr:rowOff>
    </xdr:from>
    <xdr:to>
      <xdr:col>10</xdr:col>
      <xdr:colOff>505196</xdr:colOff>
      <xdr:row>32</xdr:row>
      <xdr:rowOff>15966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390900"/>
          <a:ext cx="2816596" cy="25178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38100</xdr:colOff>
      <xdr:row>3</xdr:row>
      <xdr:rowOff>38100</xdr:rowOff>
    </xdr:from>
    <xdr:to>
      <xdr:col>11</xdr:col>
      <xdr:colOff>10416</xdr:colOff>
      <xdr:row>16</xdr:row>
      <xdr:rowOff>76665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7550" y="590550"/>
          <a:ext cx="2956816" cy="243251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539750</xdr:colOff>
      <xdr:row>20</xdr:row>
      <xdr:rowOff>114300</xdr:rowOff>
    </xdr:from>
    <xdr:to>
      <xdr:col>11</xdr:col>
      <xdr:colOff>371846</xdr:colOff>
      <xdr:row>34</xdr:row>
      <xdr:rowOff>60163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0850" y="3797300"/>
          <a:ext cx="2816596" cy="252396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571500</xdr:colOff>
      <xdr:row>14</xdr:row>
      <xdr:rowOff>171450</xdr:rowOff>
    </xdr:from>
    <xdr:to>
      <xdr:col>15</xdr:col>
      <xdr:colOff>415789</xdr:colOff>
      <xdr:row>28</xdr:row>
      <xdr:rowOff>111216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0500" y="2749550"/>
          <a:ext cx="2828789" cy="251786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7</xdr:row>
      <xdr:rowOff>63500</xdr:rowOff>
    </xdr:from>
    <xdr:to>
      <xdr:col>10</xdr:col>
      <xdr:colOff>486146</xdr:colOff>
      <xdr:row>21</xdr:row>
      <xdr:rowOff>3266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8550" y="1352550"/>
          <a:ext cx="2816596" cy="251786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546100</xdr:colOff>
      <xdr:row>17</xdr:row>
      <xdr:rowOff>158750</xdr:rowOff>
    </xdr:from>
    <xdr:to>
      <xdr:col>9</xdr:col>
      <xdr:colOff>378196</xdr:colOff>
      <xdr:row>27</xdr:row>
      <xdr:rowOff>136616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78300" y="4229100"/>
          <a:ext cx="2816596" cy="251786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558800</xdr:colOff>
      <xdr:row>31</xdr:row>
      <xdr:rowOff>107950</xdr:rowOff>
    </xdr:from>
    <xdr:to>
      <xdr:col>11</xdr:col>
      <xdr:colOff>390896</xdr:colOff>
      <xdr:row>45</xdr:row>
      <xdr:rowOff>47716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3250" y="5816600"/>
          <a:ext cx="2816596" cy="251786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590550</xdr:colOff>
      <xdr:row>3</xdr:row>
      <xdr:rowOff>44450</xdr:rowOff>
    </xdr:from>
    <xdr:to>
      <xdr:col>17</xdr:col>
      <xdr:colOff>286146</xdr:colOff>
      <xdr:row>19</xdr:row>
      <xdr:rowOff>48770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0300" y="596900"/>
          <a:ext cx="4572396" cy="295072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577850</xdr:colOff>
      <xdr:row>10</xdr:row>
      <xdr:rowOff>120650</xdr:rowOff>
    </xdr:from>
    <xdr:to>
      <xdr:col>10</xdr:col>
      <xdr:colOff>277502</xdr:colOff>
      <xdr:row>26</xdr:row>
      <xdr:rowOff>124970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87950" y="1962150"/>
          <a:ext cx="4474852" cy="295072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92</xdr:row>
      <xdr:rowOff>76200</xdr:rowOff>
    </xdr:from>
    <xdr:to>
      <xdr:col>11</xdr:col>
      <xdr:colOff>69993</xdr:colOff>
      <xdr:row>108</xdr:row>
      <xdr:rowOff>80520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6950" y="17018000"/>
          <a:ext cx="4578493" cy="29507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285750</xdr:colOff>
      <xdr:row>3</xdr:row>
      <xdr:rowOff>69850</xdr:rowOff>
    </xdr:from>
    <xdr:to>
      <xdr:col>16</xdr:col>
      <xdr:colOff>368696</xdr:colOff>
      <xdr:row>19</xdr:row>
      <xdr:rowOff>74170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685800"/>
          <a:ext cx="4572396" cy="295072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</xdr:colOff>
      <xdr:row>5</xdr:row>
      <xdr:rowOff>139700</xdr:rowOff>
    </xdr:from>
    <xdr:to>
      <xdr:col>11</xdr:col>
      <xdr:colOff>359545</xdr:colOff>
      <xdr:row>21</xdr:row>
      <xdr:rowOff>144020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18000" y="1060450"/>
          <a:ext cx="4487045" cy="2950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31750</xdr:colOff>
      <xdr:row>4</xdr:row>
      <xdr:rowOff>177800</xdr:rowOff>
    </xdr:from>
    <xdr:to>
      <xdr:col>13</xdr:col>
      <xdr:colOff>114696</xdr:colOff>
      <xdr:row>20</xdr:row>
      <xdr:rowOff>182120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850" y="914400"/>
          <a:ext cx="4572396" cy="29507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444500</xdr:colOff>
      <xdr:row>5</xdr:row>
      <xdr:rowOff>120650</xdr:rowOff>
    </xdr:from>
    <xdr:to>
      <xdr:col>17</xdr:col>
      <xdr:colOff>22995</xdr:colOff>
      <xdr:row>21</xdr:row>
      <xdr:rowOff>124970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3300" y="1041400"/>
          <a:ext cx="4487045" cy="295072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660400</xdr:colOff>
      <xdr:row>16</xdr:row>
      <xdr:rowOff>57150</xdr:rowOff>
    </xdr:from>
    <xdr:to>
      <xdr:col>11</xdr:col>
      <xdr:colOff>371339</xdr:colOff>
      <xdr:row>29</xdr:row>
      <xdr:rowOff>181066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8500" y="3003550"/>
          <a:ext cx="2828789" cy="251786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723900</xdr:colOff>
      <xdr:row>22</xdr:row>
      <xdr:rowOff>88900</xdr:rowOff>
    </xdr:from>
    <xdr:to>
      <xdr:col>10</xdr:col>
      <xdr:colOff>440936</xdr:colOff>
      <xdr:row>36</xdr:row>
      <xdr:rowOff>28666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5100" y="4140200"/>
          <a:ext cx="2834886" cy="251786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527050</xdr:colOff>
      <xdr:row>28</xdr:row>
      <xdr:rowOff>19050</xdr:rowOff>
    </xdr:from>
    <xdr:to>
      <xdr:col>10</xdr:col>
      <xdr:colOff>365243</xdr:colOff>
      <xdr:row>42</xdr:row>
      <xdr:rowOff>56361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1250" y="5124450"/>
          <a:ext cx="2822693" cy="261541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494</xdr:row>
      <xdr:rowOff>177800</xdr:rowOff>
    </xdr:from>
    <xdr:to>
      <xdr:col>8</xdr:col>
      <xdr:colOff>384546</xdr:colOff>
      <xdr:row>508</xdr:row>
      <xdr:rowOff>117566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3550" y="91147900"/>
          <a:ext cx="2816596" cy="251786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9</xdr:row>
      <xdr:rowOff>114300</xdr:rowOff>
    </xdr:from>
    <xdr:to>
      <xdr:col>7</xdr:col>
      <xdr:colOff>324753</xdr:colOff>
      <xdr:row>25</xdr:row>
      <xdr:rowOff>118620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7450" y="1771650"/>
          <a:ext cx="4560203" cy="295072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539750</xdr:colOff>
      <xdr:row>14</xdr:row>
      <xdr:rowOff>101600</xdr:rowOff>
    </xdr:from>
    <xdr:to>
      <xdr:col>16</xdr:col>
      <xdr:colOff>245498</xdr:colOff>
      <xdr:row>30</xdr:row>
      <xdr:rowOff>112016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68950" y="2679700"/>
          <a:ext cx="4480948" cy="295681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457200</xdr:colOff>
      <xdr:row>6</xdr:row>
      <xdr:rowOff>152400</xdr:rowOff>
    </xdr:from>
    <xdr:to>
      <xdr:col>15</xdr:col>
      <xdr:colOff>166537</xdr:colOff>
      <xdr:row>22</xdr:row>
      <xdr:rowOff>156720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8850" y="1257300"/>
          <a:ext cx="4852837" cy="295072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547688</xdr:colOff>
      <xdr:row>13</xdr:row>
      <xdr:rowOff>7938</xdr:rowOff>
    </xdr:from>
    <xdr:to>
      <xdr:col>13</xdr:col>
      <xdr:colOff>548379</xdr:colOff>
      <xdr:row>29</xdr:row>
      <xdr:rowOff>66206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4813" y="2214563"/>
          <a:ext cx="3572566" cy="26458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-1</xdr:colOff>
      <xdr:row>12</xdr:row>
      <xdr:rowOff>79375</xdr:rowOff>
    </xdr:from>
    <xdr:to>
      <xdr:col>17</xdr:col>
      <xdr:colOff>134813</xdr:colOff>
      <xdr:row>29</xdr:row>
      <xdr:rowOff>99677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8437" y="2063750"/>
          <a:ext cx="3706689" cy="27190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577850</xdr:colOff>
      <xdr:row>5</xdr:row>
      <xdr:rowOff>158750</xdr:rowOff>
    </xdr:from>
    <xdr:to>
      <xdr:col>14</xdr:col>
      <xdr:colOff>162188</xdr:colOff>
      <xdr:row>21</xdr:row>
      <xdr:rowOff>163070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8950" y="1079500"/>
          <a:ext cx="4499238" cy="295072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579437</xdr:colOff>
      <xdr:row>9</xdr:row>
      <xdr:rowOff>142875</xdr:rowOff>
    </xdr:from>
    <xdr:to>
      <xdr:col>15</xdr:col>
      <xdr:colOff>574031</xdr:colOff>
      <xdr:row>26</xdr:row>
      <xdr:rowOff>54586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7250" y="1690688"/>
          <a:ext cx="3566469" cy="265808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547688</xdr:colOff>
      <xdr:row>5</xdr:row>
      <xdr:rowOff>87312</xdr:rowOff>
    </xdr:from>
    <xdr:to>
      <xdr:col>12</xdr:col>
      <xdr:colOff>548379</xdr:colOff>
      <xdr:row>21</xdr:row>
      <xdr:rowOff>129705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9563" y="968375"/>
          <a:ext cx="3572566" cy="26458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500063</xdr:colOff>
      <xdr:row>9</xdr:row>
      <xdr:rowOff>134937</xdr:rowOff>
    </xdr:from>
    <xdr:to>
      <xdr:col>14</xdr:col>
      <xdr:colOff>494657</xdr:colOff>
      <xdr:row>26</xdr:row>
      <xdr:rowOff>58268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2563" y="1666875"/>
          <a:ext cx="3566469" cy="26458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539750</xdr:colOff>
      <xdr:row>2</xdr:row>
      <xdr:rowOff>114300</xdr:rowOff>
    </xdr:from>
    <xdr:to>
      <xdr:col>21</xdr:col>
      <xdr:colOff>235346</xdr:colOff>
      <xdr:row>18</xdr:row>
      <xdr:rowOff>124716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2300" y="482600"/>
          <a:ext cx="4572396" cy="295681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2584450</xdr:colOff>
      <xdr:row>13</xdr:row>
      <xdr:rowOff>165100</xdr:rowOff>
    </xdr:from>
    <xdr:to>
      <xdr:col>8</xdr:col>
      <xdr:colOff>541440</xdr:colOff>
      <xdr:row>27</xdr:row>
      <xdr:rowOff>62191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4450" y="2559050"/>
          <a:ext cx="4846740" cy="247519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1828800</xdr:colOff>
      <xdr:row>10</xdr:row>
      <xdr:rowOff>146050</xdr:rowOff>
    </xdr:from>
    <xdr:to>
      <xdr:col>8</xdr:col>
      <xdr:colOff>495723</xdr:colOff>
      <xdr:row>24</xdr:row>
      <xdr:rowOff>134588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87550"/>
          <a:ext cx="4877223" cy="25666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44450</xdr:colOff>
      <xdr:row>75</xdr:row>
      <xdr:rowOff>50800</xdr:rowOff>
    </xdr:from>
    <xdr:to>
      <xdr:col>13</xdr:col>
      <xdr:colOff>213748</xdr:colOff>
      <xdr:row>91</xdr:row>
      <xdr:rowOff>61216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4050" y="13862050"/>
          <a:ext cx="4480948" cy="29568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577850</xdr:colOff>
      <xdr:row>72</xdr:row>
      <xdr:rowOff>101600</xdr:rowOff>
    </xdr:from>
    <xdr:to>
      <xdr:col>15</xdr:col>
      <xdr:colOff>289695</xdr:colOff>
      <xdr:row>88</xdr:row>
      <xdr:rowOff>105920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9500" y="13360400"/>
          <a:ext cx="4487045" cy="29507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43140086" y="6865258"/>
    <xdr:ext cx="18288000" cy="148971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611188</xdr:colOff>
      <xdr:row>7</xdr:row>
      <xdr:rowOff>103188</xdr:rowOff>
    </xdr:from>
    <xdr:to>
      <xdr:col>15</xdr:col>
      <xdr:colOff>515760</xdr:colOff>
      <xdr:row>23</xdr:row>
      <xdr:rowOff>181680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9688" y="1381126"/>
          <a:ext cx="4548010" cy="29994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50800</xdr:rowOff>
    </xdr:from>
    <xdr:to>
      <xdr:col>7</xdr:col>
      <xdr:colOff>236975</xdr:colOff>
      <xdr:row>27</xdr:row>
      <xdr:rowOff>180813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2350" y="2749550"/>
          <a:ext cx="2853175" cy="252396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762000</xdr:colOff>
      <xdr:row>19</xdr:row>
      <xdr:rowOff>82550</xdr:rowOff>
    </xdr:from>
    <xdr:to>
      <xdr:col>11</xdr:col>
      <xdr:colOff>403089</xdr:colOff>
      <xdr:row>33</xdr:row>
      <xdr:rowOff>22316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9800" y="3594100"/>
          <a:ext cx="2828789" cy="2517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CentralBank_MasterColours">
      <a:dk1>
        <a:sysClr val="windowText" lastClr="000000"/>
      </a:dk1>
      <a:lt1>
        <a:sysClr val="window" lastClr="FFFFFF"/>
      </a:lt1>
      <a:dk2>
        <a:srgbClr val="7C477E"/>
      </a:dk2>
      <a:lt2>
        <a:srgbClr val="09506C"/>
      </a:lt2>
      <a:accent1>
        <a:srgbClr val="0083A0"/>
      </a:accent1>
      <a:accent2>
        <a:srgbClr val="5EC5C2"/>
      </a:accent2>
      <a:accent3>
        <a:srgbClr val="D4E388"/>
      </a:accent3>
      <a:accent4>
        <a:srgbClr val="007DC3"/>
      </a:accent4>
      <a:accent5>
        <a:srgbClr val="D12E7C"/>
      </a:accent5>
      <a:accent6>
        <a:srgbClr val="F57E20"/>
      </a:accent6>
      <a:hlink>
        <a:srgbClr val="007DC3"/>
      </a:hlink>
      <a:folHlink>
        <a:srgbClr val="7C477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33"/>
  <sheetViews>
    <sheetView workbookViewId="0">
      <selection activeCell="F4" sqref="F4"/>
    </sheetView>
  </sheetViews>
  <sheetFormatPr defaultColWidth="8.5703125" defaultRowHeight="15"/>
  <cols>
    <col min="1" max="1" width="30.5703125" style="36" bestFit="1" customWidth="1"/>
    <col min="2" max="16384" width="8.5703125" style="36"/>
  </cols>
  <sheetData>
    <row r="1" spans="1:6">
      <c r="A1" s="35" t="s">
        <v>359</v>
      </c>
    </row>
    <row r="2" spans="1:6">
      <c r="A2" s="35" t="s">
        <v>358</v>
      </c>
    </row>
    <row r="3" spans="1:6">
      <c r="A3" s="36" t="s">
        <v>228</v>
      </c>
      <c r="B3" s="36">
        <v>2020</v>
      </c>
      <c r="C3" s="36">
        <v>2021</v>
      </c>
      <c r="D3" s="36">
        <v>2022</v>
      </c>
      <c r="E3" s="36">
        <v>2023</v>
      </c>
      <c r="F3" s="36">
        <v>2024</v>
      </c>
    </row>
    <row r="4" spans="1:6">
      <c r="A4" s="36" t="s">
        <v>105</v>
      </c>
      <c r="B4" s="36">
        <v>100</v>
      </c>
      <c r="C4" s="36">
        <v>105.72</v>
      </c>
      <c r="D4" s="36">
        <v>113.574996</v>
      </c>
      <c r="E4" s="36">
        <v>118.91302081199998</v>
      </c>
      <c r="F4" s="36">
        <v>123.55062862366798</v>
      </c>
    </row>
    <row r="5" spans="1:6">
      <c r="A5" s="36" t="s">
        <v>9</v>
      </c>
      <c r="B5" s="36">
        <v>100</v>
      </c>
      <c r="C5" s="36">
        <v>106.47999999999999</v>
      </c>
      <c r="D5" s="36">
        <v>111.61233599999998</v>
      </c>
      <c r="E5" s="36">
        <v>116.35586027999999</v>
      </c>
      <c r="F5" s="36">
        <v>120.940281175032</v>
      </c>
    </row>
    <row r="6" spans="1:6">
      <c r="A6" s="36" t="s">
        <v>73</v>
      </c>
      <c r="B6" s="36">
        <v>100</v>
      </c>
      <c r="C6" s="36">
        <v>106.05</v>
      </c>
      <c r="D6" s="36">
        <v>109.94203499999999</v>
      </c>
      <c r="E6" s="36">
        <v>112.39374238049999</v>
      </c>
      <c r="F6" s="36">
        <v>114.65285660234804</v>
      </c>
    </row>
    <row r="7" spans="1:6">
      <c r="A7" s="36" t="s">
        <v>229</v>
      </c>
    </row>
    <row r="8" spans="1:6">
      <c r="A8" s="36" t="s">
        <v>105</v>
      </c>
      <c r="B8" s="36">
        <v>100</v>
      </c>
      <c r="C8" s="36">
        <v>105.79</v>
      </c>
      <c r="D8" s="36">
        <v>115.73426000000002</v>
      </c>
      <c r="E8" s="36">
        <v>123.25698690000002</v>
      </c>
      <c r="F8" s="36">
        <v>129.2965792581</v>
      </c>
    </row>
    <row r="9" spans="1:6">
      <c r="A9" s="36" t="s">
        <v>9</v>
      </c>
      <c r="B9" s="36">
        <v>100</v>
      </c>
      <c r="C9" s="36">
        <v>105.45</v>
      </c>
      <c r="D9" s="36">
        <v>112.89477000000001</v>
      </c>
      <c r="E9" s="36">
        <v>118.77658751700001</v>
      </c>
      <c r="F9" s="36">
        <v>124.47786371781602</v>
      </c>
    </row>
    <row r="10" spans="1:6">
      <c r="A10" s="36" t="s">
        <v>73</v>
      </c>
      <c r="B10" s="36">
        <v>100</v>
      </c>
      <c r="C10" s="36">
        <v>105.47999999999999</v>
      </c>
      <c r="D10" s="36">
        <v>108.72878399999998</v>
      </c>
      <c r="E10" s="36">
        <v>111.02296134239997</v>
      </c>
      <c r="F10" s="36">
        <v>112.88814709295228</v>
      </c>
    </row>
    <row r="19" spans="5:8">
      <c r="H19" s="35" t="s">
        <v>106</v>
      </c>
    </row>
    <row r="20" spans="5:8">
      <c r="H20" s="35" t="s">
        <v>438</v>
      </c>
    </row>
    <row r="32" spans="5:8">
      <c r="E32" s="102"/>
      <c r="F32" s="102"/>
      <c r="G32" s="102"/>
      <c r="H32" s="102"/>
    </row>
    <row r="33" spans="5:8">
      <c r="E33" s="102"/>
      <c r="F33" s="102"/>
      <c r="G33" s="102"/>
      <c r="H33" s="102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80"/>
  <sheetViews>
    <sheetView zoomScaleNormal="100" workbookViewId="0">
      <pane xSplit="1" ySplit="4" topLeftCell="B68" activePane="bottomRight" state="frozen"/>
      <selection pane="topRight" activeCell="B1" sqref="B1"/>
      <selection pane="bottomLeft" activeCell="A2" sqref="A2"/>
      <selection pane="bottomRight" activeCell="D64" sqref="D64"/>
    </sheetView>
  </sheetViews>
  <sheetFormatPr defaultColWidth="8.5703125" defaultRowHeight="15"/>
  <cols>
    <col min="1" max="1" width="8.5703125" style="1"/>
    <col min="2" max="4" width="15" style="1" customWidth="1"/>
    <col min="5" max="16384" width="8.5703125" style="1"/>
  </cols>
  <sheetData>
    <row r="1" spans="1:4">
      <c r="B1" s="35" t="s">
        <v>164</v>
      </c>
    </row>
    <row r="2" spans="1:4">
      <c r="B2" s="35" t="s">
        <v>363</v>
      </c>
    </row>
    <row r="4" spans="1:4">
      <c r="B4" s="9" t="s">
        <v>55</v>
      </c>
      <c r="C4" s="1" t="s">
        <v>56</v>
      </c>
      <c r="D4" s="1" t="s">
        <v>57</v>
      </c>
    </row>
    <row r="5" spans="1:4">
      <c r="A5" s="10">
        <v>42370</v>
      </c>
      <c r="B5" s="11">
        <v>108.62196852037238</v>
      </c>
      <c r="C5" s="11">
        <v>121.39195680279138</v>
      </c>
      <c r="D5" s="11">
        <v>100.0313229340944</v>
      </c>
    </row>
    <row r="6" spans="1:4">
      <c r="A6" s="10">
        <v>42401</v>
      </c>
      <c r="B6" s="11">
        <v>105.76080124838718</v>
      </c>
      <c r="C6" s="11">
        <v>120.95308323295291</v>
      </c>
      <c r="D6" s="11">
        <v>95.5406266256837</v>
      </c>
    </row>
    <row r="7" spans="1:4">
      <c r="A7" s="10">
        <v>42430</v>
      </c>
      <c r="B7" s="11">
        <v>100.56364562688098</v>
      </c>
      <c r="C7" s="11">
        <v>114.47277811981517</v>
      </c>
      <c r="D7" s="11">
        <v>91.206673246265268</v>
      </c>
    </row>
    <row r="8" spans="1:4">
      <c r="A8" s="10">
        <v>42461</v>
      </c>
      <c r="B8" s="11">
        <v>102.71262067495894</v>
      </c>
      <c r="C8" s="11">
        <v>117.25964234084752</v>
      </c>
      <c r="D8" s="11">
        <v>92.926526537378209</v>
      </c>
    </row>
    <row r="9" spans="1:4">
      <c r="A9" s="10">
        <v>42491</v>
      </c>
      <c r="B9" s="11">
        <v>98.059498701249765</v>
      </c>
      <c r="C9" s="11">
        <v>111.41320177213171</v>
      </c>
      <c r="D9" s="11">
        <v>89.076175630838321</v>
      </c>
    </row>
    <row r="10" spans="1:4">
      <c r="A10" s="10">
        <v>42522</v>
      </c>
      <c r="B10" s="11">
        <v>103.3869793480807</v>
      </c>
      <c r="C10" s="11">
        <v>114.50169064152374</v>
      </c>
      <c r="D10" s="11">
        <v>95.90987416958771</v>
      </c>
    </row>
    <row r="11" spans="1:4">
      <c r="A11" s="10">
        <v>42552</v>
      </c>
      <c r="B11" s="11">
        <v>99.635409160966049</v>
      </c>
      <c r="C11" s="11">
        <v>122.2701269537865</v>
      </c>
      <c r="D11" s="11">
        <v>84.408548007832195</v>
      </c>
    </row>
    <row r="12" spans="1:4">
      <c r="A12" s="10">
        <v>42583</v>
      </c>
      <c r="B12" s="11">
        <v>102.69447778731656</v>
      </c>
      <c r="C12" s="11">
        <v>120.41353255770279</v>
      </c>
      <c r="D12" s="11">
        <v>90.774488803003933</v>
      </c>
    </row>
    <row r="13" spans="1:4">
      <c r="A13" s="10">
        <v>42614</v>
      </c>
      <c r="B13" s="11">
        <v>101.98637618518916</v>
      </c>
      <c r="C13" s="11">
        <v>122.10819645922439</v>
      </c>
      <c r="D13" s="11">
        <v>88.449995203305065</v>
      </c>
    </row>
    <row r="14" spans="1:4">
      <c r="A14" s="10">
        <v>42644</v>
      </c>
      <c r="B14" s="11">
        <v>97.343548153522946</v>
      </c>
      <c r="C14" s="11">
        <v>112.89282755300339</v>
      </c>
      <c r="D14" s="11">
        <v>86.883213696767584</v>
      </c>
    </row>
    <row r="15" spans="1:4">
      <c r="A15" s="10">
        <v>42675</v>
      </c>
      <c r="B15" s="11">
        <v>97.762167286938549</v>
      </c>
      <c r="C15" s="11">
        <v>115.59153577114505</v>
      </c>
      <c r="D15" s="11">
        <v>85.767967896337552</v>
      </c>
    </row>
    <row r="16" spans="1:4">
      <c r="A16" s="10">
        <v>42705</v>
      </c>
      <c r="B16" s="11">
        <v>96.170334791298146</v>
      </c>
      <c r="C16" s="11">
        <v>113.56998373795125</v>
      </c>
      <c r="D16" s="11">
        <v>84.465216969683638</v>
      </c>
    </row>
    <row r="17" spans="1:4">
      <c r="A17" s="10">
        <v>42736</v>
      </c>
      <c r="B17" s="11">
        <v>103.11667505918184</v>
      </c>
      <c r="C17" s="11">
        <v>122.77781801764472</v>
      </c>
      <c r="D17" s="11">
        <v>89.89020160894124</v>
      </c>
    </row>
    <row r="18" spans="1:4">
      <c r="A18" s="10">
        <v>42767</v>
      </c>
      <c r="B18" s="11">
        <v>100.71923932797343</v>
      </c>
      <c r="C18" s="11">
        <v>117.93628460559491</v>
      </c>
      <c r="D18" s="11">
        <v>89.136962919264818</v>
      </c>
    </row>
    <row r="19" spans="1:4">
      <c r="A19" s="10">
        <v>42795</v>
      </c>
      <c r="B19" s="11">
        <v>101.85635724208046</v>
      </c>
      <c r="C19" s="11">
        <v>119.65337503978968</v>
      </c>
      <c r="D19" s="11">
        <v>89.883920853607961</v>
      </c>
    </row>
    <row r="20" spans="1:4">
      <c r="A20" s="10">
        <v>42826</v>
      </c>
      <c r="B20" s="11">
        <v>102.02660749114347</v>
      </c>
      <c r="C20" s="11">
        <v>122.4370117599513</v>
      </c>
      <c r="D20" s="11">
        <v>88.296089853364663</v>
      </c>
    </row>
    <row r="21" spans="1:4">
      <c r="A21" s="10">
        <v>42856</v>
      </c>
      <c r="B21" s="11">
        <v>100.53379174352098</v>
      </c>
      <c r="C21" s="11">
        <v>117.9917782807846</v>
      </c>
      <c r="D21" s="11">
        <v>88.789428970837662</v>
      </c>
    </row>
    <row r="22" spans="1:4">
      <c r="A22" s="10">
        <v>42887</v>
      </c>
      <c r="B22" s="11">
        <v>105.00265325168996</v>
      </c>
      <c r="C22" s="11">
        <v>123.3543483328655</v>
      </c>
      <c r="D22" s="11">
        <v>92.657073532805896</v>
      </c>
    </row>
    <row r="23" spans="1:4">
      <c r="A23" s="10">
        <v>42917</v>
      </c>
      <c r="B23" s="11">
        <v>105.12127143655445</v>
      </c>
      <c r="C23" s="11">
        <v>124.60730682270089</v>
      </c>
      <c r="D23" s="11">
        <v>92.012596613843868</v>
      </c>
    </row>
    <row r="24" spans="1:4">
      <c r="A24" s="10">
        <v>42948</v>
      </c>
      <c r="B24" s="11">
        <v>102.85408556100732</v>
      </c>
      <c r="C24" s="11">
        <v>117.02213053862715</v>
      </c>
      <c r="D24" s="11">
        <v>93.322937187069925</v>
      </c>
    </row>
    <row r="25" spans="1:4">
      <c r="A25" s="10">
        <v>42979</v>
      </c>
      <c r="B25" s="11">
        <v>105.80197972486241</v>
      </c>
      <c r="C25" s="11">
        <v>123.37766326600229</v>
      </c>
      <c r="D25" s="11">
        <v>93.978439647979101</v>
      </c>
    </row>
    <row r="26" spans="1:4">
      <c r="A26" s="10">
        <v>43009</v>
      </c>
      <c r="B26" s="11">
        <v>104.83232077056608</v>
      </c>
      <c r="C26" s="11">
        <v>120.53525123261343</v>
      </c>
      <c r="D26" s="11">
        <v>94.268621941559573</v>
      </c>
    </row>
    <row r="27" spans="1:4">
      <c r="A27" s="10">
        <v>43040</v>
      </c>
      <c r="B27" s="11">
        <v>103.62524995019864</v>
      </c>
      <c r="C27" s="11">
        <v>121.67464899990641</v>
      </c>
      <c r="D27" s="11">
        <v>91.483031269010468</v>
      </c>
    </row>
    <row r="28" spans="1:4">
      <c r="A28" s="10">
        <v>43070</v>
      </c>
      <c r="B28" s="11">
        <v>103.24312165859102</v>
      </c>
      <c r="C28" s="11">
        <v>122.93200243436895</v>
      </c>
      <c r="D28" s="11">
        <v>89.997988382466389</v>
      </c>
    </row>
    <row r="29" spans="1:4">
      <c r="A29" s="10">
        <v>43101</v>
      </c>
      <c r="B29" s="11">
        <v>110.39800636143954</v>
      </c>
      <c r="C29" s="11">
        <v>129.60665038076937</v>
      </c>
      <c r="D29" s="11">
        <v>97.475938673231681</v>
      </c>
    </row>
    <row r="30" spans="1:4">
      <c r="A30" s="10">
        <v>43132</v>
      </c>
      <c r="B30" s="11">
        <v>105.24150737582359</v>
      </c>
      <c r="C30" s="11">
        <v>123.28121737900666</v>
      </c>
      <c r="D30" s="11">
        <v>93.105806724481795</v>
      </c>
    </row>
    <row r="31" spans="1:4">
      <c r="A31" s="10">
        <v>43160</v>
      </c>
      <c r="B31" s="11">
        <v>108.06203882421217</v>
      </c>
      <c r="C31" s="11">
        <v>126.44628219969462</v>
      </c>
      <c r="D31" s="11">
        <v>95.694563168178831</v>
      </c>
    </row>
    <row r="32" spans="1:4">
      <c r="A32" s="10">
        <v>43191</v>
      </c>
      <c r="B32" s="11">
        <v>104.02605150602311</v>
      </c>
      <c r="C32" s="11">
        <v>119.80960472106908</v>
      </c>
      <c r="D32" s="11">
        <v>93.408116018228498</v>
      </c>
    </row>
    <row r="33" spans="1:4">
      <c r="A33" s="10">
        <v>43221</v>
      </c>
      <c r="B33" s="11">
        <v>106.67001935175868</v>
      </c>
      <c r="C33" s="11">
        <v>125.66505516288169</v>
      </c>
      <c r="D33" s="11">
        <v>93.891650496348518</v>
      </c>
    </row>
    <row r="34" spans="1:4">
      <c r="A34" s="10">
        <v>43252</v>
      </c>
      <c r="B34" s="11">
        <v>102.13360814906632</v>
      </c>
      <c r="C34" s="11">
        <v>119.75877002872951</v>
      </c>
      <c r="D34" s="11">
        <v>90.276782930407521</v>
      </c>
    </row>
    <row r="35" spans="1:4">
      <c r="A35" s="10">
        <v>43282</v>
      </c>
      <c r="B35" s="11">
        <v>107.63332597897994</v>
      </c>
      <c r="C35" s="11">
        <v>128.85121376615575</v>
      </c>
      <c r="D35" s="11">
        <v>93.359596822940759</v>
      </c>
    </row>
    <row r="36" spans="1:4">
      <c r="A36" s="10">
        <v>43313</v>
      </c>
      <c r="B36" s="11">
        <v>102.38823778125423</v>
      </c>
      <c r="C36" s="11">
        <v>123.17390689101579</v>
      </c>
      <c r="D36" s="11">
        <v>88.405271419300604</v>
      </c>
    </row>
    <row r="37" spans="1:4">
      <c r="A37" s="10">
        <v>43344</v>
      </c>
      <c r="B37" s="11">
        <v>96.436531229143824</v>
      </c>
      <c r="C37" s="11">
        <v>115.37785500224335</v>
      </c>
      <c r="D37" s="11">
        <v>83.694295616158911</v>
      </c>
    </row>
    <row r="38" spans="1:4">
      <c r="A38" s="10">
        <v>43374</v>
      </c>
      <c r="B38" s="11">
        <v>93.459021783870696</v>
      </c>
      <c r="C38" s="11">
        <v>110.30247458932463</v>
      </c>
      <c r="D38" s="11">
        <v>82.128069060909809</v>
      </c>
    </row>
    <row r="39" spans="1:4">
      <c r="A39" s="10">
        <v>43405</v>
      </c>
      <c r="B39" s="11">
        <v>96.453797357423113</v>
      </c>
      <c r="C39" s="11">
        <v>114.57532816420191</v>
      </c>
      <c r="D39" s="11">
        <v>84.263054092906557</v>
      </c>
    </row>
    <row r="40" spans="1:4">
      <c r="A40" s="10">
        <v>43435</v>
      </c>
      <c r="B40" s="11">
        <v>96.516033301130918</v>
      </c>
      <c r="C40" s="11">
        <v>119.22409495391531</v>
      </c>
      <c r="D40" s="11">
        <v>81.239832157000606</v>
      </c>
    </row>
    <row r="41" spans="1:4">
      <c r="A41" s="10">
        <v>43466</v>
      </c>
      <c r="B41" s="11">
        <v>98.802882025310808</v>
      </c>
      <c r="C41" s="11">
        <v>125.07660814517155</v>
      </c>
      <c r="D41" s="11">
        <v>81.127981756420184</v>
      </c>
    </row>
    <row r="42" spans="1:4">
      <c r="A42" s="10">
        <v>43497</v>
      </c>
      <c r="B42" s="11">
        <v>86.468203896330394</v>
      </c>
      <c r="C42" s="11">
        <v>119.65993328663995</v>
      </c>
      <c r="D42" s="11">
        <v>64.139414136957043</v>
      </c>
    </row>
    <row r="43" spans="1:4">
      <c r="A43" s="10">
        <v>43525</v>
      </c>
      <c r="B43" s="11">
        <v>93.139582388060731</v>
      </c>
      <c r="C43" s="11">
        <v>120.0600361776617</v>
      </c>
      <c r="D43" s="11">
        <v>75.029614515449069</v>
      </c>
    </row>
    <row r="44" spans="1:4">
      <c r="A44" s="10">
        <v>43556</v>
      </c>
      <c r="B44" s="11">
        <v>87.701478002045803</v>
      </c>
      <c r="C44" s="11">
        <v>113.11401526867222</v>
      </c>
      <c r="D44" s="11">
        <v>70.605917984482929</v>
      </c>
    </row>
    <row r="45" spans="1:4">
      <c r="A45" s="10">
        <v>43586</v>
      </c>
      <c r="B45" s="11">
        <v>89.878266649776123</v>
      </c>
      <c r="C45" s="11">
        <v>110.63848113969479</v>
      </c>
      <c r="D45" s="11">
        <v>76.038123656497007</v>
      </c>
    </row>
    <row r="46" spans="1:4">
      <c r="A46" s="10">
        <v>43617</v>
      </c>
      <c r="B46" s="11">
        <v>90.861859829746919</v>
      </c>
      <c r="C46" s="11">
        <v>113.6064983096399</v>
      </c>
      <c r="D46" s="11">
        <v>75.698767509818254</v>
      </c>
    </row>
    <row r="47" spans="1:4">
      <c r="A47" s="10">
        <v>43647</v>
      </c>
      <c r="B47" s="11">
        <v>85.541534569319623</v>
      </c>
      <c r="C47" s="11">
        <v>112.32534012399231</v>
      </c>
      <c r="D47" s="11">
        <v>67.68566419953784</v>
      </c>
    </row>
    <row r="48" spans="1:4">
      <c r="A48" s="10">
        <v>43678</v>
      </c>
      <c r="B48" s="11">
        <v>77.248552845701141</v>
      </c>
      <c r="C48" s="11">
        <v>107.39862060982234</v>
      </c>
      <c r="D48" s="11">
        <v>57.148507669620358</v>
      </c>
    </row>
    <row r="49" spans="1:4">
      <c r="A49" s="10">
        <v>43709</v>
      </c>
      <c r="B49" s="11">
        <v>75.278685862833825</v>
      </c>
      <c r="C49" s="11">
        <v>107.02458403216718</v>
      </c>
      <c r="D49" s="11">
        <v>54.114753749944917</v>
      </c>
    </row>
    <row r="50" spans="1:4">
      <c r="A50" s="10">
        <v>43739</v>
      </c>
      <c r="B50" s="11">
        <v>69.535219074830025</v>
      </c>
      <c r="C50" s="11">
        <v>98.075006324603393</v>
      </c>
      <c r="D50" s="11">
        <v>50.508694241647767</v>
      </c>
    </row>
    <row r="51" spans="1:4">
      <c r="A51" s="10">
        <v>43770</v>
      </c>
      <c r="B51" s="11">
        <v>77.067945362170946</v>
      </c>
      <c r="C51" s="11">
        <v>104.247482313906</v>
      </c>
      <c r="D51" s="11">
        <v>58.948254061014218</v>
      </c>
    </row>
    <row r="52" spans="1:4">
      <c r="A52" s="10">
        <v>43800</v>
      </c>
      <c r="B52" s="11">
        <v>81.408101994428961</v>
      </c>
      <c r="C52" s="11">
        <v>107.11973455078299</v>
      </c>
      <c r="D52" s="11">
        <v>64.267013623526267</v>
      </c>
    </row>
    <row r="53" spans="1:4">
      <c r="A53" s="10">
        <v>43831</v>
      </c>
      <c r="B53" s="11">
        <v>85.52732972929978</v>
      </c>
      <c r="C53" s="11">
        <v>108.93206287712131</v>
      </c>
      <c r="D53" s="11">
        <v>69.924174297418759</v>
      </c>
    </row>
    <row r="54" spans="1:4">
      <c r="A54" s="10">
        <v>43862</v>
      </c>
      <c r="B54" s="11">
        <v>85.184180996474225</v>
      </c>
      <c r="C54" s="11">
        <v>105.06932410968254</v>
      </c>
      <c r="D54" s="11">
        <v>71.92741892100203</v>
      </c>
    </row>
    <row r="55" spans="1:4">
      <c r="A55" s="10">
        <v>43891</v>
      </c>
      <c r="B55" s="11">
        <v>77.339331899747023</v>
      </c>
      <c r="C55" s="11">
        <v>104.77730705702696</v>
      </c>
      <c r="D55" s="11">
        <v>59.047348461560404</v>
      </c>
    </row>
    <row r="56" spans="1:4">
      <c r="A56" s="10">
        <v>43922</v>
      </c>
      <c r="B56" s="11">
        <v>42.6</v>
      </c>
      <c r="C56" s="11">
        <v>66.099999999999994</v>
      </c>
      <c r="D56" s="11">
        <v>26.9</v>
      </c>
    </row>
    <row r="57" spans="1:4">
      <c r="A57" s="10">
        <v>43952</v>
      </c>
      <c r="B57" s="11">
        <v>52.3</v>
      </c>
      <c r="C57" s="11">
        <v>70.099999999999994</v>
      </c>
      <c r="D57" s="11">
        <v>40.4</v>
      </c>
    </row>
    <row r="58" spans="1:4">
      <c r="A58" s="10">
        <v>43983</v>
      </c>
      <c r="B58" s="11">
        <v>61.6</v>
      </c>
      <c r="C58" s="11">
        <v>77.5</v>
      </c>
      <c r="D58" s="11">
        <v>50.9</v>
      </c>
    </row>
    <row r="59" spans="1:4">
      <c r="A59" s="10">
        <v>44013</v>
      </c>
      <c r="B59" s="11">
        <v>62.6</v>
      </c>
      <c r="C59" s="11">
        <v>82.6</v>
      </c>
      <c r="D59" s="11">
        <v>49.2</v>
      </c>
    </row>
    <row r="60" spans="1:4">
      <c r="A60" s="10">
        <v>44044</v>
      </c>
      <c r="B60" s="11">
        <v>58.9</v>
      </c>
      <c r="C60" s="11">
        <v>80.5</v>
      </c>
      <c r="D60" s="11">
        <v>44.5</v>
      </c>
    </row>
    <row r="61" spans="1:4">
      <c r="A61" s="10">
        <v>44075</v>
      </c>
      <c r="B61" s="11">
        <v>60.7</v>
      </c>
      <c r="C61" s="11">
        <v>82</v>
      </c>
      <c r="D61" s="11">
        <v>46.5</v>
      </c>
    </row>
    <row r="62" spans="1:4">
      <c r="A62" s="10">
        <v>44105</v>
      </c>
      <c r="B62" s="11">
        <v>52.6</v>
      </c>
      <c r="C62" s="11">
        <v>77.900000000000006</v>
      </c>
      <c r="D62" s="11">
        <v>35.799999999999997</v>
      </c>
    </row>
    <row r="63" spans="1:4">
      <c r="A63" s="10">
        <v>44136</v>
      </c>
      <c r="B63" s="11">
        <v>65.5</v>
      </c>
      <c r="C63" s="11">
        <v>84.3</v>
      </c>
      <c r="D63" s="11">
        <v>53</v>
      </c>
    </row>
    <row r="64" spans="1:4">
      <c r="A64" s="10">
        <v>44166</v>
      </c>
      <c r="B64" s="11">
        <v>74.599999999999994</v>
      </c>
      <c r="C64" s="11">
        <v>89.9</v>
      </c>
      <c r="D64" s="11">
        <v>64.5</v>
      </c>
    </row>
    <row r="65" spans="1:7">
      <c r="A65" s="10">
        <v>44197</v>
      </c>
      <c r="B65" s="11">
        <v>64.900000000000006</v>
      </c>
      <c r="C65" s="11">
        <v>84</v>
      </c>
      <c r="D65" s="11">
        <v>52.2</v>
      </c>
    </row>
    <row r="66" spans="1:7">
      <c r="A66" s="10">
        <v>44228</v>
      </c>
      <c r="B66" s="11">
        <v>70.8</v>
      </c>
      <c r="C66" s="11">
        <v>83</v>
      </c>
      <c r="D66" s="11">
        <v>62.7</v>
      </c>
    </row>
    <row r="67" spans="1:7">
      <c r="A67" s="10">
        <v>44256</v>
      </c>
      <c r="B67" s="11">
        <v>77.099999999999994</v>
      </c>
      <c r="C67" s="11">
        <v>88.8</v>
      </c>
      <c r="D67" s="11">
        <v>69.3</v>
      </c>
      <c r="G67" s="35" t="s">
        <v>445</v>
      </c>
    </row>
    <row r="68" spans="1:7">
      <c r="A68" s="10">
        <v>44287</v>
      </c>
      <c r="B68" s="11">
        <v>77.900000000000006</v>
      </c>
      <c r="C68" s="11">
        <v>89</v>
      </c>
      <c r="D68" s="11">
        <v>70.5</v>
      </c>
    </row>
    <row r="69" spans="1:7">
      <c r="A69" s="10">
        <v>44317</v>
      </c>
      <c r="B69" s="11">
        <v>85.8</v>
      </c>
      <c r="C69" s="11">
        <v>95.5</v>
      </c>
      <c r="D69" s="11">
        <v>79.3</v>
      </c>
    </row>
    <row r="70" spans="1:7">
      <c r="A70" s="10">
        <v>44348</v>
      </c>
      <c r="B70" s="11">
        <v>87.2</v>
      </c>
      <c r="C70" s="11">
        <v>98.7</v>
      </c>
      <c r="D70" s="11">
        <v>79.599999999999994</v>
      </c>
    </row>
    <row r="71" spans="1:7">
      <c r="A71" s="10">
        <v>44378</v>
      </c>
      <c r="B71" s="11">
        <v>84.9</v>
      </c>
      <c r="C71" s="11">
        <v>97</v>
      </c>
      <c r="D71" s="11">
        <v>76.8</v>
      </c>
    </row>
    <row r="72" spans="1:7">
      <c r="A72" s="10">
        <v>44409</v>
      </c>
      <c r="B72" s="11">
        <v>86.5</v>
      </c>
      <c r="C72" s="11">
        <v>96</v>
      </c>
      <c r="D72" s="11">
        <v>80.2</v>
      </c>
    </row>
    <row r="73" spans="1:7">
      <c r="A73" s="10">
        <v>44440</v>
      </c>
      <c r="B73" s="11">
        <v>86.4</v>
      </c>
      <c r="C73" s="11">
        <v>99.8</v>
      </c>
      <c r="D73" s="11">
        <v>77.400000000000006</v>
      </c>
    </row>
    <row r="74" spans="1:7">
      <c r="A74" s="10">
        <v>44470</v>
      </c>
      <c r="B74" s="11">
        <v>86.8</v>
      </c>
      <c r="C74" s="11">
        <v>97.7</v>
      </c>
      <c r="D74" s="11">
        <v>79.5</v>
      </c>
    </row>
    <row r="75" spans="1:7">
      <c r="A75" s="10">
        <v>44501</v>
      </c>
      <c r="B75" s="11">
        <v>83.1</v>
      </c>
      <c r="C75" s="11">
        <v>95.5</v>
      </c>
      <c r="D75" s="11">
        <v>74.900000000000006</v>
      </c>
    </row>
    <row r="76" spans="1:7">
      <c r="A76" s="10">
        <v>44531</v>
      </c>
      <c r="B76" s="11">
        <v>74.900000000000006</v>
      </c>
      <c r="C76" s="11">
        <v>89.5</v>
      </c>
      <c r="D76" s="11">
        <v>65.2</v>
      </c>
    </row>
    <row r="77" spans="1:7">
      <c r="A77" s="10">
        <v>44562</v>
      </c>
      <c r="B77" s="11">
        <v>81.900000000000006</v>
      </c>
      <c r="C77" s="11">
        <v>96</v>
      </c>
      <c r="D77" s="11">
        <v>72.5</v>
      </c>
    </row>
    <row r="78" spans="1:7">
      <c r="A78" s="10">
        <v>44593</v>
      </c>
      <c r="B78" s="11">
        <v>77</v>
      </c>
      <c r="C78" s="11">
        <v>86.4</v>
      </c>
      <c r="D78" s="11">
        <v>70.7</v>
      </c>
    </row>
    <row r="79" spans="1:7">
      <c r="A79" s="10">
        <v>44621</v>
      </c>
      <c r="B79" s="11">
        <v>67</v>
      </c>
      <c r="C79" s="1">
        <v>84.1</v>
      </c>
      <c r="D79" s="1">
        <v>55.5</v>
      </c>
    </row>
    <row r="80" spans="1:7">
      <c r="B80" s="11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autoPageBreaks="0"/>
  </sheetPr>
  <dimension ref="A1:I390"/>
  <sheetViews>
    <sheetView workbookViewId="0">
      <pane ySplit="316" topLeftCell="A386" activePane="bottomLeft" state="frozen"/>
      <selection pane="bottomLeft" activeCell="C369" sqref="C369"/>
    </sheetView>
  </sheetViews>
  <sheetFormatPr defaultColWidth="8.5703125" defaultRowHeight="15"/>
  <cols>
    <col min="1" max="1" width="12.42578125" style="12" bestFit="1" customWidth="1"/>
    <col min="2" max="2" width="32.5703125" style="1" bestFit="1" customWidth="1"/>
    <col min="3" max="3" width="42.85546875" style="1" bestFit="1" customWidth="1"/>
    <col min="4" max="16384" width="8.5703125" style="1"/>
  </cols>
  <sheetData>
    <row r="1" spans="1:6">
      <c r="A1" s="35" t="s">
        <v>164</v>
      </c>
    </row>
    <row r="2" spans="1:6">
      <c r="A2" s="35" t="s">
        <v>364</v>
      </c>
    </row>
    <row r="3" spans="1:6">
      <c r="A3" s="35"/>
    </row>
    <row r="4" spans="1:6">
      <c r="A4" s="12" t="str">
        <f>_xll.Thomson.Reuters.AFOSpreadsheetFormulas.DSGRID(#REF!," ","1990-01-01","-0D","M","RowHeader=true;ColHeader=true;DispSeriesDescription=false;YearlyTSFormat=false;QuarterlyTSFormat=false","")</f>
        <v>N/A</v>
      </c>
      <c r="B4" s="13" t="s">
        <v>58</v>
      </c>
      <c r="C4" s="4" t="s">
        <v>59</v>
      </c>
      <c r="E4" s="4"/>
      <c r="F4" s="4"/>
    </row>
    <row r="5" spans="1:6" hidden="1">
      <c r="A5" s="12">
        <v>32888</v>
      </c>
      <c r="B5" s="4" t="s">
        <v>60</v>
      </c>
      <c r="C5" s="4" t="s">
        <v>60</v>
      </c>
    </row>
    <row r="6" spans="1:6" hidden="1">
      <c r="A6" s="12">
        <v>32919</v>
      </c>
      <c r="B6" s="4" t="s">
        <v>60</v>
      </c>
      <c r="C6" s="4" t="s">
        <v>60</v>
      </c>
    </row>
    <row r="7" spans="1:6" hidden="1">
      <c r="A7" s="12">
        <v>32947</v>
      </c>
      <c r="B7" s="4" t="s">
        <v>60</v>
      </c>
      <c r="C7" s="4" t="s">
        <v>60</v>
      </c>
    </row>
    <row r="8" spans="1:6" hidden="1">
      <c r="A8" s="12">
        <v>32978</v>
      </c>
      <c r="B8" s="4" t="s">
        <v>60</v>
      </c>
      <c r="C8" s="4" t="s">
        <v>60</v>
      </c>
    </row>
    <row r="9" spans="1:6" hidden="1">
      <c r="A9" s="12">
        <v>33008</v>
      </c>
      <c r="B9" s="4" t="s">
        <v>60</v>
      </c>
      <c r="C9" s="4" t="s">
        <v>60</v>
      </c>
    </row>
    <row r="10" spans="1:6" hidden="1">
      <c r="A10" s="12">
        <v>33039</v>
      </c>
      <c r="B10" s="4" t="s">
        <v>60</v>
      </c>
      <c r="C10" s="4" t="s">
        <v>60</v>
      </c>
    </row>
    <row r="11" spans="1:6" hidden="1">
      <c r="A11" s="12">
        <v>33069</v>
      </c>
      <c r="B11" s="4" t="s">
        <v>60</v>
      </c>
      <c r="C11" s="4" t="s">
        <v>60</v>
      </c>
    </row>
    <row r="12" spans="1:6" hidden="1">
      <c r="A12" s="12">
        <v>33100</v>
      </c>
      <c r="B12" s="4" t="s">
        <v>60</v>
      </c>
      <c r="C12" s="4" t="s">
        <v>60</v>
      </c>
    </row>
    <row r="13" spans="1:6" hidden="1">
      <c r="A13" s="12">
        <v>33131</v>
      </c>
      <c r="B13" s="4" t="s">
        <v>60</v>
      </c>
      <c r="C13" s="4" t="s">
        <v>60</v>
      </c>
    </row>
    <row r="14" spans="1:6" hidden="1">
      <c r="A14" s="12">
        <v>33161</v>
      </c>
      <c r="B14" s="4" t="s">
        <v>60</v>
      </c>
      <c r="C14" s="4" t="s">
        <v>60</v>
      </c>
    </row>
    <row r="15" spans="1:6" hidden="1">
      <c r="A15" s="12">
        <v>33192</v>
      </c>
      <c r="B15" s="4" t="s">
        <v>60</v>
      </c>
      <c r="C15" s="4" t="s">
        <v>60</v>
      </c>
    </row>
    <row r="16" spans="1:6" hidden="1">
      <c r="A16" s="12">
        <v>33222</v>
      </c>
      <c r="B16" s="4" t="s">
        <v>60</v>
      </c>
      <c r="C16" s="4" t="s">
        <v>60</v>
      </c>
    </row>
    <row r="17" spans="1:3" hidden="1">
      <c r="A17" s="12">
        <v>33253</v>
      </c>
      <c r="B17" s="4" t="s">
        <v>60</v>
      </c>
      <c r="C17" s="4" t="s">
        <v>60</v>
      </c>
    </row>
    <row r="18" spans="1:3" hidden="1">
      <c r="A18" s="12">
        <v>33284</v>
      </c>
      <c r="B18" s="4" t="s">
        <v>60</v>
      </c>
      <c r="C18" s="4" t="s">
        <v>60</v>
      </c>
    </row>
    <row r="19" spans="1:3" hidden="1">
      <c r="A19" s="12">
        <v>33312</v>
      </c>
      <c r="B19" s="4" t="s">
        <v>60</v>
      </c>
      <c r="C19" s="4" t="s">
        <v>60</v>
      </c>
    </row>
    <row r="20" spans="1:3" hidden="1">
      <c r="A20" s="12">
        <v>33343</v>
      </c>
      <c r="B20" s="4" t="s">
        <v>60</v>
      </c>
      <c r="C20" s="4" t="s">
        <v>60</v>
      </c>
    </row>
    <row r="21" spans="1:3" hidden="1">
      <c r="A21" s="12">
        <v>33373</v>
      </c>
      <c r="B21" s="4" t="s">
        <v>60</v>
      </c>
      <c r="C21" s="4" t="s">
        <v>60</v>
      </c>
    </row>
    <row r="22" spans="1:3" hidden="1">
      <c r="A22" s="12">
        <v>33404</v>
      </c>
      <c r="B22" s="4" t="s">
        <v>60</v>
      </c>
      <c r="C22" s="4" t="s">
        <v>60</v>
      </c>
    </row>
    <row r="23" spans="1:3" hidden="1">
      <c r="A23" s="12">
        <v>33434</v>
      </c>
      <c r="B23" s="4" t="s">
        <v>60</v>
      </c>
      <c r="C23" s="4" t="s">
        <v>60</v>
      </c>
    </row>
    <row r="24" spans="1:3" hidden="1">
      <c r="A24" s="12">
        <v>33465</v>
      </c>
      <c r="B24" s="4" t="s">
        <v>60</v>
      </c>
      <c r="C24" s="4" t="s">
        <v>60</v>
      </c>
    </row>
    <row r="25" spans="1:3" hidden="1">
      <c r="A25" s="12">
        <v>33496</v>
      </c>
      <c r="B25" s="4" t="s">
        <v>60</v>
      </c>
      <c r="C25" s="4" t="s">
        <v>60</v>
      </c>
    </row>
    <row r="26" spans="1:3" hidden="1">
      <c r="A26" s="12">
        <v>33526</v>
      </c>
      <c r="B26" s="4" t="s">
        <v>60</v>
      </c>
      <c r="C26" s="4" t="s">
        <v>60</v>
      </c>
    </row>
    <row r="27" spans="1:3" hidden="1">
      <c r="A27" s="12">
        <v>33557</v>
      </c>
      <c r="B27" s="4" t="s">
        <v>60</v>
      </c>
      <c r="C27" s="4" t="s">
        <v>60</v>
      </c>
    </row>
    <row r="28" spans="1:3" hidden="1">
      <c r="A28" s="12">
        <v>33587</v>
      </c>
      <c r="B28" s="4" t="s">
        <v>60</v>
      </c>
      <c r="C28" s="4" t="s">
        <v>60</v>
      </c>
    </row>
    <row r="29" spans="1:3" hidden="1">
      <c r="A29" s="12">
        <v>33618</v>
      </c>
      <c r="B29" s="4" t="s">
        <v>60</v>
      </c>
      <c r="C29" s="4" t="s">
        <v>60</v>
      </c>
    </row>
    <row r="30" spans="1:3" hidden="1">
      <c r="A30" s="12">
        <v>33649</v>
      </c>
      <c r="B30" s="4" t="s">
        <v>60</v>
      </c>
      <c r="C30" s="4" t="s">
        <v>60</v>
      </c>
    </row>
    <row r="31" spans="1:3" hidden="1">
      <c r="A31" s="12">
        <v>33678</v>
      </c>
      <c r="B31" s="4" t="s">
        <v>60</v>
      </c>
      <c r="C31" s="4" t="s">
        <v>60</v>
      </c>
    </row>
    <row r="32" spans="1:3" hidden="1">
      <c r="A32" s="12">
        <v>33709</v>
      </c>
      <c r="B32" s="4" t="s">
        <v>60</v>
      </c>
      <c r="C32" s="4" t="s">
        <v>60</v>
      </c>
    </row>
    <row r="33" spans="1:3" hidden="1">
      <c r="A33" s="12">
        <v>33739</v>
      </c>
      <c r="B33" s="4" t="s">
        <v>60</v>
      </c>
      <c r="C33" s="4" t="s">
        <v>60</v>
      </c>
    </row>
    <row r="34" spans="1:3" hidden="1">
      <c r="A34" s="12">
        <v>33770</v>
      </c>
      <c r="B34" s="4" t="s">
        <v>60</v>
      </c>
      <c r="C34" s="4" t="s">
        <v>60</v>
      </c>
    </row>
    <row r="35" spans="1:3" hidden="1">
      <c r="A35" s="12">
        <v>33800</v>
      </c>
      <c r="B35" s="4" t="s">
        <v>60</v>
      </c>
      <c r="C35" s="4" t="s">
        <v>60</v>
      </c>
    </row>
    <row r="36" spans="1:3" hidden="1">
      <c r="A36" s="12">
        <v>33831</v>
      </c>
      <c r="B36" s="4" t="s">
        <v>60</v>
      </c>
      <c r="C36" s="4" t="s">
        <v>60</v>
      </c>
    </row>
    <row r="37" spans="1:3" hidden="1">
      <c r="A37" s="12">
        <v>33862</v>
      </c>
      <c r="B37" s="4" t="s">
        <v>60</v>
      </c>
      <c r="C37" s="4" t="s">
        <v>60</v>
      </c>
    </row>
    <row r="38" spans="1:3" hidden="1">
      <c r="A38" s="12">
        <v>33892</v>
      </c>
      <c r="B38" s="4" t="s">
        <v>60</v>
      </c>
      <c r="C38" s="4" t="s">
        <v>60</v>
      </c>
    </row>
    <row r="39" spans="1:3" hidden="1">
      <c r="A39" s="12">
        <v>33923</v>
      </c>
      <c r="B39" s="4" t="s">
        <v>60</v>
      </c>
      <c r="C39" s="4" t="s">
        <v>60</v>
      </c>
    </row>
    <row r="40" spans="1:3" hidden="1">
      <c r="A40" s="12">
        <v>33953</v>
      </c>
      <c r="B40" s="4" t="s">
        <v>60</v>
      </c>
      <c r="C40" s="4" t="s">
        <v>60</v>
      </c>
    </row>
    <row r="41" spans="1:3" hidden="1">
      <c r="A41" s="12">
        <v>33984</v>
      </c>
      <c r="B41" s="4" t="s">
        <v>60</v>
      </c>
      <c r="C41" s="4" t="s">
        <v>60</v>
      </c>
    </row>
    <row r="42" spans="1:3" hidden="1">
      <c r="A42" s="12">
        <v>34015</v>
      </c>
      <c r="B42" s="4" t="s">
        <v>60</v>
      </c>
      <c r="C42" s="4" t="s">
        <v>60</v>
      </c>
    </row>
    <row r="43" spans="1:3" hidden="1">
      <c r="A43" s="12">
        <v>34043</v>
      </c>
      <c r="B43" s="4" t="s">
        <v>60</v>
      </c>
      <c r="C43" s="4" t="s">
        <v>60</v>
      </c>
    </row>
    <row r="44" spans="1:3" hidden="1">
      <c r="A44" s="12">
        <v>34074</v>
      </c>
      <c r="B44" s="4" t="s">
        <v>60</v>
      </c>
      <c r="C44" s="4" t="s">
        <v>60</v>
      </c>
    </row>
    <row r="45" spans="1:3" hidden="1">
      <c r="A45" s="12">
        <v>34104</v>
      </c>
      <c r="B45" s="4" t="s">
        <v>60</v>
      </c>
      <c r="C45" s="4" t="s">
        <v>60</v>
      </c>
    </row>
    <row r="46" spans="1:3" hidden="1">
      <c r="A46" s="12">
        <v>34135</v>
      </c>
      <c r="B46" s="4" t="s">
        <v>60</v>
      </c>
      <c r="C46" s="4" t="s">
        <v>60</v>
      </c>
    </row>
    <row r="47" spans="1:3" hidden="1">
      <c r="A47" s="12">
        <v>34165</v>
      </c>
      <c r="B47" s="4" t="s">
        <v>60</v>
      </c>
      <c r="C47" s="4" t="s">
        <v>60</v>
      </c>
    </row>
    <row r="48" spans="1:3" hidden="1">
      <c r="A48" s="12">
        <v>34196</v>
      </c>
      <c r="B48" s="4" t="s">
        <v>60</v>
      </c>
      <c r="C48" s="4" t="s">
        <v>60</v>
      </c>
    </row>
    <row r="49" spans="1:3" hidden="1">
      <c r="A49" s="12">
        <v>34227</v>
      </c>
      <c r="B49" s="4" t="s">
        <v>60</v>
      </c>
      <c r="C49" s="4" t="s">
        <v>60</v>
      </c>
    </row>
    <row r="50" spans="1:3" hidden="1">
      <c r="A50" s="12">
        <v>34257</v>
      </c>
      <c r="B50" s="4" t="s">
        <v>60</v>
      </c>
      <c r="C50" s="4" t="s">
        <v>60</v>
      </c>
    </row>
    <row r="51" spans="1:3" hidden="1">
      <c r="A51" s="12">
        <v>34288</v>
      </c>
      <c r="B51" s="4" t="s">
        <v>60</v>
      </c>
      <c r="C51" s="4" t="s">
        <v>60</v>
      </c>
    </row>
    <row r="52" spans="1:3" hidden="1">
      <c r="A52" s="12">
        <v>34318</v>
      </c>
      <c r="B52" s="4" t="s">
        <v>60</v>
      </c>
      <c r="C52" s="4" t="s">
        <v>60</v>
      </c>
    </row>
    <row r="53" spans="1:3" hidden="1">
      <c r="A53" s="12">
        <v>34349</v>
      </c>
      <c r="B53" s="4" t="s">
        <v>60</v>
      </c>
      <c r="C53" s="4" t="s">
        <v>60</v>
      </c>
    </row>
    <row r="54" spans="1:3" hidden="1">
      <c r="A54" s="12">
        <v>34380</v>
      </c>
      <c r="B54" s="4" t="s">
        <v>60</v>
      </c>
      <c r="C54" s="4" t="s">
        <v>60</v>
      </c>
    </row>
    <row r="55" spans="1:3" hidden="1">
      <c r="A55" s="12">
        <v>34408</v>
      </c>
      <c r="B55" s="4" t="s">
        <v>60</v>
      </c>
      <c r="C55" s="4" t="s">
        <v>60</v>
      </c>
    </row>
    <row r="56" spans="1:3" hidden="1">
      <c r="A56" s="12">
        <v>34439</v>
      </c>
      <c r="B56" s="4" t="s">
        <v>60</v>
      </c>
      <c r="C56" s="4" t="s">
        <v>60</v>
      </c>
    </row>
    <row r="57" spans="1:3" hidden="1">
      <c r="A57" s="12">
        <v>34469</v>
      </c>
      <c r="B57" s="4" t="s">
        <v>60</v>
      </c>
      <c r="C57" s="4" t="s">
        <v>60</v>
      </c>
    </row>
    <row r="58" spans="1:3" hidden="1">
      <c r="A58" s="12">
        <v>34500</v>
      </c>
      <c r="B58" s="4" t="s">
        <v>60</v>
      </c>
      <c r="C58" s="4" t="s">
        <v>60</v>
      </c>
    </row>
    <row r="59" spans="1:3" hidden="1">
      <c r="A59" s="12">
        <v>34530</v>
      </c>
      <c r="B59" s="4" t="s">
        <v>60</v>
      </c>
      <c r="C59" s="4" t="s">
        <v>60</v>
      </c>
    </row>
    <row r="60" spans="1:3" hidden="1">
      <c r="A60" s="12">
        <v>34561</v>
      </c>
      <c r="B60" s="4" t="s">
        <v>60</v>
      </c>
      <c r="C60" s="4" t="s">
        <v>60</v>
      </c>
    </row>
    <row r="61" spans="1:3" hidden="1">
      <c r="A61" s="12">
        <v>34592</v>
      </c>
      <c r="B61" s="4" t="s">
        <v>60</v>
      </c>
      <c r="C61" s="4" t="s">
        <v>60</v>
      </c>
    </row>
    <row r="62" spans="1:3" hidden="1">
      <c r="A62" s="12">
        <v>34622</v>
      </c>
      <c r="B62" s="4" t="s">
        <v>60</v>
      </c>
      <c r="C62" s="4" t="s">
        <v>60</v>
      </c>
    </row>
    <row r="63" spans="1:3" hidden="1">
      <c r="A63" s="12">
        <v>34653</v>
      </c>
      <c r="B63" s="4" t="s">
        <v>60</v>
      </c>
      <c r="C63" s="4" t="s">
        <v>60</v>
      </c>
    </row>
    <row r="64" spans="1:3" hidden="1">
      <c r="A64" s="12">
        <v>34683</v>
      </c>
      <c r="B64" s="4" t="s">
        <v>60</v>
      </c>
      <c r="C64" s="4" t="s">
        <v>60</v>
      </c>
    </row>
    <row r="65" spans="1:3" hidden="1">
      <c r="A65" s="12">
        <v>34714</v>
      </c>
      <c r="B65" s="4" t="s">
        <v>60</v>
      </c>
      <c r="C65" s="4" t="s">
        <v>60</v>
      </c>
    </row>
    <row r="66" spans="1:3" hidden="1">
      <c r="A66" s="12">
        <v>34745</v>
      </c>
      <c r="B66" s="4" t="s">
        <v>60</v>
      </c>
      <c r="C66" s="4" t="s">
        <v>60</v>
      </c>
    </row>
    <row r="67" spans="1:3" hidden="1">
      <c r="A67" s="12">
        <v>34773</v>
      </c>
      <c r="B67" s="4" t="s">
        <v>60</v>
      </c>
      <c r="C67" s="4" t="s">
        <v>60</v>
      </c>
    </row>
    <row r="68" spans="1:3" hidden="1">
      <c r="A68" s="12">
        <v>34804</v>
      </c>
      <c r="B68" s="4" t="s">
        <v>60</v>
      </c>
      <c r="C68" s="4" t="s">
        <v>60</v>
      </c>
    </row>
    <row r="69" spans="1:3" hidden="1">
      <c r="A69" s="12">
        <v>34834</v>
      </c>
      <c r="B69" s="4" t="s">
        <v>60</v>
      </c>
      <c r="C69" s="4" t="s">
        <v>60</v>
      </c>
    </row>
    <row r="70" spans="1:3" hidden="1">
      <c r="A70" s="12">
        <v>34865</v>
      </c>
      <c r="B70" s="4" t="s">
        <v>60</v>
      </c>
      <c r="C70" s="4" t="s">
        <v>60</v>
      </c>
    </row>
    <row r="71" spans="1:3" hidden="1">
      <c r="A71" s="12">
        <v>34895</v>
      </c>
      <c r="B71" s="4" t="s">
        <v>60</v>
      </c>
      <c r="C71" s="4" t="s">
        <v>60</v>
      </c>
    </row>
    <row r="72" spans="1:3" hidden="1">
      <c r="A72" s="12">
        <v>34926</v>
      </c>
      <c r="B72" s="4" t="s">
        <v>60</v>
      </c>
      <c r="C72" s="4" t="s">
        <v>60</v>
      </c>
    </row>
    <row r="73" spans="1:3" hidden="1">
      <c r="A73" s="12">
        <v>34957</v>
      </c>
      <c r="B73" s="4" t="s">
        <v>60</v>
      </c>
      <c r="C73" s="4" t="s">
        <v>60</v>
      </c>
    </row>
    <row r="74" spans="1:3" hidden="1">
      <c r="A74" s="12">
        <v>34987</v>
      </c>
      <c r="B74" s="4" t="s">
        <v>60</v>
      </c>
      <c r="C74" s="4" t="s">
        <v>60</v>
      </c>
    </row>
    <row r="75" spans="1:3" hidden="1">
      <c r="A75" s="12">
        <v>35018</v>
      </c>
      <c r="B75" s="4" t="s">
        <v>60</v>
      </c>
      <c r="C75" s="4" t="s">
        <v>60</v>
      </c>
    </row>
    <row r="76" spans="1:3" hidden="1">
      <c r="A76" s="12">
        <v>35048</v>
      </c>
      <c r="B76" s="4" t="s">
        <v>60</v>
      </c>
      <c r="C76" s="4" t="s">
        <v>60</v>
      </c>
    </row>
    <row r="77" spans="1:3" hidden="1">
      <c r="A77" s="12">
        <v>35079</v>
      </c>
      <c r="B77" s="4" t="s">
        <v>60</v>
      </c>
      <c r="C77" s="4" t="s">
        <v>60</v>
      </c>
    </row>
    <row r="78" spans="1:3" hidden="1">
      <c r="A78" s="12">
        <v>35110</v>
      </c>
      <c r="B78" s="4" t="s">
        <v>60</v>
      </c>
      <c r="C78" s="4" t="s">
        <v>60</v>
      </c>
    </row>
    <row r="79" spans="1:3" hidden="1">
      <c r="A79" s="12">
        <v>35139</v>
      </c>
      <c r="B79" s="4" t="s">
        <v>60</v>
      </c>
      <c r="C79" s="4" t="s">
        <v>60</v>
      </c>
    </row>
    <row r="80" spans="1:3" hidden="1">
      <c r="A80" s="12">
        <v>35170</v>
      </c>
      <c r="B80" s="4" t="s">
        <v>60</v>
      </c>
      <c r="C80" s="4" t="s">
        <v>60</v>
      </c>
    </row>
    <row r="81" spans="1:3" hidden="1">
      <c r="A81" s="12">
        <v>35200</v>
      </c>
      <c r="B81" s="4" t="s">
        <v>60</v>
      </c>
      <c r="C81" s="4" t="s">
        <v>60</v>
      </c>
    </row>
    <row r="82" spans="1:3" hidden="1">
      <c r="A82" s="12">
        <v>35231</v>
      </c>
      <c r="B82" s="4" t="s">
        <v>60</v>
      </c>
      <c r="C82" s="4" t="s">
        <v>60</v>
      </c>
    </row>
    <row r="83" spans="1:3" hidden="1">
      <c r="A83" s="12">
        <v>35261</v>
      </c>
      <c r="B83" s="4" t="s">
        <v>60</v>
      </c>
      <c r="C83" s="4" t="s">
        <v>60</v>
      </c>
    </row>
    <row r="84" spans="1:3" hidden="1">
      <c r="A84" s="12">
        <v>35292</v>
      </c>
      <c r="B84" s="4" t="s">
        <v>60</v>
      </c>
      <c r="C84" s="4" t="s">
        <v>60</v>
      </c>
    </row>
    <row r="85" spans="1:3" hidden="1">
      <c r="A85" s="12">
        <v>35323</v>
      </c>
      <c r="B85" s="4" t="s">
        <v>60</v>
      </c>
      <c r="C85" s="4" t="s">
        <v>60</v>
      </c>
    </row>
    <row r="86" spans="1:3" hidden="1">
      <c r="A86" s="12">
        <v>35353</v>
      </c>
      <c r="B86" s="4" t="s">
        <v>60</v>
      </c>
      <c r="C86" s="4" t="s">
        <v>60</v>
      </c>
    </row>
    <row r="87" spans="1:3" hidden="1">
      <c r="A87" s="12">
        <v>35384</v>
      </c>
      <c r="B87" s="4" t="s">
        <v>60</v>
      </c>
      <c r="C87" s="4" t="s">
        <v>60</v>
      </c>
    </row>
    <row r="88" spans="1:3" hidden="1">
      <c r="A88" s="12">
        <v>35414</v>
      </c>
      <c r="B88" s="4" t="s">
        <v>60</v>
      </c>
      <c r="C88" s="4" t="s">
        <v>60</v>
      </c>
    </row>
    <row r="89" spans="1:3" hidden="1">
      <c r="A89" s="12">
        <v>35445</v>
      </c>
      <c r="B89" s="4" t="s">
        <v>60</v>
      </c>
      <c r="C89" s="4" t="s">
        <v>60</v>
      </c>
    </row>
    <row r="90" spans="1:3" hidden="1">
      <c r="A90" s="12">
        <v>35476</v>
      </c>
      <c r="B90" s="4" t="s">
        <v>60</v>
      </c>
      <c r="C90" s="4" t="s">
        <v>60</v>
      </c>
    </row>
    <row r="91" spans="1:3" hidden="1">
      <c r="A91" s="12">
        <v>35504</v>
      </c>
      <c r="B91" s="4" t="s">
        <v>60</v>
      </c>
      <c r="C91" s="4" t="s">
        <v>60</v>
      </c>
    </row>
    <row r="92" spans="1:3" hidden="1">
      <c r="A92" s="12">
        <v>35535</v>
      </c>
      <c r="B92" s="4" t="s">
        <v>60</v>
      </c>
      <c r="C92" s="4" t="s">
        <v>60</v>
      </c>
    </row>
    <row r="93" spans="1:3" hidden="1">
      <c r="A93" s="12">
        <v>35565</v>
      </c>
      <c r="B93" s="4" t="s">
        <v>60</v>
      </c>
      <c r="C93" s="4" t="s">
        <v>60</v>
      </c>
    </row>
    <row r="94" spans="1:3" hidden="1">
      <c r="A94" s="12">
        <v>35596</v>
      </c>
      <c r="B94" s="4" t="s">
        <v>60</v>
      </c>
      <c r="C94" s="4" t="s">
        <v>60</v>
      </c>
    </row>
    <row r="95" spans="1:3" hidden="1">
      <c r="A95" s="12">
        <v>35626</v>
      </c>
      <c r="B95" s="4" t="s">
        <v>60</v>
      </c>
      <c r="C95" s="4" t="s">
        <v>60</v>
      </c>
    </row>
    <row r="96" spans="1:3" hidden="1">
      <c r="A96" s="12">
        <v>35657</v>
      </c>
      <c r="B96" s="4" t="s">
        <v>60</v>
      </c>
      <c r="C96" s="4" t="s">
        <v>60</v>
      </c>
    </row>
    <row r="97" spans="1:3" hidden="1">
      <c r="A97" s="12">
        <v>35688</v>
      </c>
      <c r="B97" s="4" t="s">
        <v>60</v>
      </c>
      <c r="C97" s="4" t="s">
        <v>60</v>
      </c>
    </row>
    <row r="98" spans="1:3" hidden="1">
      <c r="A98" s="12">
        <v>35718</v>
      </c>
      <c r="B98" s="4" t="s">
        <v>60</v>
      </c>
      <c r="C98" s="4" t="s">
        <v>60</v>
      </c>
    </row>
    <row r="99" spans="1:3" hidden="1">
      <c r="A99" s="12">
        <v>35749</v>
      </c>
      <c r="B99" s="4" t="s">
        <v>60</v>
      </c>
      <c r="C99" s="4" t="s">
        <v>60</v>
      </c>
    </row>
    <row r="100" spans="1:3" hidden="1">
      <c r="A100" s="12">
        <v>35779</v>
      </c>
      <c r="B100" s="4" t="s">
        <v>60</v>
      </c>
      <c r="C100" s="4" t="s">
        <v>60</v>
      </c>
    </row>
    <row r="101" spans="1:3" hidden="1">
      <c r="A101" s="12">
        <v>35810</v>
      </c>
      <c r="B101" s="4" t="s">
        <v>60</v>
      </c>
      <c r="C101" s="4" t="s">
        <v>60</v>
      </c>
    </row>
    <row r="102" spans="1:3" hidden="1">
      <c r="A102" s="12">
        <v>35841</v>
      </c>
      <c r="B102" s="4" t="s">
        <v>60</v>
      </c>
      <c r="C102" s="4" t="s">
        <v>60</v>
      </c>
    </row>
    <row r="103" spans="1:3" hidden="1">
      <c r="A103" s="12">
        <v>35869</v>
      </c>
      <c r="B103" s="4" t="s">
        <v>60</v>
      </c>
      <c r="C103" s="4" t="s">
        <v>60</v>
      </c>
    </row>
    <row r="104" spans="1:3" hidden="1">
      <c r="A104" s="12">
        <v>35900</v>
      </c>
      <c r="B104" s="4" t="s">
        <v>60</v>
      </c>
      <c r="C104" s="4" t="s">
        <v>60</v>
      </c>
    </row>
    <row r="105" spans="1:3" hidden="1">
      <c r="A105" s="12">
        <v>35930</v>
      </c>
      <c r="B105" s="4">
        <v>57.4</v>
      </c>
      <c r="C105" s="4" t="s">
        <v>60</v>
      </c>
    </row>
    <row r="106" spans="1:3" hidden="1">
      <c r="A106" s="12">
        <v>35961</v>
      </c>
      <c r="B106" s="4">
        <v>57</v>
      </c>
      <c r="C106" s="4" t="s">
        <v>60</v>
      </c>
    </row>
    <row r="107" spans="1:3" hidden="1">
      <c r="A107" s="12">
        <v>35991</v>
      </c>
      <c r="B107" s="4">
        <v>55.8</v>
      </c>
      <c r="C107" s="4" t="s">
        <v>60</v>
      </c>
    </row>
    <row r="108" spans="1:3" hidden="1">
      <c r="A108" s="12">
        <v>36022</v>
      </c>
      <c r="B108" s="4">
        <v>55.2</v>
      </c>
      <c r="C108" s="4" t="s">
        <v>60</v>
      </c>
    </row>
    <row r="109" spans="1:3" hidden="1">
      <c r="A109" s="12">
        <v>36053</v>
      </c>
      <c r="B109" s="4">
        <v>54.8</v>
      </c>
      <c r="C109" s="4" t="s">
        <v>60</v>
      </c>
    </row>
    <row r="110" spans="1:3" hidden="1">
      <c r="A110" s="12">
        <v>36083</v>
      </c>
      <c r="B110" s="4">
        <v>54.1</v>
      </c>
      <c r="C110" s="4" t="s">
        <v>60</v>
      </c>
    </row>
    <row r="111" spans="1:3" hidden="1">
      <c r="A111" s="12">
        <v>36114</v>
      </c>
      <c r="B111" s="4">
        <v>53.4</v>
      </c>
      <c r="C111" s="4" t="s">
        <v>60</v>
      </c>
    </row>
    <row r="112" spans="1:3" hidden="1">
      <c r="A112" s="12">
        <v>36144</v>
      </c>
      <c r="B112" s="4">
        <v>53.4</v>
      </c>
      <c r="C112" s="4" t="s">
        <v>60</v>
      </c>
    </row>
    <row r="113" spans="1:3" hidden="1">
      <c r="A113" s="12">
        <v>36175</v>
      </c>
      <c r="B113" s="4">
        <v>52.1</v>
      </c>
      <c r="C113" s="4" t="s">
        <v>60</v>
      </c>
    </row>
    <row r="114" spans="1:3" hidden="1">
      <c r="A114" s="12">
        <v>36206</v>
      </c>
      <c r="B114" s="4">
        <v>52.4</v>
      </c>
      <c r="C114" s="4" t="s">
        <v>60</v>
      </c>
    </row>
    <row r="115" spans="1:3" hidden="1">
      <c r="A115" s="12">
        <v>36234</v>
      </c>
      <c r="B115" s="4">
        <v>53.3</v>
      </c>
      <c r="C115" s="4" t="s">
        <v>60</v>
      </c>
    </row>
    <row r="116" spans="1:3" hidden="1">
      <c r="A116" s="12">
        <v>36265</v>
      </c>
      <c r="B116" s="4">
        <v>54.3</v>
      </c>
      <c r="C116" s="4" t="s">
        <v>60</v>
      </c>
    </row>
    <row r="117" spans="1:3" hidden="1">
      <c r="A117" s="12">
        <v>36295</v>
      </c>
      <c r="B117" s="4">
        <v>54.5</v>
      </c>
      <c r="C117" s="4" t="s">
        <v>60</v>
      </c>
    </row>
    <row r="118" spans="1:3" hidden="1">
      <c r="A118" s="12">
        <v>36326</v>
      </c>
      <c r="B118" s="4">
        <v>54.3</v>
      </c>
      <c r="C118" s="4" t="s">
        <v>60</v>
      </c>
    </row>
    <row r="119" spans="1:3" hidden="1">
      <c r="A119" s="12">
        <v>36356</v>
      </c>
      <c r="B119" s="4">
        <v>55</v>
      </c>
      <c r="C119" s="4" t="s">
        <v>60</v>
      </c>
    </row>
    <row r="120" spans="1:3" hidden="1">
      <c r="A120" s="12">
        <v>36387</v>
      </c>
      <c r="B120" s="4">
        <v>56.5</v>
      </c>
      <c r="C120" s="4" t="s">
        <v>60</v>
      </c>
    </row>
    <row r="121" spans="1:3" hidden="1">
      <c r="A121" s="12">
        <v>36418</v>
      </c>
      <c r="B121" s="4">
        <v>57.2</v>
      </c>
      <c r="C121" s="4" t="s">
        <v>60</v>
      </c>
    </row>
    <row r="122" spans="1:3" hidden="1">
      <c r="A122" s="12">
        <v>36448</v>
      </c>
      <c r="B122" s="4">
        <v>58.5</v>
      </c>
      <c r="C122" s="4" t="s">
        <v>60</v>
      </c>
    </row>
    <row r="123" spans="1:3" hidden="1">
      <c r="A123" s="12">
        <v>36479</v>
      </c>
      <c r="B123" s="4">
        <v>58.6</v>
      </c>
      <c r="C123" s="4" t="s">
        <v>60</v>
      </c>
    </row>
    <row r="124" spans="1:3" hidden="1">
      <c r="A124" s="12">
        <v>36509</v>
      </c>
      <c r="B124" s="4">
        <v>58.7</v>
      </c>
      <c r="C124" s="4" t="s">
        <v>60</v>
      </c>
    </row>
    <row r="125" spans="1:3" hidden="1">
      <c r="A125" s="12">
        <v>36540</v>
      </c>
      <c r="B125" s="4">
        <v>56.7</v>
      </c>
      <c r="C125" s="4" t="s">
        <v>60</v>
      </c>
    </row>
    <row r="126" spans="1:3" hidden="1">
      <c r="A126" s="12">
        <v>36571</v>
      </c>
      <c r="B126" s="4">
        <v>55.1</v>
      </c>
      <c r="C126" s="4" t="s">
        <v>60</v>
      </c>
    </row>
    <row r="127" spans="1:3" hidden="1">
      <c r="A127" s="12">
        <v>36600</v>
      </c>
      <c r="B127" s="4">
        <v>55.6</v>
      </c>
      <c r="C127" s="4" t="s">
        <v>60</v>
      </c>
    </row>
    <row r="128" spans="1:3" hidden="1">
      <c r="A128" s="12">
        <v>36631</v>
      </c>
      <c r="B128" s="4">
        <v>56.4</v>
      </c>
      <c r="C128" s="4" t="s">
        <v>60</v>
      </c>
    </row>
    <row r="129" spans="1:3" hidden="1">
      <c r="A129" s="12">
        <v>36661</v>
      </c>
      <c r="B129" s="4">
        <v>55.7</v>
      </c>
      <c r="C129" s="4">
        <v>65</v>
      </c>
    </row>
    <row r="130" spans="1:3" hidden="1">
      <c r="A130" s="12">
        <v>36692</v>
      </c>
      <c r="B130" s="4">
        <v>55.1</v>
      </c>
      <c r="C130" s="4">
        <v>64.3</v>
      </c>
    </row>
    <row r="131" spans="1:3" hidden="1">
      <c r="A131" s="12">
        <v>36722</v>
      </c>
      <c r="B131" s="4">
        <v>55</v>
      </c>
      <c r="C131" s="4">
        <v>68.599999999999994</v>
      </c>
    </row>
    <row r="132" spans="1:3" hidden="1">
      <c r="A132" s="12">
        <v>36753</v>
      </c>
      <c r="B132" s="4">
        <v>54</v>
      </c>
      <c r="C132" s="4">
        <v>68</v>
      </c>
    </row>
    <row r="133" spans="1:3" hidden="1">
      <c r="A133" s="12">
        <v>36784</v>
      </c>
      <c r="B133" s="4">
        <v>53.4</v>
      </c>
      <c r="C133" s="4">
        <v>66.099999999999994</v>
      </c>
    </row>
    <row r="134" spans="1:3" hidden="1">
      <c r="A134" s="12">
        <v>36814</v>
      </c>
      <c r="B134" s="4">
        <v>53.8</v>
      </c>
      <c r="C134" s="4">
        <v>63.9</v>
      </c>
    </row>
    <row r="135" spans="1:3" hidden="1">
      <c r="A135" s="12">
        <v>36845</v>
      </c>
      <c r="B135" s="4">
        <v>53.6</v>
      </c>
      <c r="C135" s="4">
        <v>63.5</v>
      </c>
    </row>
    <row r="136" spans="1:3" hidden="1">
      <c r="A136" s="12">
        <v>36875</v>
      </c>
      <c r="B136" s="4">
        <v>53.3</v>
      </c>
      <c r="C136" s="4">
        <v>61.4</v>
      </c>
    </row>
    <row r="137" spans="1:3" hidden="1">
      <c r="A137" s="12">
        <v>36906</v>
      </c>
      <c r="B137" s="4">
        <v>53.5</v>
      </c>
      <c r="C137" s="4">
        <v>60.7</v>
      </c>
    </row>
    <row r="138" spans="1:3" hidden="1">
      <c r="A138" s="12">
        <v>36937</v>
      </c>
      <c r="B138" s="4">
        <v>52.1</v>
      </c>
      <c r="C138" s="4">
        <v>60.1</v>
      </c>
    </row>
    <row r="139" spans="1:3" hidden="1">
      <c r="A139" s="12">
        <v>36965</v>
      </c>
      <c r="B139" s="4">
        <v>51.9</v>
      </c>
      <c r="C139" s="4">
        <v>56.1</v>
      </c>
    </row>
    <row r="140" spans="1:3" hidden="1">
      <c r="A140" s="12">
        <v>36996</v>
      </c>
      <c r="B140" s="4">
        <v>50.3</v>
      </c>
      <c r="C140" s="4">
        <v>49.8</v>
      </c>
    </row>
    <row r="141" spans="1:3" hidden="1">
      <c r="A141" s="12">
        <v>37026</v>
      </c>
      <c r="B141" s="4">
        <v>50.2</v>
      </c>
      <c r="C141" s="4">
        <v>52.6</v>
      </c>
    </row>
    <row r="142" spans="1:3" hidden="1">
      <c r="A142" s="12">
        <v>37057</v>
      </c>
      <c r="B142" s="4">
        <v>50.9</v>
      </c>
      <c r="C142" s="4">
        <v>53.7</v>
      </c>
    </row>
    <row r="143" spans="1:3" hidden="1">
      <c r="A143" s="12">
        <v>37087</v>
      </c>
      <c r="B143" s="4">
        <v>50.2</v>
      </c>
      <c r="C143" s="4">
        <v>50.1</v>
      </c>
    </row>
    <row r="144" spans="1:3" hidden="1">
      <c r="A144" s="12">
        <v>37118</v>
      </c>
      <c r="B144" s="4">
        <v>48.9</v>
      </c>
      <c r="C144" s="4">
        <v>49.1</v>
      </c>
    </row>
    <row r="145" spans="1:3" hidden="1">
      <c r="A145" s="12">
        <v>37149</v>
      </c>
      <c r="B145" s="4">
        <v>47.7</v>
      </c>
      <c r="C145" s="4">
        <v>46.2</v>
      </c>
    </row>
    <row r="146" spans="1:3" hidden="1">
      <c r="A146" s="12">
        <v>37179</v>
      </c>
      <c r="B146" s="4">
        <v>46.1</v>
      </c>
      <c r="C146" s="4">
        <v>44.8</v>
      </c>
    </row>
    <row r="147" spans="1:3" hidden="1">
      <c r="A147" s="12">
        <v>37210</v>
      </c>
      <c r="B147" s="4">
        <v>46.4</v>
      </c>
      <c r="C147" s="4">
        <v>47</v>
      </c>
    </row>
    <row r="148" spans="1:3" hidden="1">
      <c r="A148" s="12">
        <v>37240</v>
      </c>
      <c r="B148" s="4">
        <v>47.7</v>
      </c>
      <c r="C148" s="4">
        <v>52.2</v>
      </c>
    </row>
    <row r="149" spans="1:3" hidden="1">
      <c r="A149" s="12">
        <v>37271</v>
      </c>
      <c r="B149" s="4">
        <v>49.3</v>
      </c>
      <c r="C149" s="4">
        <v>56.3</v>
      </c>
    </row>
    <row r="150" spans="1:3" hidden="1">
      <c r="A150" s="12">
        <v>37302</v>
      </c>
      <c r="B150" s="4">
        <v>50.4</v>
      </c>
      <c r="C150" s="4">
        <v>57.8</v>
      </c>
    </row>
    <row r="151" spans="1:3" hidden="1">
      <c r="A151" s="12">
        <v>37330</v>
      </c>
      <c r="B151" s="4">
        <v>50.5</v>
      </c>
      <c r="C151" s="4">
        <v>59</v>
      </c>
    </row>
    <row r="152" spans="1:3" hidden="1">
      <c r="A152" s="12">
        <v>37361</v>
      </c>
      <c r="B152" s="4">
        <v>51.4</v>
      </c>
      <c r="C152" s="4">
        <v>60.8</v>
      </c>
    </row>
    <row r="153" spans="1:3" hidden="1">
      <c r="A153" s="12">
        <v>37391</v>
      </c>
      <c r="B153" s="4">
        <v>52.3</v>
      </c>
      <c r="C153" s="4">
        <v>56.3</v>
      </c>
    </row>
    <row r="154" spans="1:3" hidden="1">
      <c r="A154" s="12">
        <v>37422</v>
      </c>
      <c r="B154" s="4">
        <v>54.5</v>
      </c>
      <c r="C154" s="4">
        <v>53.8</v>
      </c>
    </row>
    <row r="155" spans="1:3" hidden="1">
      <c r="A155" s="12">
        <v>37452</v>
      </c>
      <c r="B155" s="4">
        <v>53.6</v>
      </c>
      <c r="C155" s="4">
        <v>52</v>
      </c>
    </row>
    <row r="156" spans="1:3" hidden="1">
      <c r="A156" s="12">
        <v>37483</v>
      </c>
      <c r="B156" s="4">
        <v>51.3</v>
      </c>
      <c r="C156" s="4">
        <v>52.5</v>
      </c>
    </row>
    <row r="157" spans="1:3" hidden="1">
      <c r="A157" s="12">
        <v>37514</v>
      </c>
      <c r="B157" s="4">
        <v>51.4</v>
      </c>
      <c r="C157" s="4">
        <v>53.7</v>
      </c>
    </row>
    <row r="158" spans="1:3" hidden="1">
      <c r="A158" s="12">
        <v>37544</v>
      </c>
      <c r="B158" s="4">
        <v>48.8</v>
      </c>
      <c r="C158" s="4">
        <v>54.6</v>
      </c>
    </row>
    <row r="159" spans="1:3" hidden="1">
      <c r="A159" s="12">
        <v>37575</v>
      </c>
      <c r="B159" s="4">
        <v>49.5</v>
      </c>
      <c r="C159" s="4">
        <v>53.9</v>
      </c>
    </row>
    <row r="160" spans="1:3" hidden="1">
      <c r="A160" s="12">
        <v>37605</v>
      </c>
      <c r="B160" s="4">
        <v>49.1</v>
      </c>
      <c r="C160" s="4">
        <v>52.7</v>
      </c>
    </row>
    <row r="161" spans="1:3" hidden="1">
      <c r="A161" s="12">
        <v>37636</v>
      </c>
      <c r="B161" s="4">
        <v>48.8</v>
      </c>
      <c r="C161" s="4">
        <v>51.2</v>
      </c>
    </row>
    <row r="162" spans="1:3" hidden="1">
      <c r="A162" s="12">
        <v>37667</v>
      </c>
      <c r="B162" s="4">
        <v>48.4</v>
      </c>
      <c r="C162" s="4">
        <v>51.2</v>
      </c>
    </row>
    <row r="163" spans="1:3" hidden="1">
      <c r="A163" s="12">
        <v>37695</v>
      </c>
      <c r="B163" s="4">
        <v>47.4</v>
      </c>
      <c r="C163" s="4">
        <v>50.3</v>
      </c>
    </row>
    <row r="164" spans="1:3" hidden="1">
      <c r="A164" s="12">
        <v>37726</v>
      </c>
      <c r="B164" s="4">
        <v>48.2</v>
      </c>
      <c r="C164" s="4">
        <v>48.6</v>
      </c>
    </row>
    <row r="165" spans="1:3" hidden="1">
      <c r="A165" s="12">
        <v>37756</v>
      </c>
      <c r="B165" s="4">
        <v>47.5</v>
      </c>
      <c r="C165" s="4">
        <v>47.5</v>
      </c>
    </row>
    <row r="166" spans="1:3" hidden="1">
      <c r="A166" s="12">
        <v>37787</v>
      </c>
      <c r="B166" s="4">
        <v>45.7</v>
      </c>
      <c r="C166" s="4">
        <v>50.2</v>
      </c>
    </row>
    <row r="167" spans="1:3" hidden="1">
      <c r="A167" s="12">
        <v>37817</v>
      </c>
      <c r="B167" s="4">
        <v>45.8</v>
      </c>
      <c r="C167" s="4">
        <v>51.9</v>
      </c>
    </row>
    <row r="168" spans="1:3" hidden="1">
      <c r="A168" s="12">
        <v>37848</v>
      </c>
      <c r="B168" s="4">
        <v>48.1</v>
      </c>
      <c r="C168" s="4">
        <v>53.5</v>
      </c>
    </row>
    <row r="169" spans="1:3" hidden="1">
      <c r="A169" s="12">
        <v>37879</v>
      </c>
      <c r="B169" s="4">
        <v>50.4</v>
      </c>
      <c r="C169" s="4">
        <v>56.9</v>
      </c>
    </row>
    <row r="170" spans="1:3" hidden="1">
      <c r="A170" s="12">
        <v>37909</v>
      </c>
      <c r="B170" s="4">
        <v>52.5</v>
      </c>
      <c r="C170" s="4">
        <v>57.3</v>
      </c>
    </row>
    <row r="171" spans="1:3" hidden="1">
      <c r="A171" s="12">
        <v>37940</v>
      </c>
      <c r="B171" s="4">
        <v>52.8</v>
      </c>
      <c r="C171" s="4">
        <v>59.5</v>
      </c>
    </row>
    <row r="172" spans="1:3" hidden="1">
      <c r="A172" s="12">
        <v>37970</v>
      </c>
      <c r="B172" s="4">
        <v>52.6</v>
      </c>
      <c r="C172" s="4">
        <v>58.8</v>
      </c>
    </row>
    <row r="173" spans="1:3" hidden="1">
      <c r="A173" s="12">
        <v>38001</v>
      </c>
      <c r="B173" s="4">
        <v>52.2</v>
      </c>
      <c r="C173" s="4">
        <v>57.3</v>
      </c>
    </row>
    <row r="174" spans="1:3" hidden="1">
      <c r="A174" s="12">
        <v>38032</v>
      </c>
      <c r="B174" s="4">
        <v>53.7</v>
      </c>
      <c r="C174" s="4">
        <v>57</v>
      </c>
    </row>
    <row r="175" spans="1:3" hidden="1">
      <c r="A175" s="12">
        <v>38061</v>
      </c>
      <c r="B175" s="4">
        <v>54.4</v>
      </c>
      <c r="C175" s="4">
        <v>55.8</v>
      </c>
    </row>
    <row r="176" spans="1:3" hidden="1">
      <c r="A176" s="12">
        <v>38092</v>
      </c>
      <c r="B176" s="4">
        <v>53.9</v>
      </c>
      <c r="C176" s="4">
        <v>58.7</v>
      </c>
    </row>
    <row r="177" spans="1:3" hidden="1">
      <c r="A177" s="12">
        <v>38122</v>
      </c>
      <c r="B177" s="4">
        <v>54.5</v>
      </c>
      <c r="C177" s="4">
        <v>59.2</v>
      </c>
    </row>
    <row r="178" spans="1:3" hidden="1">
      <c r="A178" s="12">
        <v>38153</v>
      </c>
      <c r="B178" s="4">
        <v>53.7</v>
      </c>
      <c r="C178" s="4">
        <v>56.8</v>
      </c>
    </row>
    <row r="179" spans="1:3" hidden="1">
      <c r="A179" s="12">
        <v>38183</v>
      </c>
      <c r="B179" s="4">
        <v>55.2</v>
      </c>
      <c r="C179" s="4">
        <v>59.4</v>
      </c>
    </row>
    <row r="180" spans="1:3" hidden="1">
      <c r="A180" s="12">
        <v>38214</v>
      </c>
      <c r="B180" s="4">
        <v>54.7</v>
      </c>
      <c r="C180" s="4">
        <v>58.1</v>
      </c>
    </row>
    <row r="181" spans="1:3" hidden="1">
      <c r="A181" s="12">
        <v>38245</v>
      </c>
      <c r="B181" s="4">
        <v>52.6</v>
      </c>
      <c r="C181" s="4">
        <v>57.3</v>
      </c>
    </row>
    <row r="182" spans="1:3" hidden="1">
      <c r="A182" s="12">
        <v>38275</v>
      </c>
      <c r="B182" s="4">
        <v>51.4</v>
      </c>
      <c r="C182" s="4">
        <v>57</v>
      </c>
    </row>
    <row r="183" spans="1:3" hidden="1">
      <c r="A183" s="12">
        <v>38306</v>
      </c>
      <c r="B183" s="4">
        <v>51.3</v>
      </c>
      <c r="C183" s="4">
        <v>59.4</v>
      </c>
    </row>
    <row r="184" spans="1:3" hidden="1">
      <c r="A184" s="12">
        <v>38336</v>
      </c>
      <c r="B184" s="4">
        <v>53.1</v>
      </c>
      <c r="C184" s="4">
        <v>58.6</v>
      </c>
    </row>
    <row r="185" spans="1:3" hidden="1">
      <c r="A185" s="12">
        <v>38367</v>
      </c>
      <c r="B185" s="4">
        <v>52.9</v>
      </c>
      <c r="C185" s="4">
        <v>57.8</v>
      </c>
    </row>
    <row r="186" spans="1:3" hidden="1">
      <c r="A186" s="12">
        <v>38398</v>
      </c>
      <c r="B186" s="4">
        <v>51.8</v>
      </c>
      <c r="C186" s="4">
        <v>58.1</v>
      </c>
    </row>
    <row r="187" spans="1:3" hidden="1">
      <c r="A187" s="12">
        <v>38426</v>
      </c>
      <c r="B187" s="4">
        <v>50.7</v>
      </c>
      <c r="C187" s="4">
        <v>60.6</v>
      </c>
    </row>
    <row r="188" spans="1:3" hidden="1">
      <c r="A188" s="12">
        <v>38457</v>
      </c>
      <c r="B188" s="4">
        <v>51.3</v>
      </c>
      <c r="C188" s="4">
        <v>59.8</v>
      </c>
    </row>
    <row r="189" spans="1:3" hidden="1">
      <c r="A189" s="12">
        <v>38487</v>
      </c>
      <c r="B189" s="4">
        <v>50.3</v>
      </c>
      <c r="C189" s="4">
        <v>61.2</v>
      </c>
    </row>
    <row r="190" spans="1:3" hidden="1">
      <c r="A190" s="12">
        <v>38518</v>
      </c>
      <c r="B190" s="4">
        <v>50.7</v>
      </c>
      <c r="C190" s="4">
        <v>60.5</v>
      </c>
    </row>
    <row r="191" spans="1:3" hidden="1">
      <c r="A191" s="12">
        <v>38548</v>
      </c>
      <c r="B191" s="4">
        <v>51.4</v>
      </c>
      <c r="C191" s="4">
        <v>62.3</v>
      </c>
    </row>
    <row r="192" spans="1:3" hidden="1">
      <c r="A192" s="12">
        <v>38579</v>
      </c>
      <c r="B192" s="4">
        <v>51.1</v>
      </c>
      <c r="C192" s="4">
        <v>62</v>
      </c>
    </row>
    <row r="193" spans="1:3" hidden="1">
      <c r="A193" s="12">
        <v>38610</v>
      </c>
      <c r="B193" s="4">
        <v>52.5</v>
      </c>
      <c r="C193" s="4">
        <v>61.8</v>
      </c>
    </row>
    <row r="194" spans="1:3" hidden="1">
      <c r="A194" s="12">
        <v>38640</v>
      </c>
      <c r="B194" s="4">
        <v>53.4</v>
      </c>
      <c r="C194" s="4">
        <v>61.4</v>
      </c>
    </row>
    <row r="195" spans="1:3" hidden="1">
      <c r="A195" s="12">
        <v>38671</v>
      </c>
      <c r="B195" s="4">
        <v>53.7</v>
      </c>
      <c r="C195" s="4">
        <v>62.1</v>
      </c>
    </row>
    <row r="196" spans="1:3" hidden="1">
      <c r="A196" s="12">
        <v>38701</v>
      </c>
      <c r="B196" s="4">
        <v>53.4</v>
      </c>
      <c r="C196" s="4">
        <v>61.1</v>
      </c>
    </row>
    <row r="197" spans="1:3" hidden="1">
      <c r="A197" s="12">
        <v>38732</v>
      </c>
      <c r="B197" s="4">
        <v>53.2</v>
      </c>
      <c r="C197" s="4">
        <v>61</v>
      </c>
    </row>
    <row r="198" spans="1:3" hidden="1">
      <c r="A198" s="12">
        <v>38763</v>
      </c>
      <c r="B198" s="4">
        <v>52.4</v>
      </c>
      <c r="C198" s="4">
        <v>60.3</v>
      </c>
    </row>
    <row r="199" spans="1:3" hidden="1">
      <c r="A199" s="12">
        <v>38791</v>
      </c>
      <c r="B199" s="4">
        <v>52.6</v>
      </c>
      <c r="C199" s="4">
        <v>63.1</v>
      </c>
    </row>
    <row r="200" spans="1:3" hidden="1">
      <c r="A200" s="12">
        <v>38822</v>
      </c>
      <c r="B200" s="4">
        <v>54.1</v>
      </c>
      <c r="C200" s="4">
        <v>65.599999999999994</v>
      </c>
    </row>
    <row r="201" spans="1:3" hidden="1">
      <c r="A201" s="12">
        <v>38852</v>
      </c>
      <c r="B201" s="4">
        <v>55.1</v>
      </c>
      <c r="C201" s="4">
        <v>66.2</v>
      </c>
    </row>
    <row r="202" spans="1:3" hidden="1">
      <c r="A202" s="12">
        <v>38883</v>
      </c>
      <c r="B202" s="4">
        <v>55.4</v>
      </c>
      <c r="C202" s="4">
        <v>65.3</v>
      </c>
    </row>
    <row r="203" spans="1:3" hidden="1">
      <c r="A203" s="12">
        <v>38913</v>
      </c>
      <c r="B203" s="4">
        <v>54.7</v>
      </c>
      <c r="C203" s="4">
        <v>63.1</v>
      </c>
    </row>
    <row r="204" spans="1:3" hidden="1">
      <c r="A204" s="12">
        <v>38944</v>
      </c>
      <c r="B204" s="4">
        <v>54.1</v>
      </c>
      <c r="C204" s="4">
        <v>60.7</v>
      </c>
    </row>
    <row r="205" spans="1:3" hidden="1">
      <c r="A205" s="12">
        <v>38975</v>
      </c>
      <c r="B205" s="4">
        <v>54.2</v>
      </c>
      <c r="C205" s="4">
        <v>63.5</v>
      </c>
    </row>
    <row r="206" spans="1:3" hidden="1">
      <c r="A206" s="12">
        <v>39005</v>
      </c>
      <c r="B206" s="4">
        <v>53.2</v>
      </c>
      <c r="C206" s="4">
        <v>60.1</v>
      </c>
    </row>
    <row r="207" spans="1:3" hidden="1">
      <c r="A207" s="12">
        <v>39036</v>
      </c>
      <c r="B207" s="4">
        <v>51.6</v>
      </c>
      <c r="C207" s="4">
        <v>58.8</v>
      </c>
    </row>
    <row r="208" spans="1:3" hidden="1">
      <c r="A208" s="12">
        <v>39066</v>
      </c>
      <c r="B208" s="4">
        <v>53</v>
      </c>
      <c r="C208" s="4">
        <v>59.2</v>
      </c>
    </row>
    <row r="209" spans="1:3" hidden="1">
      <c r="A209" s="12">
        <v>39097</v>
      </c>
      <c r="B209" s="4">
        <v>52.3</v>
      </c>
      <c r="C209" s="4">
        <v>61.4</v>
      </c>
    </row>
    <row r="210" spans="1:3" hidden="1">
      <c r="A210" s="12">
        <v>39128</v>
      </c>
      <c r="B210" s="4">
        <v>53.3</v>
      </c>
      <c r="C210" s="4">
        <v>62.7</v>
      </c>
    </row>
    <row r="211" spans="1:3" hidden="1">
      <c r="A211" s="12">
        <v>39156</v>
      </c>
      <c r="B211" s="4">
        <v>51.7</v>
      </c>
      <c r="C211" s="4">
        <v>61.4</v>
      </c>
    </row>
    <row r="212" spans="1:3" hidden="1">
      <c r="A212" s="12">
        <v>39187</v>
      </c>
      <c r="B212" s="4">
        <v>53.3</v>
      </c>
      <c r="C212" s="4">
        <v>58.1</v>
      </c>
    </row>
    <row r="213" spans="1:3" hidden="1">
      <c r="A213" s="12">
        <v>39217</v>
      </c>
      <c r="B213" s="4">
        <v>51.9</v>
      </c>
      <c r="C213" s="4">
        <v>54.9</v>
      </c>
    </row>
    <row r="214" spans="1:3" hidden="1">
      <c r="A214" s="12">
        <v>39248</v>
      </c>
      <c r="B214" s="4">
        <v>54</v>
      </c>
      <c r="C214" s="4">
        <v>56.9</v>
      </c>
    </row>
    <row r="215" spans="1:3" hidden="1">
      <c r="A215" s="12">
        <v>39278</v>
      </c>
      <c r="B215" s="4">
        <v>53.1</v>
      </c>
      <c r="C215" s="4">
        <v>56.2</v>
      </c>
    </row>
    <row r="216" spans="1:3" hidden="1">
      <c r="A216" s="12">
        <v>39309</v>
      </c>
      <c r="B216" s="4">
        <v>54.3</v>
      </c>
      <c r="C216" s="4">
        <v>57</v>
      </c>
    </row>
    <row r="217" spans="1:3" hidden="1">
      <c r="A217" s="12">
        <v>39340</v>
      </c>
      <c r="B217" s="4">
        <v>54.4</v>
      </c>
      <c r="C217" s="4">
        <v>54.8</v>
      </c>
    </row>
    <row r="218" spans="1:3" hidden="1">
      <c r="A218" s="12">
        <v>39370</v>
      </c>
      <c r="B218" s="4">
        <v>52.3</v>
      </c>
      <c r="C218" s="4">
        <v>56.5</v>
      </c>
    </row>
    <row r="219" spans="1:3" hidden="1">
      <c r="A219" s="12">
        <v>39401</v>
      </c>
      <c r="B219" s="4">
        <v>52.3</v>
      </c>
      <c r="C219" s="4">
        <v>52.8</v>
      </c>
    </row>
    <row r="220" spans="1:3" hidden="1">
      <c r="A220" s="12">
        <v>39431</v>
      </c>
      <c r="B220" s="4">
        <v>49.5</v>
      </c>
      <c r="C220" s="4">
        <v>53.5</v>
      </c>
    </row>
    <row r="221" spans="1:3" hidden="1">
      <c r="A221" s="12">
        <v>39462</v>
      </c>
      <c r="B221" s="4">
        <v>46.4</v>
      </c>
      <c r="C221" s="4">
        <v>51.9</v>
      </c>
    </row>
    <row r="222" spans="1:3" hidden="1">
      <c r="A222" s="12">
        <v>39493</v>
      </c>
      <c r="B222" s="4">
        <v>49.8</v>
      </c>
      <c r="C222" s="4">
        <v>48.3</v>
      </c>
    </row>
    <row r="223" spans="1:3" hidden="1">
      <c r="A223" s="12">
        <v>39522</v>
      </c>
      <c r="B223" s="4">
        <v>46</v>
      </c>
      <c r="C223" s="4">
        <v>48.1</v>
      </c>
    </row>
    <row r="224" spans="1:3" hidden="1">
      <c r="A224" s="12">
        <v>39553</v>
      </c>
      <c r="B224" s="4">
        <v>44.7</v>
      </c>
      <c r="C224" s="4">
        <v>45.2</v>
      </c>
    </row>
    <row r="225" spans="1:3" hidden="1">
      <c r="A225" s="12">
        <v>39583</v>
      </c>
      <c r="B225" s="4">
        <v>45.2</v>
      </c>
      <c r="C225" s="4">
        <v>43.9</v>
      </c>
    </row>
    <row r="226" spans="1:3" hidden="1">
      <c r="A226" s="12">
        <v>39614</v>
      </c>
      <c r="B226" s="4">
        <v>44.7</v>
      </c>
      <c r="C226" s="4">
        <v>41.9</v>
      </c>
    </row>
    <row r="227" spans="1:3" hidden="1">
      <c r="A227" s="12">
        <v>39644</v>
      </c>
      <c r="B227" s="4">
        <v>43.4</v>
      </c>
      <c r="C227" s="4">
        <v>41.4</v>
      </c>
    </row>
    <row r="228" spans="1:3" hidden="1">
      <c r="A228" s="12">
        <v>39675</v>
      </c>
      <c r="B228" s="4">
        <v>44.9</v>
      </c>
      <c r="C228" s="4">
        <v>39.799999999999997</v>
      </c>
    </row>
    <row r="229" spans="1:3" hidden="1">
      <c r="A229" s="12">
        <v>39706</v>
      </c>
      <c r="B229" s="4">
        <v>43.7</v>
      </c>
      <c r="C229" s="4">
        <v>40.799999999999997</v>
      </c>
    </row>
    <row r="230" spans="1:3" hidden="1">
      <c r="A230" s="12">
        <v>39736</v>
      </c>
      <c r="B230" s="4">
        <v>39.700000000000003</v>
      </c>
      <c r="C230" s="4">
        <v>36.1</v>
      </c>
    </row>
    <row r="231" spans="1:3" hidden="1">
      <c r="A231" s="12">
        <v>39767</v>
      </c>
      <c r="B231" s="4">
        <v>37.1</v>
      </c>
      <c r="C231" s="4">
        <v>32.6</v>
      </c>
    </row>
    <row r="232" spans="1:3" hidden="1">
      <c r="A232" s="12">
        <v>39797</v>
      </c>
      <c r="B232" s="4">
        <v>37.9</v>
      </c>
      <c r="C232" s="4">
        <v>34.1</v>
      </c>
    </row>
    <row r="233" spans="1:3" hidden="1">
      <c r="A233" s="12">
        <v>39828</v>
      </c>
      <c r="B233" s="4">
        <v>38.9</v>
      </c>
      <c r="C233" s="4">
        <v>33.9</v>
      </c>
    </row>
    <row r="234" spans="1:3" hidden="1">
      <c r="A234" s="12">
        <v>39859</v>
      </c>
      <c r="B234" s="4">
        <v>33.200000000000003</v>
      </c>
      <c r="C234" s="4">
        <v>31.8</v>
      </c>
    </row>
    <row r="235" spans="1:3" hidden="1">
      <c r="A235" s="12">
        <v>39887</v>
      </c>
      <c r="B235" s="4">
        <v>35.1</v>
      </c>
      <c r="C235" s="4">
        <v>35.700000000000003</v>
      </c>
    </row>
    <row r="236" spans="1:3" hidden="1">
      <c r="A236" s="12">
        <v>39918</v>
      </c>
      <c r="B236" s="4">
        <v>36.1</v>
      </c>
      <c r="C236" s="4">
        <v>32.200000000000003</v>
      </c>
    </row>
    <row r="237" spans="1:3" hidden="1">
      <c r="A237" s="12">
        <v>39948</v>
      </c>
      <c r="B237" s="4">
        <v>39.4</v>
      </c>
      <c r="C237" s="4">
        <v>39.5</v>
      </c>
    </row>
    <row r="238" spans="1:3" hidden="1">
      <c r="A238" s="12">
        <v>39979</v>
      </c>
      <c r="B238" s="4">
        <v>42.5</v>
      </c>
      <c r="C238" s="4">
        <v>42.3</v>
      </c>
    </row>
    <row r="239" spans="1:3" hidden="1">
      <c r="A239" s="12">
        <v>40009</v>
      </c>
      <c r="B239" s="4">
        <v>43.7</v>
      </c>
      <c r="C239" s="4">
        <v>42.4</v>
      </c>
    </row>
    <row r="240" spans="1:3" hidden="1">
      <c r="A240" s="12">
        <v>40040</v>
      </c>
      <c r="B240" s="4">
        <v>44</v>
      </c>
      <c r="C240" s="4">
        <v>46.7</v>
      </c>
    </row>
    <row r="241" spans="1:3" hidden="1">
      <c r="A241" s="12">
        <v>40071</v>
      </c>
      <c r="B241" s="4">
        <v>46.6</v>
      </c>
      <c r="C241" s="4">
        <v>45.5</v>
      </c>
    </row>
    <row r="242" spans="1:3" hidden="1">
      <c r="A242" s="12">
        <v>40101</v>
      </c>
      <c r="B242" s="4">
        <v>48</v>
      </c>
      <c r="C242" s="4">
        <v>47.4</v>
      </c>
    </row>
    <row r="243" spans="1:3" hidden="1">
      <c r="A243" s="12">
        <v>40132</v>
      </c>
      <c r="B243" s="4">
        <v>48.8</v>
      </c>
      <c r="C243" s="4">
        <v>46.8</v>
      </c>
    </row>
    <row r="244" spans="1:3" hidden="1">
      <c r="A244" s="12">
        <v>40162</v>
      </c>
      <c r="B244" s="4">
        <v>48.8</v>
      </c>
      <c r="C244" s="4">
        <v>48.3</v>
      </c>
    </row>
    <row r="245" spans="1:3" hidden="1">
      <c r="A245" s="12">
        <v>40193</v>
      </c>
      <c r="B245" s="4">
        <v>48.1</v>
      </c>
      <c r="C245" s="4">
        <v>44.4</v>
      </c>
    </row>
    <row r="246" spans="1:3" hidden="1">
      <c r="A246" s="12">
        <v>40224</v>
      </c>
      <c r="B246" s="4">
        <v>48.6</v>
      </c>
      <c r="C246" s="4">
        <v>48.8</v>
      </c>
    </row>
    <row r="247" spans="1:3" hidden="1">
      <c r="A247" s="12">
        <v>40252</v>
      </c>
      <c r="B247" s="4">
        <v>53</v>
      </c>
      <c r="C247" s="4">
        <v>49.6</v>
      </c>
    </row>
    <row r="248" spans="1:3" hidden="1">
      <c r="A248" s="12">
        <v>40283</v>
      </c>
      <c r="B248" s="4">
        <v>53.4</v>
      </c>
      <c r="C248" s="4">
        <v>51</v>
      </c>
    </row>
    <row r="249" spans="1:3" hidden="1">
      <c r="A249" s="12">
        <v>40313</v>
      </c>
      <c r="B249" s="4">
        <v>54.1</v>
      </c>
      <c r="C249" s="4">
        <v>52.4</v>
      </c>
    </row>
    <row r="250" spans="1:3" hidden="1">
      <c r="A250" s="12">
        <v>40344</v>
      </c>
      <c r="B250" s="4">
        <v>51.8</v>
      </c>
      <c r="C250" s="4">
        <v>55.4</v>
      </c>
    </row>
    <row r="251" spans="1:3" hidden="1">
      <c r="A251" s="12">
        <v>40374</v>
      </c>
      <c r="B251" s="4">
        <v>51.4</v>
      </c>
      <c r="C251" s="4">
        <v>55.7</v>
      </c>
    </row>
    <row r="252" spans="1:3" hidden="1">
      <c r="A252" s="12">
        <v>40405</v>
      </c>
      <c r="B252" s="4">
        <v>51.1</v>
      </c>
      <c r="C252" s="4">
        <v>52.9</v>
      </c>
    </row>
    <row r="253" spans="1:3" hidden="1">
      <c r="A253" s="12">
        <v>40436</v>
      </c>
      <c r="B253" s="4">
        <v>48.4</v>
      </c>
      <c r="C253" s="4">
        <v>48.8</v>
      </c>
    </row>
    <row r="254" spans="1:3" hidden="1">
      <c r="A254" s="12">
        <v>40466</v>
      </c>
      <c r="B254" s="4">
        <v>50.9</v>
      </c>
      <c r="C254" s="4">
        <v>50.9</v>
      </c>
    </row>
    <row r="255" spans="1:3" hidden="1">
      <c r="A255" s="12">
        <v>40497</v>
      </c>
      <c r="B255" s="4">
        <v>51.2</v>
      </c>
      <c r="C255" s="4">
        <v>50.8</v>
      </c>
    </row>
    <row r="256" spans="1:3" hidden="1">
      <c r="A256" s="12">
        <v>40527</v>
      </c>
      <c r="B256" s="4">
        <v>52.2</v>
      </c>
      <c r="C256" s="4">
        <v>47.4</v>
      </c>
    </row>
    <row r="257" spans="1:3" hidden="1">
      <c r="A257" s="12">
        <v>40558</v>
      </c>
      <c r="B257" s="4">
        <v>55.8</v>
      </c>
      <c r="C257" s="4">
        <v>53.9</v>
      </c>
    </row>
    <row r="258" spans="1:3" hidden="1">
      <c r="A258" s="12">
        <v>40589</v>
      </c>
      <c r="B258" s="4">
        <v>56.7</v>
      </c>
      <c r="C258" s="4">
        <v>55.1</v>
      </c>
    </row>
    <row r="259" spans="1:3" hidden="1">
      <c r="A259" s="12">
        <v>40617</v>
      </c>
      <c r="B259" s="4">
        <v>55.7</v>
      </c>
      <c r="C259" s="4">
        <v>51.1</v>
      </c>
    </row>
    <row r="260" spans="1:3" hidden="1">
      <c r="A260" s="12">
        <v>40648</v>
      </c>
      <c r="B260" s="4">
        <v>56</v>
      </c>
      <c r="C260" s="4">
        <v>50.2</v>
      </c>
    </row>
    <row r="261" spans="1:3" hidden="1">
      <c r="A261" s="12">
        <v>40678</v>
      </c>
      <c r="B261" s="4">
        <v>51.8</v>
      </c>
      <c r="C261" s="4">
        <v>50.5</v>
      </c>
    </row>
    <row r="262" spans="1:3" hidden="1">
      <c r="A262" s="12">
        <v>40709</v>
      </c>
      <c r="B262" s="4">
        <v>49.8</v>
      </c>
      <c r="C262" s="4">
        <v>52.4</v>
      </c>
    </row>
    <row r="263" spans="1:3" hidden="1">
      <c r="A263" s="12">
        <v>40739</v>
      </c>
      <c r="B263" s="4">
        <v>48.2</v>
      </c>
      <c r="C263" s="4">
        <v>51.7</v>
      </c>
    </row>
    <row r="264" spans="1:3" hidden="1">
      <c r="A264" s="12">
        <v>40770</v>
      </c>
      <c r="B264" s="4">
        <v>49.7</v>
      </c>
      <c r="C264" s="4">
        <v>51.1</v>
      </c>
    </row>
    <row r="265" spans="1:3" hidden="1">
      <c r="A265" s="12">
        <v>40801</v>
      </c>
      <c r="B265" s="4">
        <v>47.3</v>
      </c>
      <c r="C265" s="4">
        <v>51.3</v>
      </c>
    </row>
    <row r="266" spans="1:3" hidden="1">
      <c r="A266" s="12">
        <v>40831</v>
      </c>
      <c r="B266" s="4">
        <v>50.1</v>
      </c>
      <c r="C266" s="4">
        <v>51.5</v>
      </c>
    </row>
    <row r="267" spans="1:3" hidden="1">
      <c r="A267" s="12">
        <v>40862</v>
      </c>
      <c r="B267" s="4">
        <v>48.5</v>
      </c>
      <c r="C267" s="4">
        <v>52.7</v>
      </c>
    </row>
    <row r="268" spans="1:3" hidden="1">
      <c r="A268" s="12">
        <v>40892</v>
      </c>
      <c r="B268" s="4">
        <v>48.6</v>
      </c>
      <c r="C268" s="4">
        <v>48.4</v>
      </c>
    </row>
    <row r="269" spans="1:3" hidden="1">
      <c r="A269" s="12">
        <v>40923</v>
      </c>
      <c r="B269" s="4">
        <v>48.3</v>
      </c>
      <c r="C269" s="4">
        <v>48.3</v>
      </c>
    </row>
    <row r="270" spans="1:3" hidden="1">
      <c r="A270" s="12">
        <v>40954</v>
      </c>
      <c r="B270" s="4">
        <v>49.7</v>
      </c>
      <c r="C270" s="4">
        <v>53.3</v>
      </c>
    </row>
    <row r="271" spans="1:3" hidden="1">
      <c r="A271" s="12">
        <v>40983</v>
      </c>
      <c r="B271" s="4">
        <v>51.5</v>
      </c>
      <c r="C271" s="4">
        <v>52.1</v>
      </c>
    </row>
    <row r="272" spans="1:3" hidden="1">
      <c r="A272" s="12">
        <v>41014</v>
      </c>
      <c r="B272" s="4">
        <v>50.1</v>
      </c>
      <c r="C272" s="4">
        <v>52.2</v>
      </c>
    </row>
    <row r="273" spans="1:3" hidden="1">
      <c r="A273" s="12">
        <v>41044</v>
      </c>
      <c r="B273" s="4">
        <v>51.2</v>
      </c>
      <c r="C273" s="4">
        <v>48.9</v>
      </c>
    </row>
    <row r="274" spans="1:3" hidden="1">
      <c r="A274" s="12">
        <v>41075</v>
      </c>
      <c r="B274" s="4">
        <v>53.1</v>
      </c>
      <c r="C274" s="4">
        <v>49.7</v>
      </c>
    </row>
    <row r="275" spans="1:3" hidden="1">
      <c r="A275" s="12">
        <v>41105</v>
      </c>
      <c r="B275" s="4">
        <v>53.9</v>
      </c>
      <c r="C275" s="4">
        <v>49.1</v>
      </c>
    </row>
    <row r="276" spans="1:3" hidden="1">
      <c r="A276" s="12">
        <v>41136</v>
      </c>
      <c r="B276" s="4">
        <v>50.9</v>
      </c>
      <c r="C276" s="4">
        <v>51.7</v>
      </c>
    </row>
    <row r="277" spans="1:3" hidden="1">
      <c r="A277" s="12">
        <v>41167</v>
      </c>
      <c r="B277" s="4">
        <v>51.8</v>
      </c>
      <c r="C277" s="4">
        <v>53.9</v>
      </c>
    </row>
    <row r="278" spans="1:3" hidden="1">
      <c r="A278" s="12">
        <v>41197</v>
      </c>
      <c r="B278" s="4">
        <v>52.1</v>
      </c>
      <c r="C278" s="4">
        <v>56.1</v>
      </c>
    </row>
    <row r="279" spans="1:3" hidden="1">
      <c r="A279" s="12">
        <v>41228</v>
      </c>
      <c r="B279" s="4">
        <v>52.4</v>
      </c>
      <c r="C279" s="4">
        <v>56.1</v>
      </c>
    </row>
    <row r="280" spans="1:3" hidden="1">
      <c r="A280" s="12">
        <v>41258</v>
      </c>
      <c r="B280" s="4">
        <v>51.4</v>
      </c>
      <c r="C280" s="4">
        <v>55.8</v>
      </c>
    </row>
    <row r="281" spans="1:3" hidden="1">
      <c r="A281" s="12">
        <v>41289</v>
      </c>
      <c r="B281" s="4">
        <v>50.3</v>
      </c>
      <c r="C281" s="4">
        <v>56.8</v>
      </c>
    </row>
    <row r="282" spans="1:3" hidden="1">
      <c r="A282" s="12">
        <v>41320</v>
      </c>
      <c r="B282" s="4">
        <v>51.5</v>
      </c>
      <c r="C282" s="4">
        <v>53.6</v>
      </c>
    </row>
    <row r="283" spans="1:3" hidden="1">
      <c r="A283" s="12">
        <v>41348</v>
      </c>
      <c r="B283" s="4">
        <v>48.6</v>
      </c>
      <c r="C283" s="4">
        <v>52.3</v>
      </c>
    </row>
    <row r="284" spans="1:3" hidden="1">
      <c r="A284" s="12">
        <v>41379</v>
      </c>
      <c r="B284" s="4">
        <v>48</v>
      </c>
      <c r="C284" s="4">
        <v>55.2</v>
      </c>
    </row>
    <row r="285" spans="1:3" hidden="1">
      <c r="A285" s="12">
        <v>41409</v>
      </c>
      <c r="B285" s="4">
        <v>49.7</v>
      </c>
      <c r="C285" s="4">
        <v>52.7</v>
      </c>
    </row>
    <row r="286" spans="1:3" hidden="1">
      <c r="A286" s="12">
        <v>41440</v>
      </c>
      <c r="B286" s="4">
        <v>50.3</v>
      </c>
      <c r="C286" s="4">
        <v>54.9</v>
      </c>
    </row>
    <row r="287" spans="1:3" hidden="1">
      <c r="A287" s="12">
        <v>41470</v>
      </c>
      <c r="B287" s="4">
        <v>51</v>
      </c>
      <c r="C287" s="4">
        <v>57.6</v>
      </c>
    </row>
    <row r="288" spans="1:3" hidden="1">
      <c r="A288" s="12">
        <v>41501</v>
      </c>
      <c r="B288" s="4">
        <v>52</v>
      </c>
      <c r="C288" s="4">
        <v>61.6</v>
      </c>
    </row>
    <row r="289" spans="1:3" hidden="1">
      <c r="A289" s="12">
        <v>41532</v>
      </c>
      <c r="B289" s="4">
        <v>52.7</v>
      </c>
      <c r="C289" s="4">
        <v>56.8</v>
      </c>
    </row>
    <row r="290" spans="1:3" hidden="1">
      <c r="A290" s="12">
        <v>41562</v>
      </c>
      <c r="B290" s="4">
        <v>54.9</v>
      </c>
      <c r="C290" s="4">
        <v>60.1</v>
      </c>
    </row>
    <row r="291" spans="1:3" hidden="1">
      <c r="A291" s="12">
        <v>41593</v>
      </c>
      <c r="B291" s="4">
        <v>52.4</v>
      </c>
      <c r="C291" s="4">
        <v>57.1</v>
      </c>
    </row>
    <row r="292" spans="1:3" hidden="1">
      <c r="A292" s="12">
        <v>41623</v>
      </c>
      <c r="B292" s="4">
        <v>53.5</v>
      </c>
      <c r="C292" s="4">
        <v>61.8</v>
      </c>
    </row>
    <row r="293" spans="1:3" hidden="1">
      <c r="A293" s="12">
        <v>41654</v>
      </c>
      <c r="B293" s="4">
        <v>52.8</v>
      </c>
      <c r="C293" s="4">
        <v>61.5</v>
      </c>
    </row>
    <row r="294" spans="1:3" hidden="1">
      <c r="A294" s="12">
        <v>41685</v>
      </c>
      <c r="B294" s="4">
        <v>52.9</v>
      </c>
      <c r="C294" s="4">
        <v>57.5</v>
      </c>
    </row>
    <row r="295" spans="1:3" hidden="1">
      <c r="A295" s="12">
        <v>41713</v>
      </c>
      <c r="B295" s="4">
        <v>55.5</v>
      </c>
      <c r="C295" s="4">
        <v>60.7</v>
      </c>
    </row>
    <row r="296" spans="1:3" hidden="1">
      <c r="A296" s="12">
        <v>41744</v>
      </c>
      <c r="B296" s="4">
        <v>56.1</v>
      </c>
      <c r="C296" s="4">
        <v>61.9</v>
      </c>
    </row>
    <row r="297" spans="1:3" hidden="1">
      <c r="A297" s="12">
        <v>41774</v>
      </c>
      <c r="B297" s="4">
        <v>55</v>
      </c>
      <c r="C297" s="4">
        <v>61.7</v>
      </c>
    </row>
    <row r="298" spans="1:3" hidden="1">
      <c r="A298" s="12">
        <v>41805</v>
      </c>
      <c r="B298" s="4">
        <v>55.3</v>
      </c>
      <c r="C298" s="4">
        <v>62.6</v>
      </c>
    </row>
    <row r="299" spans="1:3" hidden="1">
      <c r="A299" s="12">
        <v>41835</v>
      </c>
      <c r="B299" s="4">
        <v>55.4</v>
      </c>
      <c r="C299" s="4">
        <v>61.3</v>
      </c>
    </row>
    <row r="300" spans="1:3" hidden="1">
      <c r="A300" s="12">
        <v>41866</v>
      </c>
      <c r="B300" s="4">
        <v>57.3</v>
      </c>
      <c r="C300" s="4">
        <v>62.4</v>
      </c>
    </row>
    <row r="301" spans="1:3" hidden="1">
      <c r="A301" s="12">
        <v>41897</v>
      </c>
      <c r="B301" s="4">
        <v>55.7</v>
      </c>
      <c r="C301" s="4">
        <v>62.5</v>
      </c>
    </row>
    <row r="302" spans="1:3" hidden="1">
      <c r="A302" s="12">
        <v>41927</v>
      </c>
      <c r="B302" s="4">
        <v>56.6</v>
      </c>
      <c r="C302" s="4">
        <v>61.5</v>
      </c>
    </row>
    <row r="303" spans="1:3" hidden="1">
      <c r="A303" s="12">
        <v>41958</v>
      </c>
      <c r="B303" s="4">
        <v>56.2</v>
      </c>
      <c r="C303" s="4">
        <v>61.6</v>
      </c>
    </row>
    <row r="304" spans="1:3" hidden="1">
      <c r="A304" s="12">
        <v>41988</v>
      </c>
      <c r="B304" s="4">
        <v>56.9</v>
      </c>
      <c r="C304" s="4">
        <v>62.6</v>
      </c>
    </row>
    <row r="305" spans="1:9" hidden="1">
      <c r="A305" s="12">
        <v>42019</v>
      </c>
      <c r="B305" s="4">
        <v>55.1</v>
      </c>
      <c r="C305" s="4">
        <v>62.5</v>
      </c>
    </row>
    <row r="306" spans="1:9" hidden="1">
      <c r="A306" s="12">
        <v>42050</v>
      </c>
      <c r="B306" s="4">
        <v>57.5</v>
      </c>
      <c r="C306" s="4">
        <v>61.4</v>
      </c>
    </row>
    <row r="307" spans="1:9" hidden="1">
      <c r="A307" s="12">
        <v>42078</v>
      </c>
      <c r="B307" s="4">
        <v>56.8</v>
      </c>
      <c r="C307" s="4">
        <v>60.9</v>
      </c>
    </row>
    <row r="308" spans="1:9" hidden="1">
      <c r="A308" s="12">
        <v>42109</v>
      </c>
      <c r="B308" s="4">
        <v>55.8</v>
      </c>
      <c r="C308" s="4">
        <v>60.6</v>
      </c>
    </row>
    <row r="309" spans="1:9" hidden="1">
      <c r="A309" s="12">
        <v>42139</v>
      </c>
      <c r="B309" s="4">
        <v>57.1</v>
      </c>
      <c r="C309" s="4">
        <v>61.4</v>
      </c>
    </row>
    <row r="310" spans="1:9" hidden="1">
      <c r="A310" s="12">
        <v>42170</v>
      </c>
      <c r="B310" s="4">
        <v>54.6</v>
      </c>
      <c r="C310" s="4">
        <v>63.3</v>
      </c>
    </row>
    <row r="311" spans="1:9" hidden="1">
      <c r="A311" s="12">
        <v>42200</v>
      </c>
      <c r="B311" s="4">
        <v>56.7</v>
      </c>
      <c r="C311" s="4">
        <v>63.4</v>
      </c>
    </row>
    <row r="312" spans="1:9" hidden="1">
      <c r="A312" s="12">
        <v>42231</v>
      </c>
      <c r="B312" s="4">
        <v>53.6</v>
      </c>
      <c r="C312" s="4">
        <v>62.1</v>
      </c>
    </row>
    <row r="313" spans="1:9" hidden="1">
      <c r="A313" s="12">
        <v>42262</v>
      </c>
      <c r="B313" s="4">
        <v>53.8</v>
      </c>
      <c r="C313" s="4">
        <v>62.4</v>
      </c>
    </row>
    <row r="314" spans="1:9" hidden="1">
      <c r="A314" s="12">
        <v>42292</v>
      </c>
      <c r="B314" s="4">
        <v>53.6</v>
      </c>
      <c r="C314" s="4">
        <v>60.1</v>
      </c>
    </row>
    <row r="315" spans="1:9" hidden="1">
      <c r="A315" s="12">
        <v>42323</v>
      </c>
      <c r="B315" s="4">
        <v>53.3</v>
      </c>
      <c r="C315" s="4">
        <v>63.6</v>
      </c>
    </row>
    <row r="316" spans="1:9" hidden="1">
      <c r="A316" s="12">
        <v>42353</v>
      </c>
      <c r="B316" s="4">
        <v>54.2</v>
      </c>
      <c r="C316" s="4">
        <v>61.8</v>
      </c>
    </row>
    <row r="317" spans="1:9">
      <c r="A317" s="12">
        <v>42384</v>
      </c>
      <c r="B317" s="4">
        <v>54.3</v>
      </c>
      <c r="C317" s="4">
        <v>64</v>
      </c>
      <c r="H317" s="14"/>
      <c r="I317" s="14"/>
    </row>
    <row r="318" spans="1:9">
      <c r="A318" s="12">
        <v>42415</v>
      </c>
      <c r="B318" s="4">
        <v>52.9</v>
      </c>
      <c r="C318" s="4">
        <v>62.1</v>
      </c>
      <c r="H318" s="14"/>
      <c r="I318" s="14"/>
    </row>
    <row r="319" spans="1:9">
      <c r="A319" s="12">
        <v>42444</v>
      </c>
      <c r="B319" s="4">
        <v>54.9</v>
      </c>
      <c r="C319" s="4">
        <v>62.8</v>
      </c>
      <c r="H319" s="14"/>
      <c r="I319" s="14"/>
    </row>
    <row r="320" spans="1:9">
      <c r="A320" s="12">
        <v>42475</v>
      </c>
      <c r="B320" s="4">
        <v>52.6</v>
      </c>
      <c r="C320" s="4">
        <v>59.8</v>
      </c>
      <c r="H320" s="14"/>
      <c r="I320" s="14"/>
    </row>
    <row r="321" spans="1:9">
      <c r="A321" s="12">
        <v>42505</v>
      </c>
      <c r="B321" s="4">
        <v>51.5</v>
      </c>
      <c r="C321" s="4">
        <v>61.7</v>
      </c>
      <c r="H321" s="14"/>
      <c r="I321" s="14"/>
    </row>
    <row r="322" spans="1:9">
      <c r="A322" s="12">
        <v>42536</v>
      </c>
      <c r="B322" s="4">
        <v>53</v>
      </c>
      <c r="C322" s="4">
        <v>61.2</v>
      </c>
      <c r="H322" s="14"/>
      <c r="I322" s="14"/>
    </row>
    <row r="323" spans="1:9">
      <c r="A323" s="12">
        <v>42566</v>
      </c>
      <c r="B323" s="4">
        <v>50.2</v>
      </c>
      <c r="C323" s="4">
        <v>59.5</v>
      </c>
      <c r="H323" s="14"/>
      <c r="I323" s="14"/>
    </row>
    <row r="324" spans="1:9">
      <c r="A324" s="12">
        <v>42597</v>
      </c>
      <c r="B324" s="4">
        <v>51.7</v>
      </c>
      <c r="C324" s="4">
        <v>59.7</v>
      </c>
      <c r="H324" s="14"/>
      <c r="I324" s="14"/>
    </row>
    <row r="325" spans="1:9">
      <c r="A325" s="12">
        <v>42628</v>
      </c>
      <c r="B325" s="4">
        <v>51.3</v>
      </c>
      <c r="C325" s="4">
        <v>56.2</v>
      </c>
      <c r="H325" s="14"/>
      <c r="I325" s="14"/>
    </row>
    <row r="326" spans="1:9">
      <c r="A326" s="12">
        <v>42658</v>
      </c>
      <c r="B326" s="4">
        <v>52.1</v>
      </c>
      <c r="C326" s="4">
        <v>54.6</v>
      </c>
      <c r="H326" s="14"/>
      <c r="I326" s="14"/>
    </row>
    <row r="327" spans="1:9">
      <c r="A327" s="12">
        <v>42689</v>
      </c>
      <c r="B327" s="4">
        <v>53.7</v>
      </c>
      <c r="C327" s="4">
        <v>56</v>
      </c>
      <c r="H327" s="14"/>
      <c r="I327" s="14"/>
    </row>
    <row r="328" spans="1:9">
      <c r="A328" s="12">
        <v>42719</v>
      </c>
      <c r="B328" s="4">
        <v>55.7</v>
      </c>
      <c r="C328" s="4">
        <v>59.1</v>
      </c>
      <c r="H328" s="14"/>
      <c r="I328" s="14"/>
    </row>
    <row r="329" spans="1:9">
      <c r="A329" s="12">
        <v>42750</v>
      </c>
      <c r="B329" s="4">
        <v>55.5</v>
      </c>
      <c r="C329" s="4">
        <v>61</v>
      </c>
      <c r="H329" s="14"/>
      <c r="I329" s="14"/>
    </row>
    <row r="330" spans="1:9">
      <c r="A330" s="12">
        <v>42781</v>
      </c>
      <c r="B330" s="4">
        <v>53.8</v>
      </c>
      <c r="C330" s="4">
        <v>60.6</v>
      </c>
      <c r="H330" s="14"/>
      <c r="I330" s="14"/>
    </row>
    <row r="331" spans="1:9">
      <c r="A331" s="12">
        <v>42809</v>
      </c>
      <c r="B331" s="4">
        <v>53.6</v>
      </c>
      <c r="C331" s="4">
        <v>59.1</v>
      </c>
      <c r="H331" s="14"/>
      <c r="I331" s="14"/>
    </row>
    <row r="332" spans="1:9">
      <c r="A332" s="12">
        <v>42840</v>
      </c>
      <c r="B332" s="4">
        <v>55</v>
      </c>
      <c r="C332" s="4">
        <v>61.1</v>
      </c>
      <c r="H332" s="14"/>
      <c r="I332" s="14"/>
    </row>
    <row r="333" spans="1:9">
      <c r="A333" s="12">
        <v>42870</v>
      </c>
      <c r="B333" s="4">
        <v>55.9</v>
      </c>
      <c r="C333" s="4">
        <v>59.5</v>
      </c>
      <c r="H333" s="14"/>
      <c r="I333" s="14"/>
    </row>
    <row r="334" spans="1:9">
      <c r="A334" s="12">
        <v>42901</v>
      </c>
      <c r="B334" s="4">
        <v>56</v>
      </c>
      <c r="C334" s="4">
        <v>57.6</v>
      </c>
      <c r="H334" s="14"/>
      <c r="I334" s="14"/>
    </row>
    <row r="335" spans="1:9">
      <c r="A335" s="12">
        <v>42931</v>
      </c>
      <c r="B335" s="4">
        <v>54.6</v>
      </c>
      <c r="C335" s="4">
        <v>58.3</v>
      </c>
      <c r="H335" s="14"/>
      <c r="I335" s="14"/>
    </row>
    <row r="336" spans="1:9">
      <c r="A336" s="12">
        <v>42962</v>
      </c>
      <c r="B336" s="4">
        <v>56.1</v>
      </c>
      <c r="C336" s="4">
        <v>58.4</v>
      </c>
      <c r="H336" s="14"/>
      <c r="I336" s="14"/>
    </row>
    <row r="337" spans="1:9">
      <c r="A337" s="12">
        <v>42993</v>
      </c>
      <c r="B337" s="4">
        <v>55.4</v>
      </c>
      <c r="C337" s="4">
        <v>58.7</v>
      </c>
      <c r="H337" s="14"/>
      <c r="I337" s="14"/>
    </row>
    <row r="338" spans="1:9">
      <c r="A338" s="12">
        <v>43023</v>
      </c>
      <c r="B338" s="4">
        <v>54.4</v>
      </c>
      <c r="C338" s="4">
        <v>57.5</v>
      </c>
      <c r="H338" s="14"/>
      <c r="I338" s="14"/>
    </row>
    <row r="339" spans="1:9">
      <c r="A339" s="12">
        <v>43054</v>
      </c>
      <c r="B339" s="4">
        <v>58.1</v>
      </c>
      <c r="C339" s="4">
        <v>56</v>
      </c>
      <c r="H339" s="14"/>
      <c r="I339" s="14"/>
    </row>
    <row r="340" spans="1:9">
      <c r="A340" s="12">
        <v>43084</v>
      </c>
      <c r="B340" s="4">
        <v>59.1</v>
      </c>
      <c r="C340" s="4">
        <v>60.4</v>
      </c>
      <c r="H340" s="14"/>
      <c r="I340" s="14"/>
    </row>
    <row r="341" spans="1:9">
      <c r="A341" s="12">
        <v>43115</v>
      </c>
      <c r="B341" s="4">
        <v>57.6</v>
      </c>
      <c r="C341" s="4">
        <v>59.8</v>
      </c>
      <c r="H341" s="14"/>
      <c r="I341" s="14"/>
    </row>
    <row r="342" spans="1:9">
      <c r="A342" s="12">
        <v>43146</v>
      </c>
      <c r="B342" s="4">
        <v>56.2</v>
      </c>
      <c r="C342" s="4">
        <v>57.2</v>
      </c>
      <c r="H342" s="14"/>
      <c r="I342" s="14"/>
    </row>
    <row r="343" spans="1:9">
      <c r="A343" s="12">
        <v>43174</v>
      </c>
      <c r="B343" s="4">
        <v>54.1</v>
      </c>
      <c r="C343" s="4">
        <v>56.5</v>
      </c>
      <c r="H343" s="14"/>
      <c r="I343" s="14"/>
    </row>
    <row r="344" spans="1:9">
      <c r="A344" s="12">
        <v>43205</v>
      </c>
      <c r="B344" s="4">
        <v>55.3</v>
      </c>
      <c r="C344" s="4">
        <v>58.4</v>
      </c>
      <c r="H344" s="14"/>
      <c r="I344" s="14"/>
    </row>
    <row r="345" spans="1:9">
      <c r="A345" s="12">
        <v>43235</v>
      </c>
      <c r="B345" s="4">
        <v>55.4</v>
      </c>
      <c r="C345" s="4">
        <v>59.3</v>
      </c>
      <c r="H345" s="14"/>
      <c r="I345" s="14"/>
    </row>
    <row r="346" spans="1:9">
      <c r="A346" s="12">
        <v>43266</v>
      </c>
      <c r="B346" s="4">
        <v>56.6</v>
      </c>
      <c r="C346" s="4">
        <v>59.5</v>
      </c>
      <c r="H346" s="14"/>
      <c r="I346" s="14"/>
    </row>
    <row r="347" spans="1:9">
      <c r="A347" s="12">
        <v>43296</v>
      </c>
      <c r="B347" s="4">
        <v>56.3</v>
      </c>
      <c r="C347" s="4">
        <v>57.4</v>
      </c>
      <c r="H347" s="14"/>
      <c r="I347" s="14"/>
    </row>
    <row r="348" spans="1:9">
      <c r="A348" s="12">
        <v>43327</v>
      </c>
      <c r="B348" s="4">
        <v>57.5</v>
      </c>
      <c r="C348" s="4">
        <v>58</v>
      </c>
      <c r="H348" s="14"/>
      <c r="I348" s="14"/>
    </row>
    <row r="349" spans="1:9">
      <c r="A349" s="12">
        <v>43358</v>
      </c>
      <c r="B349" s="4">
        <v>56.3</v>
      </c>
      <c r="C349" s="4">
        <v>58.7</v>
      </c>
      <c r="H349" s="14"/>
      <c r="I349" s="14"/>
    </row>
    <row r="350" spans="1:9">
      <c r="A350" s="12">
        <v>43388</v>
      </c>
      <c r="B350" s="4">
        <v>54.9</v>
      </c>
      <c r="C350" s="4">
        <v>57.2</v>
      </c>
      <c r="H350" s="14"/>
      <c r="I350" s="14"/>
    </row>
    <row r="351" spans="1:9">
      <c r="A351" s="12">
        <v>43419</v>
      </c>
      <c r="B351" s="4">
        <v>55.4</v>
      </c>
      <c r="C351" s="4">
        <v>57.1</v>
      </c>
      <c r="H351" s="14"/>
      <c r="I351" s="14"/>
    </row>
    <row r="352" spans="1:9">
      <c r="A352" s="12">
        <v>43449</v>
      </c>
      <c r="B352" s="4">
        <v>54.5</v>
      </c>
      <c r="C352" s="4">
        <v>56.3</v>
      </c>
      <c r="H352" s="14"/>
      <c r="I352" s="14"/>
    </row>
    <row r="353" spans="1:9">
      <c r="A353" s="12">
        <v>43480</v>
      </c>
      <c r="B353" s="4">
        <v>52.6</v>
      </c>
      <c r="C353" s="4">
        <v>54.2</v>
      </c>
      <c r="H353" s="14"/>
      <c r="I353" s="14"/>
    </row>
    <row r="354" spans="1:9">
      <c r="A354" s="12">
        <v>43511</v>
      </c>
      <c r="B354" s="4">
        <v>54</v>
      </c>
      <c r="C354" s="4">
        <v>55.9</v>
      </c>
      <c r="H354" s="14"/>
      <c r="I354" s="14"/>
    </row>
    <row r="355" spans="1:9">
      <c r="A355" s="12">
        <v>43539</v>
      </c>
      <c r="B355" s="4">
        <v>53.9</v>
      </c>
      <c r="C355" s="4">
        <v>55.3</v>
      </c>
      <c r="H355" s="14"/>
      <c r="I355" s="14"/>
    </row>
    <row r="356" spans="1:9">
      <c r="A356" s="12">
        <v>43570</v>
      </c>
      <c r="B356" s="4">
        <v>52.5</v>
      </c>
      <c r="C356" s="4">
        <v>54.7</v>
      </c>
      <c r="H356" s="14"/>
      <c r="I356" s="14"/>
    </row>
    <row r="357" spans="1:9">
      <c r="A357" s="12">
        <v>43600</v>
      </c>
      <c r="B357" s="4">
        <v>50.4</v>
      </c>
      <c r="C357" s="4">
        <v>57</v>
      </c>
      <c r="H357" s="14"/>
      <c r="I357" s="14"/>
    </row>
    <row r="358" spans="1:9">
      <c r="A358" s="12">
        <v>43631</v>
      </c>
      <c r="B358" s="4">
        <v>49.8</v>
      </c>
      <c r="C358" s="4">
        <v>56.9</v>
      </c>
      <c r="H358" s="14"/>
      <c r="I358" s="14"/>
    </row>
    <row r="359" spans="1:9">
      <c r="A359" s="12">
        <v>43661</v>
      </c>
      <c r="B359" s="4">
        <v>48.7</v>
      </c>
      <c r="C359" s="4">
        <v>55</v>
      </c>
      <c r="H359" s="14"/>
      <c r="I359" s="14"/>
    </row>
    <row r="360" spans="1:9">
      <c r="A360" s="12">
        <v>43692</v>
      </c>
      <c r="B360" s="4">
        <v>48.6</v>
      </c>
      <c r="C360" s="4">
        <v>54.6</v>
      </c>
      <c r="H360" s="14"/>
      <c r="I360" s="14"/>
    </row>
    <row r="361" spans="1:9">
      <c r="A361" s="12">
        <v>43723</v>
      </c>
      <c r="B361" s="4">
        <v>48.7</v>
      </c>
      <c r="C361" s="4">
        <v>53.1</v>
      </c>
      <c r="H361" s="14"/>
      <c r="I361" s="14"/>
    </row>
    <row r="362" spans="1:9">
      <c r="A362" s="12">
        <v>43753</v>
      </c>
      <c r="B362" s="4">
        <v>50.7</v>
      </c>
      <c r="C362" s="4">
        <v>50.6</v>
      </c>
      <c r="H362" s="14"/>
      <c r="I362" s="14"/>
    </row>
    <row r="363" spans="1:9">
      <c r="A363" s="12">
        <v>43784</v>
      </c>
      <c r="B363" s="4">
        <v>49.7</v>
      </c>
      <c r="C363" s="4">
        <v>53.7</v>
      </c>
      <c r="H363" s="14"/>
      <c r="I363" s="14"/>
    </row>
    <row r="364" spans="1:9">
      <c r="A364" s="12">
        <v>43814</v>
      </c>
      <c r="B364" s="4">
        <v>49.5</v>
      </c>
      <c r="C364" s="4">
        <v>55.9</v>
      </c>
      <c r="H364" s="14"/>
      <c r="I364" s="14"/>
    </row>
    <row r="365" spans="1:9">
      <c r="A365" s="12">
        <v>43845</v>
      </c>
      <c r="B365" s="4">
        <v>51.4</v>
      </c>
      <c r="C365" s="4">
        <v>56.9</v>
      </c>
      <c r="H365" s="14"/>
      <c r="I365" s="14"/>
    </row>
    <row r="366" spans="1:9">
      <c r="A366" s="12">
        <v>43876</v>
      </c>
      <c r="B366" s="4">
        <v>51.2</v>
      </c>
      <c r="C366" s="4">
        <v>59.9</v>
      </c>
      <c r="H366" s="14"/>
      <c r="I366" s="14"/>
    </row>
    <row r="367" spans="1:9">
      <c r="A367" s="12">
        <v>43905</v>
      </c>
      <c r="B367" s="4">
        <v>45.1</v>
      </c>
      <c r="C367" s="4">
        <v>32.5</v>
      </c>
      <c r="H367" s="14"/>
      <c r="I367" s="14"/>
    </row>
    <row r="368" spans="1:9">
      <c r="A368" s="12">
        <v>43936</v>
      </c>
      <c r="B368" s="4">
        <v>36</v>
      </c>
      <c r="C368" s="4">
        <v>13.9</v>
      </c>
      <c r="H368" s="14"/>
      <c r="I368" s="14"/>
    </row>
    <row r="369" spans="1:9">
      <c r="A369" s="12">
        <v>43966</v>
      </c>
      <c r="B369" s="4">
        <v>39.200000000000003</v>
      </c>
      <c r="C369" s="4">
        <v>23.4</v>
      </c>
      <c r="H369" s="14"/>
      <c r="I369" s="14"/>
    </row>
    <row r="370" spans="1:9">
      <c r="A370" s="12">
        <v>43997</v>
      </c>
      <c r="B370" s="4">
        <v>51</v>
      </c>
      <c r="C370" s="4">
        <v>39.700000000000003</v>
      </c>
      <c r="H370" s="14"/>
      <c r="I370" s="14"/>
    </row>
    <row r="371" spans="1:9">
      <c r="A371" s="12">
        <v>44027</v>
      </c>
      <c r="B371" s="4">
        <v>57.3</v>
      </c>
      <c r="C371" s="4">
        <v>51.9</v>
      </c>
      <c r="H371" s="14"/>
      <c r="I371" s="14"/>
    </row>
    <row r="372" spans="1:9">
      <c r="A372" s="12">
        <v>44058</v>
      </c>
      <c r="B372" s="4">
        <v>52.3</v>
      </c>
      <c r="C372" s="4">
        <v>52.4</v>
      </c>
      <c r="H372" s="14"/>
      <c r="I372" s="14"/>
    </row>
    <row r="373" spans="1:9">
      <c r="A373" s="12">
        <v>44089</v>
      </c>
      <c r="B373" s="4">
        <v>50</v>
      </c>
      <c r="C373" s="4">
        <v>45.8</v>
      </c>
      <c r="H373" s="14"/>
      <c r="I373" s="14"/>
    </row>
    <row r="374" spans="1:9">
      <c r="A374" s="12">
        <v>44119</v>
      </c>
      <c r="B374" s="4">
        <v>50.3</v>
      </c>
      <c r="C374" s="4">
        <v>48.3</v>
      </c>
      <c r="H374" s="14"/>
      <c r="I374" s="14"/>
    </row>
    <row r="375" spans="1:9">
      <c r="A375" s="12">
        <v>44150</v>
      </c>
      <c r="B375" s="4">
        <v>52.2</v>
      </c>
      <c r="C375" s="4">
        <v>45.4</v>
      </c>
      <c r="H375" s="14"/>
      <c r="I375" s="14"/>
    </row>
    <row r="376" spans="1:9">
      <c r="A376" s="12">
        <v>44180</v>
      </c>
      <c r="B376" s="4">
        <v>57.2</v>
      </c>
      <c r="C376" s="4">
        <v>50.1</v>
      </c>
      <c r="H376" s="14"/>
      <c r="I376" s="14"/>
    </row>
    <row r="377" spans="1:9">
      <c r="A377" s="12">
        <v>44211</v>
      </c>
      <c r="B377" s="4">
        <v>51.8</v>
      </c>
      <c r="C377" s="4">
        <v>36.200000000000003</v>
      </c>
      <c r="H377" s="14"/>
      <c r="I377" s="14"/>
    </row>
    <row r="378" spans="1:9">
      <c r="A378" s="12">
        <v>44242</v>
      </c>
      <c r="B378" s="4">
        <v>52</v>
      </c>
      <c r="C378" s="4">
        <v>41.2</v>
      </c>
      <c r="H378" s="14"/>
      <c r="I378" s="14"/>
    </row>
    <row r="379" spans="1:9">
      <c r="A379" s="12">
        <v>44270</v>
      </c>
      <c r="B379" s="4">
        <v>57.1</v>
      </c>
      <c r="C379" s="4">
        <v>54.6</v>
      </c>
      <c r="H379" s="14"/>
      <c r="I379" s="14"/>
    </row>
    <row r="380" spans="1:9">
      <c r="A380" s="12">
        <v>44301</v>
      </c>
      <c r="B380" s="4">
        <v>60.8</v>
      </c>
      <c r="C380" s="4">
        <v>57.7</v>
      </c>
      <c r="H380" s="14"/>
      <c r="I380" s="14"/>
    </row>
    <row r="381" spans="1:9">
      <c r="A381" s="12">
        <v>44331</v>
      </c>
      <c r="B381" s="4">
        <v>64.099999999999994</v>
      </c>
      <c r="C381" s="4">
        <v>62.1</v>
      </c>
      <c r="H381" s="14"/>
      <c r="I381" s="14"/>
    </row>
    <row r="382" spans="1:9">
      <c r="A382" s="12">
        <v>44362</v>
      </c>
      <c r="B382" s="4">
        <v>64</v>
      </c>
      <c r="C382" s="4">
        <v>63.1</v>
      </c>
      <c r="F382" s="35" t="s">
        <v>446</v>
      </c>
      <c r="H382" s="14"/>
      <c r="I382" s="14"/>
    </row>
    <row r="383" spans="1:9">
      <c r="A383" s="12">
        <v>44392</v>
      </c>
      <c r="B383" s="4">
        <v>63.3</v>
      </c>
      <c r="C383" s="4">
        <v>66.599999999999994</v>
      </c>
      <c r="H383" s="14"/>
      <c r="I383" s="14"/>
    </row>
    <row r="384" spans="1:9">
      <c r="A384" s="12">
        <v>44423</v>
      </c>
      <c r="B384" s="4">
        <v>62.8</v>
      </c>
      <c r="C384" s="4">
        <v>63.7</v>
      </c>
      <c r="H384" s="14"/>
      <c r="I384" s="14"/>
    </row>
    <row r="385" spans="1:9">
      <c r="A385" s="12">
        <v>44454</v>
      </c>
      <c r="B385" s="1">
        <v>60.3</v>
      </c>
      <c r="C385" s="1">
        <v>63.7</v>
      </c>
      <c r="H385" s="14"/>
      <c r="I385" s="14"/>
    </row>
    <row r="386" spans="1:9">
      <c r="A386" s="12">
        <v>44484</v>
      </c>
      <c r="B386" s="1">
        <v>62.1</v>
      </c>
      <c r="C386" s="1">
        <v>63.4</v>
      </c>
      <c r="H386" s="14"/>
      <c r="I386" s="14"/>
    </row>
    <row r="387" spans="1:9">
      <c r="A387" s="12">
        <v>44515</v>
      </c>
      <c r="B387" s="1">
        <v>59.9</v>
      </c>
      <c r="C387" s="1">
        <v>59.3</v>
      </c>
      <c r="H387" s="14"/>
      <c r="I387" s="14"/>
    </row>
    <row r="388" spans="1:9">
      <c r="A388" s="12">
        <v>44545</v>
      </c>
      <c r="B388" s="1">
        <v>58.3</v>
      </c>
      <c r="C388" s="1">
        <v>55.4</v>
      </c>
      <c r="H388" s="14"/>
      <c r="I388" s="14"/>
    </row>
    <row r="389" spans="1:9">
      <c r="A389" s="12">
        <v>44577</v>
      </c>
      <c r="B389" s="1">
        <v>59.4</v>
      </c>
      <c r="C389" s="1">
        <v>56.2</v>
      </c>
    </row>
    <row r="390" spans="1:9">
      <c r="A390" s="12">
        <v>44608</v>
      </c>
      <c r="B390" s="1">
        <v>57.8</v>
      </c>
      <c r="C390" s="1">
        <v>61.8</v>
      </c>
    </row>
  </sheetData>
  <autoFilter ref="A4:C381">
    <filterColumn colId="0">
      <filters>
        <dateGroupItem year="2021" dateTimeGrouping="year"/>
        <dateGroupItem year="2020" dateTimeGrouping="year"/>
        <dateGroupItem year="2019" dateTimeGrouping="year"/>
        <dateGroupItem year="2018" dateTimeGrouping="year"/>
        <dateGroupItem year="2017" dateTimeGrouping="year"/>
        <dateGroupItem year="2016" dateTimeGrouping="year"/>
      </filters>
    </filterColumn>
  </autoFilter>
  <dataValidations count="1">
    <dataValidation allowBlank="1" showErrorMessage="1" promptTitle="TRAFO" prompt="$A$1:$CI$378" sqref="A4"/>
  </dataValidations>
  <pageMargins left="0.7" right="0.7" top="0.75" bottom="0.75" header="0.3" footer="0.3"/>
  <pageSetup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78"/>
  <sheetViews>
    <sheetView topLeftCell="A52" workbookViewId="0">
      <selection activeCell="C78" sqref="C78"/>
    </sheetView>
  </sheetViews>
  <sheetFormatPr defaultColWidth="8.5703125" defaultRowHeight="15"/>
  <cols>
    <col min="1" max="1" width="10.42578125" style="12" bestFit="1" customWidth="1"/>
    <col min="2" max="2" width="11" style="1" bestFit="1" customWidth="1"/>
    <col min="3" max="3" width="12" style="1" bestFit="1" customWidth="1"/>
    <col min="4" max="4" width="13.42578125" style="1" bestFit="1" customWidth="1"/>
    <col min="5" max="16384" width="8.5703125" style="1"/>
  </cols>
  <sheetData>
    <row r="1" spans="1:3">
      <c r="A1" s="35" t="s">
        <v>165</v>
      </c>
    </row>
    <row r="2" spans="1:3">
      <c r="A2" s="35" t="s">
        <v>365</v>
      </c>
    </row>
    <row r="3" spans="1:3">
      <c r="A3" s="35"/>
    </row>
    <row r="4" spans="1:3">
      <c r="A4" s="12" t="s">
        <v>64</v>
      </c>
      <c r="B4" s="4" t="s">
        <v>62</v>
      </c>
      <c r="C4" s="4" t="s">
        <v>63</v>
      </c>
    </row>
    <row r="5" spans="1:3">
      <c r="A5" s="12">
        <v>42384</v>
      </c>
      <c r="B5" s="4">
        <v>46.72</v>
      </c>
      <c r="C5" s="4">
        <v>47.62</v>
      </c>
    </row>
    <row r="6" spans="1:3">
      <c r="A6" s="12">
        <v>42415</v>
      </c>
      <c r="B6" s="4">
        <v>44.63</v>
      </c>
      <c r="C6" s="4">
        <v>45.34</v>
      </c>
    </row>
    <row r="7" spans="1:3">
      <c r="A7" s="12">
        <v>42444</v>
      </c>
      <c r="B7" s="4">
        <v>45.76</v>
      </c>
      <c r="C7" s="4">
        <v>48.09</v>
      </c>
    </row>
    <row r="8" spans="1:3">
      <c r="A8" s="12">
        <v>42475</v>
      </c>
      <c r="B8" s="4">
        <v>48.51</v>
      </c>
      <c r="C8" s="4">
        <v>48.54</v>
      </c>
    </row>
    <row r="9" spans="1:3">
      <c r="A9" s="12">
        <v>42505</v>
      </c>
      <c r="B9" s="4">
        <v>50.59</v>
      </c>
      <c r="C9" s="4">
        <v>48.62</v>
      </c>
    </row>
    <row r="10" spans="1:3">
      <c r="A10" s="12">
        <v>42536</v>
      </c>
      <c r="B10" s="4">
        <v>57.81</v>
      </c>
      <c r="C10" s="4">
        <v>53.3</v>
      </c>
    </row>
    <row r="11" spans="1:3">
      <c r="A11" s="12">
        <v>42566</v>
      </c>
      <c r="B11" s="4">
        <v>51.2</v>
      </c>
      <c r="C11" s="4">
        <v>54.19</v>
      </c>
    </row>
    <row r="12" spans="1:3">
      <c r="A12" s="12">
        <v>42597</v>
      </c>
      <c r="B12" s="4">
        <v>55.06</v>
      </c>
      <c r="C12" s="4">
        <v>52.46</v>
      </c>
    </row>
    <row r="13" spans="1:3">
      <c r="A13" s="12">
        <v>42628</v>
      </c>
      <c r="B13" s="4">
        <v>54.77</v>
      </c>
      <c r="C13" s="4">
        <v>54.22</v>
      </c>
    </row>
    <row r="14" spans="1:3">
      <c r="A14" s="12">
        <v>42658</v>
      </c>
      <c r="B14" s="4">
        <v>56.36</v>
      </c>
      <c r="C14" s="4">
        <v>52.01</v>
      </c>
    </row>
    <row r="15" spans="1:3">
      <c r="A15" s="12">
        <v>42689</v>
      </c>
      <c r="B15" s="4">
        <v>57.09</v>
      </c>
      <c r="C15" s="4">
        <v>51.41</v>
      </c>
    </row>
    <row r="16" spans="1:3">
      <c r="A16" s="12">
        <v>42719</v>
      </c>
      <c r="B16" s="4">
        <v>55.33</v>
      </c>
      <c r="C16" s="4">
        <v>52.82</v>
      </c>
    </row>
    <row r="17" spans="1:3">
      <c r="A17" s="12">
        <v>42750</v>
      </c>
      <c r="B17" s="4">
        <v>60.05</v>
      </c>
      <c r="C17" s="4">
        <v>52.93</v>
      </c>
    </row>
    <row r="18" spans="1:3">
      <c r="A18" s="12">
        <v>42781</v>
      </c>
      <c r="B18" s="4">
        <v>65.88</v>
      </c>
      <c r="C18" s="4">
        <v>52.39</v>
      </c>
    </row>
    <row r="19" spans="1:3">
      <c r="A19" s="12">
        <v>42809</v>
      </c>
      <c r="B19" s="4">
        <v>63.91</v>
      </c>
      <c r="C19" s="4">
        <v>56.19</v>
      </c>
    </row>
    <row r="20" spans="1:3">
      <c r="A20" s="12">
        <v>42840</v>
      </c>
      <c r="B20" s="4">
        <v>61.48</v>
      </c>
      <c r="C20" s="4">
        <v>56.75</v>
      </c>
    </row>
    <row r="21" spans="1:3">
      <c r="A21" s="12">
        <v>42870</v>
      </c>
      <c r="B21" s="4">
        <v>59.15</v>
      </c>
      <c r="C21" s="4">
        <v>52.69</v>
      </c>
    </row>
    <row r="22" spans="1:3">
      <c r="A22" s="12">
        <v>42901</v>
      </c>
      <c r="B22" s="4">
        <v>59.17</v>
      </c>
      <c r="C22" s="4">
        <v>54.17</v>
      </c>
    </row>
    <row r="23" spans="1:3">
      <c r="A23" s="12">
        <v>42931</v>
      </c>
      <c r="B23" s="4">
        <v>56.98</v>
      </c>
      <c r="C23" s="4">
        <v>53.2</v>
      </c>
    </row>
    <row r="24" spans="1:3">
      <c r="A24" s="12">
        <v>42962</v>
      </c>
      <c r="B24" s="4">
        <v>57.45</v>
      </c>
      <c r="C24" s="4">
        <v>55.16</v>
      </c>
    </row>
    <row r="25" spans="1:3">
      <c r="A25" s="12">
        <v>42993</v>
      </c>
      <c r="B25" s="4">
        <v>58.97</v>
      </c>
      <c r="C25" s="4">
        <v>54.27</v>
      </c>
    </row>
    <row r="26" spans="1:3">
      <c r="A26" s="12">
        <v>43023</v>
      </c>
      <c r="B26" s="4">
        <v>57.93</v>
      </c>
      <c r="C26" s="4">
        <v>54.11</v>
      </c>
    </row>
    <row r="27" spans="1:3">
      <c r="A27" s="12">
        <v>43054</v>
      </c>
      <c r="B27" s="4">
        <v>60.68</v>
      </c>
      <c r="C27" s="4">
        <v>52.6</v>
      </c>
    </row>
    <row r="28" spans="1:3">
      <c r="A28" s="12">
        <v>43084</v>
      </c>
      <c r="B28" s="4">
        <v>63.15</v>
      </c>
      <c r="C28" s="4">
        <v>53.39</v>
      </c>
    </row>
    <row r="29" spans="1:3">
      <c r="A29" s="12">
        <v>43115</v>
      </c>
      <c r="B29" s="4">
        <v>64.33</v>
      </c>
      <c r="C29" s="4">
        <v>51.17</v>
      </c>
    </row>
    <row r="30" spans="1:3">
      <c r="A30" s="12">
        <v>43146</v>
      </c>
      <c r="B30" s="4">
        <v>63.93</v>
      </c>
      <c r="C30" s="4">
        <v>54.06</v>
      </c>
    </row>
    <row r="31" spans="1:3">
      <c r="A31" s="12">
        <v>43174</v>
      </c>
      <c r="B31" s="4">
        <v>61.98</v>
      </c>
      <c r="C31" s="4">
        <v>54.66</v>
      </c>
    </row>
    <row r="32" spans="1:3">
      <c r="A32" s="12">
        <v>43205</v>
      </c>
      <c r="B32" s="4">
        <v>62.51</v>
      </c>
      <c r="C32" s="4">
        <v>56.37</v>
      </c>
    </row>
    <row r="33" spans="1:9">
      <c r="A33" s="12">
        <v>43235</v>
      </c>
      <c r="B33" s="4">
        <v>62.1</v>
      </c>
      <c r="C33" s="4">
        <v>56.81</v>
      </c>
    </row>
    <row r="34" spans="1:9">
      <c r="A34" s="12">
        <v>43266</v>
      </c>
      <c r="B34" s="4">
        <v>60.88</v>
      </c>
      <c r="C34" s="4">
        <v>51.56</v>
      </c>
    </row>
    <row r="35" spans="1:9">
      <c r="A35" s="12">
        <v>43296</v>
      </c>
      <c r="B35" s="4">
        <v>62.26</v>
      </c>
      <c r="C35" s="4">
        <v>53.23</v>
      </c>
    </row>
    <row r="36" spans="1:9">
      <c r="A36" s="12">
        <v>43327</v>
      </c>
      <c r="B36" s="4">
        <v>60.65</v>
      </c>
      <c r="C36" s="4">
        <v>53.28</v>
      </c>
    </row>
    <row r="37" spans="1:9">
      <c r="A37" s="12">
        <v>43358</v>
      </c>
      <c r="B37" s="4">
        <v>60.77</v>
      </c>
      <c r="C37" s="4">
        <v>53.51</v>
      </c>
      <c r="I37" s="35" t="s">
        <v>446</v>
      </c>
    </row>
    <row r="38" spans="1:9">
      <c r="A38" s="12">
        <v>43388</v>
      </c>
      <c r="B38" s="4">
        <v>62.75</v>
      </c>
      <c r="C38" s="4">
        <v>53.71</v>
      </c>
    </row>
    <row r="39" spans="1:9">
      <c r="A39" s="12">
        <v>43419</v>
      </c>
      <c r="B39" s="4">
        <v>63.23</v>
      </c>
      <c r="C39" s="4">
        <v>54.8</v>
      </c>
    </row>
    <row r="40" spans="1:9">
      <c r="A40" s="12">
        <v>43449</v>
      </c>
      <c r="B40" s="4">
        <v>59.42</v>
      </c>
      <c r="C40" s="4">
        <v>50.04</v>
      </c>
    </row>
    <row r="41" spans="1:9">
      <c r="A41" s="12">
        <v>43480</v>
      </c>
      <c r="B41" s="4">
        <v>59.87</v>
      </c>
      <c r="C41" s="4">
        <v>52.79</v>
      </c>
    </row>
    <row r="42" spans="1:9">
      <c r="A42" s="12">
        <v>43511</v>
      </c>
      <c r="B42" s="4">
        <v>58.85</v>
      </c>
      <c r="C42" s="4">
        <v>55.44</v>
      </c>
    </row>
    <row r="43" spans="1:9">
      <c r="A43" s="12">
        <v>43539</v>
      </c>
      <c r="B43" s="4">
        <v>56.15</v>
      </c>
      <c r="C43" s="4">
        <v>54.95</v>
      </c>
    </row>
    <row r="44" spans="1:9">
      <c r="A44" s="12">
        <v>43570</v>
      </c>
      <c r="B44" s="4">
        <v>56.56</v>
      </c>
      <c r="C44" s="4">
        <v>50.3</v>
      </c>
    </row>
    <row r="45" spans="1:9">
      <c r="A45" s="12">
        <v>43600</v>
      </c>
      <c r="B45" s="4">
        <v>53.86</v>
      </c>
      <c r="C45" s="4">
        <v>51.39</v>
      </c>
    </row>
    <row r="46" spans="1:9">
      <c r="A46" s="12">
        <v>43631</v>
      </c>
      <c r="B46" s="4">
        <v>54.09</v>
      </c>
      <c r="C46" s="4">
        <v>50.17</v>
      </c>
    </row>
    <row r="47" spans="1:9">
      <c r="A47" s="12">
        <v>43661</v>
      </c>
      <c r="B47" s="4">
        <v>53.56</v>
      </c>
      <c r="C47" s="4">
        <v>46.95</v>
      </c>
    </row>
    <row r="48" spans="1:9">
      <c r="A48" s="12">
        <v>43692</v>
      </c>
      <c r="B48" s="4">
        <v>54.14</v>
      </c>
      <c r="C48" s="4">
        <v>47.51</v>
      </c>
    </row>
    <row r="49" spans="1:3">
      <c r="A49" s="12">
        <v>43723</v>
      </c>
      <c r="B49" s="4">
        <v>52.31</v>
      </c>
      <c r="C49" s="4">
        <v>48.95</v>
      </c>
    </row>
    <row r="50" spans="1:3">
      <c r="A50" s="12">
        <v>43753</v>
      </c>
      <c r="B50" s="4">
        <v>54.03</v>
      </c>
      <c r="C50" s="4">
        <v>51.2</v>
      </c>
    </row>
    <row r="51" spans="1:3">
      <c r="A51" s="12">
        <v>43784</v>
      </c>
      <c r="B51" s="4">
        <v>54.32</v>
      </c>
      <c r="C51" s="4">
        <v>50.94</v>
      </c>
    </row>
    <row r="52" spans="1:3">
      <c r="A52" s="12">
        <v>43814</v>
      </c>
      <c r="B52" s="4">
        <v>53.04</v>
      </c>
      <c r="C52" s="4">
        <v>50.97</v>
      </c>
    </row>
    <row r="53" spans="1:3">
      <c r="A53" s="12">
        <v>43845</v>
      </c>
      <c r="B53" s="4">
        <v>51.54</v>
      </c>
      <c r="C53" s="4">
        <v>51.63</v>
      </c>
    </row>
    <row r="54" spans="1:3">
      <c r="A54" s="12">
        <v>43876</v>
      </c>
      <c r="B54" s="4">
        <v>52.94</v>
      </c>
      <c r="C54" s="4">
        <v>52.29</v>
      </c>
    </row>
    <row r="55" spans="1:3">
      <c r="A55" s="12">
        <v>43905</v>
      </c>
      <c r="B55" s="4">
        <v>49.64</v>
      </c>
      <c r="C55" s="4">
        <v>49.76</v>
      </c>
    </row>
    <row r="56" spans="1:3">
      <c r="A56" s="12">
        <v>43936</v>
      </c>
      <c r="B56" s="4">
        <v>46.62</v>
      </c>
      <c r="C56" s="4">
        <v>47.79</v>
      </c>
    </row>
    <row r="57" spans="1:3">
      <c r="A57" s="12">
        <v>43966</v>
      </c>
      <c r="B57" s="4">
        <v>48.81</v>
      </c>
      <c r="C57" s="4">
        <v>47.4</v>
      </c>
    </row>
    <row r="58" spans="1:3">
      <c r="A58" s="12">
        <v>43997</v>
      </c>
      <c r="B58" s="4">
        <v>49.82</v>
      </c>
      <c r="C58" s="4">
        <v>48.44</v>
      </c>
    </row>
    <row r="59" spans="1:3">
      <c r="A59" s="12">
        <v>44027</v>
      </c>
      <c r="B59" s="4">
        <v>55.69</v>
      </c>
      <c r="C59" s="4">
        <v>52.93</v>
      </c>
    </row>
    <row r="60" spans="1:3">
      <c r="A60" s="12">
        <v>44058</v>
      </c>
      <c r="B60" s="4">
        <v>55.48</v>
      </c>
      <c r="C60" s="4">
        <v>49.28</v>
      </c>
    </row>
    <row r="61" spans="1:3">
      <c r="A61" s="12">
        <v>44089</v>
      </c>
      <c r="B61" s="4">
        <v>56.37</v>
      </c>
      <c r="C61" s="4">
        <v>49.61</v>
      </c>
    </row>
    <row r="62" spans="1:3">
      <c r="A62" s="12">
        <v>44119</v>
      </c>
      <c r="B62" s="4">
        <v>54.41</v>
      </c>
      <c r="C62" s="4">
        <v>50.32</v>
      </c>
    </row>
    <row r="63" spans="1:3">
      <c r="A63" s="12">
        <v>44150</v>
      </c>
      <c r="B63" s="4">
        <v>57.4</v>
      </c>
      <c r="C63" s="4">
        <v>53.42</v>
      </c>
    </row>
    <row r="64" spans="1:3">
      <c r="A64" s="12">
        <v>44180</v>
      </c>
      <c r="B64" s="4">
        <v>56.75</v>
      </c>
      <c r="C64" s="4">
        <v>51.92</v>
      </c>
    </row>
    <row r="65" spans="1:3">
      <c r="A65" s="12">
        <v>44211</v>
      </c>
      <c r="B65" s="4">
        <v>60.85</v>
      </c>
      <c r="C65" s="4">
        <v>54.46</v>
      </c>
    </row>
    <row r="66" spans="1:3">
      <c r="A66" s="12">
        <v>44242</v>
      </c>
      <c r="B66" s="4">
        <v>64.709999999999994</v>
      </c>
      <c r="C66" s="4">
        <v>56.87</v>
      </c>
    </row>
    <row r="67" spans="1:3">
      <c r="A67" s="12">
        <v>44270</v>
      </c>
      <c r="B67" s="4">
        <v>75.17</v>
      </c>
      <c r="C67" s="4">
        <v>58.05</v>
      </c>
    </row>
    <row r="68" spans="1:3">
      <c r="A68" s="12">
        <v>44301</v>
      </c>
      <c r="B68" s="4">
        <v>76.31</v>
      </c>
      <c r="C68" s="4">
        <v>62.84</v>
      </c>
    </row>
    <row r="69" spans="1:3">
      <c r="A69" s="12">
        <v>44331</v>
      </c>
      <c r="B69" s="4">
        <v>78.91</v>
      </c>
      <c r="C69" s="4">
        <v>64.59</v>
      </c>
    </row>
    <row r="70" spans="1:3">
      <c r="A70" s="12">
        <v>44362</v>
      </c>
      <c r="B70" s="1">
        <v>80.459999999999994</v>
      </c>
      <c r="C70" s="1">
        <v>66.27</v>
      </c>
    </row>
    <row r="71" spans="1:3">
      <c r="A71" s="12">
        <v>44392</v>
      </c>
      <c r="B71" s="1">
        <v>79.5</v>
      </c>
      <c r="C71" s="1">
        <v>68.94</v>
      </c>
    </row>
    <row r="72" spans="1:3">
      <c r="A72" s="12">
        <v>44423</v>
      </c>
      <c r="B72" s="1">
        <v>74.61</v>
      </c>
      <c r="C72" s="1">
        <v>66.02</v>
      </c>
    </row>
    <row r="73" spans="1:3">
      <c r="A73" s="12">
        <v>44454</v>
      </c>
      <c r="B73" s="1">
        <v>82.86</v>
      </c>
      <c r="C73" s="1">
        <v>69.319999999999993</v>
      </c>
    </row>
    <row r="74" spans="1:3">
      <c r="A74" s="12">
        <v>44484</v>
      </c>
      <c r="B74" s="1">
        <v>87.78</v>
      </c>
      <c r="C74" s="1">
        <v>70.2</v>
      </c>
    </row>
    <row r="75" spans="1:3">
      <c r="A75" s="12">
        <v>44515</v>
      </c>
      <c r="B75" s="1">
        <v>84.45</v>
      </c>
      <c r="C75" s="1">
        <v>71.72</v>
      </c>
    </row>
    <row r="76" spans="1:3">
      <c r="A76" s="12">
        <v>44545</v>
      </c>
      <c r="B76" s="1">
        <v>83.12</v>
      </c>
      <c r="C76" s="1">
        <v>69.92</v>
      </c>
    </row>
    <row r="77" spans="1:3">
      <c r="A77" s="12">
        <v>44577</v>
      </c>
      <c r="B77" s="1">
        <v>79.03</v>
      </c>
      <c r="C77" s="1">
        <v>66.3</v>
      </c>
    </row>
    <row r="78" spans="1:3">
      <c r="A78" s="12">
        <v>44608</v>
      </c>
      <c r="B78" s="1">
        <v>83.56</v>
      </c>
      <c r="C78" s="1">
        <v>70.28</v>
      </c>
    </row>
  </sheetData>
  <dataValidations count="1">
    <dataValidation allowBlank="1" showErrorMessage="1" promptTitle="TRAFO" prompt="$A$1:$CI$385" sqref="A4"/>
  </dataValidation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70"/>
  <sheetViews>
    <sheetView topLeftCell="A37" zoomScale="90" zoomScaleNormal="90" workbookViewId="0">
      <selection activeCell="G27" sqref="G27"/>
    </sheetView>
  </sheetViews>
  <sheetFormatPr defaultColWidth="9.140625" defaultRowHeight="11.25"/>
  <cols>
    <col min="1" max="1" width="9.140625" style="16"/>
    <col min="2" max="2" width="10.5703125" style="16" bestFit="1" customWidth="1"/>
    <col min="3" max="4" width="9.140625" style="16"/>
    <col min="5" max="5" width="9.5703125" style="16" bestFit="1" customWidth="1"/>
    <col min="6" max="16384" width="9.140625" style="16"/>
  </cols>
  <sheetData>
    <row r="1" spans="1:16" ht="14.25">
      <c r="A1" s="35" t="s">
        <v>165</v>
      </c>
    </row>
    <row r="2" spans="1:16" ht="14.25">
      <c r="A2" s="35" t="s">
        <v>366</v>
      </c>
    </row>
    <row r="5" spans="1:16" ht="15" customHeight="1">
      <c r="C5" s="4" t="s">
        <v>65</v>
      </c>
      <c r="D5" s="4" t="s">
        <v>66</v>
      </c>
      <c r="E5" s="4" t="s">
        <v>67</v>
      </c>
      <c r="F5" s="4" t="s">
        <v>68</v>
      </c>
      <c r="G5" s="15"/>
      <c r="K5" s="15"/>
    </row>
    <row r="6" spans="1:16" ht="15" customHeight="1">
      <c r="B6" s="12">
        <v>42736</v>
      </c>
      <c r="C6" s="4">
        <v>99.5</v>
      </c>
      <c r="D6" s="4">
        <v>-0.5</v>
      </c>
      <c r="E6" s="4">
        <v>0.3</v>
      </c>
      <c r="F6" s="4">
        <v>0.2</v>
      </c>
      <c r="G6" s="15"/>
      <c r="H6" s="17"/>
      <c r="I6" s="15"/>
      <c r="J6" s="15"/>
      <c r="K6" s="15"/>
    </row>
    <row r="7" spans="1:16" ht="15" customHeight="1">
      <c r="B7" s="12">
        <v>42767</v>
      </c>
      <c r="C7" s="4">
        <v>100.1</v>
      </c>
      <c r="D7" s="4">
        <v>0.6</v>
      </c>
      <c r="E7" s="4">
        <v>0.5</v>
      </c>
      <c r="F7" s="4">
        <v>0.3</v>
      </c>
      <c r="G7" s="15"/>
      <c r="H7" s="17"/>
      <c r="I7" s="15"/>
      <c r="J7" s="15"/>
      <c r="K7" s="15"/>
    </row>
    <row r="8" spans="1:16" ht="15" customHeight="1">
      <c r="B8" s="12">
        <v>42795</v>
      </c>
      <c r="C8" s="4">
        <v>100.7</v>
      </c>
      <c r="D8" s="4">
        <v>0.6</v>
      </c>
      <c r="E8" s="4">
        <v>0.7</v>
      </c>
      <c r="F8" s="4">
        <v>0.6</v>
      </c>
      <c r="G8" s="15"/>
      <c r="H8" s="17"/>
      <c r="I8" s="15"/>
      <c r="J8" s="15"/>
      <c r="K8" s="15"/>
      <c r="P8" s="15"/>
    </row>
    <row r="9" spans="1:16" ht="15" customHeight="1">
      <c r="B9" s="12">
        <v>42826</v>
      </c>
      <c r="C9" s="4">
        <v>101.1</v>
      </c>
      <c r="D9" s="4">
        <v>0.4</v>
      </c>
      <c r="E9" s="4">
        <v>0.9</v>
      </c>
      <c r="F9" s="4">
        <v>0.7</v>
      </c>
      <c r="G9" s="15"/>
      <c r="H9" s="17"/>
      <c r="I9" s="15"/>
      <c r="J9" s="15"/>
      <c r="K9" s="15"/>
      <c r="P9" s="19"/>
    </row>
    <row r="10" spans="1:16" ht="15" customHeight="1">
      <c r="B10" s="12">
        <v>42856</v>
      </c>
      <c r="C10" s="4">
        <v>100.9</v>
      </c>
      <c r="D10" s="4">
        <v>-0.2</v>
      </c>
      <c r="E10" s="4">
        <v>0.2</v>
      </c>
      <c r="F10" s="4">
        <v>0</v>
      </c>
      <c r="G10" s="15"/>
      <c r="H10" s="17"/>
      <c r="I10" s="15"/>
      <c r="J10" s="15"/>
      <c r="K10" s="15"/>
    </row>
    <row r="11" spans="1:16" ht="15" customHeight="1">
      <c r="B11" s="12">
        <v>42887</v>
      </c>
      <c r="C11" s="4">
        <v>101</v>
      </c>
      <c r="D11" s="4">
        <v>0.1</v>
      </c>
      <c r="E11" s="4">
        <v>-0.4</v>
      </c>
      <c r="F11" s="4">
        <v>-0.6</v>
      </c>
      <c r="G11" s="15"/>
      <c r="H11" s="17"/>
      <c r="I11" s="15"/>
      <c r="J11" s="15"/>
      <c r="K11" s="15"/>
    </row>
    <row r="12" spans="1:16" ht="15" customHeight="1">
      <c r="B12" s="12">
        <v>42917</v>
      </c>
      <c r="C12" s="4">
        <v>101</v>
      </c>
      <c r="D12" s="4">
        <v>0</v>
      </c>
      <c r="E12" s="4">
        <v>-0.2</v>
      </c>
      <c r="F12" s="4">
        <v>-0.2</v>
      </c>
      <c r="G12" s="15"/>
      <c r="H12" s="17"/>
      <c r="I12" s="15"/>
      <c r="J12" s="15"/>
      <c r="K12" s="15"/>
    </row>
    <row r="13" spans="1:16" ht="15" customHeight="1">
      <c r="B13" s="12">
        <v>42948</v>
      </c>
      <c r="C13" s="4">
        <v>101.4</v>
      </c>
      <c r="D13" s="4">
        <v>0.4</v>
      </c>
      <c r="E13" s="4">
        <v>0.4</v>
      </c>
      <c r="F13" s="4">
        <v>0.4</v>
      </c>
      <c r="G13" s="15"/>
      <c r="H13" s="17"/>
      <c r="I13" s="15"/>
      <c r="J13" s="15"/>
      <c r="K13" s="15"/>
    </row>
    <row r="14" spans="1:16" ht="15" customHeight="1">
      <c r="B14" s="12">
        <v>42979</v>
      </c>
      <c r="C14" s="4">
        <v>100.8</v>
      </c>
      <c r="D14" s="4">
        <v>-0.6</v>
      </c>
      <c r="E14" s="4">
        <v>0.2</v>
      </c>
      <c r="F14" s="4">
        <v>0.2</v>
      </c>
      <c r="G14" s="15"/>
      <c r="H14" s="17"/>
      <c r="I14" s="15"/>
      <c r="J14" s="15"/>
      <c r="K14" s="15"/>
    </row>
    <row r="15" spans="1:16" ht="15" customHeight="1">
      <c r="B15" s="12">
        <v>43009</v>
      </c>
      <c r="C15" s="4">
        <v>100.7</v>
      </c>
      <c r="D15" s="4">
        <v>-0.1</v>
      </c>
      <c r="E15" s="4">
        <v>0.6</v>
      </c>
      <c r="F15" s="4">
        <v>0.5</v>
      </c>
      <c r="G15" s="15"/>
      <c r="H15" s="17"/>
      <c r="I15" s="15"/>
      <c r="J15" s="15"/>
      <c r="K15" s="15"/>
    </row>
    <row r="16" spans="1:16" ht="15" customHeight="1">
      <c r="B16" s="12">
        <v>43040</v>
      </c>
      <c r="C16" s="4">
        <v>100.5</v>
      </c>
      <c r="D16" s="4">
        <v>-0.2</v>
      </c>
      <c r="E16" s="4">
        <v>0.5</v>
      </c>
      <c r="F16" s="4">
        <v>0.5</v>
      </c>
      <c r="G16" s="15"/>
      <c r="H16" s="17"/>
      <c r="I16" s="15"/>
      <c r="J16" s="15"/>
      <c r="K16" s="15"/>
    </row>
    <row r="17" spans="2:11" ht="15" customHeight="1">
      <c r="B17" s="12">
        <v>43070</v>
      </c>
      <c r="C17" s="4">
        <v>100.4</v>
      </c>
      <c r="D17" s="4">
        <v>-0.1</v>
      </c>
      <c r="E17" s="4">
        <v>0.4</v>
      </c>
      <c r="F17" s="4">
        <v>0.5</v>
      </c>
      <c r="G17" s="15"/>
      <c r="H17" s="17"/>
      <c r="I17" s="15"/>
      <c r="J17" s="15"/>
      <c r="K17" s="15"/>
    </row>
    <row r="18" spans="2:11" ht="15" customHeight="1">
      <c r="B18" s="12">
        <v>43101</v>
      </c>
      <c r="C18" s="4">
        <v>99.7</v>
      </c>
      <c r="D18" s="4">
        <v>-0.7</v>
      </c>
      <c r="E18" s="4">
        <v>0.2</v>
      </c>
      <c r="F18" s="4">
        <v>0.3</v>
      </c>
      <c r="G18" s="15"/>
      <c r="H18" s="17"/>
      <c r="I18" s="15"/>
      <c r="J18" s="15"/>
      <c r="K18" s="15"/>
    </row>
    <row r="19" spans="2:11" ht="15" customHeight="1">
      <c r="B19" s="12">
        <v>43132</v>
      </c>
      <c r="C19" s="4">
        <v>100.6</v>
      </c>
      <c r="D19" s="4">
        <v>0.9</v>
      </c>
      <c r="E19" s="4">
        <v>0.5</v>
      </c>
      <c r="F19" s="4">
        <v>0.7</v>
      </c>
      <c r="G19" s="15"/>
      <c r="H19" s="17"/>
      <c r="I19" s="15"/>
      <c r="J19" s="15"/>
      <c r="K19" s="15"/>
    </row>
    <row r="20" spans="2:11" ht="15" customHeight="1">
      <c r="B20" s="12">
        <v>43160</v>
      </c>
      <c r="C20" s="4">
        <v>100.9</v>
      </c>
      <c r="D20" s="4">
        <v>0.3</v>
      </c>
      <c r="E20" s="4">
        <v>0.2</v>
      </c>
      <c r="F20" s="4">
        <v>0.5</v>
      </c>
      <c r="G20" s="15"/>
      <c r="H20" s="17"/>
      <c r="I20" s="15"/>
      <c r="J20" s="15"/>
      <c r="K20" s="15"/>
    </row>
    <row r="21" spans="2:11" ht="15" customHeight="1">
      <c r="B21" s="12">
        <v>43191</v>
      </c>
      <c r="C21" s="4">
        <v>100.7</v>
      </c>
      <c r="D21" s="4">
        <v>-0.2</v>
      </c>
      <c r="E21" s="4">
        <v>-0.4</v>
      </c>
      <c r="F21" s="4">
        <v>-0.1</v>
      </c>
      <c r="G21" s="15"/>
      <c r="H21" s="17"/>
      <c r="I21" s="15"/>
      <c r="J21" s="15"/>
      <c r="K21" s="15"/>
    </row>
    <row r="22" spans="2:11" ht="15" customHeight="1">
      <c r="B22" s="12">
        <v>43221</v>
      </c>
      <c r="C22" s="4">
        <v>101.3</v>
      </c>
      <c r="D22" s="4">
        <v>0.6</v>
      </c>
      <c r="E22" s="4">
        <v>0.4</v>
      </c>
      <c r="F22" s="4">
        <v>0.7</v>
      </c>
      <c r="G22" s="15"/>
      <c r="H22" s="17"/>
      <c r="I22" s="15"/>
      <c r="J22" s="15"/>
      <c r="K22" s="15"/>
    </row>
    <row r="23" spans="2:11" ht="15" customHeight="1">
      <c r="B23" s="12">
        <v>43252</v>
      </c>
      <c r="C23" s="4">
        <v>101.4</v>
      </c>
      <c r="D23" s="4">
        <v>0.1</v>
      </c>
      <c r="E23" s="4">
        <v>0.4</v>
      </c>
      <c r="F23" s="4">
        <v>0.7</v>
      </c>
      <c r="G23" s="15"/>
      <c r="H23" s="17"/>
      <c r="I23" s="15"/>
      <c r="J23" s="15"/>
      <c r="K23" s="15"/>
    </row>
    <row r="24" spans="2:11" ht="15" customHeight="1">
      <c r="B24" s="12">
        <v>43282</v>
      </c>
      <c r="C24" s="4">
        <v>101.8</v>
      </c>
      <c r="D24" s="4">
        <v>0.4</v>
      </c>
      <c r="E24" s="4">
        <v>0.8</v>
      </c>
      <c r="F24" s="4">
        <v>1</v>
      </c>
      <c r="G24" s="15"/>
      <c r="H24" s="17"/>
      <c r="I24" s="15"/>
      <c r="J24" s="15"/>
      <c r="K24" s="15"/>
    </row>
    <row r="25" spans="2:11" ht="15" customHeight="1">
      <c r="B25" s="12">
        <v>43313</v>
      </c>
      <c r="C25" s="4">
        <v>102.1</v>
      </c>
      <c r="D25" s="4">
        <v>0.3</v>
      </c>
      <c r="E25" s="4">
        <v>0.7</v>
      </c>
      <c r="F25" s="4">
        <v>0.9</v>
      </c>
      <c r="G25" s="15"/>
      <c r="H25" s="17"/>
      <c r="I25" s="15"/>
      <c r="J25" s="15"/>
      <c r="K25" s="15"/>
    </row>
    <row r="26" spans="2:11" ht="15" customHeight="1">
      <c r="B26" s="12">
        <v>43344</v>
      </c>
      <c r="C26" s="4">
        <v>101.7</v>
      </c>
      <c r="D26" s="4">
        <v>-0.4</v>
      </c>
      <c r="E26" s="4">
        <v>0.9</v>
      </c>
      <c r="F26" s="4">
        <v>1.2</v>
      </c>
      <c r="G26" s="15"/>
      <c r="H26" s="17"/>
      <c r="I26" s="15"/>
      <c r="J26" s="15"/>
      <c r="K26" s="15"/>
    </row>
    <row r="27" spans="2:11" ht="15" customHeight="1">
      <c r="B27" s="12">
        <v>43374</v>
      </c>
      <c r="C27" s="4">
        <v>101.6</v>
      </c>
      <c r="D27" s="4">
        <v>-0.1</v>
      </c>
      <c r="E27" s="4">
        <v>0.9</v>
      </c>
      <c r="F27" s="4">
        <v>1.1000000000000001</v>
      </c>
      <c r="G27" s="15"/>
      <c r="H27" s="17"/>
      <c r="I27" s="15"/>
      <c r="J27" s="15"/>
      <c r="K27" s="15"/>
    </row>
    <row r="28" spans="2:11" ht="15" customHeight="1">
      <c r="B28" s="12">
        <v>43405</v>
      </c>
      <c r="C28" s="4">
        <v>101.1</v>
      </c>
      <c r="D28" s="4">
        <v>-0.5</v>
      </c>
      <c r="E28" s="4">
        <v>0.6</v>
      </c>
      <c r="F28" s="4">
        <v>0.8</v>
      </c>
      <c r="G28" s="15"/>
      <c r="H28" s="17"/>
      <c r="I28" s="15"/>
      <c r="J28" s="15"/>
      <c r="K28" s="15"/>
    </row>
    <row r="29" spans="2:11" ht="15" customHeight="1">
      <c r="B29" s="12">
        <v>43435</v>
      </c>
      <c r="C29" s="4">
        <v>101.1</v>
      </c>
      <c r="D29" s="4">
        <v>0</v>
      </c>
      <c r="E29" s="4">
        <v>0.7</v>
      </c>
      <c r="F29" s="4">
        <v>0.8</v>
      </c>
      <c r="G29" s="15"/>
      <c r="H29" s="17"/>
      <c r="I29" s="15"/>
      <c r="J29" s="15"/>
      <c r="K29" s="15"/>
    </row>
    <row r="30" spans="2:11" ht="15" customHeight="1">
      <c r="B30" s="12">
        <v>43466</v>
      </c>
      <c r="C30" s="4">
        <v>100.4</v>
      </c>
      <c r="D30" s="4">
        <v>-0.7</v>
      </c>
      <c r="E30" s="4">
        <v>0.7</v>
      </c>
      <c r="F30" s="4">
        <v>0.8</v>
      </c>
      <c r="G30" s="15"/>
      <c r="H30" s="17"/>
      <c r="I30" s="15"/>
      <c r="J30" s="15"/>
      <c r="K30" s="15"/>
    </row>
    <row r="31" spans="2:11" ht="15" customHeight="1">
      <c r="B31" s="12">
        <v>43497</v>
      </c>
      <c r="C31" s="4">
        <v>101.2</v>
      </c>
      <c r="D31" s="4">
        <v>0.8</v>
      </c>
      <c r="E31" s="4">
        <v>0.6</v>
      </c>
      <c r="F31" s="4">
        <v>0.7</v>
      </c>
      <c r="G31" s="15"/>
      <c r="H31" s="17"/>
      <c r="I31" s="15"/>
      <c r="J31" s="15"/>
      <c r="K31" s="15"/>
    </row>
    <row r="32" spans="2:11" ht="15" customHeight="1">
      <c r="B32" s="12">
        <v>43525</v>
      </c>
      <c r="C32" s="4">
        <v>102</v>
      </c>
      <c r="D32" s="4">
        <v>0.8</v>
      </c>
      <c r="E32" s="4">
        <v>1.1000000000000001</v>
      </c>
      <c r="F32" s="4">
        <v>1.1000000000000001</v>
      </c>
      <c r="G32" s="15"/>
      <c r="H32" s="17"/>
      <c r="I32" s="15"/>
      <c r="J32" s="15"/>
      <c r="K32" s="15"/>
    </row>
    <row r="33" spans="2:11" ht="15" customHeight="1">
      <c r="B33" s="12">
        <v>43556</v>
      </c>
      <c r="C33" s="4">
        <v>102.4</v>
      </c>
      <c r="D33" s="4">
        <v>0.4</v>
      </c>
      <c r="E33" s="4">
        <v>1.7</v>
      </c>
      <c r="F33" s="4">
        <v>1.7</v>
      </c>
      <c r="G33" s="15"/>
      <c r="H33" s="17"/>
      <c r="I33" s="15"/>
      <c r="J33" s="15"/>
      <c r="K33" s="15"/>
    </row>
    <row r="34" spans="2:11" ht="15" customHeight="1">
      <c r="B34" s="12">
        <v>43586</v>
      </c>
      <c r="C34" s="4">
        <v>102.3</v>
      </c>
      <c r="D34" s="4">
        <v>-0.1</v>
      </c>
      <c r="E34" s="4">
        <v>1</v>
      </c>
      <c r="F34" s="4">
        <v>1</v>
      </c>
      <c r="G34" s="15"/>
      <c r="H34" s="17"/>
      <c r="I34" s="15"/>
      <c r="J34" s="15"/>
      <c r="K34" s="15"/>
    </row>
    <row r="35" spans="2:11" ht="15" customHeight="1">
      <c r="B35" s="12">
        <v>43617</v>
      </c>
      <c r="C35" s="4">
        <v>102.5</v>
      </c>
      <c r="D35" s="4">
        <v>0.2</v>
      </c>
      <c r="E35" s="4">
        <v>1.1000000000000001</v>
      </c>
      <c r="F35" s="4">
        <v>1.1000000000000001</v>
      </c>
      <c r="G35" s="15"/>
      <c r="H35" s="17"/>
      <c r="I35" s="15"/>
      <c r="J35" s="15"/>
      <c r="K35" s="15"/>
    </row>
    <row r="36" spans="2:11" ht="15" customHeight="1">
      <c r="B36" s="12">
        <v>43647</v>
      </c>
      <c r="C36" s="4">
        <v>102.3</v>
      </c>
      <c r="D36" s="4">
        <v>-0.2</v>
      </c>
      <c r="E36" s="4">
        <v>0.5</v>
      </c>
      <c r="F36" s="4">
        <v>0.5</v>
      </c>
      <c r="G36" s="15"/>
      <c r="H36" s="17"/>
      <c r="I36" s="35" t="s">
        <v>5</v>
      </c>
      <c r="J36" s="15"/>
      <c r="K36" s="15"/>
    </row>
    <row r="37" spans="2:11" ht="15" customHeight="1">
      <c r="B37" s="12">
        <v>43678</v>
      </c>
      <c r="C37" s="4">
        <v>102.8</v>
      </c>
      <c r="D37" s="4">
        <v>0.5</v>
      </c>
      <c r="E37" s="4">
        <v>0.7</v>
      </c>
      <c r="F37" s="4">
        <v>0.6</v>
      </c>
      <c r="G37" s="15"/>
      <c r="H37" s="17"/>
      <c r="I37" s="15"/>
      <c r="J37" s="15"/>
      <c r="K37" s="15"/>
    </row>
    <row r="38" spans="2:11" ht="15" customHeight="1">
      <c r="B38" s="12">
        <v>43709</v>
      </c>
      <c r="C38" s="4">
        <v>102.6</v>
      </c>
      <c r="D38" s="4">
        <v>-0.2</v>
      </c>
      <c r="E38" s="4">
        <v>0.9</v>
      </c>
      <c r="F38" s="4">
        <v>0.6</v>
      </c>
      <c r="G38" s="15"/>
      <c r="H38" s="17"/>
      <c r="I38" s="15"/>
      <c r="J38" s="15"/>
      <c r="K38" s="15"/>
    </row>
    <row r="39" spans="2:11" ht="15" customHeight="1">
      <c r="B39" s="12">
        <v>43739</v>
      </c>
      <c r="C39" s="4">
        <v>102.3</v>
      </c>
      <c r="D39" s="4">
        <v>-0.3</v>
      </c>
      <c r="E39" s="4">
        <v>0.7</v>
      </c>
      <c r="F39" s="4">
        <v>0.6</v>
      </c>
      <c r="G39" s="15"/>
      <c r="H39" s="17"/>
      <c r="I39" s="15"/>
      <c r="J39" s="15"/>
      <c r="K39" s="15"/>
    </row>
    <row r="40" spans="2:11" ht="15" customHeight="1">
      <c r="B40" s="12">
        <v>43770</v>
      </c>
      <c r="C40" s="4">
        <v>102.2</v>
      </c>
      <c r="D40" s="4">
        <v>-0.1</v>
      </c>
      <c r="E40" s="4">
        <v>1.1000000000000001</v>
      </c>
      <c r="F40" s="4">
        <v>0.8</v>
      </c>
      <c r="G40" s="15"/>
      <c r="H40" s="17"/>
      <c r="I40" s="15"/>
      <c r="J40" s="15"/>
      <c r="K40" s="15"/>
    </row>
    <row r="41" spans="2:11" ht="15" customHeight="1">
      <c r="B41" s="12">
        <v>43800</v>
      </c>
      <c r="C41" s="4">
        <v>102.4</v>
      </c>
      <c r="D41" s="4">
        <v>0.2</v>
      </c>
      <c r="E41" s="4">
        <v>1.3</v>
      </c>
      <c r="F41" s="4">
        <v>1.1000000000000001</v>
      </c>
      <c r="G41" s="15"/>
      <c r="H41" s="17"/>
      <c r="I41" s="15"/>
      <c r="J41" s="15"/>
      <c r="K41" s="15"/>
    </row>
    <row r="42" spans="2:11" ht="15" customHeight="1">
      <c r="B42" s="12">
        <v>43831</v>
      </c>
      <c r="C42" s="4">
        <v>101.7</v>
      </c>
      <c r="D42" s="4">
        <v>-0.7</v>
      </c>
      <c r="E42" s="4">
        <v>1.3</v>
      </c>
      <c r="F42" s="4">
        <v>1.1000000000000001</v>
      </c>
      <c r="G42" s="15"/>
      <c r="H42" s="17"/>
      <c r="I42" s="15"/>
      <c r="J42" s="15"/>
      <c r="K42" s="15"/>
    </row>
    <row r="43" spans="2:11" ht="15" customHeight="1">
      <c r="B43" s="12">
        <v>43862</v>
      </c>
      <c r="C43" s="4">
        <v>102.3</v>
      </c>
      <c r="D43" s="4">
        <v>0.6</v>
      </c>
      <c r="E43" s="4">
        <v>1.1000000000000001</v>
      </c>
      <c r="F43" s="4">
        <v>0.9</v>
      </c>
      <c r="G43" s="15"/>
      <c r="H43" s="17"/>
      <c r="I43" s="15"/>
      <c r="J43" s="15"/>
      <c r="K43" s="15"/>
    </row>
    <row r="44" spans="2:11" ht="15" customHeight="1">
      <c r="B44" s="12">
        <v>43891</v>
      </c>
      <c r="C44" s="4">
        <v>102.7</v>
      </c>
      <c r="D44" s="4">
        <v>0.4</v>
      </c>
      <c r="E44" s="4">
        <v>0.7</v>
      </c>
      <c r="F44" s="4">
        <v>0.5</v>
      </c>
      <c r="G44" s="15"/>
      <c r="H44" s="17"/>
      <c r="I44" s="15"/>
      <c r="J44" s="15"/>
      <c r="K44" s="15"/>
    </row>
    <row r="45" spans="2:11" ht="15" customHeight="1">
      <c r="B45" s="12">
        <v>43922</v>
      </c>
      <c r="C45" s="4">
        <v>102.3</v>
      </c>
      <c r="D45" s="4">
        <v>-0.4</v>
      </c>
      <c r="E45" s="4">
        <v>-0.1</v>
      </c>
      <c r="F45" s="4">
        <v>-0.3</v>
      </c>
      <c r="G45" s="15"/>
      <c r="H45" s="17"/>
      <c r="I45" s="15"/>
      <c r="J45" s="15"/>
      <c r="K45" s="15"/>
    </row>
    <row r="46" spans="2:11" ht="15" customHeight="1">
      <c r="B46" s="12">
        <v>43952</v>
      </c>
      <c r="C46" s="4">
        <v>101.8</v>
      </c>
      <c r="D46" s="4">
        <v>-0.5</v>
      </c>
      <c r="E46" s="4">
        <v>-0.5</v>
      </c>
      <c r="F46" s="4">
        <v>-0.8</v>
      </c>
      <c r="G46" s="15"/>
      <c r="H46" s="17"/>
      <c r="I46" s="15"/>
      <c r="J46" s="15"/>
      <c r="K46" s="15"/>
    </row>
    <row r="47" spans="2:11" ht="15" customHeight="1">
      <c r="B47" s="12">
        <v>43983</v>
      </c>
      <c r="C47" s="4">
        <v>102.1</v>
      </c>
      <c r="D47" s="4">
        <v>0.3</v>
      </c>
      <c r="E47" s="4">
        <v>-0.4</v>
      </c>
      <c r="F47" s="4">
        <v>-0.6</v>
      </c>
      <c r="G47" s="15"/>
      <c r="H47" s="17"/>
      <c r="I47" s="15"/>
      <c r="J47" s="15"/>
      <c r="K47" s="15"/>
    </row>
    <row r="48" spans="2:11" ht="15" customHeight="1">
      <c r="B48" s="12">
        <v>44013</v>
      </c>
      <c r="C48" s="4">
        <v>101.9</v>
      </c>
      <c r="D48" s="4">
        <v>-0.2</v>
      </c>
      <c r="E48" s="4">
        <v>-0.4</v>
      </c>
      <c r="F48" s="4">
        <v>-0.6</v>
      </c>
      <c r="G48" s="15"/>
      <c r="H48" s="17"/>
      <c r="I48" s="15"/>
      <c r="J48" s="15"/>
      <c r="K48" s="15"/>
    </row>
    <row r="49" spans="2:11" ht="15" customHeight="1">
      <c r="B49" s="12">
        <v>44044</v>
      </c>
      <c r="C49" s="4">
        <v>101.8</v>
      </c>
      <c r="D49" s="4">
        <v>-0.1</v>
      </c>
      <c r="E49" s="4">
        <v>-1</v>
      </c>
      <c r="F49" s="4">
        <v>-1.1000000000000001</v>
      </c>
      <c r="G49" s="15"/>
      <c r="H49" s="17"/>
      <c r="I49" s="15"/>
      <c r="J49" s="15"/>
      <c r="K49" s="15"/>
    </row>
    <row r="50" spans="2:11" ht="15" customHeight="1">
      <c r="B50" s="12">
        <v>44075</v>
      </c>
      <c r="C50" s="4">
        <v>101.4</v>
      </c>
      <c r="D50" s="4">
        <v>-0.4</v>
      </c>
      <c r="E50" s="4">
        <v>-1.2</v>
      </c>
      <c r="F50" s="4">
        <v>-1.2</v>
      </c>
      <c r="G50" s="15"/>
      <c r="H50" s="17"/>
      <c r="I50" s="15"/>
      <c r="J50" s="15"/>
      <c r="K50" s="15"/>
    </row>
    <row r="51" spans="2:11" ht="15" customHeight="1">
      <c r="B51" s="12">
        <v>44105</v>
      </c>
      <c r="C51" s="4">
        <v>100.8</v>
      </c>
      <c r="D51" s="4">
        <v>-0.6</v>
      </c>
      <c r="E51" s="4">
        <v>-1.5</v>
      </c>
      <c r="F51" s="4">
        <v>-1.5</v>
      </c>
      <c r="G51" s="15"/>
      <c r="H51" s="17"/>
      <c r="I51" s="15"/>
      <c r="J51" s="15"/>
      <c r="K51" s="15"/>
    </row>
    <row r="52" spans="2:11" ht="15" customHeight="1">
      <c r="B52" s="12">
        <v>44136</v>
      </c>
      <c r="C52" s="4">
        <v>101.1</v>
      </c>
      <c r="D52" s="4">
        <v>0.3</v>
      </c>
      <c r="E52" s="4">
        <v>-1.1000000000000001</v>
      </c>
      <c r="F52" s="4">
        <v>-1</v>
      </c>
      <c r="G52" s="15"/>
      <c r="H52" s="17"/>
      <c r="I52" s="15"/>
      <c r="J52" s="15"/>
      <c r="K52" s="15"/>
    </row>
    <row r="53" spans="2:11" ht="15" customHeight="1">
      <c r="B53" s="12">
        <v>44166</v>
      </c>
      <c r="C53" s="4">
        <v>101.4</v>
      </c>
      <c r="D53" s="4">
        <v>0.3</v>
      </c>
      <c r="E53" s="4">
        <v>-1</v>
      </c>
      <c r="F53" s="4">
        <v>-1</v>
      </c>
      <c r="G53" s="15"/>
      <c r="H53" s="17"/>
      <c r="I53" s="15"/>
      <c r="J53" s="15"/>
      <c r="K53" s="15"/>
    </row>
    <row r="54" spans="2:11" ht="15" customHeight="1">
      <c r="B54" s="12">
        <v>44197</v>
      </c>
      <c r="C54" s="4">
        <v>101.5</v>
      </c>
      <c r="D54" s="4">
        <v>0.1</v>
      </c>
      <c r="E54" s="4">
        <v>-0.2</v>
      </c>
      <c r="F54" s="4">
        <v>-0.1</v>
      </c>
      <c r="G54" s="15"/>
      <c r="H54" s="17"/>
      <c r="I54" s="15"/>
      <c r="J54" s="15"/>
      <c r="K54" s="15"/>
    </row>
    <row r="55" spans="2:11" ht="14.45" customHeight="1">
      <c r="B55" s="12">
        <v>44228</v>
      </c>
      <c r="C55" s="4">
        <v>101.9</v>
      </c>
      <c r="D55" s="4">
        <v>0.4</v>
      </c>
      <c r="E55" s="4">
        <v>-0.4</v>
      </c>
      <c r="F55" s="4">
        <v>-0.4</v>
      </c>
      <c r="G55" s="15"/>
      <c r="H55" s="17"/>
      <c r="I55" s="15"/>
      <c r="J55" s="15"/>
      <c r="K55" s="15"/>
    </row>
    <row r="56" spans="2:11" ht="14.45" customHeight="1">
      <c r="B56" s="12">
        <v>44256</v>
      </c>
      <c r="C56" s="4">
        <v>102.7</v>
      </c>
      <c r="D56" s="4">
        <v>0.8</v>
      </c>
      <c r="E56" s="4">
        <v>0</v>
      </c>
      <c r="F56" s="4">
        <v>0.1</v>
      </c>
      <c r="G56" s="15"/>
      <c r="H56" s="17"/>
      <c r="I56" s="15"/>
      <c r="J56" s="15"/>
      <c r="K56" s="15"/>
    </row>
    <row r="57" spans="2:11" ht="16.5" customHeight="1">
      <c r="B57" s="12">
        <v>44287</v>
      </c>
      <c r="C57" s="4">
        <v>103.4</v>
      </c>
      <c r="D57" s="4">
        <v>0.7</v>
      </c>
      <c r="E57" s="4">
        <v>1.1000000000000001</v>
      </c>
      <c r="F57" s="4">
        <v>1.1000000000000001</v>
      </c>
      <c r="G57" s="15"/>
      <c r="H57" s="17"/>
      <c r="I57" s="15"/>
      <c r="J57" s="15"/>
      <c r="K57" s="15"/>
    </row>
    <row r="58" spans="2:11" ht="16.5" customHeight="1">
      <c r="B58" s="12">
        <v>44317</v>
      </c>
      <c r="C58" s="4">
        <v>103.5</v>
      </c>
      <c r="D58" s="4">
        <v>0.1</v>
      </c>
      <c r="E58" s="4">
        <v>1.7</v>
      </c>
      <c r="F58" s="4">
        <v>1.9</v>
      </c>
      <c r="G58" s="15"/>
      <c r="H58" s="17"/>
      <c r="I58" s="15"/>
      <c r="J58" s="15"/>
      <c r="K58" s="15"/>
    </row>
    <row r="59" spans="2:11" ht="16.5" customHeight="1">
      <c r="B59" s="12">
        <v>44348</v>
      </c>
      <c r="C59" s="4">
        <v>103.7</v>
      </c>
      <c r="D59" s="4">
        <v>0.2</v>
      </c>
      <c r="E59" s="4">
        <v>1.6</v>
      </c>
      <c r="F59" s="4">
        <v>1.6</v>
      </c>
      <c r="G59" s="15"/>
      <c r="H59" s="17"/>
      <c r="I59" s="15"/>
      <c r="J59" s="15"/>
      <c r="K59" s="15"/>
    </row>
    <row r="60" spans="2:11" ht="16.5" customHeight="1">
      <c r="B60" s="12">
        <v>44378</v>
      </c>
      <c r="C60" s="4">
        <v>104.1</v>
      </c>
      <c r="D60" s="4">
        <v>0.4</v>
      </c>
      <c r="E60" s="4">
        <v>2.2000000000000002</v>
      </c>
      <c r="F60" s="4">
        <v>2.2000000000000002</v>
      </c>
      <c r="G60" s="15"/>
      <c r="H60" s="17"/>
      <c r="I60" s="15"/>
      <c r="J60" s="15"/>
      <c r="K60" s="15"/>
    </row>
    <row r="61" spans="2:11" ht="18" customHeight="1">
      <c r="B61" s="12">
        <v>44409</v>
      </c>
      <c r="C61" s="4">
        <v>104.7</v>
      </c>
      <c r="D61" s="4">
        <v>0.6</v>
      </c>
      <c r="E61" s="4">
        <v>2.8</v>
      </c>
      <c r="F61" s="4">
        <v>3</v>
      </c>
      <c r="G61" s="15"/>
      <c r="H61" s="17"/>
      <c r="I61" s="15"/>
      <c r="J61" s="15"/>
      <c r="K61" s="15"/>
    </row>
    <row r="62" spans="2:11" ht="18" customHeight="1">
      <c r="B62" s="12">
        <v>44440</v>
      </c>
      <c r="C62" s="4">
        <v>105.2</v>
      </c>
      <c r="D62" s="4">
        <v>0.5</v>
      </c>
      <c r="E62" s="4">
        <v>3.7</v>
      </c>
      <c r="F62" s="4">
        <v>3.8</v>
      </c>
      <c r="G62" s="15"/>
      <c r="H62" s="17"/>
      <c r="I62" s="15"/>
      <c r="J62" s="15"/>
      <c r="K62" s="15"/>
    </row>
    <row r="63" spans="2:11" ht="18" customHeight="1">
      <c r="B63" s="12">
        <v>44470</v>
      </c>
      <c r="C63" s="4">
        <v>105.9</v>
      </c>
      <c r="D63" s="4">
        <v>0.7</v>
      </c>
      <c r="E63" s="4">
        <v>5.0999999999999996</v>
      </c>
      <c r="F63" s="4">
        <v>5.0999999999999996</v>
      </c>
      <c r="G63" s="15"/>
      <c r="H63" s="17"/>
      <c r="I63" s="15"/>
      <c r="J63" s="15"/>
      <c r="K63" s="15"/>
    </row>
    <row r="64" spans="2:11" ht="18" customHeight="1">
      <c r="B64" s="12">
        <v>44501</v>
      </c>
      <c r="C64" s="4">
        <v>106.5</v>
      </c>
      <c r="D64" s="4">
        <v>0.6</v>
      </c>
      <c r="E64" s="4">
        <v>5.3</v>
      </c>
      <c r="F64" s="4">
        <v>5.4</v>
      </c>
      <c r="G64" s="15"/>
      <c r="H64" s="17"/>
      <c r="I64" s="15"/>
      <c r="J64" s="15"/>
      <c r="K64" s="15"/>
    </row>
    <row r="65" spans="2:8" ht="18" customHeight="1">
      <c r="B65" s="12">
        <v>44531</v>
      </c>
      <c r="C65" s="4">
        <v>107</v>
      </c>
      <c r="D65" s="4">
        <v>0.5</v>
      </c>
      <c r="E65" s="4">
        <v>5.5</v>
      </c>
      <c r="F65" s="4">
        <v>5.7</v>
      </c>
      <c r="G65" s="15"/>
      <c r="H65" s="17"/>
    </row>
    <row r="66" spans="2:8" ht="18" customHeight="1">
      <c r="B66" s="12">
        <v>44562</v>
      </c>
      <c r="C66" s="4">
        <v>106.6</v>
      </c>
      <c r="D66" s="4">
        <v>-0.4</v>
      </c>
      <c r="E66" s="4">
        <v>5</v>
      </c>
      <c r="F66" s="4">
        <v>5</v>
      </c>
      <c r="G66" s="15"/>
      <c r="H66" s="17"/>
    </row>
    <row r="67" spans="2:8" ht="18" customHeight="1">
      <c r="B67" s="12">
        <v>44593</v>
      </c>
      <c r="C67" s="4">
        <v>107.6</v>
      </c>
      <c r="D67" s="4">
        <v>0.9</v>
      </c>
      <c r="E67" s="4">
        <v>5.6</v>
      </c>
      <c r="F67" s="4">
        <v>5.7</v>
      </c>
      <c r="G67" s="15"/>
    </row>
    <row r="68" spans="2:8" ht="18" customHeight="1">
      <c r="B68" s="17"/>
      <c r="C68" s="15"/>
      <c r="D68" s="18"/>
      <c r="E68" s="15"/>
      <c r="F68" s="15"/>
      <c r="G68" s="15"/>
    </row>
    <row r="69" spans="2:8" ht="18" customHeight="1">
      <c r="B69" s="17"/>
      <c r="C69" s="15"/>
      <c r="D69" s="18"/>
      <c r="E69" s="15"/>
      <c r="F69" s="15"/>
      <c r="G69" s="15"/>
    </row>
    <row r="70" spans="2:8" ht="18" customHeight="1">
      <c r="B70" s="17"/>
      <c r="C70" s="15"/>
      <c r="D70" s="18"/>
      <c r="E70" s="15"/>
      <c r="F70" s="15"/>
      <c r="G70" s="15"/>
    </row>
  </sheetData>
  <conditionalFormatting sqref="E43">
    <cfRule type="expression" dxfId="15" priority="16" stopIfTrue="1">
      <formula>AND(#REF!="",#REF!&lt;&gt;"")</formula>
    </cfRule>
  </conditionalFormatting>
  <conditionalFormatting sqref="E44">
    <cfRule type="expression" dxfId="14" priority="15" stopIfTrue="1">
      <formula>AND(#REF!="",#REF!&lt;&gt;"")</formula>
    </cfRule>
  </conditionalFormatting>
  <conditionalFormatting sqref="E45">
    <cfRule type="expression" dxfId="13" priority="14" stopIfTrue="1">
      <formula>AND(#REF!="",#REF!&lt;&gt;"")</formula>
    </cfRule>
  </conditionalFormatting>
  <conditionalFormatting sqref="E46:E48">
    <cfRule type="expression" dxfId="12" priority="13" stopIfTrue="1">
      <formula>AND(#REF!="",#REF!&lt;&gt;"")</formula>
    </cfRule>
  </conditionalFormatting>
  <conditionalFormatting sqref="E49">
    <cfRule type="expression" dxfId="11" priority="12" stopIfTrue="1">
      <formula>AND(#REF!="",#REF!&lt;&gt;"")</formula>
    </cfRule>
  </conditionalFormatting>
  <conditionalFormatting sqref="E50">
    <cfRule type="expression" dxfId="10" priority="11" stopIfTrue="1">
      <formula>AND(#REF!="",#REF!&lt;&gt;"")</formula>
    </cfRule>
  </conditionalFormatting>
  <conditionalFormatting sqref="E51 E53 E55">
    <cfRule type="expression" dxfId="9" priority="10" stopIfTrue="1">
      <formula>AND(#REF!="",#REF!&lt;&gt;"")</formula>
    </cfRule>
  </conditionalFormatting>
  <conditionalFormatting sqref="E52 E54">
    <cfRule type="expression" dxfId="8" priority="9" stopIfTrue="1">
      <formula>AND(#REF!="",#REF!&lt;&gt;"")</formula>
    </cfRule>
  </conditionalFormatting>
  <conditionalFormatting sqref="E56">
    <cfRule type="expression" dxfId="7" priority="8" stopIfTrue="1">
      <formula>AND(#REF!="",#REF!&lt;&gt;"")</formula>
    </cfRule>
  </conditionalFormatting>
  <conditionalFormatting sqref="E57:E59">
    <cfRule type="expression" dxfId="6" priority="7" stopIfTrue="1">
      <formula>AND(#REF!="",#REF!&lt;&gt;"")</formula>
    </cfRule>
  </conditionalFormatting>
  <conditionalFormatting sqref="F59:G59">
    <cfRule type="expression" dxfId="5" priority="6" stopIfTrue="1">
      <formula>AND(#REF!="",#REF!&lt;&gt;"")</formula>
    </cfRule>
  </conditionalFormatting>
  <conditionalFormatting sqref="E60">
    <cfRule type="expression" dxfId="4" priority="5" stopIfTrue="1">
      <formula>AND(#REF!="",#REF!&lt;&gt;"")</formula>
    </cfRule>
  </conditionalFormatting>
  <conditionalFormatting sqref="F60:G60">
    <cfRule type="expression" dxfId="3" priority="4" stopIfTrue="1">
      <formula>AND(#REF!="",#REF!&lt;&gt;"")</formula>
    </cfRule>
  </conditionalFormatting>
  <conditionalFormatting sqref="C61 E61:G61">
    <cfRule type="expression" dxfId="2" priority="3" stopIfTrue="1">
      <formula>AND(#REF!="",#REF!&lt;&gt;"")</formula>
    </cfRule>
  </conditionalFormatting>
  <conditionalFormatting sqref="C65:C70 E65:G70">
    <cfRule type="expression" dxfId="1" priority="2" stopIfTrue="1">
      <formula>AND(#REF!="",#REF!&lt;&gt;"")</formula>
    </cfRule>
  </conditionalFormatting>
  <conditionalFormatting sqref="C62:C64 E62:G64">
    <cfRule type="expression" dxfId="0" priority="1" stopIfTrue="1">
      <formula>AND(#REF!="",#REF!&lt;&gt;"")</formula>
    </cfRule>
  </conditionalFormatting>
  <pageMargins left="0.7" right="0.7" top="0.75" bottom="0.75" header="0.3" footer="0.3"/>
  <pageSetup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M38"/>
  <sheetViews>
    <sheetView topLeftCell="B1" workbookViewId="0">
      <selection activeCell="H22" sqref="H22"/>
    </sheetView>
  </sheetViews>
  <sheetFormatPr defaultColWidth="8.85546875" defaultRowHeight="15"/>
  <cols>
    <col min="1" max="16384" width="8.85546875" style="104"/>
  </cols>
  <sheetData>
    <row r="1" spans="1:12">
      <c r="B1" s="35" t="s">
        <v>368</v>
      </c>
    </row>
    <row r="2" spans="1:12">
      <c r="B2" s="35" t="s">
        <v>367</v>
      </c>
    </row>
    <row r="4" spans="1:12">
      <c r="C4" s="104" t="s">
        <v>397</v>
      </c>
      <c r="D4" s="104" t="s">
        <v>398</v>
      </c>
      <c r="E4" s="104" t="s">
        <v>0</v>
      </c>
      <c r="F4" s="104" t="s">
        <v>399</v>
      </c>
      <c r="G4" s="104" t="s">
        <v>400</v>
      </c>
      <c r="H4" s="104" t="s">
        <v>401</v>
      </c>
      <c r="I4" s="104" t="s">
        <v>402</v>
      </c>
      <c r="J4" s="104" t="s">
        <v>403</v>
      </c>
      <c r="K4" s="104" t="s">
        <v>404</v>
      </c>
    </row>
    <row r="5" spans="1:12">
      <c r="A5" s="104">
        <v>2020</v>
      </c>
      <c r="B5" s="104" t="s">
        <v>217</v>
      </c>
      <c r="C5" s="105">
        <v>-1.3103501225704575E-2</v>
      </c>
      <c r="D5" s="105">
        <v>3.9683821657689231E-2</v>
      </c>
      <c r="E5" s="105">
        <v>-1.4513858832934668E-2</v>
      </c>
      <c r="F5" s="105">
        <v>0.13180418425854676</v>
      </c>
      <c r="G5" s="105">
        <v>-6.4387485940129122E-2</v>
      </c>
      <c r="H5" s="105">
        <v>4.8945218425540248E-2</v>
      </c>
      <c r="I5" s="105">
        <v>-1.9941263497072183E-2</v>
      </c>
      <c r="J5" s="105">
        <v>3.4014945826775896E-2</v>
      </c>
      <c r="K5" s="105">
        <v>0.14250206067271157</v>
      </c>
    </row>
    <row r="6" spans="1:12">
      <c r="B6" s="104" t="s">
        <v>218</v>
      </c>
      <c r="C6" s="105">
        <v>-1.4800204265004526E-2</v>
      </c>
      <c r="D6" s="105">
        <v>3.464973006142813E-2</v>
      </c>
      <c r="E6" s="105">
        <v>-1.5407888515835079E-2</v>
      </c>
      <c r="F6" s="105">
        <v>-3.0588306307207994E-2</v>
      </c>
      <c r="G6" s="105">
        <v>-0.19565451663206251</v>
      </c>
      <c r="H6" s="105">
        <v>5.3640846263737517E-2</v>
      </c>
      <c r="I6" s="105">
        <v>-1.867066518896596E-2</v>
      </c>
      <c r="J6" s="105">
        <v>5.0327144519785247E-2</v>
      </c>
      <c r="K6" s="105">
        <v>-0.13650386006412518</v>
      </c>
      <c r="L6" s="106"/>
    </row>
    <row r="7" spans="1:12">
      <c r="B7" s="104" t="s">
        <v>219</v>
      </c>
      <c r="C7" s="105">
        <v>-1.8348725984722151E-2</v>
      </c>
      <c r="D7" s="105">
        <v>-0.99053556407500176</v>
      </c>
      <c r="E7" s="105">
        <v>-0.37425743065804989</v>
      </c>
      <c r="F7" s="105">
        <v>-6.059905150296177E-2</v>
      </c>
      <c r="G7" s="105">
        <v>-0.91896103621876934</v>
      </c>
      <c r="H7" s="105">
        <v>-1.430027294370504E-2</v>
      </c>
      <c r="I7" s="105">
        <v>-1.7923472078525168E-2</v>
      </c>
      <c r="J7" s="105">
        <v>1.5546056438545791E-2</v>
      </c>
      <c r="K7" s="105">
        <v>-2.3793794970231894</v>
      </c>
    </row>
    <row r="8" spans="1:12">
      <c r="B8" s="104" t="s">
        <v>220</v>
      </c>
      <c r="C8" s="105">
        <v>-2.4652831806631564E-2</v>
      </c>
      <c r="D8" s="105">
        <v>-1.5524800504492404</v>
      </c>
      <c r="E8" s="105">
        <v>-1.6040743458831439</v>
      </c>
      <c r="F8" s="105">
        <v>-0.43581435822872838</v>
      </c>
      <c r="G8" s="105">
        <v>-1.8413534426136884</v>
      </c>
      <c r="H8" s="105">
        <v>5.0931974514053097E-2</v>
      </c>
      <c r="I8" s="105">
        <v>-1.821646185471449E-2</v>
      </c>
      <c r="J8" s="105">
        <v>1.770857572890808E-2</v>
      </c>
      <c r="K8" s="105">
        <v>-5.407950940593186</v>
      </c>
    </row>
    <row r="9" spans="1:12">
      <c r="B9" s="104" t="s">
        <v>221</v>
      </c>
      <c r="C9" s="105">
        <v>-2.7764886041341384E-2</v>
      </c>
      <c r="D9" s="105">
        <v>-1.4410775793474087</v>
      </c>
      <c r="E9" s="105">
        <v>-1.237320968915351</v>
      </c>
      <c r="F9" s="105">
        <v>-0.37076560756013105</v>
      </c>
      <c r="G9" s="105">
        <v>-1.3190145741238988</v>
      </c>
      <c r="H9" s="105">
        <v>5.1860663925044174E-2</v>
      </c>
      <c r="I9" s="105">
        <v>-1.9768445989868887E-2</v>
      </c>
      <c r="J9" s="105">
        <v>-1.7125210833041409E-2</v>
      </c>
      <c r="K9" s="105">
        <v>-4.3809766088859972</v>
      </c>
    </row>
    <row r="10" spans="1:12">
      <c r="B10" s="104" t="s">
        <v>222</v>
      </c>
      <c r="C10" s="105">
        <v>-2.7535429564376851E-2</v>
      </c>
      <c r="D10" s="105">
        <v>-1.1845132820635071</v>
      </c>
      <c r="E10" s="105">
        <v>-0.41280760493881591</v>
      </c>
      <c r="F10" s="105">
        <v>-0.1207238524958537</v>
      </c>
      <c r="G10" s="105">
        <v>-0.32723997617713035</v>
      </c>
      <c r="H10" s="105">
        <v>5.9344107356847371E-2</v>
      </c>
      <c r="I10" s="105">
        <v>-2.0848355674470118E-2</v>
      </c>
      <c r="J10" s="105">
        <v>-2.4036770134201302E-2</v>
      </c>
      <c r="K10" s="105">
        <v>-2.0583611636915085</v>
      </c>
    </row>
    <row r="11" spans="1:12">
      <c r="B11" s="104" t="s">
        <v>223</v>
      </c>
      <c r="C11" s="105">
        <v>-2.459588069663364E-2</v>
      </c>
      <c r="D11" s="105">
        <v>-0.81856420529939233</v>
      </c>
      <c r="E11" s="105">
        <v>-0.30516619329244821</v>
      </c>
      <c r="F11" s="105">
        <v>4.6550587894168965E-2</v>
      </c>
      <c r="G11" s="105">
        <v>6.4386840779676616E-2</v>
      </c>
      <c r="H11" s="105">
        <v>5.584997273704502E-2</v>
      </c>
      <c r="I11" s="105">
        <v>-2.5057467318794317E-2</v>
      </c>
      <c r="J11" s="105">
        <v>-5.6556018667022007E-2</v>
      </c>
      <c r="K11" s="105">
        <v>-1.0631523638633997</v>
      </c>
    </row>
    <row r="12" spans="1:12">
      <c r="B12" s="104" t="s">
        <v>224</v>
      </c>
      <c r="C12" s="105">
        <v>-2.9260980965680458E-2</v>
      </c>
      <c r="D12" s="105">
        <v>-0.67491845657052285</v>
      </c>
      <c r="E12" s="105">
        <v>-0.13893115090883293</v>
      </c>
      <c r="F12" s="105">
        <v>-0.10176710774368322</v>
      </c>
      <c r="G12" s="105">
        <v>-0.13576073987970616</v>
      </c>
      <c r="H12" s="105">
        <v>5.3340227566638643E-2</v>
      </c>
      <c r="I12" s="105">
        <v>-2.7214031622298764E-2</v>
      </c>
      <c r="J12" s="105">
        <v>-6.2257859844364077E-2</v>
      </c>
      <c r="K12" s="105">
        <v>-1.11677009996845</v>
      </c>
    </row>
    <row r="13" spans="1:12">
      <c r="B13" s="104" t="s">
        <v>405</v>
      </c>
      <c r="C13" s="105">
        <v>-3.0882452486940222E-2</v>
      </c>
      <c r="D13" s="105">
        <v>-0.61162552052613206</v>
      </c>
      <c r="E13" s="105">
        <v>-3.538731990295841E-2</v>
      </c>
      <c r="F13" s="105">
        <v>1.6364427756810261E-2</v>
      </c>
      <c r="G13" s="105">
        <v>-0.12557055498032429</v>
      </c>
      <c r="H13" s="105">
        <v>5.0532637720304224E-2</v>
      </c>
      <c r="I13" s="105">
        <v>-2.6120435448270182E-2</v>
      </c>
      <c r="J13" s="105">
        <v>-8.8868551609548263E-2</v>
      </c>
      <c r="K13" s="105">
        <v>-0.85155776947705886</v>
      </c>
    </row>
    <row r="14" spans="1:12">
      <c r="B14" s="104" t="s">
        <v>225</v>
      </c>
      <c r="C14" s="105">
        <v>-3.3815887703695681E-2</v>
      </c>
      <c r="D14" s="105">
        <v>-0.90507260296471648</v>
      </c>
      <c r="E14" s="105">
        <v>-7.4495458694191455E-2</v>
      </c>
      <c r="F14" s="105">
        <v>7.1858287811919788E-2</v>
      </c>
      <c r="G14" s="105">
        <v>-6.1953719235301102E-2</v>
      </c>
      <c r="H14" s="105">
        <v>5.2764713950479832E-2</v>
      </c>
      <c r="I14" s="105">
        <v>-2.3892686871674892E-2</v>
      </c>
      <c r="J14" s="105">
        <v>-7.3830462645195466E-2</v>
      </c>
      <c r="K14" s="105">
        <v>-1.0484378163523753</v>
      </c>
    </row>
    <row r="15" spans="1:12">
      <c r="B15" s="104" t="s">
        <v>226</v>
      </c>
      <c r="C15" s="105">
        <v>-3.1437191137583059E-2</v>
      </c>
      <c r="D15" s="105">
        <v>-0.90766644441037181</v>
      </c>
      <c r="E15" s="105">
        <v>-0.25594528093258079</v>
      </c>
      <c r="F15" s="105">
        <v>4.0465253101003323E-2</v>
      </c>
      <c r="G15" s="105">
        <v>2.2253103374284766E-2</v>
      </c>
      <c r="H15" s="105">
        <v>6.6160872512515928E-2</v>
      </c>
      <c r="I15" s="105">
        <v>-1.8163838321274217E-2</v>
      </c>
      <c r="J15" s="105">
        <v>-0.11082723637195396</v>
      </c>
      <c r="K15" s="105">
        <v>-1.1951607621859597</v>
      </c>
    </row>
    <row r="16" spans="1:12">
      <c r="B16" s="104" t="s">
        <v>227</v>
      </c>
      <c r="C16" s="105">
        <v>-3.2982587679824822E-2</v>
      </c>
      <c r="D16" s="105">
        <v>-0.96077049528196501</v>
      </c>
      <c r="E16" s="105">
        <v>-1.4046132277364426E-2</v>
      </c>
      <c r="F16" s="105">
        <v>0.21157417729220804</v>
      </c>
      <c r="G16" s="105">
        <v>8.0276622700228589E-2</v>
      </c>
      <c r="H16" s="105">
        <v>5.1102303071152148E-2</v>
      </c>
      <c r="I16" s="105">
        <v>-4.3142390213716858E-3</v>
      </c>
      <c r="J16" s="105">
        <v>-8.5379237438599168E-2</v>
      </c>
      <c r="K16" s="105">
        <v>-0.7545395886355365</v>
      </c>
    </row>
    <row r="17" spans="1:13">
      <c r="A17" s="104">
        <v>2021</v>
      </c>
      <c r="B17" s="104" t="s">
        <v>217</v>
      </c>
      <c r="C17" s="105">
        <v>-2.6842086223820331E-2</v>
      </c>
      <c r="D17" s="105">
        <v>-1.2513047162711923</v>
      </c>
      <c r="E17" s="105">
        <v>-0.73409409596591013</v>
      </c>
      <c r="F17" s="105">
        <v>-0.15189796732934821</v>
      </c>
      <c r="G17" s="105">
        <v>-0.75993891663496371</v>
      </c>
      <c r="H17" s="105">
        <v>5.8389357494839325E-2</v>
      </c>
      <c r="I17" s="105">
        <v>-5.2045494586733278E-3</v>
      </c>
      <c r="J17" s="105">
        <v>-0.10262292997196955</v>
      </c>
      <c r="K17" s="105">
        <v>-2.9735159043610375</v>
      </c>
    </row>
    <row r="18" spans="1:13">
      <c r="B18" s="104" t="s">
        <v>218</v>
      </c>
      <c r="C18" s="105">
        <v>-2.7968773302972313E-2</v>
      </c>
      <c r="D18" s="105">
        <v>-1.2281141726817943</v>
      </c>
      <c r="E18" s="105">
        <v>-0.48991018772097122</v>
      </c>
      <c r="F18" s="105">
        <v>-9.5190471529854881E-2</v>
      </c>
      <c r="G18" s="105">
        <v>-0.63732332095878352</v>
      </c>
      <c r="H18" s="105">
        <v>5.4994066846888671E-2</v>
      </c>
      <c r="I18" s="105">
        <v>-2.595604873461865E-3</v>
      </c>
      <c r="J18" s="105">
        <v>-0.11788712361474786</v>
      </c>
      <c r="K18" s="105">
        <v>-2.5439955878356972</v>
      </c>
    </row>
    <row r="19" spans="1:13">
      <c r="B19" s="104" t="s">
        <v>219</v>
      </c>
      <c r="C19" s="105">
        <v>-2.2556056199141753E-2</v>
      </c>
      <c r="D19" s="105">
        <v>-0.12737114835636923</v>
      </c>
      <c r="E19" s="105">
        <v>3.7431757582382368E-2</v>
      </c>
      <c r="F19" s="105">
        <v>-8.6569385961504847E-2</v>
      </c>
      <c r="G19" s="105">
        <v>0.52438611464846707</v>
      </c>
      <c r="H19" s="105">
        <v>6.7513304207510727E-2</v>
      </c>
      <c r="I19" s="105">
        <v>7.7465795693044493E-4</v>
      </c>
      <c r="J19" s="105">
        <v>-6.618713185049109E-2</v>
      </c>
      <c r="K19" s="105">
        <v>0.32742211202778371</v>
      </c>
    </row>
    <row r="20" spans="1:13">
      <c r="B20" s="104" t="s">
        <v>220</v>
      </c>
      <c r="C20" s="105">
        <v>-1.3918580388070227E-2</v>
      </c>
      <c r="D20" s="105">
        <v>0.5869827470742206</v>
      </c>
      <c r="E20" s="105">
        <v>1.5610212064351126</v>
      </c>
      <c r="F20" s="105">
        <v>1.2369268501589847</v>
      </c>
      <c r="G20" s="105">
        <v>1.8640685748725845</v>
      </c>
      <c r="H20" s="105">
        <v>4.6658437339414452E-2</v>
      </c>
      <c r="I20" s="105">
        <v>7.4010487765756019E-3</v>
      </c>
      <c r="J20" s="105">
        <v>-5.7867901443912927E-2</v>
      </c>
      <c r="K20" s="105">
        <v>5.2312723828249093</v>
      </c>
    </row>
    <row r="21" spans="1:13">
      <c r="B21" s="104" t="s">
        <v>221</v>
      </c>
      <c r="C21" s="105">
        <v>-8.5581429943532451E-3</v>
      </c>
      <c r="D21" s="105">
        <v>0.68582512092329384</v>
      </c>
      <c r="E21" s="105">
        <v>1.2857366770878358</v>
      </c>
      <c r="F21" s="105">
        <v>0.7733307239322893</v>
      </c>
      <c r="G21" s="105">
        <v>1.8125319273120133</v>
      </c>
      <c r="H21" s="105">
        <v>5.1101813648806164E-2</v>
      </c>
      <c r="I21" s="105">
        <v>1.4678790477661076E-2</v>
      </c>
      <c r="J21" s="105">
        <v>3.9653803088208336E-3</v>
      </c>
      <c r="K21" s="105">
        <v>4.6186122906963671</v>
      </c>
      <c r="L21" s="107"/>
    </row>
    <row r="22" spans="1:13">
      <c r="B22" s="104" t="s">
        <v>406</v>
      </c>
      <c r="C22" s="107">
        <v>-8.1065603319327197E-3</v>
      </c>
      <c r="D22" s="107">
        <v>0.6332329978512099</v>
      </c>
      <c r="E22" s="107">
        <v>0.58935513514573057</v>
      </c>
      <c r="F22" s="107">
        <v>0.34488591096665011</v>
      </c>
      <c r="G22" s="107">
        <v>0.82405208133902907</v>
      </c>
      <c r="H22" s="107">
        <v>5.2151924744582474E-2</v>
      </c>
      <c r="I22" s="107">
        <v>2.4584760365426127E-2</v>
      </c>
      <c r="J22" s="107">
        <v>2.6184109212598717E-2</v>
      </c>
      <c r="K22" s="107">
        <v>2.4863403592932944</v>
      </c>
      <c r="L22" s="107"/>
    </row>
    <row r="23" spans="1:13">
      <c r="B23" s="104" t="s">
        <v>407</v>
      </c>
      <c r="C23" s="107">
        <v>-6.0381403165518611E-3</v>
      </c>
      <c r="D23" s="107">
        <v>0.42333077818232268</v>
      </c>
      <c r="E23" s="107">
        <v>0.10414313029031311</v>
      </c>
      <c r="F23" s="107">
        <v>2.2876866783293126E-3</v>
      </c>
      <c r="G23" s="107">
        <v>0.49148477851132771</v>
      </c>
      <c r="H23" s="107">
        <v>4.9769151407626076E-2</v>
      </c>
      <c r="I23" s="107">
        <v>3.7001620494173243E-2</v>
      </c>
      <c r="J23" s="107">
        <v>8.7919431159883626E-2</v>
      </c>
      <c r="K23" s="107">
        <v>1.1898984364074241</v>
      </c>
      <c r="L23" s="107"/>
    </row>
    <row r="24" spans="1:13">
      <c r="B24" s="108" t="s">
        <v>224</v>
      </c>
      <c r="C24" s="107">
        <v>-3.7059955170711336E-4</v>
      </c>
      <c r="D24" s="107">
        <v>0.34294329526320211</v>
      </c>
      <c r="E24" s="107">
        <v>0.26174166252498265</v>
      </c>
      <c r="F24" s="107">
        <v>5.7318512889389509E-2</v>
      </c>
      <c r="G24" s="107">
        <v>0.56821773132459696</v>
      </c>
      <c r="H24" s="107">
        <v>6.2916071576671437E-2</v>
      </c>
      <c r="I24" s="107">
        <v>5.4102719172114705E-2</v>
      </c>
      <c r="J24" s="107">
        <v>9.8980973372093148E-2</v>
      </c>
      <c r="K24" s="107">
        <v>1.4458503665713434</v>
      </c>
    </row>
    <row r="25" spans="1:13">
      <c r="B25" s="108" t="s">
        <v>405</v>
      </c>
      <c r="C25" s="107">
        <v>6.5169445605262177E-3</v>
      </c>
      <c r="D25" s="107">
        <v>0.4251581843556409</v>
      </c>
      <c r="E25" s="107">
        <v>0.16552270939805216</v>
      </c>
      <c r="F25" s="107">
        <v>0.12387233827849775</v>
      </c>
      <c r="G25" s="107">
        <v>0.54316446916766059</v>
      </c>
      <c r="H25" s="107">
        <v>4.6108506888961419E-2</v>
      </c>
      <c r="I25" s="107">
        <v>6.4695542602215217E-2</v>
      </c>
      <c r="J25" s="107">
        <v>0.14133235147796513</v>
      </c>
      <c r="K25" s="107">
        <v>1.5163710467295197</v>
      </c>
    </row>
    <row r="26" spans="1:13">
      <c r="B26" s="108" t="s">
        <v>225</v>
      </c>
      <c r="C26" s="107">
        <v>1.6369756920157061E-2</v>
      </c>
      <c r="D26" s="107">
        <v>0.76764162807146652</v>
      </c>
      <c r="E26" s="107">
        <v>0.11106916747544561</v>
      </c>
      <c r="F26" s="107">
        <v>9.1958583025338547E-2</v>
      </c>
      <c r="G26" s="107">
        <v>0.50018446345669854</v>
      </c>
      <c r="H26" s="107">
        <v>5.2031373722933871E-2</v>
      </c>
      <c r="I26" s="107">
        <v>7.0877046149478901E-2</v>
      </c>
      <c r="J26" s="107">
        <v>0.11365452562608945</v>
      </c>
      <c r="K26" s="107">
        <v>1.7237865444476086</v>
      </c>
      <c r="M26" s="35" t="s">
        <v>447</v>
      </c>
    </row>
    <row r="27" spans="1:13">
      <c r="B27" s="108" t="s">
        <v>226</v>
      </c>
      <c r="C27" s="107">
        <v>1.9011002512132256E-2</v>
      </c>
      <c r="D27" s="107">
        <v>0.82993926128866602</v>
      </c>
      <c r="E27" s="107">
        <v>0.51222391250248689</v>
      </c>
      <c r="F27" s="107">
        <v>0.24325377398710368</v>
      </c>
      <c r="G27" s="107">
        <v>0.36182458712215232</v>
      </c>
      <c r="H27" s="107">
        <v>4.7667450817914264E-2</v>
      </c>
      <c r="I27" s="107">
        <v>7.8323700935343327E-2</v>
      </c>
      <c r="J27" s="107">
        <v>0.17247906913398278</v>
      </c>
      <c r="K27" s="107">
        <v>2.2647227582997815</v>
      </c>
    </row>
    <row r="28" spans="1:13">
      <c r="B28" s="108" t="s">
        <v>227</v>
      </c>
      <c r="C28" s="107">
        <v>2.2960746473193547E-2</v>
      </c>
      <c r="D28" s="107">
        <v>0.8539065905722607</v>
      </c>
      <c r="E28" s="107">
        <v>-0.11873847928530357</v>
      </c>
      <c r="F28" s="107">
        <v>-0.10745568401596606</v>
      </c>
      <c r="G28" s="107">
        <v>0.13307229000003271</v>
      </c>
      <c r="H28" s="107">
        <v>4.3647528472041987E-2</v>
      </c>
      <c r="I28" s="107">
        <v>8.1936905916794478E-2</v>
      </c>
      <c r="J28" s="107">
        <v>0.1274114473683618</v>
      </c>
      <c r="K28" s="107">
        <v>1.0367413455014156</v>
      </c>
    </row>
    <row r="29" spans="1:13">
      <c r="A29" s="104">
        <v>2022</v>
      </c>
      <c r="B29" s="104" t="s">
        <v>217</v>
      </c>
      <c r="C29" s="107">
        <v>1.8823491668861585E-2</v>
      </c>
      <c r="D29" s="107">
        <v>1.1232750845199102</v>
      </c>
      <c r="E29" s="107">
        <v>0.97025497673729166</v>
      </c>
      <c r="F29" s="107">
        <v>0.36979150668163957</v>
      </c>
      <c r="G29" s="107">
        <v>0.95635550529288471</v>
      </c>
      <c r="H29" s="107">
        <v>6.0589327053967315E-2</v>
      </c>
      <c r="I29" s="107">
        <v>8.7357399882438708E-2</v>
      </c>
      <c r="J29" s="107">
        <v>0.16824046405234444</v>
      </c>
      <c r="K29" s="107">
        <v>3.7546877558893383</v>
      </c>
    </row>
    <row r="30" spans="1:13">
      <c r="B30" s="104" t="s">
        <v>218</v>
      </c>
      <c r="C30" s="107">
        <v>2.4802020955731471E-2</v>
      </c>
      <c r="D30" s="107">
        <v>1.1467420950946348</v>
      </c>
      <c r="E30" s="107">
        <v>0.79776649283978729</v>
      </c>
      <c r="F30" s="107">
        <v>0.44593245430876693</v>
      </c>
      <c r="G30" s="107">
        <v>0.91529089910529371</v>
      </c>
      <c r="H30" s="107">
        <v>4.6038016362060855E-2</v>
      </c>
      <c r="I30" s="107">
        <v>8.5242203396718022E-2</v>
      </c>
      <c r="J30" s="107">
        <v>0.17975367429283026</v>
      </c>
      <c r="K30" s="107">
        <v>3.6415678563558234</v>
      </c>
    </row>
    <row r="31" spans="1:13">
      <c r="B31" s="108" t="s">
        <v>219</v>
      </c>
      <c r="C31" s="107">
        <v>2.4802020955731471E-2</v>
      </c>
      <c r="D31" s="107">
        <v>1.1467420950946348</v>
      </c>
      <c r="E31" s="107">
        <v>0.79776649283978729</v>
      </c>
      <c r="F31" s="107">
        <v>0.44593245430876693</v>
      </c>
      <c r="G31" s="107">
        <v>0.91529089910529371</v>
      </c>
      <c r="H31" s="107">
        <v>4.6038016362060855E-2</v>
      </c>
      <c r="I31" s="107">
        <v>8.5242203396718022E-2</v>
      </c>
      <c r="J31" s="107">
        <v>0.17975367429283026</v>
      </c>
      <c r="K31" s="107">
        <v>3.6415678563558234</v>
      </c>
    </row>
    <row r="32" spans="1:13">
      <c r="C32" s="107"/>
      <c r="D32" s="107"/>
      <c r="E32" s="107"/>
      <c r="F32" s="107"/>
      <c r="G32" s="107"/>
      <c r="H32" s="107"/>
      <c r="I32" s="107"/>
      <c r="J32" s="107"/>
      <c r="K32" s="107"/>
    </row>
    <row r="33" spans="3:11">
      <c r="C33" s="107"/>
      <c r="D33" s="107"/>
      <c r="E33" s="107"/>
      <c r="F33" s="107"/>
      <c r="G33" s="107"/>
      <c r="H33" s="107"/>
      <c r="I33" s="107"/>
      <c r="J33" s="107"/>
      <c r="K33" s="107"/>
    </row>
    <row r="34" spans="3:11">
      <c r="C34" s="107"/>
      <c r="D34" s="107"/>
      <c r="E34" s="107"/>
      <c r="F34" s="107"/>
      <c r="G34" s="107"/>
      <c r="H34" s="107"/>
      <c r="I34" s="107"/>
      <c r="J34" s="107"/>
      <c r="K34" s="107"/>
    </row>
    <row r="35" spans="3:11">
      <c r="C35" s="107"/>
      <c r="D35" s="107"/>
      <c r="E35" s="107"/>
      <c r="F35" s="107"/>
      <c r="G35" s="107"/>
      <c r="H35" s="107"/>
      <c r="I35" s="107"/>
      <c r="J35" s="107"/>
      <c r="K35" s="107"/>
    </row>
    <row r="36" spans="3:11">
      <c r="C36" s="107"/>
      <c r="D36" s="107"/>
      <c r="E36" s="107"/>
      <c r="F36" s="107"/>
      <c r="G36" s="107"/>
      <c r="H36" s="107"/>
      <c r="I36" s="107"/>
      <c r="J36" s="107"/>
      <c r="K36" s="107"/>
    </row>
    <row r="37" spans="3:11">
      <c r="C37" s="107"/>
      <c r="D37" s="107"/>
      <c r="E37" s="107"/>
      <c r="F37" s="107"/>
      <c r="G37" s="107"/>
      <c r="H37" s="107"/>
      <c r="I37" s="107"/>
      <c r="J37" s="107"/>
      <c r="K37" s="107"/>
    </row>
    <row r="38" spans="3:11">
      <c r="C38" s="107"/>
      <c r="D38" s="107"/>
      <c r="E38" s="107"/>
      <c r="F38" s="107"/>
      <c r="G38" s="107"/>
      <c r="H38" s="107"/>
      <c r="I38" s="107"/>
      <c r="J38" s="107"/>
      <c r="K38" s="107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36"/>
  <sheetViews>
    <sheetView workbookViewId="0">
      <selection activeCell="B6" sqref="B6:B18"/>
    </sheetView>
  </sheetViews>
  <sheetFormatPr defaultColWidth="8.5703125" defaultRowHeight="15"/>
  <cols>
    <col min="1" max="1" width="122" style="94" customWidth="1"/>
    <col min="2" max="16384" width="8.5703125" style="94"/>
  </cols>
  <sheetData>
    <row r="1" spans="1:2">
      <c r="A1" s="35" t="s">
        <v>248</v>
      </c>
    </row>
    <row r="2" spans="1:2">
      <c r="A2" s="35" t="s">
        <v>369</v>
      </c>
    </row>
    <row r="6" spans="1:2">
      <c r="A6" s="94" t="s">
        <v>235</v>
      </c>
      <c r="B6" s="95">
        <v>7.0999999999999994E-2</v>
      </c>
    </row>
    <row r="7" spans="1:2">
      <c r="A7" s="94" t="s">
        <v>236</v>
      </c>
      <c r="B7" s="95">
        <v>7.2999999999999995E-2</v>
      </c>
    </row>
    <row r="8" spans="1:2">
      <c r="A8" s="94" t="s">
        <v>237</v>
      </c>
      <c r="B8" s="95">
        <v>7.5999999999999998E-2</v>
      </c>
    </row>
    <row r="9" spans="1:2">
      <c r="A9" s="94" t="s">
        <v>238</v>
      </c>
      <c r="B9" s="95">
        <v>8.1000000000000003E-2</v>
      </c>
    </row>
    <row r="10" spans="1:2">
      <c r="A10" s="94" t="s">
        <v>239</v>
      </c>
      <c r="B10" s="95">
        <v>0.10199999999999999</v>
      </c>
    </row>
    <row r="11" spans="1:2">
      <c r="A11" s="94" t="s">
        <v>240</v>
      </c>
      <c r="B11" s="95">
        <v>0.13500000000000001</v>
      </c>
    </row>
    <row r="12" spans="1:2">
      <c r="A12" s="94" t="s">
        <v>241</v>
      </c>
      <c r="B12" s="95">
        <v>0.19</v>
      </c>
    </row>
    <row r="13" spans="1:2">
      <c r="A13" s="94" t="s">
        <v>242</v>
      </c>
      <c r="B13" s="95">
        <v>0.27200000000000002</v>
      </c>
    </row>
    <row r="14" spans="1:2">
      <c r="A14" s="94" t="s">
        <v>81</v>
      </c>
      <c r="B14" s="95">
        <v>1</v>
      </c>
    </row>
    <row r="16" spans="1:2">
      <c r="A16" s="94" t="s">
        <v>243</v>
      </c>
      <c r="B16" s="96">
        <v>0.48300000000000004</v>
      </c>
    </row>
    <row r="17" spans="1:2">
      <c r="A17" s="94" t="s">
        <v>244</v>
      </c>
      <c r="B17" s="96">
        <v>0.36299999999999999</v>
      </c>
    </row>
    <row r="18" spans="1:2">
      <c r="A18" s="94" t="s">
        <v>245</v>
      </c>
      <c r="B18" s="96">
        <v>0.154</v>
      </c>
    </row>
    <row r="35" spans="2:2">
      <c r="B35" s="35" t="s">
        <v>448</v>
      </c>
    </row>
    <row r="36" spans="2:2">
      <c r="B36" s="35" t="s">
        <v>449</v>
      </c>
    </row>
  </sheetData>
  <pageMargins left="0.7" right="0.7" top="0.75" bottom="0.75" header="0.3" footer="0.3"/>
  <pageSetup orientation="portrait" horizontalDpi="1200" verticalDpi="120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311"/>
  <sheetViews>
    <sheetView topLeftCell="A131" zoomScale="90" zoomScaleNormal="90" workbookViewId="0">
      <selection activeCell="B118" sqref="B118"/>
    </sheetView>
  </sheetViews>
  <sheetFormatPr defaultColWidth="8.5703125" defaultRowHeight="15"/>
  <cols>
    <col min="1" max="1" width="8.5703125" style="30" customWidth="1"/>
    <col min="2" max="2" width="12" style="30" customWidth="1"/>
    <col min="3" max="3" width="15.42578125" style="30" customWidth="1"/>
    <col min="4" max="1025" width="8.5703125" style="30" customWidth="1"/>
    <col min="1026" max="16384" width="8.5703125" style="30"/>
  </cols>
  <sheetData>
    <row r="1" spans="1:2">
      <c r="A1" s="35" t="s">
        <v>248</v>
      </c>
    </row>
    <row r="2" spans="1:2">
      <c r="A2" s="35" t="s">
        <v>370</v>
      </c>
    </row>
    <row r="4" spans="1:2">
      <c r="A4" s="29" t="s">
        <v>64</v>
      </c>
      <c r="B4" s="29" t="s">
        <v>97</v>
      </c>
    </row>
    <row r="5" spans="1:2">
      <c r="A5" s="31">
        <v>40179</v>
      </c>
      <c r="B5" s="30">
        <v>142.34600028288367</v>
      </c>
    </row>
    <row r="6" spans="1:2">
      <c r="A6" s="31">
        <v>40210</v>
      </c>
      <c r="B6" s="30">
        <v>150.57343139023934</v>
      </c>
    </row>
    <row r="7" spans="1:2">
      <c r="A7" s="31">
        <v>40238</v>
      </c>
      <c r="B7" s="30">
        <v>153.75196284515732</v>
      </c>
    </row>
    <row r="8" spans="1:2">
      <c r="A8" s="31">
        <v>40269</v>
      </c>
      <c r="B8" s="30">
        <v>178.63508331988734</v>
      </c>
    </row>
    <row r="9" spans="1:2">
      <c r="A9" s="31">
        <v>40299</v>
      </c>
      <c r="B9" s="30">
        <v>165.67429058964134</v>
      </c>
    </row>
    <row r="10" spans="1:2">
      <c r="A10" s="31">
        <v>40330</v>
      </c>
      <c r="B10" s="30">
        <v>158.89969029483032</v>
      </c>
    </row>
    <row r="11" spans="1:2">
      <c r="A11" s="31">
        <v>40360</v>
      </c>
      <c r="B11" s="30">
        <v>150.41025450250368</v>
      </c>
    </row>
    <row r="12" spans="1:2">
      <c r="A12" s="31">
        <v>40391</v>
      </c>
      <c r="B12" s="30">
        <v>146.23634391669569</v>
      </c>
    </row>
    <row r="13" spans="1:2">
      <c r="A13" s="31">
        <v>40422</v>
      </c>
      <c r="B13" s="30">
        <v>139.19789326021035</v>
      </c>
    </row>
    <row r="14" spans="1:2">
      <c r="A14" s="31">
        <v>40452</v>
      </c>
      <c r="B14" s="30">
        <v>130.194157907038</v>
      </c>
    </row>
    <row r="15" spans="1:2">
      <c r="A15" s="31">
        <v>40483</v>
      </c>
      <c r="B15" s="30">
        <v>117.13194380264288</v>
      </c>
    </row>
    <row r="16" spans="1:2">
      <c r="A16" s="31">
        <v>40513</v>
      </c>
      <c r="B16" s="30">
        <v>142.35752699244821</v>
      </c>
    </row>
    <row r="17" spans="1:2">
      <c r="A17" s="31">
        <v>40544</v>
      </c>
      <c r="B17" s="30">
        <v>146.3752732256572</v>
      </c>
    </row>
    <row r="18" spans="1:2">
      <c r="A18" s="31">
        <v>40575</v>
      </c>
      <c r="B18" s="30">
        <v>148.38392381832355</v>
      </c>
    </row>
    <row r="19" spans="1:2">
      <c r="A19" s="31">
        <v>40603</v>
      </c>
      <c r="B19" s="30">
        <v>141.62654494197955</v>
      </c>
    </row>
    <row r="20" spans="1:2">
      <c r="A20" s="31">
        <v>40634</v>
      </c>
      <c r="B20" s="30">
        <v>150.19598825162754</v>
      </c>
    </row>
    <row r="21" spans="1:2">
      <c r="A21" s="31">
        <v>40664</v>
      </c>
      <c r="B21" s="30">
        <v>169.85609677593868</v>
      </c>
    </row>
    <row r="22" spans="1:2">
      <c r="A22" s="31">
        <v>40695</v>
      </c>
      <c r="B22" s="30">
        <v>142.94075625964527</v>
      </c>
    </row>
    <row r="23" spans="1:2">
      <c r="A23" s="31">
        <v>40725</v>
      </c>
      <c r="B23" s="30">
        <v>103.32565548150866</v>
      </c>
    </row>
    <row r="24" spans="1:2">
      <c r="A24" s="31">
        <v>40756</v>
      </c>
      <c r="B24" s="30">
        <v>95.895533282171655</v>
      </c>
    </row>
    <row r="25" spans="1:2">
      <c r="A25" s="31">
        <v>40787</v>
      </c>
      <c r="B25" s="30">
        <v>104.77341786172541</v>
      </c>
    </row>
    <row r="26" spans="1:2">
      <c r="A26" s="31">
        <v>40817</v>
      </c>
      <c r="B26" s="30">
        <v>154.09420646039166</v>
      </c>
    </row>
    <row r="27" spans="1:2">
      <c r="A27" s="31">
        <v>40848</v>
      </c>
      <c r="B27" s="30">
        <v>152.19462433983901</v>
      </c>
    </row>
    <row r="28" spans="1:2">
      <c r="A28" s="31">
        <v>40878</v>
      </c>
      <c r="B28" s="30">
        <v>188.93874716468466</v>
      </c>
    </row>
    <row r="29" spans="1:2">
      <c r="A29" s="31">
        <v>40909</v>
      </c>
      <c r="B29" s="30">
        <v>174.06505955451533</v>
      </c>
    </row>
    <row r="30" spans="1:2">
      <c r="A30" s="31">
        <v>40940</v>
      </c>
      <c r="B30" s="30">
        <v>174.87012917861298</v>
      </c>
    </row>
    <row r="31" spans="1:2">
      <c r="A31" s="31">
        <v>40969</v>
      </c>
      <c r="B31" s="30">
        <v>145.13912414349633</v>
      </c>
    </row>
    <row r="32" spans="1:2">
      <c r="A32" s="31">
        <v>41000</v>
      </c>
      <c r="B32" s="30">
        <v>155.40752605386066</v>
      </c>
    </row>
    <row r="33" spans="1:2">
      <c r="A33" s="31">
        <v>41030</v>
      </c>
      <c r="B33" s="30">
        <v>172.86078278749733</v>
      </c>
    </row>
    <row r="34" spans="1:2">
      <c r="A34" s="31">
        <v>41061</v>
      </c>
      <c r="B34" s="30">
        <v>165.26407873482799</v>
      </c>
    </row>
    <row r="35" spans="1:2">
      <c r="A35" s="31">
        <v>41091</v>
      </c>
      <c r="B35" s="30">
        <v>172.78517558612432</v>
      </c>
    </row>
    <row r="36" spans="1:2">
      <c r="A36" s="31">
        <v>41122</v>
      </c>
      <c r="B36" s="30">
        <v>155.41414769578668</v>
      </c>
    </row>
    <row r="37" spans="1:2">
      <c r="A37" s="31">
        <v>41153</v>
      </c>
      <c r="B37" s="30">
        <v>158.796454578777</v>
      </c>
    </row>
    <row r="38" spans="1:2">
      <c r="A38" s="31">
        <v>41183</v>
      </c>
      <c r="B38" s="30">
        <v>135.27537152951166</v>
      </c>
    </row>
    <row r="39" spans="1:2">
      <c r="A39" s="31">
        <v>41214</v>
      </c>
      <c r="B39" s="30">
        <v>136.42762971359835</v>
      </c>
    </row>
    <row r="40" spans="1:2">
      <c r="A40" s="31">
        <v>41244</v>
      </c>
      <c r="B40" s="30">
        <v>131.93423458778133</v>
      </c>
    </row>
    <row r="41" spans="1:2">
      <c r="A41" s="31">
        <v>41275</v>
      </c>
      <c r="B41" s="30">
        <v>142.40691502332501</v>
      </c>
    </row>
    <row r="42" spans="1:2">
      <c r="A42" s="31">
        <v>41306</v>
      </c>
      <c r="B42" s="30">
        <v>157.05062864692567</v>
      </c>
    </row>
    <row r="43" spans="1:2">
      <c r="A43" s="31">
        <v>41334</v>
      </c>
      <c r="B43" s="30">
        <v>151.69015360864466</v>
      </c>
    </row>
    <row r="44" spans="1:2">
      <c r="A44" s="31">
        <v>41365</v>
      </c>
      <c r="B44" s="30">
        <v>127.19336484615768</v>
      </c>
    </row>
    <row r="45" spans="1:2">
      <c r="A45" s="31">
        <v>41395</v>
      </c>
      <c r="B45" s="30">
        <v>124.96068471169765</v>
      </c>
    </row>
    <row r="46" spans="1:2">
      <c r="A46" s="31">
        <v>41426</v>
      </c>
      <c r="B46" s="30">
        <v>150.81100271236733</v>
      </c>
    </row>
    <row r="47" spans="1:2">
      <c r="A47" s="31">
        <v>41456</v>
      </c>
      <c r="B47" s="30">
        <v>184.10463359322264</v>
      </c>
    </row>
    <row r="48" spans="1:2">
      <c r="A48" s="31">
        <v>41487</v>
      </c>
      <c r="B48" s="30">
        <v>172.80453708435934</v>
      </c>
    </row>
    <row r="49" spans="1:2">
      <c r="A49" s="31">
        <v>41518</v>
      </c>
      <c r="B49" s="30">
        <v>158.53252220166431</v>
      </c>
    </row>
    <row r="50" spans="1:2">
      <c r="A50" s="31">
        <v>41548</v>
      </c>
      <c r="B50" s="30">
        <v>143.22370302790168</v>
      </c>
    </row>
    <row r="51" spans="1:2">
      <c r="A51" s="31">
        <v>41579</v>
      </c>
      <c r="B51" s="30">
        <v>138.77843162013065</v>
      </c>
    </row>
    <row r="52" spans="1:2">
      <c r="A52" s="31">
        <v>41609</v>
      </c>
      <c r="B52" s="30">
        <v>168.09957919243098</v>
      </c>
    </row>
    <row r="53" spans="1:2">
      <c r="A53" s="31">
        <v>41640</v>
      </c>
      <c r="B53" s="30">
        <v>136.62241779984373</v>
      </c>
    </row>
    <row r="54" spans="1:2">
      <c r="A54" s="31">
        <v>41671</v>
      </c>
      <c r="B54" s="30">
        <v>140.6842154048154</v>
      </c>
    </row>
    <row r="55" spans="1:2">
      <c r="A55" s="31">
        <v>41699</v>
      </c>
      <c r="B55" s="30">
        <v>117.24820462689706</v>
      </c>
    </row>
    <row r="56" spans="1:2">
      <c r="A56" s="31">
        <v>41730</v>
      </c>
      <c r="B56" s="30">
        <v>127.22918376862565</v>
      </c>
    </row>
    <row r="57" spans="1:2">
      <c r="A57" s="31">
        <v>41760</v>
      </c>
      <c r="B57" s="30">
        <v>122.4121250699543</v>
      </c>
    </row>
    <row r="58" spans="1:2">
      <c r="A58" s="31">
        <v>41791</v>
      </c>
      <c r="B58" s="30">
        <v>103.56642152656576</v>
      </c>
    </row>
    <row r="59" spans="1:2">
      <c r="A59" s="31">
        <v>41821</v>
      </c>
      <c r="B59" s="30">
        <v>114.47071650082546</v>
      </c>
    </row>
    <row r="60" spans="1:2">
      <c r="A60" s="31">
        <v>41852</v>
      </c>
      <c r="B60" s="30">
        <v>122.30786974793712</v>
      </c>
    </row>
    <row r="61" spans="1:2">
      <c r="A61" s="31">
        <v>41883</v>
      </c>
      <c r="B61" s="30">
        <v>144.18377721591798</v>
      </c>
    </row>
    <row r="62" spans="1:2">
      <c r="A62" s="31">
        <v>41913</v>
      </c>
      <c r="B62" s="30">
        <v>122.11477739269903</v>
      </c>
    </row>
    <row r="63" spans="1:2">
      <c r="A63" s="31">
        <v>41944</v>
      </c>
      <c r="B63" s="30">
        <v>119.0670507013657</v>
      </c>
    </row>
    <row r="64" spans="1:2">
      <c r="A64" s="31">
        <v>41974</v>
      </c>
      <c r="B64" s="30">
        <v>102.72212472996603</v>
      </c>
    </row>
    <row r="65" spans="1:2">
      <c r="A65" s="31">
        <v>42005</v>
      </c>
      <c r="B65" s="30">
        <v>126.04242067077799</v>
      </c>
    </row>
    <row r="66" spans="1:2">
      <c r="A66" s="31">
        <v>42036</v>
      </c>
      <c r="B66" s="30">
        <v>93.153080161939897</v>
      </c>
    </row>
    <row r="67" spans="1:2">
      <c r="A67" s="31">
        <v>42064</v>
      </c>
      <c r="B67" s="30">
        <v>133.23993370572791</v>
      </c>
    </row>
    <row r="68" spans="1:2">
      <c r="A68" s="31">
        <v>42095</v>
      </c>
      <c r="B68" s="30">
        <v>157.34754532176558</v>
      </c>
    </row>
    <row r="69" spans="1:2">
      <c r="A69" s="31">
        <v>42125</v>
      </c>
      <c r="B69" s="30">
        <v>179.49945644359468</v>
      </c>
    </row>
    <row r="70" spans="1:2">
      <c r="A70" s="31">
        <v>42156</v>
      </c>
      <c r="B70" s="30">
        <v>148.06505601475533</v>
      </c>
    </row>
    <row r="71" spans="1:2">
      <c r="A71" s="31">
        <v>42186</v>
      </c>
      <c r="B71" s="30">
        <v>136.74034337166566</v>
      </c>
    </row>
    <row r="72" spans="1:2">
      <c r="A72" s="31">
        <v>42217</v>
      </c>
      <c r="B72" s="30">
        <v>140.77993677662366</v>
      </c>
    </row>
    <row r="73" spans="1:2">
      <c r="A73" s="31">
        <v>42248</v>
      </c>
      <c r="B73" s="30">
        <v>117.70226998739388</v>
      </c>
    </row>
    <row r="74" spans="1:2">
      <c r="A74" s="31">
        <v>42278</v>
      </c>
      <c r="B74" s="30">
        <v>82.342802262824492</v>
      </c>
    </row>
    <row r="75" spans="1:2">
      <c r="A75" s="31">
        <v>42309</v>
      </c>
      <c r="B75" s="30">
        <v>91.604314692398489</v>
      </c>
    </row>
    <row r="76" spans="1:2">
      <c r="A76" s="31">
        <v>42339</v>
      </c>
      <c r="B76" s="30">
        <v>93.6596415535452</v>
      </c>
    </row>
    <row r="77" spans="1:2">
      <c r="A77" s="31">
        <v>42370</v>
      </c>
      <c r="B77" s="30">
        <v>94.887692272919367</v>
      </c>
    </row>
    <row r="78" spans="1:2">
      <c r="A78" s="31">
        <v>42401</v>
      </c>
      <c r="B78" s="30">
        <v>108.96739383690669</v>
      </c>
    </row>
    <row r="79" spans="1:2">
      <c r="A79" s="31">
        <v>42430</v>
      </c>
      <c r="B79" s="30">
        <v>155.02817343418812</v>
      </c>
    </row>
    <row r="80" spans="1:2">
      <c r="A80" s="31">
        <v>42461</v>
      </c>
      <c r="B80" s="30">
        <v>177.96030881229032</v>
      </c>
    </row>
    <row r="81" spans="1:2">
      <c r="A81" s="31">
        <v>42491</v>
      </c>
      <c r="B81" s="30">
        <v>189.204426016415</v>
      </c>
    </row>
    <row r="82" spans="1:2">
      <c r="A82" s="31">
        <v>42522</v>
      </c>
      <c r="B82" s="30">
        <v>190.80848987290901</v>
      </c>
    </row>
    <row r="83" spans="1:2">
      <c r="A83" s="31">
        <v>42552</v>
      </c>
      <c r="B83" s="30">
        <v>220.92702159169434</v>
      </c>
    </row>
    <row r="84" spans="1:2">
      <c r="A84" s="31">
        <v>42583</v>
      </c>
      <c r="B84" s="30">
        <v>227.37970528909432</v>
      </c>
    </row>
    <row r="85" spans="1:2">
      <c r="A85" s="31">
        <v>42614</v>
      </c>
      <c r="B85" s="30">
        <v>216.41482111200563</v>
      </c>
    </row>
    <row r="86" spans="1:2">
      <c r="A86" s="31">
        <v>42644</v>
      </c>
      <c r="B86" s="30">
        <v>177.67040777419564</v>
      </c>
    </row>
    <row r="87" spans="1:2">
      <c r="A87" s="31">
        <v>42675</v>
      </c>
      <c r="B87" s="30">
        <v>186.96472652108801</v>
      </c>
    </row>
    <row r="88" spans="1:2">
      <c r="A88" s="31">
        <v>42705</v>
      </c>
      <c r="B88" s="30">
        <v>212.64536354659103</v>
      </c>
    </row>
    <row r="89" spans="1:2">
      <c r="A89" s="31">
        <v>42736</v>
      </c>
      <c r="B89" s="30">
        <v>229.69807851781763</v>
      </c>
    </row>
    <row r="90" spans="1:2">
      <c r="A90" s="31">
        <v>42767</v>
      </c>
      <c r="B90" s="30">
        <v>169.14795780184994</v>
      </c>
    </row>
    <row r="91" spans="1:2">
      <c r="A91" s="31">
        <v>42795</v>
      </c>
      <c r="B91" s="30">
        <v>130.89033312314427</v>
      </c>
    </row>
    <row r="92" spans="1:2">
      <c r="A92" s="31">
        <v>42826</v>
      </c>
      <c r="B92" s="30">
        <v>157.13467038092159</v>
      </c>
    </row>
    <row r="93" spans="1:2">
      <c r="A93" s="31">
        <v>42856</v>
      </c>
      <c r="B93" s="30">
        <v>204.88068674527767</v>
      </c>
    </row>
    <row r="94" spans="1:2">
      <c r="A94" s="31">
        <v>42887</v>
      </c>
      <c r="B94" s="30">
        <v>221.41562775289034</v>
      </c>
    </row>
    <row r="95" spans="1:2">
      <c r="A95" s="31">
        <v>42917</v>
      </c>
      <c r="B95" s="30">
        <v>220.27527509354204</v>
      </c>
    </row>
    <row r="96" spans="1:2">
      <c r="A96" s="31">
        <v>42948</v>
      </c>
      <c r="B96" s="30">
        <v>172.88663073116933</v>
      </c>
    </row>
    <row r="97" spans="1:2">
      <c r="A97" s="31">
        <v>42979</v>
      </c>
      <c r="B97" s="30">
        <v>172.52039234209397</v>
      </c>
    </row>
    <row r="98" spans="1:2">
      <c r="A98" s="31">
        <v>43009</v>
      </c>
      <c r="B98" s="30">
        <v>144.74678504342197</v>
      </c>
    </row>
    <row r="99" spans="1:2">
      <c r="A99" s="31">
        <v>43040</v>
      </c>
      <c r="B99" s="30">
        <v>179.41697123713698</v>
      </c>
    </row>
    <row r="100" spans="1:2">
      <c r="A100" s="31">
        <v>43070</v>
      </c>
      <c r="B100" s="30">
        <v>189.38937122609636</v>
      </c>
    </row>
    <row r="101" spans="1:2">
      <c r="A101" s="31">
        <v>43101</v>
      </c>
      <c r="B101" s="30">
        <v>192.44510328241631</v>
      </c>
    </row>
    <row r="102" spans="1:2">
      <c r="A102" s="31">
        <v>43132</v>
      </c>
      <c r="B102" s="30">
        <v>196.93893281606498</v>
      </c>
    </row>
    <row r="103" spans="1:2">
      <c r="A103" s="31">
        <v>43160</v>
      </c>
      <c r="B103" s="30">
        <v>171.62102053570766</v>
      </c>
    </row>
    <row r="104" spans="1:2">
      <c r="A104" s="31">
        <v>43191</v>
      </c>
      <c r="B104" s="30">
        <v>170.34820942980198</v>
      </c>
    </row>
    <row r="105" spans="1:2">
      <c r="A105" s="31">
        <v>43221</v>
      </c>
      <c r="B105" s="30">
        <v>128.1143536364807</v>
      </c>
    </row>
    <row r="106" spans="1:2">
      <c r="A106" s="31">
        <v>43252</v>
      </c>
      <c r="B106" s="30">
        <v>90.117380905346565</v>
      </c>
    </row>
    <row r="107" spans="1:2">
      <c r="A107" s="31">
        <v>43282</v>
      </c>
      <c r="B107" s="30">
        <v>130.86613656605525</v>
      </c>
    </row>
    <row r="108" spans="1:2">
      <c r="A108" s="31">
        <v>43313</v>
      </c>
      <c r="B108" s="30">
        <v>147.37606582631054</v>
      </c>
    </row>
    <row r="109" spans="1:2">
      <c r="A109" s="31">
        <v>43344</v>
      </c>
      <c r="B109" s="30">
        <v>173.61500637787299</v>
      </c>
    </row>
    <row r="110" spans="1:2">
      <c r="A110" s="31">
        <v>43374</v>
      </c>
      <c r="B110" s="30">
        <v>128.54562711076699</v>
      </c>
    </row>
    <row r="111" spans="1:2">
      <c r="A111" s="31">
        <v>43405</v>
      </c>
      <c r="B111" s="30">
        <v>151.362284102497</v>
      </c>
    </row>
    <row r="112" spans="1:2">
      <c r="A112" s="31">
        <v>43435</v>
      </c>
      <c r="B112" s="30">
        <v>185.36216663560535</v>
      </c>
    </row>
    <row r="113" spans="1:2">
      <c r="A113" s="31">
        <v>43466</v>
      </c>
      <c r="B113" s="30">
        <v>203.94666802872499</v>
      </c>
    </row>
    <row r="114" spans="1:2">
      <c r="A114" s="31">
        <v>43497</v>
      </c>
      <c r="B114" s="30">
        <v>167.02540769870055</v>
      </c>
    </row>
    <row r="115" spans="1:2">
      <c r="A115" s="31">
        <v>43525</v>
      </c>
      <c r="B115" s="30">
        <v>120.08361481576055</v>
      </c>
    </row>
    <row r="116" spans="1:2">
      <c r="A116" s="31">
        <v>43556</v>
      </c>
      <c r="B116" s="30">
        <v>79.278502471895465</v>
      </c>
    </row>
    <row r="117" spans="1:2">
      <c r="A117" s="31">
        <v>43586</v>
      </c>
      <c r="B117" s="30">
        <v>89.462321745084907</v>
      </c>
    </row>
    <row r="118" spans="1:2">
      <c r="A118" s="31">
        <v>43617</v>
      </c>
      <c r="B118" s="30">
        <v>142.05746726991956</v>
      </c>
    </row>
    <row r="119" spans="1:2">
      <c r="A119" s="31">
        <v>43647</v>
      </c>
      <c r="B119" s="30">
        <v>156.41195191049965</v>
      </c>
    </row>
    <row r="120" spans="1:2">
      <c r="A120" s="31">
        <v>43678</v>
      </c>
      <c r="B120" s="30">
        <v>203.46054360180065</v>
      </c>
    </row>
    <row r="121" spans="1:2">
      <c r="A121" s="31">
        <v>43709</v>
      </c>
      <c r="B121" s="30">
        <v>200.514445960313</v>
      </c>
    </row>
    <row r="122" spans="1:2">
      <c r="A122" s="31">
        <v>43739</v>
      </c>
      <c r="B122" s="30">
        <v>223.772597338379</v>
      </c>
    </row>
    <row r="123" spans="1:2">
      <c r="A123" s="31">
        <v>43770</v>
      </c>
      <c r="B123" s="30">
        <v>205.68218178212999</v>
      </c>
    </row>
    <row r="124" spans="1:2">
      <c r="A124" s="31">
        <v>43800</v>
      </c>
      <c r="B124" s="30">
        <v>146.26315746819213</v>
      </c>
    </row>
    <row r="125" spans="1:2">
      <c r="A125" s="31">
        <v>43831</v>
      </c>
      <c r="B125" s="30">
        <v>153.21035149579779</v>
      </c>
    </row>
    <row r="126" spans="1:2">
      <c r="A126" s="31">
        <v>43862</v>
      </c>
      <c r="B126" s="30">
        <v>143.34518030734381</v>
      </c>
    </row>
    <row r="127" spans="1:2">
      <c r="A127" s="31">
        <v>43891</v>
      </c>
      <c r="B127" s="30">
        <v>204.228286538356</v>
      </c>
    </row>
    <row r="128" spans="1:2">
      <c r="A128" s="31">
        <v>43922</v>
      </c>
      <c r="B128" s="30">
        <v>254.28489773853801</v>
      </c>
    </row>
    <row r="129" spans="1:6">
      <c r="A129" s="31">
        <v>43952</v>
      </c>
      <c r="B129" s="30">
        <v>320.45373581411235</v>
      </c>
    </row>
    <row r="130" spans="1:6">
      <c r="A130" s="31">
        <v>43983</v>
      </c>
      <c r="B130" s="30">
        <v>363.40052088138629</v>
      </c>
    </row>
    <row r="131" spans="1:6">
      <c r="A131" s="31">
        <v>44013</v>
      </c>
      <c r="B131" s="30">
        <v>337.7658861217663</v>
      </c>
    </row>
    <row r="132" spans="1:6">
      <c r="A132" s="31">
        <v>44044</v>
      </c>
      <c r="B132" s="30">
        <v>290.98815429651864</v>
      </c>
    </row>
    <row r="133" spans="1:6">
      <c r="A133" s="31">
        <v>44075</v>
      </c>
      <c r="B133" s="30">
        <v>253.32420366412455</v>
      </c>
    </row>
    <row r="134" spans="1:6">
      <c r="A134" s="31">
        <v>44105</v>
      </c>
      <c r="B134" s="30">
        <v>214.39950720608701</v>
      </c>
    </row>
    <row r="135" spans="1:6">
      <c r="A135" s="31">
        <v>44136</v>
      </c>
      <c r="B135" s="30">
        <v>233.73580915069456</v>
      </c>
    </row>
    <row r="136" spans="1:6">
      <c r="A136" s="31">
        <v>44166</v>
      </c>
      <c r="B136" s="30">
        <v>233.20863312399993</v>
      </c>
    </row>
    <row r="137" spans="1:6">
      <c r="A137" s="31">
        <v>44197</v>
      </c>
      <c r="B137" s="30">
        <v>262.71077443719741</v>
      </c>
    </row>
    <row r="138" spans="1:6">
      <c r="A138" s="31">
        <v>44228</v>
      </c>
      <c r="B138" s="30">
        <v>218.37959583828419</v>
      </c>
    </row>
    <row r="139" spans="1:6">
      <c r="A139" s="31">
        <v>44256</v>
      </c>
      <c r="B139" s="30">
        <v>202.31134295558118</v>
      </c>
    </row>
    <row r="140" spans="1:6">
      <c r="A140" s="31">
        <v>44287</v>
      </c>
      <c r="B140" s="30">
        <v>211.21908167369529</v>
      </c>
      <c r="F140" s="35" t="s">
        <v>111</v>
      </c>
    </row>
    <row r="141" spans="1:6">
      <c r="A141" s="31">
        <v>44317</v>
      </c>
      <c r="B141" s="30">
        <v>221.61490315983465</v>
      </c>
    </row>
    <row r="142" spans="1:6">
      <c r="A142" s="31">
        <v>44348</v>
      </c>
      <c r="B142" s="30">
        <v>217.78649655555986</v>
      </c>
    </row>
    <row r="143" spans="1:6">
      <c r="A143" s="31">
        <v>44378</v>
      </c>
      <c r="B143" s="30">
        <v>200.5879522855146</v>
      </c>
    </row>
    <row r="144" spans="1:6">
      <c r="A144" s="31">
        <v>44409</v>
      </c>
      <c r="B144" s="30">
        <v>224.17773032152346</v>
      </c>
    </row>
    <row r="145" spans="1:2">
      <c r="A145" s="31">
        <v>44440</v>
      </c>
      <c r="B145" s="30">
        <v>242.87182158957026</v>
      </c>
    </row>
    <row r="146" spans="1:2">
      <c r="A146" s="31">
        <v>44470</v>
      </c>
      <c r="B146" s="30">
        <v>242.42745200715271</v>
      </c>
    </row>
    <row r="147" spans="1:2">
      <c r="A147" s="31">
        <v>44501</v>
      </c>
      <c r="B147" s="30">
        <v>217.67117149356463</v>
      </c>
    </row>
    <row r="148" spans="1:2">
      <c r="A148" s="31">
        <v>44531</v>
      </c>
      <c r="B148" s="30">
        <v>275.8164949643255</v>
      </c>
    </row>
    <row r="149" spans="1:2">
      <c r="A149" s="31">
        <v>44562</v>
      </c>
      <c r="B149" s="30">
        <v>306.24150359133222</v>
      </c>
    </row>
    <row r="150" spans="1:2">
      <c r="A150" s="31">
        <v>44593</v>
      </c>
      <c r="B150" s="30">
        <v>332.97579956332385</v>
      </c>
    </row>
    <row r="152" spans="1:2">
      <c r="A152" s="30" t="s">
        <v>98</v>
      </c>
    </row>
    <row r="311" spans="7:7">
      <c r="G311" s="35"/>
    </row>
  </sheetData>
  <pageMargins left="0.7" right="0.7" top="0.75" bottom="0.75" header="0.51180555555555496" footer="0.51180555555555496"/>
  <pageSetup firstPageNumber="0" orientation="portrait" horizontalDpi="300" verticalDpi="30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W31"/>
  <sheetViews>
    <sheetView zoomScaleNormal="100" workbookViewId="0">
      <selection activeCell="B10" sqref="B10"/>
    </sheetView>
  </sheetViews>
  <sheetFormatPr defaultColWidth="8.5703125" defaultRowHeight="15"/>
  <cols>
    <col min="1" max="1" width="8.5703125" style="25"/>
    <col min="2" max="3" width="10" style="25" bestFit="1" customWidth="1"/>
    <col min="4" max="4" width="25.42578125" style="25" customWidth="1"/>
    <col min="5" max="5" width="10" style="25" bestFit="1" customWidth="1"/>
    <col min="6" max="16384" width="8.5703125" style="25"/>
  </cols>
  <sheetData>
    <row r="1" spans="1:5">
      <c r="A1" s="35" t="s">
        <v>166</v>
      </c>
    </row>
    <row r="2" spans="1:5">
      <c r="A2" s="35" t="s">
        <v>371</v>
      </c>
    </row>
    <row r="3" spans="1:5">
      <c r="A3" s="35"/>
    </row>
    <row r="4" spans="1:5">
      <c r="A4" s="25" t="s">
        <v>89</v>
      </c>
      <c r="B4" s="25" t="s">
        <v>0</v>
      </c>
      <c r="C4" s="25" t="s">
        <v>90</v>
      </c>
      <c r="D4" s="25" t="s">
        <v>91</v>
      </c>
      <c r="E4" s="25" t="s">
        <v>92</v>
      </c>
    </row>
    <row r="5" spans="1:5">
      <c r="A5" s="48">
        <v>2019</v>
      </c>
      <c r="B5" s="69">
        <v>1.9654760462648568</v>
      </c>
      <c r="C5" s="69">
        <v>1.309583716411842</v>
      </c>
      <c r="D5" s="69">
        <v>-1.5640654838144585</v>
      </c>
      <c r="E5" s="69">
        <v>1.669355941442241</v>
      </c>
    </row>
    <row r="6" spans="1:5">
      <c r="A6" s="48">
        <v>2020</v>
      </c>
      <c r="B6" s="69">
        <v>-6.21432452643415</v>
      </c>
      <c r="C6" s="69">
        <v>2.1056348907174476</v>
      </c>
      <c r="D6" s="69">
        <v>-0.7558956164899665</v>
      </c>
      <c r="E6" s="69">
        <v>-4.8645071741039381</v>
      </c>
    </row>
    <row r="7" spans="1:5">
      <c r="A7" s="48" t="s">
        <v>93</v>
      </c>
      <c r="B7" s="69">
        <v>3.2033371601100367</v>
      </c>
      <c r="C7" s="69">
        <v>1.2070446906094614</v>
      </c>
      <c r="D7" s="69">
        <v>2.0762915380603642</v>
      </c>
      <c r="E7" s="69">
        <v>6.4789210280820519</v>
      </c>
    </row>
    <row r="8" spans="1:5">
      <c r="A8" s="48" t="s">
        <v>94</v>
      </c>
      <c r="B8" s="69">
        <v>4.1294868904528288</v>
      </c>
      <c r="C8" s="69">
        <v>-0.19833993298812325</v>
      </c>
      <c r="D8" s="69">
        <v>0.89428368362270361</v>
      </c>
      <c r="E8" s="69">
        <v>4.8229553034650818</v>
      </c>
    </row>
    <row r="9" spans="1:5">
      <c r="A9" s="48" t="s">
        <v>95</v>
      </c>
      <c r="B9" s="69">
        <v>2.6890991899978003</v>
      </c>
      <c r="C9" s="69">
        <v>6.0252806092321323E-2</v>
      </c>
      <c r="D9" s="69">
        <v>1.5663589894542487</v>
      </c>
      <c r="E9" s="69">
        <v>4.2506014916228407</v>
      </c>
    </row>
    <row r="10" spans="1:5">
      <c r="A10" s="48" t="s">
        <v>96</v>
      </c>
      <c r="B10" s="69">
        <v>2.2386618695933826</v>
      </c>
      <c r="C10" s="69">
        <v>0.13368782258094214</v>
      </c>
      <c r="D10" s="69">
        <v>1.6450107262024296</v>
      </c>
      <c r="E10" s="69">
        <v>3.9410813961193281</v>
      </c>
    </row>
    <row r="21" spans="7:23">
      <c r="G21" s="35" t="s">
        <v>106</v>
      </c>
    </row>
    <row r="25" spans="7:23">
      <c r="M25" s="28"/>
    </row>
    <row r="27" spans="7:23" ht="15.75" thickBot="1">
      <c r="V27" s="26"/>
      <c r="W27" s="26"/>
    </row>
    <row r="28" spans="7:23" ht="15.75" thickBot="1">
      <c r="V28" s="27"/>
      <c r="W28" s="27"/>
    </row>
    <row r="29" spans="7:23" ht="15.75" thickBot="1">
      <c r="V29" s="26"/>
      <c r="W29" s="26"/>
    </row>
    <row r="30" spans="7:23" ht="15.75" thickBot="1">
      <c r="W30" s="27"/>
    </row>
    <row r="31" spans="7:23" ht="15.75" thickBot="1">
      <c r="W31" s="26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8"/>
  <sheetViews>
    <sheetView workbookViewId="0">
      <selection activeCell="I5" sqref="I5"/>
    </sheetView>
  </sheetViews>
  <sheetFormatPr defaultColWidth="8.5703125" defaultRowHeight="15"/>
  <cols>
    <col min="1" max="1" width="82.7109375" style="32" bestFit="1" customWidth="1"/>
    <col min="2" max="2" width="19.42578125" style="32" bestFit="1" customWidth="1"/>
    <col min="3" max="10" width="8.5703125" style="32"/>
    <col min="11" max="11" width="11" style="32" bestFit="1" customWidth="1"/>
    <col min="12" max="13" width="11.42578125" style="32" bestFit="1" customWidth="1"/>
    <col min="14" max="15" width="10.42578125" style="32" bestFit="1" customWidth="1"/>
    <col min="16" max="16384" width="8.5703125" style="32"/>
  </cols>
  <sheetData>
    <row r="1" spans="1:15">
      <c r="A1" s="35" t="s">
        <v>166</v>
      </c>
      <c r="B1" s="35"/>
    </row>
    <row r="2" spans="1:15">
      <c r="A2" s="35" t="s">
        <v>372</v>
      </c>
    </row>
    <row r="3" spans="1:15">
      <c r="A3" s="71"/>
    </row>
    <row r="4" spans="1:15">
      <c r="C4" s="32">
        <v>2019</v>
      </c>
      <c r="D4" s="32">
        <v>2020</v>
      </c>
      <c r="E4" s="32">
        <v>2021</v>
      </c>
      <c r="F4" s="32">
        <v>2022</v>
      </c>
      <c r="G4" s="32">
        <v>2023</v>
      </c>
      <c r="H4" s="32">
        <v>2024</v>
      </c>
    </row>
    <row r="5" spans="1:15">
      <c r="B5" s="32" t="s">
        <v>101</v>
      </c>
      <c r="C5" s="32">
        <v>100</v>
      </c>
      <c r="D5" s="32">
        <v>95.1</v>
      </c>
      <c r="E5" s="32">
        <v>100.28295</v>
      </c>
      <c r="F5" s="32">
        <v>107.36292627</v>
      </c>
      <c r="G5" s="32">
        <v>112.95653472866701</v>
      </c>
      <c r="H5" s="32">
        <v>118.37844839564303</v>
      </c>
      <c r="K5" s="34"/>
      <c r="L5" s="34"/>
      <c r="M5" s="34"/>
      <c r="N5" s="34"/>
      <c r="O5" s="34"/>
    </row>
    <row r="6" spans="1:15">
      <c r="B6" s="32" t="s">
        <v>102</v>
      </c>
      <c r="C6" s="32">
        <v>100</v>
      </c>
      <c r="D6" s="32">
        <v>95.135492825896065</v>
      </c>
      <c r="E6" s="32">
        <v>101.29924627576254</v>
      </c>
      <c r="F6" s="32">
        <v>106.18486364638959</v>
      </c>
      <c r="G6" s="32">
        <v>110.6983590444207</v>
      </c>
      <c r="H6" s="32">
        <v>115.06107147852974</v>
      </c>
      <c r="K6" s="34"/>
      <c r="L6" s="34"/>
      <c r="M6" s="34"/>
      <c r="N6" s="34"/>
      <c r="O6" s="34"/>
    </row>
    <row r="7" spans="1:15">
      <c r="B7" s="32" t="s">
        <v>103</v>
      </c>
      <c r="C7" s="32">
        <v>100</v>
      </c>
      <c r="D7" s="32">
        <v>96.240524648019928</v>
      </c>
      <c r="E7" s="32">
        <v>104.1961151417682</v>
      </c>
      <c r="F7" s="32">
        <v>117.01206485524172</v>
      </c>
      <c r="G7" s="32">
        <v>127.54514491064589</v>
      </c>
      <c r="H7" s="32">
        <v>137.73334586812641</v>
      </c>
      <c r="K7" s="34"/>
      <c r="L7" s="34"/>
      <c r="M7" s="34"/>
      <c r="N7" s="34"/>
      <c r="O7" s="34"/>
    </row>
    <row r="8" spans="1:15">
      <c r="B8" s="32" t="s">
        <v>104</v>
      </c>
      <c r="C8" s="32">
        <v>100</v>
      </c>
      <c r="D8" s="32">
        <v>96.240524648019928</v>
      </c>
      <c r="E8" s="32">
        <v>105.97330492745203</v>
      </c>
      <c r="F8" s="32">
        <v>117.76945321368433</v>
      </c>
      <c r="G8" s="32">
        <v>127.45097600939827</v>
      </c>
      <c r="H8" s="32">
        <v>136.26245623063627</v>
      </c>
      <c r="K8" s="34"/>
      <c r="L8" s="34"/>
      <c r="M8" s="34"/>
      <c r="N8" s="34"/>
      <c r="O8" s="34"/>
    </row>
    <row r="10" spans="1:15">
      <c r="K10"/>
      <c r="L10"/>
      <c r="M10"/>
      <c r="N10"/>
      <c r="O10"/>
    </row>
    <row r="11" spans="1:15">
      <c r="K11"/>
      <c r="L11"/>
      <c r="M11"/>
      <c r="N11"/>
      <c r="O11"/>
    </row>
    <row r="12" spans="1:15">
      <c r="K12" s="34"/>
      <c r="L12" s="34"/>
      <c r="M12" s="34"/>
      <c r="N12" s="34"/>
      <c r="O12" s="34"/>
    </row>
    <row r="13" spans="1:15">
      <c r="K13" s="34"/>
      <c r="L13" s="34"/>
      <c r="M13" s="34"/>
      <c r="N13" s="34"/>
      <c r="O13" s="34"/>
    </row>
    <row r="28" spans="7:7">
      <c r="G28" s="35" t="s">
        <v>106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78"/>
  <sheetViews>
    <sheetView topLeftCell="A55" workbookViewId="0">
      <selection activeCell="C9" sqref="C9"/>
    </sheetView>
  </sheetViews>
  <sheetFormatPr defaultColWidth="8.5703125" defaultRowHeight="15"/>
  <cols>
    <col min="1" max="16384" width="8.5703125" style="32"/>
  </cols>
  <sheetData>
    <row r="1" spans="1:3">
      <c r="A1" s="35" t="s">
        <v>167</v>
      </c>
    </row>
    <row r="2" spans="1:3">
      <c r="A2" s="35" t="s">
        <v>373</v>
      </c>
    </row>
    <row r="3" spans="1:3">
      <c r="A3" s="35"/>
    </row>
    <row r="4" spans="1:3">
      <c r="A4" s="35"/>
      <c r="B4" s="32">
        <v>2022</v>
      </c>
      <c r="C4" s="32">
        <v>2021</v>
      </c>
    </row>
    <row r="5" spans="1:3">
      <c r="A5" s="33">
        <v>44568</v>
      </c>
      <c r="B5" s="32">
        <v>194844.03126571429</v>
      </c>
      <c r="C5" s="32">
        <v>155809.27628285903</v>
      </c>
    </row>
    <row r="6" spans="1:3">
      <c r="A6" s="33">
        <v>44569</v>
      </c>
      <c r="B6" s="32">
        <v>208155.18826773809</v>
      </c>
      <c r="C6" s="32">
        <v>175127.68927035909</v>
      </c>
    </row>
    <row r="7" spans="1:3">
      <c r="A7" s="33">
        <v>44570</v>
      </c>
      <c r="B7" s="32">
        <v>209335.75407833332</v>
      </c>
      <c r="C7" s="32">
        <v>178241.25740309726</v>
      </c>
    </row>
    <row r="8" spans="1:3">
      <c r="A8" s="33">
        <v>44571</v>
      </c>
      <c r="B8" s="32">
        <v>217621.5645875</v>
      </c>
      <c r="C8" s="32">
        <v>179362.02262583538</v>
      </c>
    </row>
    <row r="9" spans="1:3">
      <c r="A9" s="33">
        <v>44572</v>
      </c>
      <c r="B9" s="32">
        <v>217409.97557571431</v>
      </c>
      <c r="C9" s="32">
        <v>178041.11453571633</v>
      </c>
    </row>
    <row r="10" spans="1:3">
      <c r="A10" s="33">
        <v>44573</v>
      </c>
      <c r="B10" s="32">
        <v>216718.65936428573</v>
      </c>
      <c r="C10" s="32">
        <v>174511.28414000201</v>
      </c>
    </row>
    <row r="11" spans="1:3">
      <c r="A11" s="33">
        <v>44574</v>
      </c>
      <c r="B11" s="32">
        <v>217825.07620857144</v>
      </c>
      <c r="C11" s="32">
        <v>171138.42560285906</v>
      </c>
    </row>
    <row r="12" spans="1:3">
      <c r="A12" s="33">
        <v>44575</v>
      </c>
      <c r="B12" s="32">
        <v>220119.64851714289</v>
      </c>
      <c r="C12" s="32">
        <v>170044.42397571617</v>
      </c>
    </row>
    <row r="13" spans="1:3">
      <c r="A13" s="33">
        <v>44576</v>
      </c>
      <c r="B13" s="32">
        <v>222395.52256904767</v>
      </c>
      <c r="C13" s="32">
        <v>169161.6726757162</v>
      </c>
    </row>
    <row r="14" spans="1:3">
      <c r="A14" s="33">
        <v>44577</v>
      </c>
      <c r="B14" s="32">
        <v>222571.06715809528</v>
      </c>
      <c r="C14" s="32">
        <v>169853.64001952572</v>
      </c>
    </row>
    <row r="15" spans="1:3">
      <c r="A15" s="33">
        <v>44578</v>
      </c>
      <c r="B15" s="32">
        <v>221820.7755671429</v>
      </c>
      <c r="C15" s="32">
        <v>169288.04058190662</v>
      </c>
    </row>
    <row r="16" spans="1:3">
      <c r="A16" s="33">
        <v>44579</v>
      </c>
      <c r="B16" s="32">
        <v>221694.85818714285</v>
      </c>
      <c r="C16" s="32">
        <v>168665.58979143039</v>
      </c>
    </row>
    <row r="17" spans="1:3">
      <c r="A17" s="33">
        <v>44580</v>
      </c>
      <c r="B17" s="32">
        <v>221474.62316714288</v>
      </c>
      <c r="C17" s="32">
        <v>169096.61605143058</v>
      </c>
    </row>
    <row r="18" spans="1:3">
      <c r="A18" s="33">
        <v>44581</v>
      </c>
      <c r="B18" s="32">
        <v>222784.19192142854</v>
      </c>
      <c r="C18" s="32">
        <v>170174.31333143063</v>
      </c>
    </row>
    <row r="19" spans="1:3">
      <c r="A19" s="33">
        <v>44582</v>
      </c>
      <c r="B19" s="32">
        <v>225162.7349957143</v>
      </c>
      <c r="C19" s="32">
        <v>171145.91531285923</v>
      </c>
    </row>
    <row r="20" spans="1:3">
      <c r="A20" s="33">
        <v>44583</v>
      </c>
      <c r="B20" s="32">
        <v>227147.55309999999</v>
      </c>
      <c r="C20" s="32">
        <v>173109.84360428774</v>
      </c>
    </row>
    <row r="21" spans="1:3">
      <c r="A21" s="33">
        <v>44584</v>
      </c>
      <c r="B21" s="32">
        <v>229160.24626714285</v>
      </c>
      <c r="C21" s="32">
        <v>174724.09699095445</v>
      </c>
    </row>
    <row r="22" spans="1:3">
      <c r="A22" s="33">
        <v>44585</v>
      </c>
      <c r="B22" s="32">
        <v>231088.23617714286</v>
      </c>
      <c r="C22" s="32">
        <v>175485.9580519069</v>
      </c>
    </row>
    <row r="23" spans="1:3">
      <c r="A23" s="33">
        <v>44586</v>
      </c>
      <c r="B23" s="32">
        <v>234088.39537000001</v>
      </c>
      <c r="C23" s="32">
        <v>177250.51733000219</v>
      </c>
    </row>
    <row r="24" spans="1:3">
      <c r="A24" s="33">
        <v>44587</v>
      </c>
      <c r="B24" s="32">
        <v>237651.57403142861</v>
      </c>
      <c r="C24" s="32">
        <v>179364.91714000204</v>
      </c>
    </row>
    <row r="25" spans="1:3">
      <c r="A25" s="33">
        <v>44588</v>
      </c>
      <c r="B25" s="32">
        <v>240956.55794</v>
      </c>
      <c r="C25" s="32">
        <v>181816.57612143058</v>
      </c>
    </row>
    <row r="26" spans="1:3">
      <c r="A26" s="33">
        <v>44589</v>
      </c>
      <c r="B26" s="32">
        <v>245653.69706428572</v>
      </c>
      <c r="C26" s="32">
        <v>185505.45367857348</v>
      </c>
    </row>
    <row r="27" spans="1:3">
      <c r="A27" s="33">
        <v>44590</v>
      </c>
      <c r="B27" s="32">
        <v>248109.11388761905</v>
      </c>
      <c r="C27" s="32">
        <v>189769.57112857353</v>
      </c>
    </row>
    <row r="28" spans="1:3">
      <c r="A28" s="33">
        <v>44591</v>
      </c>
      <c r="B28" s="32">
        <v>250275.55599952381</v>
      </c>
      <c r="C28" s="32">
        <v>191481.37319619226</v>
      </c>
    </row>
    <row r="29" spans="1:3">
      <c r="A29" s="33">
        <v>44592</v>
      </c>
      <c r="B29" s="32">
        <v>254243.27093857146</v>
      </c>
      <c r="C29" s="32">
        <v>193919.33125523958</v>
      </c>
    </row>
    <row r="30" spans="1:3">
      <c r="A30" s="33">
        <v>44593</v>
      </c>
      <c r="B30" s="32">
        <v>257653.45981000006</v>
      </c>
      <c r="C30" s="32">
        <v>196033.08651714405</v>
      </c>
    </row>
    <row r="31" spans="1:3">
      <c r="A31" s="33">
        <v>44594</v>
      </c>
      <c r="B31" s="32">
        <v>258687.91979000001</v>
      </c>
      <c r="C31" s="32">
        <v>197567.41994428667</v>
      </c>
    </row>
    <row r="32" spans="1:3">
      <c r="A32" s="33">
        <v>44595</v>
      </c>
      <c r="B32" s="32">
        <v>257961.59481857141</v>
      </c>
      <c r="C32" s="32">
        <v>197059.23427000066</v>
      </c>
    </row>
    <row r="33" spans="1:7">
      <c r="A33" s="33">
        <v>44596</v>
      </c>
      <c r="B33" s="32">
        <v>254802.29306285715</v>
      </c>
      <c r="C33" s="32">
        <v>194965.7048571432</v>
      </c>
    </row>
    <row r="34" spans="1:7">
      <c r="A34" s="33">
        <v>44597</v>
      </c>
      <c r="B34" s="32">
        <v>252058.62554285716</v>
      </c>
      <c r="C34" s="32">
        <v>192320.96184428572</v>
      </c>
      <c r="G34" s="35" t="s">
        <v>450</v>
      </c>
    </row>
    <row r="35" spans="1:7">
      <c r="A35" s="33">
        <v>44598</v>
      </c>
      <c r="B35" s="32">
        <v>250651.45864714286</v>
      </c>
      <c r="C35" s="32">
        <v>191597.05871047618</v>
      </c>
    </row>
    <row r="36" spans="1:7">
      <c r="A36" s="33">
        <v>44599</v>
      </c>
      <c r="B36" s="32">
        <v>246607.65457714285</v>
      </c>
      <c r="C36" s="32">
        <v>189838.24487380954</v>
      </c>
    </row>
    <row r="37" spans="1:7">
      <c r="A37" s="33">
        <v>44600</v>
      </c>
      <c r="B37" s="32">
        <v>241628.61736857143</v>
      </c>
      <c r="C37" s="32">
        <v>187562.06386428568</v>
      </c>
    </row>
    <row r="38" spans="1:7">
      <c r="A38" s="33">
        <v>44601</v>
      </c>
      <c r="B38" s="32">
        <v>239073.84294857146</v>
      </c>
      <c r="C38" s="32">
        <v>185182.12066142861</v>
      </c>
    </row>
    <row r="39" spans="1:7">
      <c r="A39" s="33">
        <v>44602</v>
      </c>
      <c r="B39" s="32">
        <v>238109.3815914286</v>
      </c>
      <c r="C39" s="32">
        <v>184356.26428571431</v>
      </c>
    </row>
    <row r="40" spans="1:7">
      <c r="A40" s="33">
        <v>44603</v>
      </c>
      <c r="B40" s="32">
        <v>237026.82683285716</v>
      </c>
      <c r="C40" s="32">
        <v>182547.93873428574</v>
      </c>
    </row>
    <row r="41" spans="1:7">
      <c r="A41" s="33">
        <v>44604</v>
      </c>
      <c r="B41" s="32">
        <v>237345.84124142857</v>
      </c>
      <c r="C41" s="32">
        <v>180995.44103714285</v>
      </c>
    </row>
    <row r="42" spans="1:7">
      <c r="A42" s="33">
        <v>44605</v>
      </c>
      <c r="B42" s="32">
        <v>237741.75987714282</v>
      </c>
      <c r="C42" s="32">
        <v>180824.85546238095</v>
      </c>
    </row>
    <row r="43" spans="1:7">
      <c r="A43" s="33">
        <v>44606</v>
      </c>
      <c r="B43" s="32">
        <v>237867.91694285715</v>
      </c>
      <c r="C43" s="32">
        <v>180142.87399619046</v>
      </c>
    </row>
    <row r="44" spans="1:7">
      <c r="A44" s="33">
        <v>44607</v>
      </c>
      <c r="B44" s="32">
        <v>237743.06490714286</v>
      </c>
      <c r="C44" s="32">
        <v>179160.43007857143</v>
      </c>
    </row>
    <row r="45" spans="1:7">
      <c r="A45" s="33">
        <v>44608</v>
      </c>
      <c r="B45" s="32">
        <v>236521.58718857143</v>
      </c>
      <c r="C45" s="32">
        <v>178616.39315714288</v>
      </c>
    </row>
    <row r="46" spans="1:7">
      <c r="A46" s="33">
        <v>44609</v>
      </c>
      <c r="B46" s="32">
        <v>236661.11407142857</v>
      </c>
      <c r="C46" s="32">
        <v>177755.26171142858</v>
      </c>
    </row>
    <row r="47" spans="1:7">
      <c r="A47" s="33">
        <v>44610</v>
      </c>
      <c r="B47" s="32">
        <v>233675.06141142859</v>
      </c>
      <c r="C47" s="32">
        <v>178857.73114857145</v>
      </c>
    </row>
    <row r="48" spans="1:7">
      <c r="A48" s="33">
        <v>44611</v>
      </c>
      <c r="B48" s="32">
        <v>233346.84930285715</v>
      </c>
      <c r="C48" s="32">
        <v>179261.54917571429</v>
      </c>
    </row>
    <row r="49" spans="1:3">
      <c r="A49" s="33">
        <v>44612</v>
      </c>
      <c r="B49" s="32">
        <v>230907.14665000001</v>
      </c>
      <c r="C49" s="32">
        <v>178879.11211428573</v>
      </c>
    </row>
    <row r="50" spans="1:3">
      <c r="A50" s="33">
        <v>44613</v>
      </c>
      <c r="B50" s="32">
        <v>230780.17774571429</v>
      </c>
      <c r="C50" s="32">
        <v>179338.98808714285</v>
      </c>
    </row>
    <row r="51" spans="1:3">
      <c r="A51" s="33">
        <v>44614</v>
      </c>
      <c r="B51" s="32">
        <v>232173.38258999999</v>
      </c>
      <c r="C51" s="32">
        <v>180290.36434</v>
      </c>
    </row>
    <row r="52" spans="1:3">
      <c r="A52" s="33">
        <v>44615</v>
      </c>
      <c r="B52" s="32">
        <v>234839.33007285712</v>
      </c>
      <c r="C52" s="32">
        <v>181313.35074428571</v>
      </c>
    </row>
    <row r="53" spans="1:3">
      <c r="A53" s="33">
        <v>44616</v>
      </c>
      <c r="B53" s="32">
        <v>237133.99517714285</v>
      </c>
      <c r="C53" s="32">
        <v>183706.61051714286</v>
      </c>
    </row>
    <row r="54" spans="1:3">
      <c r="A54" s="33">
        <v>44617</v>
      </c>
      <c r="B54" s="32">
        <v>246010.48366285718</v>
      </c>
      <c r="C54" s="32">
        <v>187351.15048571429</v>
      </c>
    </row>
    <row r="55" spans="1:3">
      <c r="A55" s="33">
        <v>44618</v>
      </c>
      <c r="B55" s="32">
        <v>249392.58516095238</v>
      </c>
      <c r="C55" s="32">
        <v>193630.00165285714</v>
      </c>
    </row>
    <row r="56" spans="1:3">
      <c r="A56" s="33">
        <v>44619</v>
      </c>
      <c r="B56" s="32">
        <v>252986.25772047625</v>
      </c>
      <c r="C56" s="32">
        <v>196225.45923476192</v>
      </c>
    </row>
    <row r="57" spans="1:3">
      <c r="A57" s="33">
        <v>44620</v>
      </c>
      <c r="B57" s="32">
        <v>258738.86466571433</v>
      </c>
      <c r="C57" s="32">
        <v>199637.33063523812</v>
      </c>
    </row>
    <row r="58" spans="1:3">
      <c r="A58" s="33">
        <v>44621</v>
      </c>
      <c r="B58" s="32">
        <v>263113.8548857143</v>
      </c>
      <c r="C58" s="32">
        <v>203628.91494714285</v>
      </c>
    </row>
    <row r="59" spans="1:3">
      <c r="A59" s="33">
        <v>44622</v>
      </c>
      <c r="B59" s="32">
        <v>264780.96496571432</v>
      </c>
      <c r="C59" s="32">
        <v>207351.62820428572</v>
      </c>
    </row>
    <row r="60" spans="1:3">
      <c r="A60" s="33">
        <v>44623</v>
      </c>
      <c r="B60" s="32">
        <v>265197.20169714285</v>
      </c>
      <c r="C60" s="32">
        <v>208375.78782857143</v>
      </c>
    </row>
    <row r="61" spans="1:3">
      <c r="A61" s="33">
        <v>44624</v>
      </c>
      <c r="B61" s="32">
        <v>262978.76332142856</v>
      </c>
      <c r="C61" s="32">
        <v>207058.00410714286</v>
      </c>
    </row>
    <row r="62" spans="1:3">
      <c r="A62" s="33">
        <v>44625</v>
      </c>
      <c r="B62" s="32">
        <v>261967.58226619047</v>
      </c>
      <c r="C62" s="32">
        <v>203276.01252285717</v>
      </c>
    </row>
    <row r="63" spans="1:3">
      <c r="A63" s="33">
        <v>44626</v>
      </c>
      <c r="B63" s="32">
        <v>260996.44416238094</v>
      </c>
      <c r="C63" s="32">
        <v>202210.34973380953</v>
      </c>
    </row>
    <row r="64" spans="1:3">
      <c r="A64" s="33"/>
    </row>
    <row r="65" spans="1:1">
      <c r="A65" s="33"/>
    </row>
    <row r="66" spans="1:1">
      <c r="A66" s="33"/>
    </row>
    <row r="67" spans="1:1">
      <c r="A67" s="33"/>
    </row>
    <row r="68" spans="1:1">
      <c r="A68" s="33"/>
    </row>
    <row r="69" spans="1:1">
      <c r="A69" s="33"/>
    </row>
    <row r="70" spans="1:1">
      <c r="A70" s="33"/>
    </row>
    <row r="71" spans="1:1">
      <c r="A71" s="33"/>
    </row>
    <row r="72" spans="1:1">
      <c r="A72" s="33"/>
    </row>
    <row r="73" spans="1:1">
      <c r="A73" s="33"/>
    </row>
    <row r="74" spans="1:1">
      <c r="A74" s="33"/>
    </row>
    <row r="75" spans="1:1">
      <c r="A75" s="33"/>
    </row>
    <row r="76" spans="1:1">
      <c r="A76" s="33"/>
    </row>
    <row r="77" spans="1:1">
      <c r="A77" s="33"/>
    </row>
    <row r="78" spans="1:1">
      <c r="A78" s="33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39"/>
  <sheetViews>
    <sheetView workbookViewId="0">
      <selection activeCell="E9" sqref="E9"/>
    </sheetView>
  </sheetViews>
  <sheetFormatPr defaultColWidth="8.5703125" defaultRowHeight="15"/>
  <cols>
    <col min="1" max="1" width="21.5703125" style="56" bestFit="1" customWidth="1"/>
    <col min="2" max="16384" width="8.5703125" style="56"/>
  </cols>
  <sheetData>
    <row r="1" spans="1:5">
      <c r="A1" s="35" t="s">
        <v>359</v>
      </c>
    </row>
    <row r="2" spans="1:5">
      <c r="A2" s="35" t="s">
        <v>360</v>
      </c>
    </row>
    <row r="4" spans="1:5">
      <c r="A4" s="56" t="s">
        <v>107</v>
      </c>
      <c r="B4" s="56">
        <v>2021</v>
      </c>
      <c r="C4" s="56">
        <v>2022</v>
      </c>
      <c r="D4" s="56">
        <v>2023</v>
      </c>
      <c r="E4" s="56">
        <v>2024</v>
      </c>
    </row>
    <row r="5" spans="1:5">
      <c r="A5" s="56" t="s">
        <v>108</v>
      </c>
      <c r="B5" s="102">
        <v>2.42</v>
      </c>
      <c r="C5" s="102">
        <v>6.5</v>
      </c>
      <c r="D5" s="102">
        <v>2.84</v>
      </c>
      <c r="E5" s="102">
        <v>2.09</v>
      </c>
    </row>
    <row r="6" spans="1:5">
      <c r="A6" s="56" t="s">
        <v>109</v>
      </c>
      <c r="B6" s="102">
        <v>1.52</v>
      </c>
      <c r="C6" s="102">
        <v>4.3099999999999996</v>
      </c>
      <c r="D6" s="102">
        <v>3.29</v>
      </c>
      <c r="E6" s="102">
        <v>2.4300000000000002</v>
      </c>
    </row>
    <row r="8" spans="1:5">
      <c r="A8" s="56" t="s">
        <v>110</v>
      </c>
      <c r="B8" s="56">
        <v>2021</v>
      </c>
      <c r="C8" s="56">
        <v>2022</v>
      </c>
      <c r="D8" s="56">
        <v>2023</v>
      </c>
      <c r="E8" s="56">
        <v>2024</v>
      </c>
    </row>
    <row r="9" spans="1:5">
      <c r="A9" s="56" t="s">
        <v>108</v>
      </c>
      <c r="B9" s="87">
        <v>2.42</v>
      </c>
      <c r="C9" s="87">
        <v>4.4800000000000004</v>
      </c>
      <c r="D9" s="87">
        <v>2.4300000000000002</v>
      </c>
      <c r="E9" s="87">
        <v>2.06</v>
      </c>
    </row>
    <row r="10" spans="1:5">
      <c r="A10" s="56" t="s">
        <v>109</v>
      </c>
      <c r="B10" s="87">
        <v>1.49</v>
      </c>
      <c r="C10" s="87">
        <v>3.28</v>
      </c>
      <c r="D10" s="87">
        <v>2.64</v>
      </c>
      <c r="E10" s="87">
        <v>2.1800000000000002</v>
      </c>
    </row>
    <row r="15" spans="1:5">
      <c r="B15" s="60"/>
      <c r="C15" s="60"/>
      <c r="D15" s="60"/>
      <c r="E15" s="60"/>
    </row>
    <row r="16" spans="1:5">
      <c r="B16" s="60"/>
      <c r="C16" s="60"/>
      <c r="D16" s="60"/>
      <c r="E16" s="60"/>
    </row>
    <row r="18" spans="7:7">
      <c r="G18" s="35" t="s">
        <v>106</v>
      </c>
    </row>
    <row r="19" spans="7:7">
      <c r="G19" s="35" t="s">
        <v>439</v>
      </c>
    </row>
    <row r="39" spans="1:1">
      <c r="A39" s="35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65"/>
  <sheetViews>
    <sheetView topLeftCell="A40" workbookViewId="0">
      <selection activeCell="D16" sqref="D16"/>
    </sheetView>
  </sheetViews>
  <sheetFormatPr defaultColWidth="8.5703125" defaultRowHeight="15"/>
  <cols>
    <col min="1" max="1" width="8.5703125" style="72"/>
    <col min="2" max="2" width="10.5703125" style="72" bestFit="1" customWidth="1"/>
    <col min="3" max="16384" width="8.5703125" style="72"/>
  </cols>
  <sheetData>
    <row r="1" spans="1:4">
      <c r="A1" s="35" t="s">
        <v>167</v>
      </c>
    </row>
    <row r="2" spans="1:4">
      <c r="A2" s="35" t="s">
        <v>460</v>
      </c>
    </row>
    <row r="4" spans="1:4">
      <c r="B4" s="116" t="s">
        <v>64</v>
      </c>
      <c r="C4" s="72" t="s">
        <v>99</v>
      </c>
      <c r="D4" s="72" t="s">
        <v>100</v>
      </c>
    </row>
    <row r="5" spans="1:4">
      <c r="B5" s="73">
        <v>42809</v>
      </c>
      <c r="C5" s="72">
        <v>112.7</v>
      </c>
      <c r="D5" s="72">
        <v>103.8</v>
      </c>
    </row>
    <row r="6" spans="1:4">
      <c r="B6" s="73">
        <v>42840</v>
      </c>
      <c r="C6" s="72">
        <v>110.1</v>
      </c>
      <c r="D6" s="72">
        <v>103.8</v>
      </c>
    </row>
    <row r="7" spans="1:4">
      <c r="B7" s="73">
        <v>42870</v>
      </c>
      <c r="C7" s="72">
        <v>112.3</v>
      </c>
      <c r="D7" s="72">
        <v>105.7</v>
      </c>
    </row>
    <row r="8" spans="1:4">
      <c r="B8" s="73">
        <v>42901</v>
      </c>
      <c r="C8" s="72">
        <v>110.8</v>
      </c>
      <c r="D8" s="72">
        <v>104.6</v>
      </c>
    </row>
    <row r="9" spans="1:4">
      <c r="B9" s="73">
        <v>42931</v>
      </c>
      <c r="C9" s="72">
        <v>112.5</v>
      </c>
      <c r="D9" s="72">
        <v>104.6</v>
      </c>
    </row>
    <row r="10" spans="1:4">
      <c r="B10" s="73">
        <v>42962</v>
      </c>
      <c r="C10" s="72">
        <v>113</v>
      </c>
      <c r="D10" s="72">
        <v>104.6</v>
      </c>
    </row>
    <row r="11" spans="1:4">
      <c r="B11" s="73">
        <v>42993</v>
      </c>
      <c r="C11" s="72">
        <v>110</v>
      </c>
      <c r="D11" s="72">
        <v>103.4</v>
      </c>
    </row>
    <row r="12" spans="1:4">
      <c r="B12" s="73">
        <v>43023</v>
      </c>
      <c r="C12" s="72">
        <v>110.5</v>
      </c>
      <c r="D12" s="72">
        <v>104.8</v>
      </c>
    </row>
    <row r="13" spans="1:4">
      <c r="B13" s="73">
        <v>43054</v>
      </c>
      <c r="C13" s="72">
        <v>113.8</v>
      </c>
      <c r="D13" s="72">
        <v>108.5</v>
      </c>
    </row>
    <row r="14" spans="1:4">
      <c r="B14" s="73">
        <v>43084</v>
      </c>
      <c r="C14" s="72">
        <v>112.9</v>
      </c>
      <c r="D14" s="72">
        <v>105</v>
      </c>
    </row>
    <row r="15" spans="1:4">
      <c r="B15" s="73">
        <v>43115</v>
      </c>
      <c r="C15" s="72">
        <v>114.6</v>
      </c>
      <c r="D15" s="72">
        <v>105.8</v>
      </c>
    </row>
    <row r="16" spans="1:4">
      <c r="B16" s="73">
        <v>43146</v>
      </c>
      <c r="C16" s="72">
        <v>113.7</v>
      </c>
      <c r="D16" s="72">
        <v>105.4</v>
      </c>
    </row>
    <row r="17" spans="2:4">
      <c r="B17" s="73">
        <v>43174</v>
      </c>
      <c r="C17" s="72">
        <v>112.7</v>
      </c>
      <c r="D17" s="72">
        <v>103.6</v>
      </c>
    </row>
    <row r="18" spans="2:4">
      <c r="B18" s="73">
        <v>43205</v>
      </c>
      <c r="C18" s="72">
        <v>115.8</v>
      </c>
      <c r="D18" s="72">
        <v>104.7</v>
      </c>
    </row>
    <row r="19" spans="2:4">
      <c r="B19" s="73">
        <v>43235</v>
      </c>
      <c r="C19" s="72">
        <v>117.3</v>
      </c>
      <c r="D19" s="72">
        <v>108.6</v>
      </c>
    </row>
    <row r="20" spans="2:4">
      <c r="B20" s="73">
        <v>43266</v>
      </c>
      <c r="C20" s="72">
        <v>118.7</v>
      </c>
      <c r="D20" s="72">
        <v>109.2</v>
      </c>
    </row>
    <row r="21" spans="2:4">
      <c r="B21" s="73">
        <v>43296</v>
      </c>
      <c r="C21" s="72">
        <v>119.3</v>
      </c>
      <c r="D21" s="72">
        <v>107.6</v>
      </c>
    </row>
    <row r="22" spans="2:4">
      <c r="B22" s="73">
        <v>43327</v>
      </c>
      <c r="C22" s="72">
        <v>115.4</v>
      </c>
      <c r="D22" s="72">
        <v>107.8</v>
      </c>
    </row>
    <row r="23" spans="2:4">
      <c r="B23" s="73">
        <v>43358</v>
      </c>
      <c r="C23" s="72">
        <v>115.9</v>
      </c>
      <c r="D23" s="72">
        <v>108.2</v>
      </c>
    </row>
    <row r="24" spans="2:4">
      <c r="B24" s="73">
        <v>43388</v>
      </c>
      <c r="C24" s="72">
        <v>116.2</v>
      </c>
      <c r="D24" s="72">
        <v>108.4</v>
      </c>
    </row>
    <row r="25" spans="2:4">
      <c r="B25" s="73">
        <v>43419</v>
      </c>
      <c r="C25" s="72">
        <v>116.7</v>
      </c>
      <c r="D25" s="72">
        <v>109</v>
      </c>
    </row>
    <row r="26" spans="2:4">
      <c r="B26" s="73">
        <v>43449</v>
      </c>
      <c r="C26" s="72">
        <v>114.9</v>
      </c>
      <c r="D26" s="72">
        <v>106.7</v>
      </c>
    </row>
    <row r="27" spans="2:4">
      <c r="B27" s="73">
        <v>43480</v>
      </c>
      <c r="C27" s="72">
        <v>113.8</v>
      </c>
      <c r="D27" s="72">
        <v>108.4</v>
      </c>
    </row>
    <row r="28" spans="2:4">
      <c r="B28" s="73">
        <v>43511</v>
      </c>
      <c r="C28" s="72">
        <v>120.1</v>
      </c>
      <c r="D28" s="72">
        <v>110</v>
      </c>
    </row>
    <row r="29" spans="2:4">
      <c r="B29" s="73">
        <v>43539</v>
      </c>
      <c r="C29" s="72">
        <v>120.8</v>
      </c>
      <c r="D29" s="72">
        <v>109.4</v>
      </c>
    </row>
    <row r="30" spans="2:4">
      <c r="B30" s="73">
        <v>43570</v>
      </c>
      <c r="C30" s="72">
        <v>120.8</v>
      </c>
      <c r="D30" s="72">
        <v>110.8</v>
      </c>
    </row>
    <row r="31" spans="2:4">
      <c r="B31" s="73">
        <v>43600</v>
      </c>
      <c r="C31" s="72">
        <v>118.5</v>
      </c>
      <c r="D31" s="72">
        <v>110.7</v>
      </c>
    </row>
    <row r="32" spans="2:4">
      <c r="B32" s="73">
        <v>43631</v>
      </c>
      <c r="C32" s="72">
        <v>118.3</v>
      </c>
      <c r="D32" s="72">
        <v>109.7</v>
      </c>
    </row>
    <row r="33" spans="2:8">
      <c r="B33" s="73">
        <v>43661</v>
      </c>
      <c r="C33" s="72">
        <v>115</v>
      </c>
      <c r="D33" s="72">
        <v>109.5</v>
      </c>
    </row>
    <row r="34" spans="2:8">
      <c r="B34" s="73">
        <v>43692</v>
      </c>
      <c r="C34" s="72">
        <v>117.2</v>
      </c>
      <c r="D34" s="72">
        <v>109.7</v>
      </c>
    </row>
    <row r="35" spans="2:8">
      <c r="B35" s="73">
        <v>43723</v>
      </c>
      <c r="C35" s="72">
        <v>119.3</v>
      </c>
      <c r="D35" s="72">
        <v>109.4</v>
      </c>
    </row>
    <row r="36" spans="2:8">
      <c r="B36" s="73">
        <v>43753</v>
      </c>
      <c r="C36" s="72">
        <v>119.4</v>
      </c>
      <c r="D36" s="72">
        <v>109.5</v>
      </c>
      <c r="H36" s="35" t="s">
        <v>5</v>
      </c>
    </row>
    <row r="37" spans="2:8">
      <c r="B37" s="73">
        <v>43784</v>
      </c>
      <c r="C37" s="72">
        <v>118.3</v>
      </c>
      <c r="D37" s="72">
        <v>108.9</v>
      </c>
    </row>
    <row r="38" spans="2:8">
      <c r="B38" s="73">
        <v>43814</v>
      </c>
      <c r="C38" s="72">
        <v>119.2</v>
      </c>
      <c r="D38" s="72">
        <v>110.1</v>
      </c>
    </row>
    <row r="39" spans="2:8">
      <c r="B39" s="73">
        <v>43845</v>
      </c>
      <c r="C39" s="72">
        <v>119.8</v>
      </c>
      <c r="D39" s="72">
        <v>110.8</v>
      </c>
    </row>
    <row r="40" spans="2:8">
      <c r="B40" s="73">
        <v>43876</v>
      </c>
      <c r="C40" s="72">
        <v>121.5</v>
      </c>
      <c r="D40" s="72">
        <v>109.5</v>
      </c>
    </row>
    <row r="41" spans="2:8">
      <c r="B41" s="73">
        <v>43905</v>
      </c>
      <c r="C41" s="72">
        <v>109.3</v>
      </c>
      <c r="D41" s="72">
        <v>106.2</v>
      </c>
    </row>
    <row r="42" spans="2:8">
      <c r="B42" s="73">
        <v>43936</v>
      </c>
      <c r="C42" s="72">
        <v>68.5</v>
      </c>
      <c r="D42" s="72">
        <v>81.5</v>
      </c>
    </row>
    <row r="43" spans="2:8">
      <c r="B43" s="73">
        <v>43966</v>
      </c>
      <c r="C43" s="72">
        <v>88.9</v>
      </c>
      <c r="D43" s="72">
        <v>91.2</v>
      </c>
    </row>
    <row r="44" spans="2:8">
      <c r="B44" s="73">
        <v>43997</v>
      </c>
      <c r="C44" s="72">
        <v>121.4</v>
      </c>
      <c r="D44" s="72">
        <v>108.3</v>
      </c>
    </row>
    <row r="45" spans="2:8">
      <c r="B45" s="73">
        <v>44027</v>
      </c>
      <c r="C45" s="72">
        <v>124.5</v>
      </c>
      <c r="D45" s="72">
        <v>111.5</v>
      </c>
    </row>
    <row r="46" spans="2:8">
      <c r="B46" s="73">
        <v>44058</v>
      </c>
      <c r="C46" s="72">
        <v>127</v>
      </c>
      <c r="D46" s="72">
        <v>112.3</v>
      </c>
    </row>
    <row r="47" spans="2:8">
      <c r="B47" s="73">
        <v>44089</v>
      </c>
      <c r="C47" s="72">
        <v>133.4</v>
      </c>
      <c r="D47" s="72">
        <v>113.6</v>
      </c>
    </row>
    <row r="48" spans="2:8">
      <c r="B48" s="73">
        <v>44119</v>
      </c>
      <c r="C48" s="72">
        <v>128.19999999999999</v>
      </c>
      <c r="D48" s="72">
        <v>113.4</v>
      </c>
    </row>
    <row r="49" spans="2:4">
      <c r="B49" s="73">
        <v>44150</v>
      </c>
      <c r="C49" s="72">
        <v>112.8</v>
      </c>
      <c r="D49" s="72">
        <v>99.2</v>
      </c>
    </row>
    <row r="50" spans="2:4">
      <c r="B50" s="73">
        <v>44180</v>
      </c>
      <c r="C50" s="72">
        <v>127.8</v>
      </c>
      <c r="D50" s="72">
        <v>111.1</v>
      </c>
    </row>
    <row r="51" spans="2:4">
      <c r="B51" s="73">
        <v>44211</v>
      </c>
      <c r="C51" s="72">
        <v>102.3</v>
      </c>
      <c r="D51" s="72">
        <v>95.2</v>
      </c>
    </row>
    <row r="52" spans="2:4">
      <c r="B52" s="73">
        <v>44242</v>
      </c>
      <c r="C52" s="72">
        <v>122.7</v>
      </c>
      <c r="D52" s="72">
        <v>101.6</v>
      </c>
    </row>
    <row r="53" spans="2:4">
      <c r="B53" s="73">
        <v>44270</v>
      </c>
      <c r="C53" s="72">
        <v>123.3</v>
      </c>
      <c r="D53" s="72">
        <v>104.1</v>
      </c>
    </row>
    <row r="54" spans="2:4">
      <c r="B54" s="73">
        <v>44301</v>
      </c>
      <c r="C54" s="72">
        <v>125.6</v>
      </c>
      <c r="D54" s="72">
        <v>102.8</v>
      </c>
    </row>
    <row r="55" spans="2:4">
      <c r="B55" s="73">
        <v>44331</v>
      </c>
      <c r="C55" s="72">
        <v>129.9</v>
      </c>
      <c r="D55" s="72">
        <v>110.3</v>
      </c>
    </row>
    <row r="56" spans="2:4">
      <c r="B56" s="73">
        <v>44362</v>
      </c>
      <c r="C56" s="72">
        <v>133.30000000000001</v>
      </c>
      <c r="D56" s="72">
        <v>120.9</v>
      </c>
    </row>
    <row r="57" spans="2:4">
      <c r="B57" s="73">
        <v>44392</v>
      </c>
      <c r="C57" s="72">
        <v>129.69999999999999</v>
      </c>
      <c r="D57" s="72">
        <v>114.6</v>
      </c>
    </row>
    <row r="58" spans="2:4">
      <c r="B58" s="73">
        <v>44423</v>
      </c>
      <c r="C58" s="72">
        <v>133.1</v>
      </c>
      <c r="D58" s="72">
        <v>116.8</v>
      </c>
    </row>
    <row r="59" spans="2:4">
      <c r="B59" s="73">
        <v>44454</v>
      </c>
      <c r="C59" s="72">
        <v>131.1</v>
      </c>
      <c r="D59" s="72">
        <v>118.3</v>
      </c>
    </row>
    <row r="60" spans="2:4">
      <c r="B60" s="73">
        <v>44484</v>
      </c>
      <c r="C60" s="72">
        <v>128.9</v>
      </c>
      <c r="D60" s="72">
        <v>118.5</v>
      </c>
    </row>
    <row r="61" spans="2:4">
      <c r="B61" s="73">
        <v>44515</v>
      </c>
      <c r="C61" s="72">
        <v>128.19999999999999</v>
      </c>
      <c r="D61" s="72">
        <v>120.3</v>
      </c>
    </row>
    <row r="62" spans="2:4">
      <c r="B62" s="73">
        <v>44545</v>
      </c>
      <c r="C62" s="72">
        <v>123.5</v>
      </c>
      <c r="D62" s="72">
        <v>116.7</v>
      </c>
    </row>
    <row r="63" spans="2:4">
      <c r="B63" s="73">
        <v>44576</v>
      </c>
      <c r="C63" s="72">
        <v>121.6</v>
      </c>
      <c r="D63" s="72">
        <v>117.5</v>
      </c>
    </row>
    <row r="64" spans="2:4">
      <c r="B64" s="73"/>
    </row>
    <row r="65" spans="2:2">
      <c r="B65" s="73"/>
    </row>
  </sheetData>
  <dataValidations count="1">
    <dataValidation allowBlank="1" showErrorMessage="1" promptTitle="TRAFO" prompt="$B$1:$D$62" sqref="B4"/>
  </dataValidation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36"/>
  <sheetViews>
    <sheetView workbookViewId="0">
      <selection activeCell="E27" sqref="E27"/>
    </sheetView>
  </sheetViews>
  <sheetFormatPr defaultColWidth="8.5703125" defaultRowHeight="15"/>
  <cols>
    <col min="1" max="16384" width="8.5703125" style="56"/>
  </cols>
  <sheetData>
    <row r="1" spans="1:5">
      <c r="A1" s="35" t="s">
        <v>249</v>
      </c>
    </row>
    <row r="2" spans="1:5">
      <c r="A2" s="35" t="s">
        <v>374</v>
      </c>
    </row>
    <row r="6" spans="1:5">
      <c r="A6" s="56" t="s">
        <v>89</v>
      </c>
      <c r="B6" s="56" t="s">
        <v>7</v>
      </c>
    </row>
    <row r="7" spans="1:5">
      <c r="A7" s="87"/>
    </row>
    <row r="8" spans="1:5">
      <c r="A8" s="87">
        <v>1996</v>
      </c>
      <c r="B8" s="56">
        <v>7.0121815180045566E-2</v>
      </c>
      <c r="C8" s="56">
        <v>7.0121815180045566E-2</v>
      </c>
      <c r="D8" s="56">
        <v>0.1</v>
      </c>
      <c r="E8" s="56">
        <v>-0.2</v>
      </c>
    </row>
    <row r="9" spans="1:5">
      <c r="A9" s="87">
        <v>1997</v>
      </c>
      <c r="B9" s="56">
        <v>7.1364536641300935E-2</v>
      </c>
      <c r="C9" s="56">
        <v>7.1364536641300935E-2</v>
      </c>
      <c r="D9" s="56">
        <v>0.1</v>
      </c>
      <c r="E9" s="56">
        <v>-0.2</v>
      </c>
    </row>
    <row r="10" spans="1:5">
      <c r="A10" s="87">
        <v>1998</v>
      </c>
      <c r="B10" s="56">
        <v>8.3716042655872958E-2</v>
      </c>
      <c r="C10" s="56">
        <v>8.3716042655872958E-2</v>
      </c>
      <c r="D10" s="56">
        <v>0.1</v>
      </c>
      <c r="E10" s="56">
        <v>-0.2</v>
      </c>
    </row>
    <row r="11" spans="1:5">
      <c r="A11" s="87">
        <v>1999</v>
      </c>
      <c r="B11" s="56">
        <v>9.4361644819536794E-2</v>
      </c>
      <c r="C11" s="56">
        <v>9.4361644819536794E-2</v>
      </c>
      <c r="D11" s="56">
        <v>0.1</v>
      </c>
      <c r="E11" s="56">
        <v>-0.2</v>
      </c>
    </row>
    <row r="12" spans="1:5">
      <c r="A12" s="87">
        <v>2000</v>
      </c>
      <c r="B12" s="56">
        <v>0.10552137172860787</v>
      </c>
      <c r="C12" s="56">
        <v>0.10552137172860787</v>
      </c>
      <c r="D12" s="56">
        <v>0.1</v>
      </c>
      <c r="E12" s="56">
        <v>-0.2</v>
      </c>
    </row>
    <row r="13" spans="1:5">
      <c r="A13" s="87">
        <v>2001</v>
      </c>
      <c r="B13" s="56">
        <v>4.9231180242222727E-2</v>
      </c>
      <c r="C13" s="56">
        <v>4.9231180242222727E-2</v>
      </c>
      <c r="D13" s="56">
        <v>0.1</v>
      </c>
      <c r="E13" s="56">
        <v>-0.2</v>
      </c>
    </row>
    <row r="14" spans="1:5">
      <c r="A14" s="87">
        <v>2002</v>
      </c>
      <c r="B14" s="56">
        <v>3.9834212722617446E-2</v>
      </c>
      <c r="C14" s="56">
        <v>3.9834212722617446E-2</v>
      </c>
      <c r="D14" s="56">
        <v>0.1</v>
      </c>
      <c r="E14" s="56">
        <v>-0.2</v>
      </c>
    </row>
    <row r="15" spans="1:5">
      <c r="A15" s="87">
        <v>2003</v>
      </c>
      <c r="B15" s="56">
        <v>2.8309458705736645E-2</v>
      </c>
      <c r="C15" s="56">
        <v>2.8309458705736645E-2</v>
      </c>
      <c r="D15" s="56">
        <v>0.1</v>
      </c>
      <c r="E15" s="56">
        <v>-0.2</v>
      </c>
    </row>
    <row r="16" spans="1:5">
      <c r="A16" s="87">
        <v>2004</v>
      </c>
      <c r="B16" s="56">
        <v>3.9992062442121945E-2</v>
      </c>
      <c r="C16" s="56">
        <v>3.9992062442121945E-2</v>
      </c>
      <c r="D16" s="56">
        <v>0.1</v>
      </c>
      <c r="E16" s="56">
        <v>-0.2</v>
      </c>
    </row>
    <row r="17" spans="1:12">
      <c r="A17" s="87">
        <v>2005</v>
      </c>
      <c r="B17" s="56">
        <v>7.2049152175848841E-2</v>
      </c>
      <c r="C17" s="56">
        <v>7.2049152175848841E-2</v>
      </c>
      <c r="D17" s="56">
        <v>0.1</v>
      </c>
      <c r="E17" s="56">
        <v>-0.2</v>
      </c>
    </row>
    <row r="18" spans="1:12">
      <c r="A18" s="87">
        <v>2006</v>
      </c>
      <c r="B18" s="56">
        <v>6.473889673339106E-2</v>
      </c>
      <c r="C18" s="56">
        <v>6.473889673339106E-2</v>
      </c>
      <c r="D18" s="56">
        <v>0.1</v>
      </c>
      <c r="E18" s="56">
        <v>-0.2</v>
      </c>
    </row>
    <row r="19" spans="1:12">
      <c r="A19" s="87">
        <v>2007</v>
      </c>
      <c r="B19" s="56">
        <v>6.8347207827666567E-2</v>
      </c>
      <c r="C19" s="56">
        <v>6.8347207827666567E-2</v>
      </c>
      <c r="D19" s="56">
        <v>0.1</v>
      </c>
      <c r="E19" s="56">
        <v>-0.2</v>
      </c>
    </row>
    <row r="20" spans="1:12">
      <c r="A20" s="87">
        <v>2008</v>
      </c>
      <c r="B20" s="56">
        <v>4.349821626019601E-3</v>
      </c>
      <c r="C20" s="56">
        <v>4.349821626019601E-3</v>
      </c>
      <c r="D20" s="56">
        <v>0.1</v>
      </c>
      <c r="E20" s="56">
        <v>-0.2</v>
      </c>
    </row>
    <row r="21" spans="1:12">
      <c r="A21" s="87">
        <v>2009</v>
      </c>
      <c r="B21" s="56">
        <v>-4.9198716284286959E-2</v>
      </c>
      <c r="C21" s="56">
        <v>-4.9198716284286959E-2</v>
      </c>
      <c r="D21" s="56">
        <v>0.1</v>
      </c>
      <c r="E21" s="56">
        <v>-0.2</v>
      </c>
    </row>
    <row r="22" spans="1:12">
      <c r="A22" s="87">
        <v>2010</v>
      </c>
      <c r="B22" s="56">
        <v>7.9959801629780891E-3</v>
      </c>
      <c r="C22" s="56">
        <v>7.9959801629780891E-3</v>
      </c>
      <c r="D22" s="56">
        <v>0.1</v>
      </c>
      <c r="E22" s="56">
        <v>-0.2</v>
      </c>
    </row>
    <row r="23" spans="1:12">
      <c r="A23" s="87">
        <v>2011</v>
      </c>
      <c r="B23" s="56">
        <v>-1.2072216562994398E-2</v>
      </c>
      <c r="C23" s="56">
        <v>-1.2072216562994398E-2</v>
      </c>
      <c r="D23" s="56">
        <v>0.1</v>
      </c>
      <c r="E23" s="56">
        <v>-0.2</v>
      </c>
    </row>
    <row r="24" spans="1:12">
      <c r="A24" s="87">
        <v>2012</v>
      </c>
      <c r="B24" s="56">
        <v>-3.0384801017945273E-3</v>
      </c>
      <c r="C24" s="56">
        <v>-3.0384801017945273E-3</v>
      </c>
      <c r="D24" s="56">
        <v>0.1</v>
      </c>
      <c r="E24" s="56">
        <v>-0.2</v>
      </c>
    </row>
    <row r="25" spans="1:12">
      <c r="A25" s="87">
        <v>2013</v>
      </c>
      <c r="B25" s="56">
        <v>-2.6406416759272577E-4</v>
      </c>
      <c r="C25" s="56">
        <v>-2.6406416759272577E-4</v>
      </c>
      <c r="D25" s="56">
        <v>0.1</v>
      </c>
      <c r="E25" s="56">
        <v>-0.2</v>
      </c>
    </row>
    <row r="26" spans="1:12">
      <c r="A26" s="87">
        <v>2014</v>
      </c>
      <c r="B26" s="56">
        <v>2.6248307892101197E-2</v>
      </c>
      <c r="C26" s="56">
        <v>2.6248307892101197E-2</v>
      </c>
      <c r="D26" s="56">
        <v>0.1</v>
      </c>
      <c r="E26" s="56">
        <v>-0.2</v>
      </c>
    </row>
    <row r="27" spans="1:12">
      <c r="A27" s="87">
        <v>2015</v>
      </c>
      <c r="B27" s="56">
        <v>3.185054907343865E-2</v>
      </c>
      <c r="C27" s="56">
        <v>3.185054907343865E-2</v>
      </c>
      <c r="D27" s="56">
        <v>0.1</v>
      </c>
      <c r="E27" s="56">
        <v>-0.2</v>
      </c>
    </row>
    <row r="28" spans="1:12">
      <c r="A28" s="87">
        <v>2016</v>
      </c>
      <c r="B28" s="56">
        <v>5.0676588580099269E-2</v>
      </c>
      <c r="C28" s="56">
        <v>5.0676588580099269E-2</v>
      </c>
      <c r="D28" s="56">
        <v>0.1</v>
      </c>
      <c r="E28" s="56">
        <v>-0.2</v>
      </c>
    </row>
    <row r="29" spans="1:12">
      <c r="A29" s="87">
        <v>2017</v>
      </c>
      <c r="B29" s="56">
        <v>2.2859912556630446E-2</v>
      </c>
      <c r="C29" s="56">
        <v>2.2859912556630446E-2</v>
      </c>
      <c r="D29" s="56">
        <v>0.1</v>
      </c>
      <c r="E29" s="56">
        <v>-0.2</v>
      </c>
    </row>
    <row r="30" spans="1:12">
      <c r="A30" s="87">
        <v>2018</v>
      </c>
      <c r="B30" s="56">
        <v>3.9417823122672946E-2</v>
      </c>
      <c r="C30" s="56">
        <v>3.9417823122672946E-2</v>
      </c>
      <c r="D30" s="56">
        <v>0.1</v>
      </c>
      <c r="E30" s="56">
        <v>-0.2</v>
      </c>
      <c r="L30" s="35" t="s">
        <v>450</v>
      </c>
    </row>
    <row r="31" spans="1:12">
      <c r="A31" s="87">
        <v>2019</v>
      </c>
      <c r="B31" s="56">
        <v>3.3252388794298593E-2</v>
      </c>
      <c r="C31" s="56">
        <v>3.3252388794298593E-2</v>
      </c>
      <c r="D31" s="56">
        <v>0.1</v>
      </c>
      <c r="E31" s="56">
        <v>-0.2</v>
      </c>
    </row>
    <row r="32" spans="1:12">
      <c r="A32" s="87">
        <v>2020</v>
      </c>
      <c r="B32" s="56">
        <v>-0.10401152582053941</v>
      </c>
      <c r="C32" s="56">
        <v>-0.10401152582053941</v>
      </c>
      <c r="D32" s="56">
        <v>0.1</v>
      </c>
      <c r="E32" s="56">
        <v>-0.2</v>
      </c>
    </row>
    <row r="33" spans="1:5">
      <c r="A33" s="87">
        <v>2021</v>
      </c>
      <c r="B33" s="56">
        <v>5.721378035053859E-2</v>
      </c>
      <c r="C33" s="56">
        <v>5.8000000000000003E-2</v>
      </c>
      <c r="D33" s="56">
        <v>0.1</v>
      </c>
      <c r="E33" s="56">
        <v>-0.2</v>
      </c>
    </row>
    <row r="34" spans="1:5">
      <c r="A34" s="87">
        <v>2022</v>
      </c>
      <c r="B34" s="56">
        <v>7.4264484728651992E-2</v>
      </c>
      <c r="C34" s="56">
        <v>9.4E-2</v>
      </c>
      <c r="D34" s="56">
        <v>0.1</v>
      </c>
      <c r="E34" s="56">
        <v>-0.2</v>
      </c>
    </row>
    <row r="35" spans="1:5">
      <c r="A35" s="87">
        <v>2023</v>
      </c>
      <c r="B35" s="56">
        <v>4.6999999999999931E-2</v>
      </c>
      <c r="C35" s="56">
        <v>6.5000000000000002E-2</v>
      </c>
      <c r="D35" s="56">
        <v>0.1</v>
      </c>
      <c r="E35" s="56">
        <v>-0.2</v>
      </c>
    </row>
    <row r="36" spans="1:5">
      <c r="A36" s="87">
        <v>2024</v>
      </c>
      <c r="B36" s="56">
        <v>3.8999999999999924E-2</v>
      </c>
      <c r="C36" s="56">
        <v>4.9000000000000002E-2</v>
      </c>
      <c r="D36" s="56">
        <v>0.1</v>
      </c>
      <c r="E36" s="56">
        <v>-0.2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3"/>
  <sheetViews>
    <sheetView workbookViewId="0">
      <selection activeCell="D14" sqref="D14"/>
    </sheetView>
  </sheetViews>
  <sheetFormatPr defaultColWidth="8.5703125" defaultRowHeight="15"/>
  <cols>
    <col min="1" max="16384" width="8.5703125" style="56"/>
  </cols>
  <sheetData>
    <row r="1" spans="1:2">
      <c r="A1" s="35" t="s">
        <v>249</v>
      </c>
    </row>
    <row r="2" spans="1:2">
      <c r="A2" s="35" t="s">
        <v>375</v>
      </c>
    </row>
    <row r="4" spans="1:2">
      <c r="A4" s="56" t="s">
        <v>89</v>
      </c>
      <c r="B4" s="56" t="s">
        <v>250</v>
      </c>
    </row>
    <row r="5" spans="1:2">
      <c r="A5" s="87">
        <v>2015</v>
      </c>
      <c r="B5" s="56">
        <v>8.8075309396809146E-2</v>
      </c>
    </row>
    <row r="6" spans="1:2">
      <c r="A6" s="87">
        <v>2016</v>
      </c>
      <c r="B6" s="56">
        <v>7.8336214828070044E-2</v>
      </c>
    </row>
    <row r="7" spans="1:2">
      <c r="A7" s="87">
        <v>2017</v>
      </c>
      <c r="B7" s="56">
        <v>0.11621888674540028</v>
      </c>
    </row>
    <row r="8" spans="1:2">
      <c r="A8" s="87">
        <v>2018</v>
      </c>
      <c r="B8" s="56">
        <v>0.10554560106608096</v>
      </c>
    </row>
    <row r="9" spans="1:2">
      <c r="A9" s="87">
        <v>2019</v>
      </c>
      <c r="B9" s="56">
        <v>0.10184803517449943</v>
      </c>
    </row>
    <row r="10" spans="1:2">
      <c r="A10" s="87">
        <v>2020</v>
      </c>
      <c r="B10" s="56">
        <v>0.25561334720332957</v>
      </c>
    </row>
    <row r="11" spans="1:2">
      <c r="A11" s="87">
        <v>2021</v>
      </c>
      <c r="B11" s="56">
        <v>0.200011985455123</v>
      </c>
    </row>
    <row r="12" spans="1:2">
      <c r="A12" s="87">
        <v>2022</v>
      </c>
      <c r="B12" s="56">
        <v>0.13483779809401436</v>
      </c>
    </row>
    <row r="13" spans="1:2">
      <c r="A13" s="87">
        <v>2023</v>
      </c>
      <c r="B13" s="56">
        <v>9.4861681901636394E-2</v>
      </c>
    </row>
    <row r="14" spans="1:2">
      <c r="A14" s="87">
        <v>2024</v>
      </c>
      <c r="B14" s="56">
        <v>9.2798017512393763E-2</v>
      </c>
    </row>
    <row r="23" spans="7:7">
      <c r="G23" s="35" t="s">
        <v>451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1238"/>
  <sheetViews>
    <sheetView zoomScaleNormal="100" workbookViewId="0">
      <pane xSplit="1" ySplit="4" topLeftCell="B23" activePane="bottomRight" state="frozen"/>
      <selection pane="topRight"/>
      <selection pane="bottomLeft"/>
      <selection pane="bottomRight" activeCell="C14" sqref="C14"/>
    </sheetView>
  </sheetViews>
  <sheetFormatPr defaultColWidth="8.5703125" defaultRowHeight="13.5"/>
  <cols>
    <col min="1" max="1" width="10.5703125" style="40" customWidth="1"/>
    <col min="2" max="3" width="16.42578125" style="39" bestFit="1" customWidth="1"/>
    <col min="4" max="16384" width="8.5703125" style="41"/>
  </cols>
  <sheetData>
    <row r="1" spans="1:3" ht="14.25">
      <c r="A1" s="35" t="s">
        <v>251</v>
      </c>
    </row>
    <row r="2" spans="1:3" ht="14.25">
      <c r="A2" s="35" t="s">
        <v>376</v>
      </c>
    </row>
    <row r="3" spans="1:3" ht="12.75">
      <c r="A3" s="71"/>
    </row>
    <row r="4" spans="1:3" s="37" customFormat="1" ht="20.100000000000001" customHeight="1">
      <c r="A4" s="56"/>
      <c r="B4" s="56" t="s">
        <v>169</v>
      </c>
      <c r="C4" s="56" t="s">
        <v>168</v>
      </c>
    </row>
    <row r="5" spans="1:3" s="38" customFormat="1" ht="20.100000000000001" customHeight="1">
      <c r="A5" s="56" t="s">
        <v>112</v>
      </c>
      <c r="B5" s="56">
        <v>5</v>
      </c>
      <c r="C5" s="56">
        <v>14.1</v>
      </c>
    </row>
    <row r="6" spans="1:3" s="38" customFormat="1" ht="20.100000000000001" customHeight="1">
      <c r="A6" s="56" t="s">
        <v>113</v>
      </c>
      <c r="B6" s="56">
        <v>11.8</v>
      </c>
      <c r="C6" s="56">
        <v>13.1</v>
      </c>
    </row>
    <row r="7" spans="1:3" s="38" customFormat="1" ht="20.100000000000001" customHeight="1">
      <c r="A7" s="56" t="s">
        <v>114</v>
      </c>
      <c r="B7" s="56">
        <v>7.3</v>
      </c>
      <c r="C7" s="56">
        <v>12.1</v>
      </c>
    </row>
    <row r="8" spans="1:3" s="38" customFormat="1" ht="20.100000000000001" customHeight="1">
      <c r="A8" s="56" t="s">
        <v>115</v>
      </c>
      <c r="B8" s="56">
        <v>11.4</v>
      </c>
      <c r="C8" s="56">
        <v>9.6</v>
      </c>
    </row>
    <row r="9" spans="1:3" s="38" customFormat="1" ht="20.100000000000001" customHeight="1">
      <c r="A9" s="56" t="s">
        <v>116</v>
      </c>
      <c r="B9" s="56">
        <v>12.9</v>
      </c>
      <c r="C9" s="56">
        <v>11.4</v>
      </c>
    </row>
    <row r="10" spans="1:3" s="38" customFormat="1" ht="20.100000000000001" customHeight="1">
      <c r="A10" s="56" t="s">
        <v>117</v>
      </c>
      <c r="B10" s="56">
        <v>6.5</v>
      </c>
      <c r="C10" s="56">
        <v>11.4</v>
      </c>
    </row>
    <row r="11" spans="1:3" s="38" customFormat="1" ht="20.100000000000001" customHeight="1">
      <c r="A11" s="56" t="s">
        <v>118</v>
      </c>
      <c r="B11" s="56">
        <v>10.7</v>
      </c>
      <c r="C11" s="56">
        <v>18.3</v>
      </c>
    </row>
    <row r="12" spans="1:3" s="38" customFormat="1" ht="20.100000000000001" customHeight="1">
      <c r="A12" s="56" t="s">
        <v>119</v>
      </c>
      <c r="B12" s="56">
        <v>11.5</v>
      </c>
      <c r="C12" s="56">
        <v>17.399999999999999</v>
      </c>
    </row>
    <row r="13" spans="1:3" s="38" customFormat="1" ht="20.100000000000001" customHeight="1">
      <c r="A13" s="56" t="s">
        <v>120</v>
      </c>
      <c r="B13" s="56">
        <v>14.6</v>
      </c>
      <c r="C13" s="56">
        <v>13.3</v>
      </c>
    </row>
    <row r="14" spans="1:3" s="38" customFormat="1" ht="20.100000000000001" customHeight="1">
      <c r="A14" s="56" t="s">
        <v>121</v>
      </c>
      <c r="B14" s="56">
        <v>22.9</v>
      </c>
      <c r="C14" s="56">
        <v>20.7</v>
      </c>
    </row>
    <row r="15" spans="1:3" s="38" customFormat="1" ht="20.100000000000001" customHeight="1">
      <c r="A15" s="56" t="s">
        <v>122</v>
      </c>
      <c r="B15" s="56">
        <v>25.7</v>
      </c>
      <c r="C15" s="56">
        <v>18.7</v>
      </c>
    </row>
    <row r="16" spans="1:3" s="38" customFormat="1" ht="20.100000000000001" customHeight="1">
      <c r="A16" s="56" t="s">
        <v>123</v>
      </c>
      <c r="B16" s="56">
        <v>21.9</v>
      </c>
      <c r="C16" s="56">
        <v>12.7</v>
      </c>
    </row>
    <row r="17" spans="1:6" s="38" customFormat="1" ht="20.100000000000001" customHeight="1">
      <c r="A17" s="56" t="s">
        <v>124</v>
      </c>
      <c r="B17" s="56">
        <v>17.399999999999999</v>
      </c>
      <c r="C17" s="56">
        <v>14.5</v>
      </c>
    </row>
    <row r="18" spans="1:6" s="38" customFormat="1" ht="20.100000000000001" customHeight="1">
      <c r="A18" s="56" t="s">
        <v>125</v>
      </c>
      <c r="B18" s="56">
        <v>8.5</v>
      </c>
      <c r="C18" s="56">
        <v>7.7</v>
      </c>
    </row>
    <row r="19" spans="1:6" s="38" customFormat="1" ht="20.100000000000001" customHeight="1">
      <c r="A19" s="56" t="s">
        <v>126</v>
      </c>
      <c r="B19" s="56">
        <v>13.5</v>
      </c>
      <c r="C19" s="56">
        <v>5.3</v>
      </c>
    </row>
    <row r="20" spans="1:6" s="38" customFormat="1" ht="20.100000000000001" customHeight="1">
      <c r="A20" s="56" t="s">
        <v>127</v>
      </c>
      <c r="B20" s="56">
        <v>12.3</v>
      </c>
      <c r="C20" s="56">
        <v>20.6</v>
      </c>
    </row>
    <row r="21" spans="1:6" s="38" customFormat="1" ht="20.100000000000001" customHeight="1">
      <c r="A21" s="56" t="s">
        <v>128</v>
      </c>
      <c r="B21" s="56">
        <v>4.2</v>
      </c>
      <c r="C21" s="56">
        <v>11.6</v>
      </c>
    </row>
    <row r="22" spans="1:6" s="38" customFormat="1" ht="20.100000000000001" customHeight="1">
      <c r="A22" s="56" t="s">
        <v>129</v>
      </c>
      <c r="B22" s="56">
        <v>7.4</v>
      </c>
      <c r="C22" s="56">
        <v>16.600000000000001</v>
      </c>
    </row>
    <row r="23" spans="1:6" s="38" customFormat="1" ht="20.100000000000001" customHeight="1">
      <c r="A23" s="56" t="s">
        <v>130</v>
      </c>
      <c r="B23" s="56">
        <v>6.9</v>
      </c>
      <c r="C23" s="56">
        <v>13</v>
      </c>
    </row>
    <row r="24" spans="1:6" s="38" customFormat="1" ht="20.100000000000001" customHeight="1">
      <c r="A24" s="56" t="s">
        <v>131</v>
      </c>
      <c r="B24" s="56">
        <v>7.1</v>
      </c>
      <c r="C24" s="56">
        <v>20.3</v>
      </c>
    </row>
    <row r="25" spans="1:6" s="38" customFormat="1" ht="20.100000000000001" customHeight="1">
      <c r="A25" s="56" t="s">
        <v>132</v>
      </c>
      <c r="B25" s="56">
        <v>46.2</v>
      </c>
      <c r="C25" s="56">
        <v>42.2</v>
      </c>
    </row>
    <row r="26" spans="1:6" s="38" customFormat="1" ht="20.100000000000001" customHeight="1">
      <c r="A26" s="56" t="s">
        <v>133</v>
      </c>
      <c r="B26" s="56">
        <v>30.5</v>
      </c>
      <c r="C26" s="56">
        <v>68.3</v>
      </c>
    </row>
    <row r="27" spans="1:6" s="38" customFormat="1" ht="20.100000000000001" customHeight="1">
      <c r="A27" s="56" t="s">
        <v>134</v>
      </c>
      <c r="B27" s="56">
        <v>54.4</v>
      </c>
      <c r="C27" s="56">
        <v>87</v>
      </c>
    </row>
    <row r="28" spans="1:6" s="38" customFormat="1" ht="20.100000000000001" customHeight="1">
      <c r="A28" s="56"/>
      <c r="B28" s="56"/>
      <c r="C28" s="56"/>
    </row>
    <row r="29" spans="1:6" s="38" customFormat="1" ht="20.100000000000001" customHeight="1">
      <c r="A29" s="56"/>
      <c r="B29" s="56"/>
      <c r="C29" s="56"/>
      <c r="F29" s="35" t="s">
        <v>452</v>
      </c>
    </row>
    <row r="30" spans="1:6" s="38" customFormat="1" ht="20.100000000000001" customHeight="1">
      <c r="A30" s="56"/>
      <c r="B30" s="56"/>
      <c r="C30" s="56"/>
    </row>
    <row r="31" spans="1:6" s="38" customFormat="1" ht="20.100000000000001" customHeight="1">
      <c r="A31" s="56"/>
      <c r="B31" s="56"/>
      <c r="C31" s="56"/>
    </row>
    <row r="32" spans="1:6" s="38" customFormat="1" ht="20.100000000000001" customHeight="1">
      <c r="A32" s="56"/>
      <c r="B32" s="56"/>
      <c r="C32" s="56"/>
    </row>
    <row r="33" spans="1:3" s="38" customFormat="1" ht="20.100000000000001" customHeight="1">
      <c r="A33" s="56"/>
      <c r="B33" s="56"/>
      <c r="C33" s="56"/>
    </row>
    <row r="34" spans="1:3" s="38" customFormat="1" ht="20.100000000000001" customHeight="1">
      <c r="A34" s="56"/>
      <c r="B34" s="56"/>
      <c r="C34" s="56"/>
    </row>
    <row r="35" spans="1:3" s="38" customFormat="1" ht="20.100000000000001" customHeight="1">
      <c r="A35" s="56"/>
      <c r="B35" s="56"/>
      <c r="C35" s="56"/>
    </row>
    <row r="36" spans="1:3" s="38" customFormat="1" ht="20.100000000000001" customHeight="1">
      <c r="A36" s="56"/>
      <c r="B36" s="56"/>
      <c r="C36" s="56"/>
    </row>
    <row r="37" spans="1:3" s="38" customFormat="1" ht="20.100000000000001" customHeight="1">
      <c r="A37" s="40"/>
      <c r="B37" s="39"/>
      <c r="C37" s="39"/>
    </row>
    <row r="38" spans="1:3" s="38" customFormat="1" ht="20.100000000000001" customHeight="1">
      <c r="A38" s="40"/>
      <c r="B38" s="39"/>
      <c r="C38" s="39"/>
    </row>
    <row r="39" spans="1:3" s="38" customFormat="1" ht="20.100000000000001" customHeight="1">
      <c r="A39" s="40"/>
      <c r="B39" s="39"/>
      <c r="C39" s="39"/>
    </row>
    <row r="40" spans="1:3" s="38" customFormat="1" ht="20.100000000000001" customHeight="1">
      <c r="A40" s="40"/>
      <c r="B40" s="39"/>
      <c r="C40" s="39"/>
    </row>
    <row r="41" spans="1:3" s="38" customFormat="1" ht="20.100000000000001" customHeight="1">
      <c r="A41" s="40"/>
      <c r="B41" s="39"/>
      <c r="C41" s="39"/>
    </row>
    <row r="42" spans="1:3" s="38" customFormat="1" ht="20.100000000000001" customHeight="1">
      <c r="A42" s="40"/>
      <c r="B42" s="39"/>
      <c r="C42" s="39"/>
    </row>
    <row r="43" spans="1:3" s="38" customFormat="1" ht="20.100000000000001" customHeight="1">
      <c r="A43" s="40"/>
      <c r="B43" s="39"/>
      <c r="C43" s="39"/>
    </row>
    <row r="44" spans="1:3" s="38" customFormat="1" ht="20.100000000000001" customHeight="1">
      <c r="A44" s="40"/>
      <c r="B44" s="39"/>
      <c r="C44" s="39"/>
    </row>
    <row r="45" spans="1:3" s="38" customFormat="1" ht="20.100000000000001" customHeight="1">
      <c r="A45" s="40"/>
      <c r="B45" s="39"/>
      <c r="C45" s="39"/>
    </row>
    <row r="46" spans="1:3" s="38" customFormat="1" ht="20.100000000000001" customHeight="1">
      <c r="A46" s="40"/>
      <c r="B46" s="39"/>
      <c r="C46" s="39"/>
    </row>
    <row r="47" spans="1:3" s="38" customFormat="1" ht="20.100000000000001" customHeight="1">
      <c r="A47" s="40"/>
      <c r="B47" s="39"/>
      <c r="C47" s="39"/>
    </row>
    <row r="48" spans="1:3" s="38" customFormat="1" ht="20.100000000000001" customHeight="1">
      <c r="A48" s="40"/>
      <c r="B48" s="39"/>
      <c r="C48" s="39"/>
    </row>
    <row r="49" spans="1:3" s="38" customFormat="1" ht="20.100000000000001" customHeight="1">
      <c r="A49" s="40"/>
      <c r="B49" s="39"/>
      <c r="C49" s="39"/>
    </row>
    <row r="50" spans="1:3" s="38" customFormat="1" ht="20.100000000000001" customHeight="1">
      <c r="A50" s="40"/>
      <c r="B50" s="39"/>
      <c r="C50" s="39"/>
    </row>
    <row r="51" spans="1:3" s="38" customFormat="1" ht="20.100000000000001" customHeight="1">
      <c r="A51" s="40"/>
      <c r="B51" s="39"/>
      <c r="C51" s="39"/>
    </row>
    <row r="52" spans="1:3" s="38" customFormat="1" ht="20.100000000000001" customHeight="1">
      <c r="A52" s="40"/>
      <c r="B52" s="39"/>
      <c r="C52" s="39"/>
    </row>
    <row r="53" spans="1:3" s="38" customFormat="1" ht="20.100000000000001" customHeight="1">
      <c r="A53" s="40"/>
      <c r="B53" s="39"/>
      <c r="C53" s="39"/>
    </row>
    <row r="54" spans="1:3" s="38" customFormat="1" ht="20.100000000000001" customHeight="1">
      <c r="A54" s="40"/>
      <c r="B54" s="39"/>
      <c r="C54" s="39"/>
    </row>
    <row r="55" spans="1:3" s="38" customFormat="1" ht="20.100000000000001" customHeight="1">
      <c r="A55" s="40"/>
      <c r="B55" s="39"/>
      <c r="C55" s="39"/>
    </row>
    <row r="56" spans="1:3" s="38" customFormat="1" ht="20.100000000000001" customHeight="1">
      <c r="A56" s="40"/>
      <c r="B56" s="39"/>
      <c r="C56" s="39"/>
    </row>
    <row r="57" spans="1:3" s="38" customFormat="1" ht="20.100000000000001" customHeight="1">
      <c r="A57" s="40"/>
      <c r="B57" s="39"/>
      <c r="C57" s="39"/>
    </row>
    <row r="58" spans="1:3" s="38" customFormat="1" ht="20.100000000000001" customHeight="1">
      <c r="A58" s="40"/>
      <c r="B58" s="39"/>
      <c r="C58" s="39"/>
    </row>
    <row r="59" spans="1:3" s="38" customFormat="1" ht="20.100000000000001" customHeight="1">
      <c r="A59" s="40"/>
      <c r="B59" s="39"/>
      <c r="C59" s="39"/>
    </row>
    <row r="60" spans="1:3" s="38" customFormat="1" ht="20.100000000000001" customHeight="1">
      <c r="A60" s="40"/>
      <c r="B60" s="39"/>
      <c r="C60" s="39"/>
    </row>
    <row r="61" spans="1:3" s="38" customFormat="1" ht="20.100000000000001" customHeight="1">
      <c r="A61" s="40"/>
      <c r="B61" s="39"/>
      <c r="C61" s="39"/>
    </row>
    <row r="62" spans="1:3" s="38" customFormat="1" ht="20.100000000000001" customHeight="1">
      <c r="A62" s="40"/>
      <c r="B62" s="39"/>
      <c r="C62" s="39"/>
    </row>
    <row r="63" spans="1:3" s="38" customFormat="1" ht="20.100000000000001" customHeight="1">
      <c r="A63" s="40"/>
      <c r="B63" s="39"/>
      <c r="C63" s="39"/>
    </row>
    <row r="64" spans="1:3" s="38" customFormat="1" ht="20.100000000000001" customHeight="1">
      <c r="A64" s="40"/>
      <c r="B64" s="39"/>
      <c r="C64" s="39"/>
    </row>
    <row r="65" spans="1:3" s="38" customFormat="1" ht="20.100000000000001" customHeight="1">
      <c r="A65" s="40"/>
      <c r="B65" s="39"/>
      <c r="C65" s="39"/>
    </row>
    <row r="66" spans="1:3" s="38" customFormat="1" ht="20.100000000000001" customHeight="1">
      <c r="A66" s="40"/>
      <c r="B66" s="39"/>
      <c r="C66" s="39"/>
    </row>
    <row r="67" spans="1:3" s="38" customFormat="1" ht="20.100000000000001" customHeight="1">
      <c r="A67" s="40"/>
      <c r="B67" s="39"/>
      <c r="C67" s="39"/>
    </row>
    <row r="68" spans="1:3" s="38" customFormat="1" ht="20.100000000000001" customHeight="1">
      <c r="A68" s="40"/>
      <c r="B68" s="39"/>
      <c r="C68" s="39"/>
    </row>
    <row r="69" spans="1:3" s="38" customFormat="1" ht="20.100000000000001" customHeight="1">
      <c r="A69" s="40"/>
      <c r="B69" s="39"/>
      <c r="C69" s="39"/>
    </row>
    <row r="70" spans="1:3" s="38" customFormat="1" ht="20.100000000000001" customHeight="1">
      <c r="A70" s="40"/>
      <c r="B70" s="39"/>
      <c r="C70" s="39"/>
    </row>
    <row r="71" spans="1:3" s="38" customFormat="1" ht="20.100000000000001" customHeight="1">
      <c r="A71" s="40"/>
      <c r="B71" s="39"/>
      <c r="C71" s="39"/>
    </row>
    <row r="72" spans="1:3" s="38" customFormat="1" ht="20.100000000000001" customHeight="1">
      <c r="A72" s="40"/>
      <c r="B72" s="39"/>
      <c r="C72" s="39"/>
    </row>
    <row r="73" spans="1:3" s="38" customFormat="1" ht="20.100000000000001" customHeight="1">
      <c r="A73" s="40"/>
      <c r="B73" s="39"/>
      <c r="C73" s="39"/>
    </row>
    <row r="74" spans="1:3" s="38" customFormat="1" ht="20.100000000000001" customHeight="1">
      <c r="A74" s="40"/>
      <c r="B74" s="39"/>
      <c r="C74" s="39"/>
    </row>
    <row r="75" spans="1:3" s="38" customFormat="1" ht="20.100000000000001" customHeight="1">
      <c r="A75" s="40"/>
      <c r="B75" s="39"/>
      <c r="C75" s="39"/>
    </row>
    <row r="76" spans="1:3" s="38" customFormat="1" ht="20.100000000000001" customHeight="1">
      <c r="A76" s="40"/>
      <c r="B76" s="39"/>
      <c r="C76" s="39"/>
    </row>
    <row r="77" spans="1:3" s="38" customFormat="1" ht="20.100000000000001" customHeight="1">
      <c r="A77" s="40"/>
      <c r="B77" s="39"/>
      <c r="C77" s="39"/>
    </row>
    <row r="78" spans="1:3" s="38" customFormat="1" ht="20.100000000000001" customHeight="1">
      <c r="A78" s="40"/>
      <c r="B78" s="39"/>
      <c r="C78" s="39"/>
    </row>
    <row r="79" spans="1:3" s="38" customFormat="1" ht="20.100000000000001" customHeight="1">
      <c r="A79" s="40"/>
      <c r="B79" s="39"/>
      <c r="C79" s="39"/>
    </row>
    <row r="80" spans="1:3" s="38" customFormat="1" ht="20.100000000000001" customHeight="1">
      <c r="A80" s="40"/>
      <c r="B80" s="39"/>
      <c r="C80" s="39"/>
    </row>
    <row r="81" spans="1:3" s="38" customFormat="1" ht="20.100000000000001" customHeight="1">
      <c r="A81" s="40"/>
      <c r="B81" s="39"/>
      <c r="C81" s="39"/>
    </row>
    <row r="82" spans="1:3" s="38" customFormat="1" ht="20.100000000000001" customHeight="1">
      <c r="A82" s="40"/>
      <c r="B82" s="39"/>
      <c r="C82" s="39"/>
    </row>
    <row r="83" spans="1:3" s="38" customFormat="1" ht="20.100000000000001" customHeight="1">
      <c r="A83" s="40"/>
      <c r="B83" s="39"/>
      <c r="C83" s="39"/>
    </row>
    <row r="84" spans="1:3" s="38" customFormat="1" ht="20.100000000000001" customHeight="1">
      <c r="A84" s="40"/>
      <c r="B84" s="39"/>
      <c r="C84" s="39"/>
    </row>
    <row r="85" spans="1:3" s="38" customFormat="1" ht="20.100000000000001" customHeight="1">
      <c r="A85" s="40"/>
      <c r="B85" s="39"/>
      <c r="C85" s="39"/>
    </row>
    <row r="86" spans="1:3" s="38" customFormat="1" ht="20.100000000000001" customHeight="1">
      <c r="A86" s="40"/>
      <c r="B86" s="39"/>
      <c r="C86" s="39"/>
    </row>
    <row r="87" spans="1:3" s="38" customFormat="1" ht="20.100000000000001" customHeight="1">
      <c r="A87" s="40"/>
      <c r="B87" s="39"/>
      <c r="C87" s="39"/>
    </row>
    <row r="88" spans="1:3" s="38" customFormat="1" ht="20.100000000000001" customHeight="1">
      <c r="A88" s="40"/>
      <c r="B88" s="39"/>
      <c r="C88" s="39"/>
    </row>
    <row r="89" spans="1:3" s="38" customFormat="1" ht="20.100000000000001" customHeight="1">
      <c r="A89" s="40"/>
      <c r="B89" s="39"/>
      <c r="C89" s="39"/>
    </row>
    <row r="90" spans="1:3" s="38" customFormat="1" ht="20.100000000000001" customHeight="1">
      <c r="A90" s="40"/>
      <c r="B90" s="39"/>
      <c r="C90" s="39"/>
    </row>
    <row r="91" spans="1:3" s="38" customFormat="1" ht="20.100000000000001" customHeight="1">
      <c r="A91" s="40"/>
      <c r="B91" s="39"/>
      <c r="C91" s="39"/>
    </row>
    <row r="92" spans="1:3" s="38" customFormat="1" ht="20.100000000000001" customHeight="1">
      <c r="A92" s="40"/>
      <c r="B92" s="39"/>
      <c r="C92" s="39"/>
    </row>
    <row r="93" spans="1:3" s="38" customFormat="1" ht="20.100000000000001" customHeight="1">
      <c r="A93" s="40"/>
      <c r="B93" s="39"/>
      <c r="C93" s="39"/>
    </row>
    <row r="94" spans="1:3" s="38" customFormat="1" ht="20.100000000000001" customHeight="1">
      <c r="A94" s="40"/>
      <c r="B94" s="39"/>
      <c r="C94" s="39"/>
    </row>
    <row r="95" spans="1:3" s="38" customFormat="1" ht="20.100000000000001" customHeight="1">
      <c r="A95" s="40"/>
      <c r="B95" s="39"/>
      <c r="C95" s="39"/>
    </row>
    <row r="96" spans="1:3" s="38" customFormat="1" ht="20.100000000000001" customHeight="1">
      <c r="A96" s="40"/>
      <c r="B96" s="39"/>
      <c r="C96" s="39"/>
    </row>
    <row r="97" spans="1:3" s="38" customFormat="1" ht="20.100000000000001" customHeight="1">
      <c r="A97" s="40"/>
      <c r="B97" s="39"/>
      <c r="C97" s="39"/>
    </row>
    <row r="98" spans="1:3" s="38" customFormat="1" ht="20.100000000000001" customHeight="1">
      <c r="A98" s="40"/>
      <c r="B98" s="39"/>
      <c r="C98" s="39"/>
    </row>
    <row r="99" spans="1:3" s="38" customFormat="1" ht="20.100000000000001" customHeight="1">
      <c r="A99" s="40"/>
      <c r="B99" s="39"/>
      <c r="C99" s="39"/>
    </row>
    <row r="100" spans="1:3" s="38" customFormat="1" ht="20.100000000000001" customHeight="1">
      <c r="A100" s="40"/>
      <c r="B100" s="39"/>
      <c r="C100" s="39"/>
    </row>
    <row r="101" spans="1:3" s="38" customFormat="1" ht="20.100000000000001" customHeight="1">
      <c r="A101" s="40"/>
      <c r="B101" s="39"/>
      <c r="C101" s="39"/>
    </row>
    <row r="102" spans="1:3" s="38" customFormat="1" ht="20.100000000000001" customHeight="1">
      <c r="A102" s="40"/>
      <c r="B102" s="39"/>
      <c r="C102" s="39"/>
    </row>
    <row r="103" spans="1:3" s="38" customFormat="1" ht="20.100000000000001" customHeight="1">
      <c r="A103" s="40"/>
      <c r="B103" s="39"/>
      <c r="C103" s="39"/>
    </row>
    <row r="104" spans="1:3" s="38" customFormat="1" ht="20.100000000000001" customHeight="1">
      <c r="A104" s="40"/>
      <c r="B104" s="39"/>
      <c r="C104" s="39"/>
    </row>
    <row r="105" spans="1:3" s="38" customFormat="1" ht="20.100000000000001" customHeight="1">
      <c r="A105" s="40"/>
      <c r="B105" s="39"/>
      <c r="C105" s="39"/>
    </row>
    <row r="106" spans="1:3" s="38" customFormat="1" ht="20.100000000000001" customHeight="1">
      <c r="A106" s="40"/>
      <c r="B106" s="39"/>
      <c r="C106" s="39"/>
    </row>
    <row r="107" spans="1:3" s="38" customFormat="1" ht="20.100000000000001" customHeight="1">
      <c r="A107" s="40"/>
      <c r="B107" s="39"/>
      <c r="C107" s="39"/>
    </row>
    <row r="108" spans="1:3" s="38" customFormat="1" ht="20.100000000000001" customHeight="1">
      <c r="A108" s="40"/>
      <c r="B108" s="39"/>
      <c r="C108" s="39"/>
    </row>
    <row r="109" spans="1:3" s="38" customFormat="1" ht="20.100000000000001" customHeight="1">
      <c r="A109" s="40"/>
      <c r="B109" s="39"/>
      <c r="C109" s="39"/>
    </row>
    <row r="110" spans="1:3" s="38" customFormat="1" ht="20.100000000000001" customHeight="1">
      <c r="A110" s="40"/>
      <c r="B110" s="39"/>
      <c r="C110" s="39"/>
    </row>
    <row r="111" spans="1:3" s="38" customFormat="1" ht="20.100000000000001" customHeight="1">
      <c r="A111" s="40"/>
      <c r="B111" s="39"/>
      <c r="C111" s="39"/>
    </row>
    <row r="112" spans="1:3" s="38" customFormat="1" ht="20.100000000000001" customHeight="1">
      <c r="A112" s="40"/>
      <c r="B112" s="39"/>
      <c r="C112" s="39"/>
    </row>
    <row r="113" spans="1:3" s="38" customFormat="1" ht="20.100000000000001" customHeight="1">
      <c r="A113" s="40"/>
      <c r="B113" s="39"/>
      <c r="C113" s="39"/>
    </row>
    <row r="114" spans="1:3" s="38" customFormat="1" ht="20.100000000000001" customHeight="1">
      <c r="A114" s="40"/>
      <c r="B114" s="39"/>
      <c r="C114" s="39"/>
    </row>
    <row r="115" spans="1:3" s="38" customFormat="1" ht="20.100000000000001" customHeight="1">
      <c r="A115" s="40"/>
      <c r="B115" s="39"/>
      <c r="C115" s="39"/>
    </row>
    <row r="116" spans="1:3" s="38" customFormat="1" ht="20.100000000000001" customHeight="1">
      <c r="A116" s="40"/>
      <c r="B116" s="39"/>
      <c r="C116" s="39"/>
    </row>
    <row r="117" spans="1:3" s="38" customFormat="1" ht="20.100000000000001" customHeight="1">
      <c r="A117" s="40"/>
      <c r="B117" s="39"/>
      <c r="C117" s="39"/>
    </row>
    <row r="118" spans="1:3" s="38" customFormat="1" ht="20.100000000000001" customHeight="1">
      <c r="A118" s="40"/>
      <c r="B118" s="39"/>
      <c r="C118" s="39"/>
    </row>
    <row r="119" spans="1:3" s="38" customFormat="1" ht="20.100000000000001" customHeight="1">
      <c r="A119" s="40"/>
      <c r="B119" s="39"/>
      <c r="C119" s="39"/>
    </row>
    <row r="120" spans="1:3" s="38" customFormat="1" ht="20.100000000000001" customHeight="1">
      <c r="A120" s="40"/>
      <c r="B120" s="39"/>
      <c r="C120" s="39"/>
    </row>
    <row r="121" spans="1:3" s="38" customFormat="1" ht="20.100000000000001" customHeight="1">
      <c r="A121" s="40"/>
      <c r="B121" s="39"/>
      <c r="C121" s="39"/>
    </row>
    <row r="122" spans="1:3" s="38" customFormat="1" ht="20.100000000000001" customHeight="1">
      <c r="A122" s="40"/>
      <c r="B122" s="39"/>
      <c r="C122" s="39"/>
    </row>
    <row r="123" spans="1:3" s="38" customFormat="1" ht="20.100000000000001" customHeight="1">
      <c r="A123" s="40"/>
      <c r="B123" s="39"/>
      <c r="C123" s="39"/>
    </row>
    <row r="124" spans="1:3" s="38" customFormat="1" ht="20.100000000000001" customHeight="1">
      <c r="A124" s="40"/>
      <c r="B124" s="39"/>
      <c r="C124" s="39"/>
    </row>
    <row r="125" spans="1:3" s="38" customFormat="1" ht="20.100000000000001" customHeight="1">
      <c r="A125" s="40"/>
      <c r="B125" s="39"/>
      <c r="C125" s="39"/>
    </row>
    <row r="126" spans="1:3" s="38" customFormat="1" ht="20.100000000000001" customHeight="1">
      <c r="A126" s="40"/>
      <c r="B126" s="39"/>
      <c r="C126" s="39"/>
    </row>
    <row r="127" spans="1:3" s="38" customFormat="1" ht="20.100000000000001" customHeight="1">
      <c r="A127" s="40"/>
      <c r="B127" s="39"/>
      <c r="C127" s="39"/>
    </row>
    <row r="128" spans="1:3" s="38" customFormat="1" ht="20.100000000000001" customHeight="1">
      <c r="A128" s="40"/>
      <c r="B128" s="39"/>
      <c r="C128" s="39"/>
    </row>
    <row r="129" spans="1:3" s="38" customFormat="1" ht="20.100000000000001" customHeight="1">
      <c r="A129" s="40"/>
      <c r="B129" s="39"/>
      <c r="C129" s="39"/>
    </row>
    <row r="130" spans="1:3" s="38" customFormat="1" ht="20.100000000000001" customHeight="1">
      <c r="A130" s="40"/>
      <c r="B130" s="39"/>
      <c r="C130" s="39"/>
    </row>
    <row r="131" spans="1:3" s="38" customFormat="1" ht="20.100000000000001" customHeight="1">
      <c r="A131" s="40"/>
      <c r="B131" s="39"/>
      <c r="C131" s="39"/>
    </row>
    <row r="132" spans="1:3" s="38" customFormat="1" ht="20.100000000000001" customHeight="1">
      <c r="A132" s="40"/>
      <c r="B132" s="39"/>
      <c r="C132" s="39"/>
    </row>
    <row r="133" spans="1:3" s="38" customFormat="1" ht="20.100000000000001" customHeight="1">
      <c r="A133" s="40"/>
      <c r="B133" s="39"/>
      <c r="C133" s="39"/>
    </row>
    <row r="134" spans="1:3" s="38" customFormat="1" ht="20.100000000000001" customHeight="1">
      <c r="A134" s="40"/>
      <c r="B134" s="39"/>
      <c r="C134" s="39"/>
    </row>
    <row r="135" spans="1:3" s="38" customFormat="1" ht="20.100000000000001" customHeight="1">
      <c r="A135" s="40"/>
      <c r="B135" s="39"/>
      <c r="C135" s="39"/>
    </row>
    <row r="136" spans="1:3" s="38" customFormat="1" ht="20.100000000000001" customHeight="1">
      <c r="A136" s="40"/>
      <c r="B136" s="39"/>
      <c r="C136" s="39"/>
    </row>
    <row r="137" spans="1:3" s="38" customFormat="1" ht="20.100000000000001" customHeight="1">
      <c r="A137" s="40"/>
      <c r="B137" s="39"/>
      <c r="C137" s="39"/>
    </row>
    <row r="138" spans="1:3" s="38" customFormat="1" ht="20.100000000000001" customHeight="1">
      <c r="A138" s="40"/>
      <c r="B138" s="39"/>
      <c r="C138" s="39"/>
    </row>
    <row r="139" spans="1:3" s="38" customFormat="1" ht="20.100000000000001" customHeight="1">
      <c r="A139" s="40"/>
      <c r="B139" s="39"/>
      <c r="C139" s="39"/>
    </row>
    <row r="140" spans="1:3" s="38" customFormat="1" ht="20.100000000000001" customHeight="1">
      <c r="A140" s="40"/>
      <c r="B140" s="39"/>
      <c r="C140" s="39"/>
    </row>
    <row r="141" spans="1:3" s="38" customFormat="1" ht="20.100000000000001" customHeight="1">
      <c r="A141" s="40"/>
      <c r="B141" s="39"/>
      <c r="C141" s="39"/>
    </row>
    <row r="142" spans="1:3" s="38" customFormat="1" ht="20.100000000000001" customHeight="1">
      <c r="A142" s="40"/>
      <c r="B142" s="39"/>
      <c r="C142" s="39"/>
    </row>
    <row r="143" spans="1:3" s="38" customFormat="1" ht="20.100000000000001" customHeight="1">
      <c r="A143" s="40"/>
      <c r="B143" s="39"/>
      <c r="C143" s="39"/>
    </row>
    <row r="144" spans="1:3" s="38" customFormat="1" ht="20.100000000000001" customHeight="1">
      <c r="A144" s="40"/>
      <c r="B144" s="39"/>
      <c r="C144" s="39"/>
    </row>
    <row r="145" spans="1:3" s="38" customFormat="1" ht="20.100000000000001" customHeight="1">
      <c r="A145" s="40"/>
      <c r="B145" s="39"/>
      <c r="C145" s="39"/>
    </row>
    <row r="146" spans="1:3" s="38" customFormat="1" ht="20.100000000000001" customHeight="1">
      <c r="A146" s="40"/>
      <c r="B146" s="39"/>
      <c r="C146" s="39"/>
    </row>
    <row r="147" spans="1:3" s="38" customFormat="1" ht="20.100000000000001" customHeight="1">
      <c r="A147" s="40"/>
      <c r="B147" s="39"/>
      <c r="C147" s="39"/>
    </row>
    <row r="148" spans="1:3" s="38" customFormat="1" ht="20.100000000000001" customHeight="1">
      <c r="A148" s="40"/>
      <c r="B148" s="39"/>
      <c r="C148" s="39"/>
    </row>
    <row r="149" spans="1:3" s="38" customFormat="1" ht="20.100000000000001" customHeight="1">
      <c r="A149" s="40"/>
      <c r="B149" s="39"/>
      <c r="C149" s="39"/>
    </row>
    <row r="150" spans="1:3" s="38" customFormat="1" ht="20.100000000000001" customHeight="1">
      <c r="A150" s="40"/>
      <c r="B150" s="39"/>
      <c r="C150" s="39"/>
    </row>
    <row r="151" spans="1:3" s="38" customFormat="1" ht="20.100000000000001" customHeight="1">
      <c r="A151" s="40"/>
      <c r="B151" s="39"/>
      <c r="C151" s="39"/>
    </row>
    <row r="152" spans="1:3" s="38" customFormat="1" ht="20.100000000000001" customHeight="1">
      <c r="A152" s="40"/>
      <c r="B152" s="39"/>
      <c r="C152" s="39"/>
    </row>
    <row r="153" spans="1:3" s="38" customFormat="1" ht="20.100000000000001" customHeight="1">
      <c r="A153" s="40"/>
      <c r="B153" s="39"/>
      <c r="C153" s="39"/>
    </row>
    <row r="154" spans="1:3" s="38" customFormat="1" ht="20.100000000000001" customHeight="1">
      <c r="A154" s="40"/>
      <c r="B154" s="39"/>
      <c r="C154" s="39"/>
    </row>
    <row r="155" spans="1:3" s="38" customFormat="1" ht="20.100000000000001" customHeight="1">
      <c r="A155" s="40"/>
      <c r="B155" s="39"/>
      <c r="C155" s="39"/>
    </row>
    <row r="156" spans="1:3" s="38" customFormat="1" ht="20.100000000000001" customHeight="1">
      <c r="A156" s="40"/>
      <c r="B156" s="39"/>
      <c r="C156" s="39"/>
    </row>
    <row r="157" spans="1:3" s="38" customFormat="1" ht="20.100000000000001" customHeight="1">
      <c r="A157" s="40"/>
      <c r="B157" s="39"/>
      <c r="C157" s="39"/>
    </row>
    <row r="158" spans="1:3" s="38" customFormat="1" ht="20.100000000000001" customHeight="1">
      <c r="A158" s="40"/>
      <c r="B158" s="39"/>
      <c r="C158" s="39"/>
    </row>
    <row r="159" spans="1:3" s="38" customFormat="1" ht="20.100000000000001" customHeight="1">
      <c r="A159" s="40"/>
      <c r="B159" s="39"/>
      <c r="C159" s="39"/>
    </row>
    <row r="160" spans="1:3" s="38" customFormat="1" ht="20.100000000000001" customHeight="1">
      <c r="A160" s="40"/>
      <c r="B160" s="39"/>
      <c r="C160" s="39"/>
    </row>
    <row r="161" spans="1:3" s="38" customFormat="1" ht="20.100000000000001" customHeight="1">
      <c r="A161" s="40"/>
      <c r="B161" s="39"/>
      <c r="C161" s="39"/>
    </row>
    <row r="162" spans="1:3" s="38" customFormat="1" ht="20.100000000000001" customHeight="1">
      <c r="A162" s="40"/>
      <c r="B162" s="39"/>
      <c r="C162" s="39"/>
    </row>
    <row r="163" spans="1:3" s="38" customFormat="1" ht="20.100000000000001" customHeight="1">
      <c r="A163" s="40"/>
      <c r="B163" s="39"/>
      <c r="C163" s="39"/>
    </row>
    <row r="164" spans="1:3" s="38" customFormat="1" ht="20.100000000000001" customHeight="1">
      <c r="A164" s="40"/>
      <c r="B164" s="39"/>
      <c r="C164" s="39"/>
    </row>
    <row r="165" spans="1:3" s="38" customFormat="1" ht="20.100000000000001" customHeight="1">
      <c r="A165" s="40"/>
      <c r="B165" s="39"/>
      <c r="C165" s="39"/>
    </row>
    <row r="166" spans="1:3" s="38" customFormat="1" ht="20.100000000000001" customHeight="1">
      <c r="A166" s="40"/>
      <c r="B166" s="39"/>
      <c r="C166" s="39"/>
    </row>
    <row r="167" spans="1:3" s="38" customFormat="1" ht="20.100000000000001" customHeight="1">
      <c r="A167" s="40"/>
      <c r="B167" s="39"/>
      <c r="C167" s="39"/>
    </row>
    <row r="168" spans="1:3" s="38" customFormat="1" ht="20.100000000000001" customHeight="1">
      <c r="A168" s="40"/>
      <c r="B168" s="39"/>
      <c r="C168" s="39"/>
    </row>
    <row r="169" spans="1:3" s="38" customFormat="1" ht="20.100000000000001" customHeight="1">
      <c r="A169" s="40"/>
      <c r="B169" s="39"/>
      <c r="C169" s="39"/>
    </row>
    <row r="170" spans="1:3" s="38" customFormat="1" ht="20.100000000000001" customHeight="1">
      <c r="A170" s="40"/>
      <c r="B170" s="39"/>
      <c r="C170" s="39"/>
    </row>
    <row r="171" spans="1:3" s="38" customFormat="1" ht="20.100000000000001" customHeight="1">
      <c r="A171" s="40"/>
      <c r="B171" s="39"/>
      <c r="C171" s="39"/>
    </row>
    <row r="172" spans="1:3" s="38" customFormat="1" ht="20.100000000000001" customHeight="1">
      <c r="A172" s="40"/>
      <c r="B172" s="39"/>
      <c r="C172" s="39"/>
    </row>
    <row r="173" spans="1:3" s="38" customFormat="1" ht="20.100000000000001" customHeight="1">
      <c r="A173" s="40"/>
      <c r="B173" s="39"/>
      <c r="C173" s="39"/>
    </row>
    <row r="174" spans="1:3" s="38" customFormat="1" ht="20.100000000000001" customHeight="1">
      <c r="A174" s="40"/>
      <c r="B174" s="39"/>
      <c r="C174" s="39"/>
    </row>
    <row r="175" spans="1:3" s="38" customFormat="1" ht="20.100000000000001" customHeight="1">
      <c r="A175" s="40"/>
      <c r="B175" s="39"/>
      <c r="C175" s="39"/>
    </row>
    <row r="176" spans="1:3" s="38" customFormat="1" ht="20.100000000000001" customHeight="1">
      <c r="A176" s="40"/>
      <c r="B176" s="39"/>
      <c r="C176" s="39"/>
    </row>
    <row r="177" spans="1:3" s="38" customFormat="1" ht="20.100000000000001" customHeight="1">
      <c r="A177" s="40"/>
      <c r="B177" s="39"/>
      <c r="C177" s="39"/>
    </row>
    <row r="178" spans="1:3" s="38" customFormat="1" ht="20.100000000000001" customHeight="1">
      <c r="A178" s="40"/>
      <c r="B178" s="39"/>
      <c r="C178" s="39"/>
    </row>
    <row r="179" spans="1:3" s="38" customFormat="1" ht="20.100000000000001" customHeight="1">
      <c r="A179" s="40"/>
      <c r="B179" s="39"/>
      <c r="C179" s="39"/>
    </row>
    <row r="180" spans="1:3" s="38" customFormat="1" ht="20.100000000000001" customHeight="1">
      <c r="A180" s="40"/>
      <c r="B180" s="39"/>
      <c r="C180" s="39"/>
    </row>
    <row r="181" spans="1:3" s="38" customFormat="1" ht="20.100000000000001" customHeight="1">
      <c r="A181" s="40"/>
      <c r="B181" s="39"/>
      <c r="C181" s="39"/>
    </row>
    <row r="182" spans="1:3" s="38" customFormat="1" ht="20.100000000000001" customHeight="1">
      <c r="A182" s="40"/>
      <c r="B182" s="39"/>
      <c r="C182" s="39"/>
    </row>
    <row r="183" spans="1:3" s="38" customFormat="1" ht="20.100000000000001" customHeight="1">
      <c r="A183" s="40"/>
      <c r="B183" s="39"/>
      <c r="C183" s="39"/>
    </row>
    <row r="184" spans="1:3" s="38" customFormat="1" ht="20.100000000000001" customHeight="1">
      <c r="A184" s="40"/>
      <c r="B184" s="39"/>
      <c r="C184" s="39"/>
    </row>
    <row r="185" spans="1:3" s="38" customFormat="1" ht="20.100000000000001" customHeight="1">
      <c r="A185" s="40"/>
      <c r="B185" s="39"/>
      <c r="C185" s="39"/>
    </row>
    <row r="186" spans="1:3" s="38" customFormat="1" ht="20.100000000000001" customHeight="1">
      <c r="A186" s="40"/>
      <c r="B186" s="39"/>
      <c r="C186" s="39"/>
    </row>
    <row r="187" spans="1:3" s="38" customFormat="1" ht="20.100000000000001" customHeight="1">
      <c r="A187" s="40"/>
      <c r="B187" s="39"/>
      <c r="C187" s="39"/>
    </row>
    <row r="188" spans="1:3" s="38" customFormat="1" ht="20.100000000000001" customHeight="1">
      <c r="A188" s="40"/>
      <c r="B188" s="39"/>
      <c r="C188" s="39"/>
    </row>
    <row r="189" spans="1:3" s="38" customFormat="1" ht="20.100000000000001" customHeight="1">
      <c r="A189" s="40"/>
      <c r="B189" s="39"/>
      <c r="C189" s="39"/>
    </row>
    <row r="190" spans="1:3" s="38" customFormat="1" ht="20.100000000000001" customHeight="1">
      <c r="A190" s="40"/>
      <c r="B190" s="39"/>
      <c r="C190" s="39"/>
    </row>
    <row r="191" spans="1:3" s="38" customFormat="1" ht="20.100000000000001" customHeight="1">
      <c r="A191" s="40"/>
      <c r="B191" s="39"/>
      <c r="C191" s="39"/>
    </row>
    <row r="192" spans="1:3" s="38" customFormat="1" ht="20.100000000000001" customHeight="1">
      <c r="A192" s="40"/>
      <c r="B192" s="39"/>
      <c r="C192" s="39"/>
    </row>
    <row r="193" spans="1:3" s="38" customFormat="1" ht="20.100000000000001" customHeight="1">
      <c r="A193" s="40"/>
      <c r="B193" s="39"/>
      <c r="C193" s="39"/>
    </row>
    <row r="194" spans="1:3" s="38" customFormat="1" ht="20.100000000000001" customHeight="1">
      <c r="A194" s="40"/>
      <c r="B194" s="39"/>
      <c r="C194" s="39"/>
    </row>
    <row r="195" spans="1:3" s="38" customFormat="1" ht="20.100000000000001" customHeight="1">
      <c r="A195" s="40"/>
      <c r="B195" s="39"/>
      <c r="C195" s="39"/>
    </row>
    <row r="196" spans="1:3" s="38" customFormat="1" ht="20.100000000000001" customHeight="1">
      <c r="A196" s="40"/>
      <c r="B196" s="39"/>
      <c r="C196" s="39"/>
    </row>
    <row r="197" spans="1:3" s="38" customFormat="1" ht="20.100000000000001" customHeight="1">
      <c r="A197" s="40"/>
      <c r="B197" s="39"/>
      <c r="C197" s="39"/>
    </row>
    <row r="198" spans="1:3" s="38" customFormat="1" ht="20.100000000000001" customHeight="1">
      <c r="A198" s="40"/>
      <c r="B198" s="39"/>
      <c r="C198" s="39"/>
    </row>
    <row r="199" spans="1:3" s="38" customFormat="1" ht="20.100000000000001" customHeight="1">
      <c r="A199" s="40"/>
      <c r="B199" s="39"/>
      <c r="C199" s="39"/>
    </row>
    <row r="200" spans="1:3" s="38" customFormat="1" ht="20.100000000000001" customHeight="1">
      <c r="A200" s="40"/>
      <c r="B200" s="39"/>
      <c r="C200" s="39"/>
    </row>
    <row r="201" spans="1:3" s="38" customFormat="1" ht="20.100000000000001" customHeight="1">
      <c r="A201" s="40"/>
      <c r="B201" s="39"/>
      <c r="C201" s="39"/>
    </row>
    <row r="202" spans="1:3" s="38" customFormat="1" ht="20.100000000000001" customHeight="1">
      <c r="A202" s="40"/>
      <c r="B202" s="39"/>
      <c r="C202" s="39"/>
    </row>
    <row r="203" spans="1:3" s="38" customFormat="1" ht="20.100000000000001" customHeight="1">
      <c r="A203" s="40"/>
      <c r="B203" s="39"/>
      <c r="C203" s="39"/>
    </row>
    <row r="204" spans="1:3" s="38" customFormat="1" ht="20.100000000000001" customHeight="1">
      <c r="A204" s="40"/>
      <c r="B204" s="39"/>
      <c r="C204" s="39"/>
    </row>
    <row r="205" spans="1:3" s="38" customFormat="1" ht="20.100000000000001" customHeight="1">
      <c r="A205" s="40"/>
      <c r="B205" s="39"/>
      <c r="C205" s="39"/>
    </row>
    <row r="206" spans="1:3" s="38" customFormat="1" ht="20.100000000000001" customHeight="1">
      <c r="A206" s="40"/>
      <c r="B206" s="39"/>
      <c r="C206" s="39"/>
    </row>
    <row r="207" spans="1:3" s="38" customFormat="1" ht="20.100000000000001" customHeight="1">
      <c r="A207" s="40"/>
      <c r="B207" s="39"/>
      <c r="C207" s="39"/>
    </row>
    <row r="208" spans="1:3" s="38" customFormat="1" ht="20.100000000000001" customHeight="1">
      <c r="A208" s="40"/>
      <c r="B208" s="39"/>
      <c r="C208" s="39"/>
    </row>
    <row r="209" spans="1:3" s="38" customFormat="1" ht="20.100000000000001" customHeight="1">
      <c r="A209" s="40"/>
      <c r="B209" s="39"/>
      <c r="C209" s="39"/>
    </row>
    <row r="210" spans="1:3" s="38" customFormat="1" ht="20.100000000000001" customHeight="1">
      <c r="A210" s="40"/>
      <c r="B210" s="39"/>
      <c r="C210" s="39"/>
    </row>
    <row r="211" spans="1:3" s="38" customFormat="1" ht="20.100000000000001" customHeight="1">
      <c r="A211" s="40"/>
      <c r="B211" s="39"/>
      <c r="C211" s="39"/>
    </row>
    <row r="212" spans="1:3" s="38" customFormat="1" ht="20.100000000000001" customHeight="1">
      <c r="A212" s="40"/>
      <c r="B212" s="39"/>
      <c r="C212" s="39"/>
    </row>
    <row r="213" spans="1:3" s="38" customFormat="1" ht="20.100000000000001" customHeight="1">
      <c r="A213" s="40"/>
      <c r="B213" s="39"/>
      <c r="C213" s="39"/>
    </row>
    <row r="214" spans="1:3" s="38" customFormat="1" ht="20.100000000000001" customHeight="1">
      <c r="A214" s="40"/>
      <c r="B214" s="39"/>
      <c r="C214" s="39"/>
    </row>
    <row r="215" spans="1:3" s="38" customFormat="1" ht="20.100000000000001" customHeight="1">
      <c r="A215" s="40"/>
      <c r="B215" s="39"/>
      <c r="C215" s="39"/>
    </row>
    <row r="216" spans="1:3" s="38" customFormat="1" ht="20.100000000000001" customHeight="1">
      <c r="A216" s="40"/>
      <c r="B216" s="39"/>
      <c r="C216" s="39"/>
    </row>
    <row r="217" spans="1:3" s="38" customFormat="1" ht="20.100000000000001" customHeight="1">
      <c r="A217" s="40"/>
      <c r="B217" s="39"/>
      <c r="C217" s="39"/>
    </row>
    <row r="218" spans="1:3" s="38" customFormat="1" ht="20.100000000000001" customHeight="1">
      <c r="A218" s="40"/>
      <c r="B218" s="39"/>
      <c r="C218" s="39"/>
    </row>
    <row r="219" spans="1:3" s="38" customFormat="1" ht="20.100000000000001" customHeight="1">
      <c r="A219" s="40"/>
      <c r="B219" s="39"/>
      <c r="C219" s="39"/>
    </row>
    <row r="220" spans="1:3" s="38" customFormat="1" ht="20.100000000000001" customHeight="1">
      <c r="A220" s="40"/>
      <c r="B220" s="39"/>
      <c r="C220" s="39"/>
    </row>
    <row r="221" spans="1:3" s="38" customFormat="1" ht="20.100000000000001" customHeight="1">
      <c r="A221" s="40"/>
      <c r="B221" s="39"/>
      <c r="C221" s="39"/>
    </row>
    <row r="222" spans="1:3" s="38" customFormat="1" ht="20.100000000000001" customHeight="1">
      <c r="A222" s="40"/>
      <c r="B222" s="39"/>
      <c r="C222" s="39"/>
    </row>
    <row r="223" spans="1:3" s="38" customFormat="1" ht="20.100000000000001" customHeight="1">
      <c r="A223" s="40"/>
      <c r="B223" s="39"/>
      <c r="C223" s="39"/>
    </row>
    <row r="224" spans="1:3" s="38" customFormat="1" ht="20.100000000000001" customHeight="1">
      <c r="A224" s="40"/>
      <c r="B224" s="39"/>
      <c r="C224" s="39"/>
    </row>
    <row r="225" spans="1:3" s="38" customFormat="1" ht="20.100000000000001" customHeight="1">
      <c r="A225" s="40"/>
      <c r="B225" s="39"/>
      <c r="C225" s="39"/>
    </row>
    <row r="226" spans="1:3" s="38" customFormat="1" ht="20.100000000000001" customHeight="1">
      <c r="A226" s="40"/>
      <c r="B226" s="39"/>
      <c r="C226" s="39"/>
    </row>
    <row r="227" spans="1:3" s="38" customFormat="1" ht="20.100000000000001" customHeight="1">
      <c r="A227" s="40"/>
      <c r="B227" s="39"/>
      <c r="C227" s="39"/>
    </row>
    <row r="228" spans="1:3" s="38" customFormat="1" ht="20.100000000000001" customHeight="1">
      <c r="A228" s="40"/>
      <c r="B228" s="39"/>
      <c r="C228" s="39"/>
    </row>
    <row r="229" spans="1:3" s="38" customFormat="1" ht="20.100000000000001" customHeight="1">
      <c r="A229" s="40"/>
      <c r="B229" s="39"/>
      <c r="C229" s="39"/>
    </row>
    <row r="230" spans="1:3" s="38" customFormat="1" ht="20.100000000000001" customHeight="1">
      <c r="A230" s="40"/>
      <c r="B230" s="39"/>
      <c r="C230" s="39"/>
    </row>
    <row r="231" spans="1:3" s="38" customFormat="1" ht="20.100000000000001" customHeight="1">
      <c r="A231" s="40"/>
      <c r="B231" s="39"/>
      <c r="C231" s="39"/>
    </row>
    <row r="232" spans="1:3" s="38" customFormat="1" ht="20.100000000000001" customHeight="1">
      <c r="A232" s="40"/>
      <c r="B232" s="39"/>
      <c r="C232" s="39"/>
    </row>
    <row r="233" spans="1:3" s="38" customFormat="1" ht="20.100000000000001" customHeight="1">
      <c r="A233" s="40"/>
      <c r="B233" s="39"/>
      <c r="C233" s="39"/>
    </row>
    <row r="234" spans="1:3" s="38" customFormat="1" ht="20.100000000000001" customHeight="1">
      <c r="A234" s="40"/>
      <c r="B234" s="39"/>
      <c r="C234" s="39"/>
    </row>
    <row r="235" spans="1:3" s="38" customFormat="1" ht="20.100000000000001" customHeight="1">
      <c r="A235" s="40"/>
      <c r="B235" s="39"/>
      <c r="C235" s="39"/>
    </row>
    <row r="236" spans="1:3" s="38" customFormat="1" ht="20.100000000000001" customHeight="1">
      <c r="A236" s="40"/>
      <c r="B236" s="39"/>
      <c r="C236" s="39"/>
    </row>
    <row r="237" spans="1:3" s="38" customFormat="1" ht="20.100000000000001" customHeight="1">
      <c r="A237" s="40"/>
      <c r="B237" s="39"/>
      <c r="C237" s="39"/>
    </row>
    <row r="238" spans="1:3" s="38" customFormat="1" ht="20.100000000000001" customHeight="1">
      <c r="A238" s="40"/>
      <c r="B238" s="39"/>
      <c r="C238" s="39"/>
    </row>
    <row r="239" spans="1:3" s="38" customFormat="1" ht="20.100000000000001" customHeight="1">
      <c r="A239" s="40"/>
      <c r="B239" s="39"/>
      <c r="C239" s="39"/>
    </row>
    <row r="240" spans="1:3" s="38" customFormat="1" ht="20.100000000000001" customHeight="1">
      <c r="A240" s="40"/>
      <c r="B240" s="39"/>
      <c r="C240" s="39"/>
    </row>
    <row r="241" spans="1:3" s="38" customFormat="1" ht="20.100000000000001" customHeight="1">
      <c r="A241" s="40"/>
      <c r="B241" s="39"/>
      <c r="C241" s="39"/>
    </row>
    <row r="242" spans="1:3" s="38" customFormat="1" ht="20.100000000000001" customHeight="1">
      <c r="A242" s="40"/>
      <c r="B242" s="39"/>
      <c r="C242" s="39"/>
    </row>
    <row r="243" spans="1:3" s="38" customFormat="1" ht="20.100000000000001" customHeight="1">
      <c r="A243" s="40"/>
      <c r="B243" s="39"/>
      <c r="C243" s="39"/>
    </row>
    <row r="244" spans="1:3" s="38" customFormat="1" ht="20.100000000000001" customHeight="1">
      <c r="A244" s="40"/>
      <c r="B244" s="39"/>
      <c r="C244" s="39"/>
    </row>
    <row r="245" spans="1:3" s="38" customFormat="1" ht="20.100000000000001" customHeight="1">
      <c r="A245" s="40"/>
      <c r="B245" s="39"/>
      <c r="C245" s="39"/>
    </row>
    <row r="246" spans="1:3" s="38" customFormat="1" ht="20.100000000000001" customHeight="1">
      <c r="A246" s="40"/>
      <c r="B246" s="39"/>
      <c r="C246" s="39"/>
    </row>
    <row r="247" spans="1:3" s="38" customFormat="1" ht="20.100000000000001" customHeight="1">
      <c r="A247" s="40"/>
      <c r="B247" s="39"/>
      <c r="C247" s="39"/>
    </row>
    <row r="248" spans="1:3" s="38" customFormat="1" ht="20.100000000000001" customHeight="1">
      <c r="A248" s="40"/>
      <c r="B248" s="39"/>
      <c r="C248" s="39"/>
    </row>
    <row r="249" spans="1:3" s="38" customFormat="1" ht="20.100000000000001" customHeight="1">
      <c r="A249" s="40"/>
      <c r="B249" s="39"/>
      <c r="C249" s="39"/>
    </row>
    <row r="250" spans="1:3" s="38" customFormat="1" ht="20.100000000000001" customHeight="1">
      <c r="A250" s="40"/>
      <c r="B250" s="39"/>
      <c r="C250" s="39"/>
    </row>
    <row r="251" spans="1:3" s="38" customFormat="1" ht="20.100000000000001" customHeight="1">
      <c r="A251" s="40"/>
      <c r="B251" s="39"/>
      <c r="C251" s="39"/>
    </row>
    <row r="252" spans="1:3" s="38" customFormat="1" ht="20.100000000000001" customHeight="1">
      <c r="A252" s="40"/>
      <c r="B252" s="39"/>
      <c r="C252" s="39"/>
    </row>
    <row r="253" spans="1:3" s="38" customFormat="1" ht="20.100000000000001" customHeight="1">
      <c r="A253" s="40"/>
      <c r="B253" s="39"/>
      <c r="C253" s="39"/>
    </row>
    <row r="254" spans="1:3" s="38" customFormat="1" ht="20.100000000000001" customHeight="1">
      <c r="A254" s="40"/>
      <c r="B254" s="39"/>
      <c r="C254" s="39"/>
    </row>
    <row r="255" spans="1:3" s="38" customFormat="1" ht="20.100000000000001" customHeight="1">
      <c r="A255" s="40"/>
      <c r="B255" s="39"/>
      <c r="C255" s="39"/>
    </row>
    <row r="256" spans="1:3" s="38" customFormat="1" ht="20.100000000000001" customHeight="1">
      <c r="A256" s="40"/>
      <c r="B256" s="39"/>
      <c r="C256" s="39"/>
    </row>
    <row r="257" spans="1:3" s="38" customFormat="1" ht="20.100000000000001" customHeight="1">
      <c r="A257" s="40"/>
      <c r="B257" s="39"/>
      <c r="C257" s="39"/>
    </row>
    <row r="258" spans="1:3" s="38" customFormat="1" ht="20.100000000000001" customHeight="1">
      <c r="A258" s="40"/>
      <c r="B258" s="39"/>
      <c r="C258" s="39"/>
    </row>
    <row r="259" spans="1:3" s="38" customFormat="1" ht="20.100000000000001" customHeight="1">
      <c r="A259" s="40"/>
      <c r="B259" s="39"/>
      <c r="C259" s="39"/>
    </row>
    <row r="260" spans="1:3" s="38" customFormat="1" ht="20.100000000000001" customHeight="1">
      <c r="A260" s="40"/>
      <c r="B260" s="39"/>
      <c r="C260" s="39"/>
    </row>
    <row r="261" spans="1:3" s="38" customFormat="1" ht="20.100000000000001" customHeight="1">
      <c r="A261" s="40"/>
      <c r="B261" s="39"/>
      <c r="C261" s="39"/>
    </row>
    <row r="262" spans="1:3" s="38" customFormat="1" ht="20.100000000000001" customHeight="1">
      <c r="A262" s="40"/>
      <c r="B262" s="39"/>
      <c r="C262" s="39"/>
    </row>
    <row r="263" spans="1:3" s="38" customFormat="1" ht="20.100000000000001" customHeight="1">
      <c r="A263" s="40"/>
      <c r="B263" s="39"/>
      <c r="C263" s="39"/>
    </row>
    <row r="264" spans="1:3" s="38" customFormat="1" ht="20.100000000000001" customHeight="1">
      <c r="A264" s="40"/>
      <c r="B264" s="39"/>
      <c r="C264" s="39"/>
    </row>
    <row r="265" spans="1:3" s="38" customFormat="1" ht="20.100000000000001" customHeight="1">
      <c r="A265" s="40"/>
      <c r="B265" s="39"/>
      <c r="C265" s="39"/>
    </row>
    <row r="266" spans="1:3" s="38" customFormat="1" ht="20.100000000000001" customHeight="1">
      <c r="A266" s="40"/>
      <c r="B266" s="39"/>
      <c r="C266" s="39"/>
    </row>
    <row r="267" spans="1:3" s="38" customFormat="1" ht="20.100000000000001" customHeight="1">
      <c r="A267" s="40"/>
      <c r="B267" s="39"/>
      <c r="C267" s="39"/>
    </row>
    <row r="268" spans="1:3" s="38" customFormat="1" ht="20.100000000000001" customHeight="1">
      <c r="A268" s="40"/>
      <c r="B268" s="39"/>
      <c r="C268" s="39"/>
    </row>
    <row r="269" spans="1:3" s="38" customFormat="1" ht="20.100000000000001" customHeight="1">
      <c r="A269" s="40"/>
      <c r="B269" s="39"/>
      <c r="C269" s="39"/>
    </row>
    <row r="270" spans="1:3" s="38" customFormat="1" ht="20.100000000000001" customHeight="1">
      <c r="A270" s="40"/>
      <c r="B270" s="39"/>
      <c r="C270" s="39"/>
    </row>
    <row r="271" spans="1:3" s="38" customFormat="1" ht="20.100000000000001" customHeight="1">
      <c r="A271" s="40"/>
      <c r="B271" s="39"/>
      <c r="C271" s="39"/>
    </row>
    <row r="272" spans="1:3" s="38" customFormat="1" ht="20.100000000000001" customHeight="1">
      <c r="A272" s="40"/>
      <c r="B272" s="39"/>
      <c r="C272" s="39"/>
    </row>
    <row r="273" spans="1:3" s="38" customFormat="1" ht="20.100000000000001" customHeight="1">
      <c r="A273" s="40"/>
      <c r="B273" s="39"/>
      <c r="C273" s="39"/>
    </row>
    <row r="274" spans="1:3" s="38" customFormat="1" ht="20.100000000000001" customHeight="1">
      <c r="A274" s="40"/>
      <c r="B274" s="39"/>
      <c r="C274" s="39"/>
    </row>
    <row r="275" spans="1:3" s="38" customFormat="1" ht="20.100000000000001" customHeight="1">
      <c r="A275" s="40"/>
      <c r="B275" s="39"/>
      <c r="C275" s="39"/>
    </row>
    <row r="276" spans="1:3" s="38" customFormat="1" ht="20.100000000000001" customHeight="1">
      <c r="A276" s="40"/>
      <c r="B276" s="39"/>
      <c r="C276" s="39"/>
    </row>
    <row r="277" spans="1:3" s="38" customFormat="1" ht="20.100000000000001" customHeight="1">
      <c r="A277" s="40"/>
      <c r="B277" s="39"/>
      <c r="C277" s="39"/>
    </row>
    <row r="278" spans="1:3" s="38" customFormat="1" ht="20.100000000000001" customHeight="1">
      <c r="A278" s="40"/>
      <c r="B278" s="39"/>
      <c r="C278" s="39"/>
    </row>
    <row r="279" spans="1:3" s="38" customFormat="1" ht="20.100000000000001" customHeight="1">
      <c r="A279" s="40"/>
      <c r="B279" s="39"/>
      <c r="C279" s="39"/>
    </row>
    <row r="280" spans="1:3" s="38" customFormat="1" ht="20.100000000000001" customHeight="1">
      <c r="A280" s="40"/>
      <c r="B280" s="39"/>
      <c r="C280" s="39"/>
    </row>
    <row r="281" spans="1:3" s="38" customFormat="1" ht="20.100000000000001" customHeight="1">
      <c r="A281" s="40"/>
      <c r="B281" s="39"/>
      <c r="C281" s="39"/>
    </row>
    <row r="282" spans="1:3" s="38" customFormat="1" ht="20.100000000000001" customHeight="1">
      <c r="A282" s="40"/>
      <c r="B282" s="39"/>
      <c r="C282" s="39"/>
    </row>
    <row r="283" spans="1:3" s="38" customFormat="1" ht="20.100000000000001" customHeight="1">
      <c r="A283" s="40"/>
      <c r="B283" s="39"/>
      <c r="C283" s="39"/>
    </row>
    <row r="284" spans="1:3" s="38" customFormat="1" ht="20.100000000000001" customHeight="1">
      <c r="A284" s="40"/>
      <c r="B284" s="39"/>
      <c r="C284" s="39"/>
    </row>
    <row r="285" spans="1:3" s="38" customFormat="1" ht="20.100000000000001" customHeight="1">
      <c r="A285" s="40"/>
      <c r="B285" s="39"/>
      <c r="C285" s="39"/>
    </row>
    <row r="286" spans="1:3" s="38" customFormat="1" ht="20.100000000000001" customHeight="1">
      <c r="A286" s="40"/>
      <c r="B286" s="39"/>
      <c r="C286" s="39"/>
    </row>
    <row r="287" spans="1:3" s="38" customFormat="1" ht="20.100000000000001" customHeight="1">
      <c r="A287" s="40"/>
      <c r="B287" s="39"/>
      <c r="C287" s="39"/>
    </row>
    <row r="288" spans="1:3" s="38" customFormat="1" ht="20.100000000000001" customHeight="1">
      <c r="A288" s="40"/>
      <c r="B288" s="39"/>
      <c r="C288" s="39"/>
    </row>
    <row r="289" spans="1:3" s="38" customFormat="1" ht="20.100000000000001" customHeight="1">
      <c r="A289" s="40"/>
      <c r="B289" s="39"/>
      <c r="C289" s="39"/>
    </row>
    <row r="290" spans="1:3" s="38" customFormat="1" ht="20.100000000000001" customHeight="1">
      <c r="A290" s="40"/>
      <c r="B290" s="39"/>
      <c r="C290" s="39"/>
    </row>
    <row r="291" spans="1:3" s="38" customFormat="1" ht="20.100000000000001" customHeight="1">
      <c r="A291" s="40"/>
      <c r="B291" s="39"/>
      <c r="C291" s="39"/>
    </row>
    <row r="292" spans="1:3" s="38" customFormat="1" ht="20.100000000000001" customHeight="1">
      <c r="A292" s="40"/>
      <c r="B292" s="39"/>
      <c r="C292" s="39"/>
    </row>
    <row r="293" spans="1:3" s="38" customFormat="1" ht="20.100000000000001" customHeight="1">
      <c r="A293" s="40"/>
      <c r="B293" s="39"/>
      <c r="C293" s="39"/>
    </row>
    <row r="294" spans="1:3" s="38" customFormat="1" ht="20.100000000000001" customHeight="1">
      <c r="A294" s="40"/>
      <c r="B294" s="39"/>
      <c r="C294" s="39"/>
    </row>
    <row r="295" spans="1:3" s="38" customFormat="1" ht="20.100000000000001" customHeight="1">
      <c r="A295" s="40"/>
      <c r="B295" s="39"/>
      <c r="C295" s="39"/>
    </row>
    <row r="296" spans="1:3" s="38" customFormat="1" ht="20.100000000000001" customHeight="1">
      <c r="A296" s="40"/>
      <c r="B296" s="39"/>
      <c r="C296" s="39"/>
    </row>
    <row r="297" spans="1:3" s="38" customFormat="1" ht="20.100000000000001" customHeight="1">
      <c r="A297" s="40"/>
      <c r="B297" s="39"/>
      <c r="C297" s="39"/>
    </row>
    <row r="298" spans="1:3" s="38" customFormat="1" ht="20.100000000000001" customHeight="1">
      <c r="A298" s="40"/>
      <c r="B298" s="39"/>
      <c r="C298" s="39"/>
    </row>
    <row r="299" spans="1:3" s="38" customFormat="1" ht="20.100000000000001" customHeight="1">
      <c r="A299" s="40"/>
      <c r="B299" s="39"/>
      <c r="C299" s="39"/>
    </row>
    <row r="300" spans="1:3" s="38" customFormat="1" ht="20.100000000000001" customHeight="1">
      <c r="A300" s="40"/>
      <c r="B300" s="39"/>
      <c r="C300" s="39"/>
    </row>
    <row r="301" spans="1:3" s="38" customFormat="1" ht="20.100000000000001" customHeight="1">
      <c r="A301" s="40"/>
      <c r="B301" s="39"/>
      <c r="C301" s="39"/>
    </row>
    <row r="302" spans="1:3" s="38" customFormat="1" ht="20.100000000000001" customHeight="1">
      <c r="A302" s="40"/>
      <c r="B302" s="39"/>
      <c r="C302" s="39"/>
    </row>
    <row r="303" spans="1:3" s="38" customFormat="1" ht="20.100000000000001" customHeight="1">
      <c r="A303" s="40"/>
      <c r="B303" s="39"/>
      <c r="C303" s="39"/>
    </row>
    <row r="304" spans="1:3" s="38" customFormat="1" ht="20.100000000000001" customHeight="1">
      <c r="A304" s="40"/>
      <c r="B304" s="39"/>
      <c r="C304" s="39"/>
    </row>
    <row r="305" spans="1:3" s="38" customFormat="1" ht="20.100000000000001" customHeight="1">
      <c r="A305" s="40"/>
      <c r="B305" s="39"/>
      <c r="C305" s="39"/>
    </row>
    <row r="306" spans="1:3" s="38" customFormat="1" ht="20.100000000000001" customHeight="1">
      <c r="A306" s="40"/>
      <c r="B306" s="39"/>
      <c r="C306" s="39"/>
    </row>
    <row r="307" spans="1:3" s="38" customFormat="1" ht="20.100000000000001" customHeight="1">
      <c r="A307" s="40"/>
      <c r="B307" s="39"/>
      <c r="C307" s="39"/>
    </row>
    <row r="308" spans="1:3" s="38" customFormat="1" ht="20.100000000000001" customHeight="1">
      <c r="A308" s="40"/>
      <c r="B308" s="39"/>
      <c r="C308" s="39"/>
    </row>
    <row r="309" spans="1:3" s="38" customFormat="1" ht="20.100000000000001" customHeight="1">
      <c r="A309" s="40"/>
      <c r="B309" s="39"/>
      <c r="C309" s="39"/>
    </row>
    <row r="310" spans="1:3" s="38" customFormat="1" ht="20.100000000000001" customHeight="1">
      <c r="A310" s="40"/>
      <c r="B310" s="39"/>
      <c r="C310" s="39"/>
    </row>
    <row r="311" spans="1:3" s="38" customFormat="1" ht="20.100000000000001" customHeight="1">
      <c r="A311" s="40"/>
      <c r="B311" s="39"/>
      <c r="C311" s="39"/>
    </row>
    <row r="312" spans="1:3" s="38" customFormat="1" ht="20.100000000000001" customHeight="1">
      <c r="A312" s="40"/>
      <c r="B312" s="39"/>
      <c r="C312" s="39"/>
    </row>
    <row r="313" spans="1:3" s="38" customFormat="1" ht="20.100000000000001" customHeight="1">
      <c r="A313" s="40"/>
      <c r="B313" s="39"/>
      <c r="C313" s="39"/>
    </row>
    <row r="314" spans="1:3" s="38" customFormat="1" ht="20.100000000000001" customHeight="1">
      <c r="A314" s="40"/>
      <c r="B314" s="39"/>
      <c r="C314" s="39"/>
    </row>
    <row r="315" spans="1:3" s="38" customFormat="1" ht="20.100000000000001" customHeight="1">
      <c r="A315" s="40"/>
      <c r="B315" s="39"/>
      <c r="C315" s="39"/>
    </row>
    <row r="316" spans="1:3" s="38" customFormat="1" ht="20.100000000000001" customHeight="1">
      <c r="A316" s="40"/>
      <c r="B316" s="39"/>
      <c r="C316" s="39"/>
    </row>
    <row r="317" spans="1:3" s="38" customFormat="1" ht="20.100000000000001" customHeight="1">
      <c r="A317" s="40"/>
      <c r="B317" s="39"/>
      <c r="C317" s="39"/>
    </row>
    <row r="318" spans="1:3" s="38" customFormat="1" ht="20.100000000000001" customHeight="1">
      <c r="A318" s="40"/>
      <c r="B318" s="39"/>
      <c r="C318" s="39"/>
    </row>
    <row r="319" spans="1:3" s="38" customFormat="1" ht="20.100000000000001" customHeight="1">
      <c r="A319" s="40"/>
      <c r="B319" s="39"/>
      <c r="C319" s="39"/>
    </row>
    <row r="320" spans="1:3" s="38" customFormat="1" ht="20.100000000000001" customHeight="1">
      <c r="A320" s="40"/>
      <c r="B320" s="39"/>
      <c r="C320" s="39"/>
    </row>
    <row r="321" spans="1:3" s="38" customFormat="1" ht="20.100000000000001" customHeight="1">
      <c r="A321" s="40"/>
      <c r="B321" s="39"/>
      <c r="C321" s="39"/>
    </row>
    <row r="322" spans="1:3" s="38" customFormat="1" ht="20.100000000000001" customHeight="1">
      <c r="A322" s="40"/>
      <c r="B322" s="39"/>
      <c r="C322" s="39"/>
    </row>
    <row r="323" spans="1:3" s="38" customFormat="1" ht="20.100000000000001" customHeight="1">
      <c r="A323" s="40"/>
      <c r="B323" s="39"/>
      <c r="C323" s="39"/>
    </row>
    <row r="324" spans="1:3" s="38" customFormat="1" ht="20.100000000000001" customHeight="1">
      <c r="A324" s="40"/>
      <c r="B324" s="39"/>
      <c r="C324" s="39"/>
    </row>
    <row r="325" spans="1:3" s="38" customFormat="1" ht="20.100000000000001" customHeight="1">
      <c r="A325" s="40"/>
      <c r="B325" s="39"/>
      <c r="C325" s="39"/>
    </row>
    <row r="326" spans="1:3" s="38" customFormat="1" ht="20.100000000000001" customHeight="1">
      <c r="A326" s="40"/>
      <c r="B326" s="39"/>
      <c r="C326" s="39"/>
    </row>
    <row r="327" spans="1:3" s="38" customFormat="1" ht="20.100000000000001" customHeight="1">
      <c r="A327" s="40"/>
      <c r="B327" s="39"/>
      <c r="C327" s="39"/>
    </row>
    <row r="328" spans="1:3" s="38" customFormat="1" ht="20.100000000000001" customHeight="1">
      <c r="A328" s="40"/>
      <c r="B328" s="39"/>
      <c r="C328" s="39"/>
    </row>
    <row r="329" spans="1:3" s="38" customFormat="1" ht="20.100000000000001" customHeight="1">
      <c r="A329" s="40"/>
      <c r="B329" s="39"/>
      <c r="C329" s="39"/>
    </row>
    <row r="330" spans="1:3" s="38" customFormat="1" ht="20.100000000000001" customHeight="1">
      <c r="A330" s="40"/>
      <c r="B330" s="39"/>
      <c r="C330" s="39"/>
    </row>
    <row r="331" spans="1:3" s="38" customFormat="1" ht="20.100000000000001" customHeight="1">
      <c r="A331" s="40"/>
      <c r="B331" s="39"/>
      <c r="C331" s="39"/>
    </row>
    <row r="332" spans="1:3" s="38" customFormat="1" ht="20.100000000000001" customHeight="1">
      <c r="A332" s="40"/>
      <c r="B332" s="39"/>
      <c r="C332" s="39"/>
    </row>
    <row r="333" spans="1:3" s="38" customFormat="1" ht="20.100000000000001" customHeight="1">
      <c r="A333" s="40"/>
      <c r="B333" s="39"/>
      <c r="C333" s="39"/>
    </row>
    <row r="334" spans="1:3" s="38" customFormat="1" ht="20.100000000000001" customHeight="1">
      <c r="A334" s="40"/>
      <c r="B334" s="39"/>
      <c r="C334" s="39"/>
    </row>
    <row r="335" spans="1:3" s="38" customFormat="1" ht="20.100000000000001" customHeight="1">
      <c r="A335" s="40"/>
      <c r="B335" s="39"/>
      <c r="C335" s="39"/>
    </row>
    <row r="336" spans="1:3" s="38" customFormat="1" ht="20.100000000000001" customHeight="1">
      <c r="A336" s="40"/>
      <c r="B336" s="39"/>
      <c r="C336" s="39"/>
    </row>
    <row r="337" spans="1:3" s="38" customFormat="1" ht="20.100000000000001" customHeight="1">
      <c r="A337" s="40"/>
      <c r="B337" s="39"/>
      <c r="C337" s="39"/>
    </row>
    <row r="338" spans="1:3" s="38" customFormat="1" ht="20.100000000000001" customHeight="1">
      <c r="A338" s="40"/>
      <c r="B338" s="39"/>
      <c r="C338" s="39"/>
    </row>
    <row r="339" spans="1:3" s="38" customFormat="1" ht="20.100000000000001" customHeight="1">
      <c r="A339" s="40"/>
      <c r="B339" s="39"/>
      <c r="C339" s="39"/>
    </row>
    <row r="340" spans="1:3" s="38" customFormat="1" ht="20.100000000000001" customHeight="1">
      <c r="A340" s="40"/>
      <c r="B340" s="39"/>
      <c r="C340" s="39"/>
    </row>
    <row r="341" spans="1:3" s="38" customFormat="1" ht="20.100000000000001" customHeight="1">
      <c r="A341" s="40"/>
      <c r="B341" s="39"/>
      <c r="C341" s="39"/>
    </row>
    <row r="342" spans="1:3" s="38" customFormat="1" ht="20.100000000000001" customHeight="1">
      <c r="A342" s="40"/>
      <c r="B342" s="39"/>
      <c r="C342" s="39"/>
    </row>
    <row r="343" spans="1:3" s="38" customFormat="1" ht="20.100000000000001" customHeight="1">
      <c r="A343" s="40"/>
      <c r="B343" s="39"/>
      <c r="C343" s="39"/>
    </row>
    <row r="344" spans="1:3" s="38" customFormat="1" ht="20.100000000000001" customHeight="1">
      <c r="A344" s="40"/>
      <c r="B344" s="39"/>
      <c r="C344" s="39"/>
    </row>
    <row r="345" spans="1:3" s="38" customFormat="1" ht="20.100000000000001" customHeight="1">
      <c r="A345" s="40"/>
      <c r="B345" s="39"/>
      <c r="C345" s="39"/>
    </row>
    <row r="346" spans="1:3" s="38" customFormat="1" ht="20.100000000000001" customHeight="1">
      <c r="A346" s="40"/>
      <c r="B346" s="39"/>
      <c r="C346" s="39"/>
    </row>
    <row r="347" spans="1:3" s="38" customFormat="1" ht="20.100000000000001" customHeight="1">
      <c r="A347" s="40"/>
      <c r="B347" s="39"/>
      <c r="C347" s="39"/>
    </row>
    <row r="348" spans="1:3" s="38" customFormat="1" ht="20.100000000000001" customHeight="1">
      <c r="A348" s="40"/>
      <c r="B348" s="39"/>
      <c r="C348" s="39"/>
    </row>
    <row r="349" spans="1:3" s="38" customFormat="1" ht="20.100000000000001" customHeight="1">
      <c r="A349" s="40"/>
      <c r="B349" s="39"/>
      <c r="C349" s="39"/>
    </row>
    <row r="350" spans="1:3" s="38" customFormat="1" ht="20.100000000000001" customHeight="1">
      <c r="A350" s="40"/>
      <c r="B350" s="39"/>
      <c r="C350" s="39"/>
    </row>
    <row r="351" spans="1:3" s="38" customFormat="1" ht="20.100000000000001" customHeight="1">
      <c r="A351" s="40"/>
      <c r="B351" s="39"/>
      <c r="C351" s="39"/>
    </row>
    <row r="352" spans="1:3" s="38" customFormat="1" ht="20.100000000000001" customHeight="1">
      <c r="A352" s="40"/>
      <c r="B352" s="39"/>
      <c r="C352" s="39"/>
    </row>
    <row r="353" spans="1:3" s="38" customFormat="1" ht="20.100000000000001" customHeight="1">
      <c r="A353" s="40"/>
      <c r="B353" s="39"/>
      <c r="C353" s="39"/>
    </row>
    <row r="354" spans="1:3" s="38" customFormat="1" ht="20.100000000000001" customHeight="1">
      <c r="A354" s="40"/>
      <c r="B354" s="39"/>
      <c r="C354" s="39"/>
    </row>
    <row r="355" spans="1:3" s="38" customFormat="1" ht="20.100000000000001" customHeight="1">
      <c r="A355" s="40"/>
      <c r="B355" s="39"/>
      <c r="C355" s="39"/>
    </row>
    <row r="356" spans="1:3" s="38" customFormat="1" ht="20.100000000000001" customHeight="1">
      <c r="A356" s="40"/>
      <c r="B356" s="39"/>
      <c r="C356" s="39"/>
    </row>
    <row r="357" spans="1:3" s="38" customFormat="1" ht="20.100000000000001" customHeight="1">
      <c r="A357" s="40"/>
      <c r="B357" s="39"/>
      <c r="C357" s="39"/>
    </row>
    <row r="358" spans="1:3" s="38" customFormat="1" ht="20.100000000000001" customHeight="1">
      <c r="A358" s="40"/>
      <c r="B358" s="39"/>
      <c r="C358" s="39"/>
    </row>
    <row r="359" spans="1:3" s="38" customFormat="1" ht="20.100000000000001" customHeight="1">
      <c r="A359" s="40"/>
      <c r="B359" s="39"/>
      <c r="C359" s="39"/>
    </row>
    <row r="360" spans="1:3" s="38" customFormat="1" ht="20.100000000000001" customHeight="1">
      <c r="A360" s="40"/>
      <c r="B360" s="39"/>
      <c r="C360" s="39"/>
    </row>
    <row r="361" spans="1:3" s="38" customFormat="1" ht="20.100000000000001" customHeight="1">
      <c r="A361" s="40"/>
      <c r="B361" s="39"/>
      <c r="C361" s="39"/>
    </row>
    <row r="362" spans="1:3" s="38" customFormat="1" ht="20.100000000000001" customHeight="1">
      <c r="A362" s="40"/>
      <c r="B362" s="39"/>
      <c r="C362" s="39"/>
    </row>
    <row r="363" spans="1:3" s="38" customFormat="1" ht="20.100000000000001" customHeight="1">
      <c r="A363" s="40"/>
      <c r="B363" s="39"/>
      <c r="C363" s="39"/>
    </row>
    <row r="364" spans="1:3" s="38" customFormat="1" ht="20.100000000000001" customHeight="1">
      <c r="A364" s="40"/>
      <c r="B364" s="39"/>
      <c r="C364" s="39"/>
    </row>
    <row r="365" spans="1:3" s="38" customFormat="1" ht="20.100000000000001" customHeight="1">
      <c r="A365" s="40"/>
      <c r="B365" s="39"/>
      <c r="C365" s="39"/>
    </row>
    <row r="366" spans="1:3" s="38" customFormat="1" ht="20.100000000000001" customHeight="1">
      <c r="A366" s="40"/>
      <c r="B366" s="39"/>
      <c r="C366" s="39"/>
    </row>
    <row r="367" spans="1:3" s="38" customFormat="1" ht="20.100000000000001" customHeight="1">
      <c r="A367" s="40"/>
      <c r="B367" s="39"/>
      <c r="C367" s="39"/>
    </row>
    <row r="368" spans="1:3" s="38" customFormat="1" ht="20.100000000000001" customHeight="1">
      <c r="A368" s="40"/>
      <c r="B368" s="39"/>
      <c r="C368" s="39"/>
    </row>
    <row r="369" spans="1:3" s="38" customFormat="1" ht="20.100000000000001" customHeight="1">
      <c r="A369" s="40"/>
      <c r="B369" s="39"/>
      <c r="C369" s="39"/>
    </row>
    <row r="370" spans="1:3" s="38" customFormat="1" ht="20.100000000000001" customHeight="1">
      <c r="A370" s="40"/>
      <c r="B370" s="39"/>
      <c r="C370" s="39"/>
    </row>
    <row r="371" spans="1:3" s="38" customFormat="1" ht="20.100000000000001" customHeight="1">
      <c r="A371" s="40"/>
      <c r="B371" s="39"/>
      <c r="C371" s="39"/>
    </row>
    <row r="372" spans="1:3" s="38" customFormat="1" ht="20.100000000000001" customHeight="1">
      <c r="A372" s="40"/>
      <c r="B372" s="39"/>
      <c r="C372" s="39"/>
    </row>
    <row r="373" spans="1:3" s="38" customFormat="1" ht="20.100000000000001" customHeight="1">
      <c r="A373" s="40"/>
      <c r="B373" s="39"/>
      <c r="C373" s="39"/>
    </row>
    <row r="374" spans="1:3" s="38" customFormat="1" ht="20.100000000000001" customHeight="1">
      <c r="A374" s="40"/>
      <c r="B374" s="39"/>
      <c r="C374" s="39"/>
    </row>
    <row r="375" spans="1:3" s="38" customFormat="1" ht="20.100000000000001" customHeight="1">
      <c r="A375" s="40"/>
      <c r="B375" s="39"/>
      <c r="C375" s="39"/>
    </row>
    <row r="376" spans="1:3" s="38" customFormat="1" ht="20.100000000000001" customHeight="1">
      <c r="A376" s="40"/>
      <c r="B376" s="39"/>
      <c r="C376" s="39"/>
    </row>
    <row r="377" spans="1:3" s="38" customFormat="1" ht="20.100000000000001" customHeight="1">
      <c r="A377" s="40"/>
      <c r="B377" s="39"/>
      <c r="C377" s="39"/>
    </row>
    <row r="378" spans="1:3" s="38" customFormat="1" ht="20.100000000000001" customHeight="1">
      <c r="A378" s="40"/>
      <c r="B378" s="39"/>
      <c r="C378" s="39"/>
    </row>
    <row r="379" spans="1:3" s="38" customFormat="1" ht="20.100000000000001" customHeight="1">
      <c r="A379" s="40"/>
      <c r="B379" s="39"/>
      <c r="C379" s="39"/>
    </row>
    <row r="380" spans="1:3" s="38" customFormat="1" ht="20.100000000000001" customHeight="1">
      <c r="A380" s="40"/>
      <c r="B380" s="39"/>
      <c r="C380" s="39"/>
    </row>
    <row r="381" spans="1:3" s="38" customFormat="1" ht="20.100000000000001" customHeight="1">
      <c r="A381" s="40"/>
      <c r="B381" s="39"/>
      <c r="C381" s="39"/>
    </row>
    <row r="382" spans="1:3" s="38" customFormat="1" ht="20.100000000000001" customHeight="1">
      <c r="A382" s="40"/>
      <c r="B382" s="39"/>
      <c r="C382" s="39"/>
    </row>
    <row r="383" spans="1:3" s="38" customFormat="1" ht="20.100000000000001" customHeight="1">
      <c r="A383" s="40"/>
      <c r="B383" s="39"/>
      <c r="C383" s="39"/>
    </row>
    <row r="384" spans="1:3" s="38" customFormat="1" ht="20.100000000000001" customHeight="1">
      <c r="A384" s="40"/>
      <c r="B384" s="39"/>
      <c r="C384" s="39"/>
    </row>
    <row r="385" spans="1:3" s="38" customFormat="1" ht="20.100000000000001" customHeight="1">
      <c r="A385" s="40"/>
      <c r="B385" s="39"/>
      <c r="C385" s="39"/>
    </row>
    <row r="386" spans="1:3" s="38" customFormat="1" ht="20.100000000000001" customHeight="1">
      <c r="A386" s="40"/>
      <c r="B386" s="39"/>
      <c r="C386" s="39"/>
    </row>
    <row r="387" spans="1:3" s="38" customFormat="1" ht="20.100000000000001" customHeight="1">
      <c r="A387" s="40"/>
      <c r="B387" s="39"/>
      <c r="C387" s="39"/>
    </row>
    <row r="388" spans="1:3" s="38" customFormat="1" ht="20.100000000000001" customHeight="1">
      <c r="A388" s="40"/>
      <c r="B388" s="39"/>
      <c r="C388" s="39"/>
    </row>
    <row r="389" spans="1:3" s="38" customFormat="1" ht="20.100000000000001" customHeight="1">
      <c r="A389" s="40"/>
      <c r="B389" s="39"/>
      <c r="C389" s="39"/>
    </row>
    <row r="390" spans="1:3" s="38" customFormat="1" ht="20.100000000000001" customHeight="1">
      <c r="A390" s="40"/>
      <c r="B390" s="39"/>
      <c r="C390" s="39"/>
    </row>
    <row r="391" spans="1:3" s="38" customFormat="1" ht="20.100000000000001" customHeight="1">
      <c r="A391" s="40"/>
      <c r="B391" s="39"/>
      <c r="C391" s="39"/>
    </row>
    <row r="392" spans="1:3" s="38" customFormat="1" ht="20.100000000000001" customHeight="1">
      <c r="A392" s="40"/>
      <c r="B392" s="39"/>
      <c r="C392" s="39"/>
    </row>
    <row r="393" spans="1:3" s="38" customFormat="1" ht="20.100000000000001" customHeight="1">
      <c r="A393" s="40"/>
      <c r="B393" s="39"/>
      <c r="C393" s="39"/>
    </row>
    <row r="394" spans="1:3" s="38" customFormat="1" ht="20.100000000000001" customHeight="1">
      <c r="A394" s="40"/>
      <c r="B394" s="39"/>
      <c r="C394" s="39"/>
    </row>
    <row r="395" spans="1:3" s="38" customFormat="1" ht="20.100000000000001" customHeight="1">
      <c r="A395" s="40"/>
      <c r="B395" s="39"/>
      <c r="C395" s="39"/>
    </row>
    <row r="396" spans="1:3" s="38" customFormat="1" ht="20.100000000000001" customHeight="1">
      <c r="A396" s="40"/>
      <c r="B396" s="39"/>
      <c r="C396" s="39"/>
    </row>
    <row r="397" spans="1:3" s="38" customFormat="1" ht="20.100000000000001" customHeight="1">
      <c r="A397" s="40"/>
      <c r="B397" s="39"/>
      <c r="C397" s="39"/>
    </row>
    <row r="398" spans="1:3" s="38" customFormat="1" ht="20.100000000000001" customHeight="1">
      <c r="A398" s="40"/>
      <c r="B398" s="39"/>
      <c r="C398" s="39"/>
    </row>
    <row r="399" spans="1:3" s="38" customFormat="1" ht="20.100000000000001" customHeight="1">
      <c r="A399" s="40"/>
      <c r="B399" s="39"/>
      <c r="C399" s="39"/>
    </row>
    <row r="400" spans="1:3" s="38" customFormat="1" ht="20.100000000000001" customHeight="1">
      <c r="A400" s="40"/>
      <c r="B400" s="39"/>
      <c r="C400" s="39"/>
    </row>
    <row r="401" spans="1:3" s="38" customFormat="1" ht="20.100000000000001" customHeight="1">
      <c r="A401" s="40"/>
      <c r="B401" s="39"/>
      <c r="C401" s="39"/>
    </row>
    <row r="402" spans="1:3" s="38" customFormat="1" ht="20.100000000000001" customHeight="1">
      <c r="A402" s="40"/>
      <c r="B402" s="39"/>
      <c r="C402" s="39"/>
    </row>
    <row r="403" spans="1:3" s="38" customFormat="1" ht="20.100000000000001" customHeight="1">
      <c r="A403" s="40"/>
      <c r="B403" s="39"/>
      <c r="C403" s="39"/>
    </row>
    <row r="404" spans="1:3" s="38" customFormat="1" ht="20.100000000000001" customHeight="1">
      <c r="A404" s="40"/>
      <c r="B404" s="39"/>
      <c r="C404" s="39"/>
    </row>
    <row r="405" spans="1:3" s="38" customFormat="1" ht="20.100000000000001" customHeight="1">
      <c r="A405" s="40"/>
      <c r="B405" s="39"/>
      <c r="C405" s="39"/>
    </row>
    <row r="406" spans="1:3" s="38" customFormat="1" ht="20.100000000000001" customHeight="1">
      <c r="A406" s="40"/>
      <c r="B406" s="39"/>
      <c r="C406" s="39"/>
    </row>
    <row r="407" spans="1:3" s="38" customFormat="1" ht="20.100000000000001" customHeight="1">
      <c r="A407" s="40"/>
      <c r="B407" s="39"/>
      <c r="C407" s="39"/>
    </row>
    <row r="408" spans="1:3" s="38" customFormat="1" ht="20.100000000000001" customHeight="1">
      <c r="A408" s="40"/>
      <c r="B408" s="39"/>
      <c r="C408" s="39"/>
    </row>
    <row r="409" spans="1:3" s="38" customFormat="1" ht="20.100000000000001" customHeight="1">
      <c r="A409" s="40"/>
      <c r="B409" s="39"/>
      <c r="C409" s="39"/>
    </row>
    <row r="410" spans="1:3" s="38" customFormat="1" ht="20.100000000000001" customHeight="1">
      <c r="A410" s="40"/>
      <c r="B410" s="39"/>
      <c r="C410" s="39"/>
    </row>
    <row r="411" spans="1:3" s="38" customFormat="1" ht="20.100000000000001" customHeight="1">
      <c r="A411" s="40"/>
      <c r="B411" s="39"/>
      <c r="C411" s="39"/>
    </row>
    <row r="412" spans="1:3" s="38" customFormat="1" ht="20.100000000000001" customHeight="1">
      <c r="A412" s="40"/>
      <c r="B412" s="39"/>
      <c r="C412" s="39"/>
    </row>
    <row r="413" spans="1:3" s="38" customFormat="1" ht="20.100000000000001" customHeight="1">
      <c r="A413" s="40"/>
      <c r="B413" s="39"/>
      <c r="C413" s="39"/>
    </row>
    <row r="414" spans="1:3" s="38" customFormat="1" ht="20.100000000000001" customHeight="1">
      <c r="A414" s="40"/>
      <c r="B414" s="39"/>
      <c r="C414" s="39"/>
    </row>
    <row r="415" spans="1:3" s="38" customFormat="1" ht="20.100000000000001" customHeight="1">
      <c r="A415" s="40"/>
      <c r="B415" s="39"/>
      <c r="C415" s="39"/>
    </row>
    <row r="416" spans="1:3" s="38" customFormat="1" ht="20.100000000000001" customHeight="1">
      <c r="A416" s="40"/>
      <c r="B416" s="39"/>
      <c r="C416" s="39"/>
    </row>
    <row r="417" spans="1:3" s="38" customFormat="1" ht="20.100000000000001" customHeight="1">
      <c r="A417" s="40"/>
      <c r="B417" s="39"/>
      <c r="C417" s="39"/>
    </row>
    <row r="418" spans="1:3" s="38" customFormat="1" ht="20.100000000000001" customHeight="1">
      <c r="A418" s="40"/>
      <c r="B418" s="39"/>
      <c r="C418" s="39"/>
    </row>
    <row r="419" spans="1:3" s="38" customFormat="1" ht="20.100000000000001" customHeight="1">
      <c r="A419" s="40"/>
      <c r="B419" s="39"/>
      <c r="C419" s="39"/>
    </row>
    <row r="420" spans="1:3" s="38" customFormat="1" ht="20.100000000000001" customHeight="1">
      <c r="A420" s="40"/>
      <c r="B420" s="39"/>
      <c r="C420" s="39"/>
    </row>
    <row r="421" spans="1:3" s="38" customFormat="1" ht="20.100000000000001" customHeight="1">
      <c r="A421" s="40"/>
      <c r="B421" s="39"/>
      <c r="C421" s="39"/>
    </row>
    <row r="422" spans="1:3" s="38" customFormat="1" ht="20.100000000000001" customHeight="1">
      <c r="A422" s="40"/>
      <c r="B422" s="39"/>
      <c r="C422" s="39"/>
    </row>
    <row r="423" spans="1:3" s="38" customFormat="1" ht="20.100000000000001" customHeight="1">
      <c r="A423" s="40"/>
      <c r="B423" s="39"/>
      <c r="C423" s="39"/>
    </row>
    <row r="424" spans="1:3" s="38" customFormat="1" ht="20.100000000000001" customHeight="1">
      <c r="A424" s="40"/>
      <c r="B424" s="39"/>
      <c r="C424" s="39"/>
    </row>
    <row r="425" spans="1:3" s="38" customFormat="1" ht="20.100000000000001" customHeight="1">
      <c r="A425" s="40"/>
      <c r="B425" s="39"/>
      <c r="C425" s="39"/>
    </row>
    <row r="426" spans="1:3" s="38" customFormat="1" ht="20.100000000000001" customHeight="1">
      <c r="A426" s="40"/>
      <c r="B426" s="39"/>
      <c r="C426" s="39"/>
    </row>
    <row r="427" spans="1:3" s="38" customFormat="1" ht="20.100000000000001" customHeight="1">
      <c r="A427" s="40"/>
      <c r="B427" s="39"/>
      <c r="C427" s="39"/>
    </row>
    <row r="428" spans="1:3" s="38" customFormat="1" ht="20.100000000000001" customHeight="1">
      <c r="A428" s="40"/>
      <c r="B428" s="39"/>
      <c r="C428" s="39"/>
    </row>
    <row r="429" spans="1:3" s="38" customFormat="1" ht="20.100000000000001" customHeight="1">
      <c r="A429" s="40"/>
      <c r="B429" s="39"/>
      <c r="C429" s="39"/>
    </row>
    <row r="430" spans="1:3" s="38" customFormat="1" ht="20.100000000000001" customHeight="1">
      <c r="A430" s="40"/>
      <c r="B430" s="39"/>
      <c r="C430" s="39"/>
    </row>
    <row r="431" spans="1:3" s="38" customFormat="1" ht="20.100000000000001" customHeight="1">
      <c r="A431" s="40"/>
      <c r="B431" s="39"/>
      <c r="C431" s="39"/>
    </row>
    <row r="432" spans="1:3" s="38" customFormat="1" ht="20.100000000000001" customHeight="1">
      <c r="A432" s="40"/>
      <c r="B432" s="39"/>
      <c r="C432" s="39"/>
    </row>
    <row r="433" spans="1:3" s="38" customFormat="1" ht="20.100000000000001" customHeight="1">
      <c r="A433" s="40"/>
      <c r="B433" s="39"/>
      <c r="C433" s="39"/>
    </row>
    <row r="434" spans="1:3" s="38" customFormat="1" ht="20.100000000000001" customHeight="1">
      <c r="A434" s="40"/>
      <c r="B434" s="39"/>
      <c r="C434" s="39"/>
    </row>
    <row r="435" spans="1:3" s="38" customFormat="1" ht="20.100000000000001" customHeight="1">
      <c r="A435" s="40"/>
      <c r="B435" s="39"/>
      <c r="C435" s="39"/>
    </row>
    <row r="436" spans="1:3" s="38" customFormat="1" ht="20.100000000000001" customHeight="1">
      <c r="A436" s="40"/>
      <c r="B436" s="39"/>
      <c r="C436" s="39"/>
    </row>
    <row r="437" spans="1:3" s="38" customFormat="1" ht="20.100000000000001" customHeight="1">
      <c r="A437" s="40"/>
      <c r="B437" s="39"/>
      <c r="C437" s="39"/>
    </row>
    <row r="438" spans="1:3" s="38" customFormat="1" ht="20.100000000000001" customHeight="1">
      <c r="A438" s="40"/>
      <c r="B438" s="39"/>
      <c r="C438" s="39"/>
    </row>
    <row r="439" spans="1:3" s="38" customFormat="1" ht="20.100000000000001" customHeight="1">
      <c r="A439" s="40"/>
      <c r="B439" s="39"/>
      <c r="C439" s="39"/>
    </row>
    <row r="440" spans="1:3" s="38" customFormat="1" ht="20.100000000000001" customHeight="1">
      <c r="A440" s="40"/>
      <c r="B440" s="39"/>
      <c r="C440" s="39"/>
    </row>
    <row r="441" spans="1:3" s="38" customFormat="1" ht="20.100000000000001" customHeight="1">
      <c r="A441" s="40"/>
      <c r="B441" s="39"/>
      <c r="C441" s="39"/>
    </row>
    <row r="442" spans="1:3" s="38" customFormat="1" ht="20.100000000000001" customHeight="1">
      <c r="A442" s="40"/>
      <c r="B442" s="39"/>
      <c r="C442" s="39"/>
    </row>
    <row r="443" spans="1:3" s="38" customFormat="1" ht="20.100000000000001" customHeight="1">
      <c r="A443" s="40"/>
      <c r="B443" s="39"/>
      <c r="C443" s="39"/>
    </row>
    <row r="444" spans="1:3" s="38" customFormat="1" ht="20.100000000000001" customHeight="1">
      <c r="A444" s="40"/>
      <c r="B444" s="39"/>
      <c r="C444" s="39"/>
    </row>
    <row r="445" spans="1:3" s="38" customFormat="1" ht="20.100000000000001" customHeight="1">
      <c r="A445" s="40"/>
      <c r="B445" s="39"/>
      <c r="C445" s="39"/>
    </row>
    <row r="446" spans="1:3" s="38" customFormat="1" ht="20.100000000000001" customHeight="1">
      <c r="A446" s="40"/>
      <c r="B446" s="39"/>
      <c r="C446" s="39"/>
    </row>
    <row r="447" spans="1:3" s="38" customFormat="1" ht="20.100000000000001" customHeight="1">
      <c r="A447" s="40"/>
      <c r="B447" s="39"/>
      <c r="C447" s="39"/>
    </row>
    <row r="448" spans="1:3" s="38" customFormat="1" ht="20.100000000000001" customHeight="1">
      <c r="A448" s="40"/>
      <c r="B448" s="39"/>
      <c r="C448" s="39"/>
    </row>
    <row r="449" spans="1:3" s="38" customFormat="1" ht="20.100000000000001" customHeight="1">
      <c r="A449" s="40"/>
      <c r="B449" s="39"/>
      <c r="C449" s="39"/>
    </row>
    <row r="450" spans="1:3" s="38" customFormat="1" ht="20.100000000000001" customHeight="1">
      <c r="A450" s="40"/>
      <c r="B450" s="39"/>
      <c r="C450" s="39"/>
    </row>
    <row r="451" spans="1:3" s="38" customFormat="1" ht="20.100000000000001" customHeight="1">
      <c r="A451" s="40"/>
      <c r="B451" s="39"/>
      <c r="C451" s="39"/>
    </row>
    <row r="452" spans="1:3" s="38" customFormat="1" ht="20.100000000000001" customHeight="1">
      <c r="A452" s="40"/>
      <c r="B452" s="39"/>
      <c r="C452" s="39"/>
    </row>
    <row r="453" spans="1:3" s="38" customFormat="1" ht="20.100000000000001" customHeight="1">
      <c r="A453" s="40"/>
      <c r="B453" s="39"/>
      <c r="C453" s="39"/>
    </row>
    <row r="454" spans="1:3" s="38" customFormat="1" ht="20.100000000000001" customHeight="1">
      <c r="A454" s="40"/>
      <c r="B454" s="39"/>
      <c r="C454" s="39"/>
    </row>
    <row r="455" spans="1:3" s="38" customFormat="1" ht="20.100000000000001" customHeight="1">
      <c r="A455" s="40"/>
      <c r="B455" s="39"/>
      <c r="C455" s="39"/>
    </row>
    <row r="456" spans="1:3" s="38" customFormat="1" ht="20.100000000000001" customHeight="1">
      <c r="A456" s="40"/>
      <c r="B456" s="39"/>
      <c r="C456" s="39"/>
    </row>
    <row r="457" spans="1:3" s="38" customFormat="1" ht="20.100000000000001" customHeight="1">
      <c r="A457" s="40"/>
      <c r="B457" s="39"/>
      <c r="C457" s="39"/>
    </row>
    <row r="458" spans="1:3" s="38" customFormat="1" ht="20.100000000000001" customHeight="1">
      <c r="A458" s="40"/>
      <c r="B458" s="39"/>
      <c r="C458" s="39"/>
    </row>
    <row r="459" spans="1:3" s="38" customFormat="1" ht="20.100000000000001" customHeight="1">
      <c r="A459" s="40"/>
      <c r="B459" s="39"/>
      <c r="C459" s="39"/>
    </row>
    <row r="460" spans="1:3" s="38" customFormat="1" ht="20.100000000000001" customHeight="1">
      <c r="A460" s="40"/>
      <c r="B460" s="39"/>
      <c r="C460" s="39"/>
    </row>
    <row r="461" spans="1:3" s="38" customFormat="1" ht="20.100000000000001" customHeight="1">
      <c r="A461" s="40"/>
      <c r="B461" s="39"/>
      <c r="C461" s="39"/>
    </row>
    <row r="462" spans="1:3" s="38" customFormat="1" ht="20.100000000000001" customHeight="1">
      <c r="A462" s="40"/>
      <c r="B462" s="39"/>
      <c r="C462" s="39"/>
    </row>
    <row r="463" spans="1:3" s="38" customFormat="1" ht="20.100000000000001" customHeight="1">
      <c r="A463" s="40"/>
      <c r="B463" s="39"/>
      <c r="C463" s="39"/>
    </row>
    <row r="464" spans="1:3" s="38" customFormat="1" ht="20.100000000000001" customHeight="1">
      <c r="A464" s="40"/>
      <c r="B464" s="39"/>
      <c r="C464" s="39"/>
    </row>
    <row r="465" spans="1:3" s="38" customFormat="1" ht="20.100000000000001" customHeight="1">
      <c r="A465" s="40"/>
      <c r="B465" s="39"/>
      <c r="C465" s="39"/>
    </row>
    <row r="466" spans="1:3" s="38" customFormat="1" ht="20.100000000000001" customHeight="1">
      <c r="A466" s="40"/>
      <c r="B466" s="39"/>
      <c r="C466" s="39"/>
    </row>
    <row r="467" spans="1:3" s="38" customFormat="1" ht="20.100000000000001" customHeight="1">
      <c r="A467" s="40"/>
      <c r="B467" s="39"/>
      <c r="C467" s="39"/>
    </row>
    <row r="468" spans="1:3" s="38" customFormat="1" ht="20.100000000000001" customHeight="1">
      <c r="A468" s="40"/>
      <c r="B468" s="39"/>
      <c r="C468" s="39"/>
    </row>
    <row r="469" spans="1:3" s="38" customFormat="1" ht="20.100000000000001" customHeight="1">
      <c r="A469" s="40"/>
      <c r="B469" s="39"/>
      <c r="C469" s="39"/>
    </row>
    <row r="470" spans="1:3" s="38" customFormat="1" ht="20.100000000000001" customHeight="1">
      <c r="A470" s="40"/>
      <c r="B470" s="39"/>
      <c r="C470" s="39"/>
    </row>
    <row r="471" spans="1:3" s="38" customFormat="1" ht="20.100000000000001" customHeight="1">
      <c r="A471" s="40"/>
      <c r="B471" s="39"/>
      <c r="C471" s="39"/>
    </row>
    <row r="472" spans="1:3" s="38" customFormat="1" ht="20.100000000000001" customHeight="1">
      <c r="A472" s="40"/>
      <c r="B472" s="39"/>
      <c r="C472" s="39"/>
    </row>
    <row r="473" spans="1:3" s="38" customFormat="1" ht="20.100000000000001" customHeight="1">
      <c r="A473" s="40"/>
      <c r="B473" s="39"/>
      <c r="C473" s="39"/>
    </row>
    <row r="474" spans="1:3" s="38" customFormat="1" ht="20.100000000000001" customHeight="1">
      <c r="A474" s="40"/>
      <c r="B474" s="39"/>
      <c r="C474" s="39"/>
    </row>
    <row r="475" spans="1:3" s="38" customFormat="1" ht="20.100000000000001" customHeight="1">
      <c r="A475" s="40"/>
      <c r="B475" s="39"/>
      <c r="C475" s="39"/>
    </row>
    <row r="476" spans="1:3" s="38" customFormat="1" ht="20.100000000000001" customHeight="1">
      <c r="A476" s="40"/>
      <c r="B476" s="39"/>
      <c r="C476" s="39"/>
    </row>
    <row r="477" spans="1:3" s="38" customFormat="1" ht="20.100000000000001" customHeight="1">
      <c r="A477" s="40"/>
      <c r="B477" s="39"/>
      <c r="C477" s="39"/>
    </row>
    <row r="478" spans="1:3" s="38" customFormat="1" ht="20.100000000000001" customHeight="1">
      <c r="A478" s="40"/>
      <c r="B478" s="39"/>
      <c r="C478" s="39"/>
    </row>
    <row r="479" spans="1:3" s="38" customFormat="1" ht="20.100000000000001" customHeight="1">
      <c r="A479" s="40"/>
      <c r="B479" s="39"/>
      <c r="C479" s="39"/>
    </row>
    <row r="480" spans="1:3" s="38" customFormat="1" ht="20.100000000000001" customHeight="1">
      <c r="A480" s="40"/>
      <c r="B480" s="39"/>
      <c r="C480" s="39"/>
    </row>
    <row r="481" spans="1:3" s="38" customFormat="1" ht="20.100000000000001" customHeight="1">
      <c r="A481" s="40"/>
      <c r="B481" s="39"/>
      <c r="C481" s="39"/>
    </row>
    <row r="482" spans="1:3" s="38" customFormat="1" ht="20.100000000000001" customHeight="1">
      <c r="A482" s="40"/>
      <c r="B482" s="39"/>
      <c r="C482" s="39"/>
    </row>
    <row r="483" spans="1:3" s="38" customFormat="1" ht="20.100000000000001" customHeight="1">
      <c r="A483" s="40"/>
      <c r="B483" s="39"/>
      <c r="C483" s="39"/>
    </row>
    <row r="484" spans="1:3" s="38" customFormat="1" ht="20.100000000000001" customHeight="1">
      <c r="A484" s="40"/>
      <c r="B484" s="39"/>
      <c r="C484" s="39"/>
    </row>
    <row r="485" spans="1:3" s="38" customFormat="1" ht="20.100000000000001" customHeight="1">
      <c r="A485" s="40"/>
      <c r="B485" s="39"/>
      <c r="C485" s="39"/>
    </row>
    <row r="486" spans="1:3" s="38" customFormat="1" ht="20.100000000000001" customHeight="1">
      <c r="A486" s="40"/>
      <c r="B486" s="39"/>
      <c r="C486" s="39"/>
    </row>
    <row r="487" spans="1:3" s="38" customFormat="1" ht="20.100000000000001" customHeight="1">
      <c r="A487" s="40"/>
      <c r="B487" s="39"/>
      <c r="C487" s="39"/>
    </row>
    <row r="488" spans="1:3" s="38" customFormat="1" ht="20.100000000000001" customHeight="1">
      <c r="A488" s="40"/>
      <c r="B488" s="39"/>
      <c r="C488" s="39"/>
    </row>
    <row r="489" spans="1:3" s="38" customFormat="1" ht="20.100000000000001" customHeight="1">
      <c r="A489" s="40"/>
      <c r="B489" s="39"/>
      <c r="C489" s="39"/>
    </row>
    <row r="490" spans="1:3" s="38" customFormat="1" ht="20.100000000000001" customHeight="1">
      <c r="A490" s="40"/>
      <c r="B490" s="39"/>
      <c r="C490" s="39"/>
    </row>
    <row r="491" spans="1:3" s="38" customFormat="1" ht="20.100000000000001" customHeight="1">
      <c r="A491" s="40"/>
      <c r="B491" s="39"/>
      <c r="C491" s="39"/>
    </row>
    <row r="492" spans="1:3" s="38" customFormat="1" ht="20.100000000000001" customHeight="1">
      <c r="A492" s="40"/>
      <c r="B492" s="39"/>
      <c r="C492" s="39"/>
    </row>
    <row r="493" spans="1:3" s="38" customFormat="1" ht="20.100000000000001" customHeight="1">
      <c r="A493" s="40"/>
      <c r="B493" s="39"/>
      <c r="C493" s="39"/>
    </row>
    <row r="494" spans="1:3" s="38" customFormat="1" ht="20.100000000000001" customHeight="1">
      <c r="A494" s="40"/>
      <c r="B494" s="39"/>
      <c r="C494" s="39"/>
    </row>
    <row r="495" spans="1:3" s="38" customFormat="1" ht="20.100000000000001" customHeight="1">
      <c r="A495" s="40"/>
      <c r="B495" s="39"/>
      <c r="C495" s="39"/>
    </row>
    <row r="496" spans="1:3" s="38" customFormat="1" ht="20.100000000000001" customHeight="1">
      <c r="A496" s="40"/>
      <c r="B496" s="39"/>
      <c r="C496" s="39"/>
    </row>
    <row r="497" spans="1:3" s="38" customFormat="1" ht="20.100000000000001" customHeight="1">
      <c r="A497" s="40"/>
      <c r="B497" s="39"/>
      <c r="C497" s="39"/>
    </row>
    <row r="498" spans="1:3" s="38" customFormat="1" ht="20.100000000000001" customHeight="1">
      <c r="A498" s="40"/>
      <c r="B498" s="39"/>
      <c r="C498" s="39"/>
    </row>
    <row r="499" spans="1:3" s="38" customFormat="1" ht="20.100000000000001" customHeight="1">
      <c r="A499" s="40"/>
      <c r="B499" s="39"/>
      <c r="C499" s="39"/>
    </row>
    <row r="500" spans="1:3" s="38" customFormat="1" ht="20.100000000000001" customHeight="1">
      <c r="A500" s="40"/>
      <c r="B500" s="39"/>
      <c r="C500" s="39"/>
    </row>
    <row r="501" spans="1:3" s="38" customFormat="1" ht="20.100000000000001" customHeight="1">
      <c r="A501" s="40"/>
      <c r="B501" s="39"/>
      <c r="C501" s="39"/>
    </row>
    <row r="502" spans="1:3" s="38" customFormat="1" ht="20.100000000000001" customHeight="1">
      <c r="A502" s="40"/>
      <c r="B502" s="39"/>
      <c r="C502" s="39"/>
    </row>
    <row r="503" spans="1:3" s="38" customFormat="1" ht="20.100000000000001" customHeight="1">
      <c r="A503" s="40"/>
      <c r="B503" s="39"/>
      <c r="C503" s="39"/>
    </row>
    <row r="504" spans="1:3" s="38" customFormat="1" ht="20.100000000000001" customHeight="1">
      <c r="A504" s="40"/>
      <c r="B504" s="39"/>
      <c r="C504" s="39"/>
    </row>
    <row r="505" spans="1:3" s="38" customFormat="1" ht="20.100000000000001" customHeight="1">
      <c r="A505" s="40"/>
      <c r="B505" s="39"/>
      <c r="C505" s="39"/>
    </row>
    <row r="506" spans="1:3" s="38" customFormat="1" ht="20.100000000000001" customHeight="1">
      <c r="A506" s="40"/>
      <c r="B506" s="39"/>
      <c r="C506" s="39"/>
    </row>
    <row r="507" spans="1:3" s="38" customFormat="1" ht="20.100000000000001" customHeight="1">
      <c r="A507" s="40"/>
      <c r="B507" s="39"/>
      <c r="C507" s="39"/>
    </row>
    <row r="508" spans="1:3" s="38" customFormat="1" ht="20.100000000000001" customHeight="1">
      <c r="A508" s="40"/>
      <c r="B508" s="39"/>
      <c r="C508" s="39"/>
    </row>
    <row r="509" spans="1:3" s="38" customFormat="1" ht="20.100000000000001" customHeight="1">
      <c r="A509" s="40"/>
      <c r="B509" s="39"/>
      <c r="C509" s="39"/>
    </row>
    <row r="510" spans="1:3" s="38" customFormat="1" ht="20.100000000000001" customHeight="1">
      <c r="A510" s="40"/>
      <c r="B510" s="39"/>
      <c r="C510" s="39"/>
    </row>
    <row r="511" spans="1:3" s="38" customFormat="1" ht="20.100000000000001" customHeight="1">
      <c r="A511" s="40"/>
      <c r="B511" s="39"/>
      <c r="C511" s="39"/>
    </row>
    <row r="512" spans="1:3" s="38" customFormat="1" ht="20.100000000000001" customHeight="1">
      <c r="A512" s="40"/>
      <c r="B512" s="39"/>
      <c r="C512" s="39"/>
    </row>
    <row r="513" spans="1:3" s="38" customFormat="1" ht="20.100000000000001" customHeight="1">
      <c r="A513" s="40"/>
      <c r="B513" s="39"/>
      <c r="C513" s="39"/>
    </row>
    <row r="514" spans="1:3" s="38" customFormat="1" ht="20.100000000000001" customHeight="1">
      <c r="A514" s="40"/>
      <c r="B514" s="39"/>
      <c r="C514" s="39"/>
    </row>
    <row r="515" spans="1:3" s="38" customFormat="1" ht="20.100000000000001" customHeight="1">
      <c r="A515" s="40"/>
      <c r="B515" s="39"/>
      <c r="C515" s="39"/>
    </row>
    <row r="516" spans="1:3" s="38" customFormat="1" ht="20.100000000000001" customHeight="1">
      <c r="A516" s="40"/>
      <c r="B516" s="39"/>
      <c r="C516" s="39"/>
    </row>
    <row r="517" spans="1:3" s="38" customFormat="1" ht="20.100000000000001" customHeight="1">
      <c r="A517" s="40"/>
      <c r="B517" s="39"/>
      <c r="C517" s="39"/>
    </row>
    <row r="518" spans="1:3" s="38" customFormat="1" ht="20.100000000000001" customHeight="1">
      <c r="A518" s="40"/>
      <c r="B518" s="39"/>
      <c r="C518" s="39"/>
    </row>
    <row r="519" spans="1:3" s="38" customFormat="1" ht="20.100000000000001" customHeight="1">
      <c r="A519" s="40"/>
      <c r="B519" s="39"/>
      <c r="C519" s="39"/>
    </row>
    <row r="520" spans="1:3" s="38" customFormat="1" ht="20.100000000000001" customHeight="1">
      <c r="A520" s="40"/>
      <c r="B520" s="39"/>
      <c r="C520" s="39"/>
    </row>
    <row r="521" spans="1:3" s="38" customFormat="1" ht="20.100000000000001" customHeight="1">
      <c r="A521" s="40"/>
      <c r="B521" s="39"/>
      <c r="C521" s="39"/>
    </row>
    <row r="522" spans="1:3" s="38" customFormat="1" ht="20.100000000000001" customHeight="1">
      <c r="A522" s="40"/>
      <c r="B522" s="39"/>
      <c r="C522" s="39"/>
    </row>
    <row r="523" spans="1:3" s="38" customFormat="1" ht="20.100000000000001" customHeight="1">
      <c r="A523" s="40"/>
      <c r="B523" s="39"/>
      <c r="C523" s="39"/>
    </row>
    <row r="524" spans="1:3" s="38" customFormat="1" ht="20.100000000000001" customHeight="1">
      <c r="A524" s="40"/>
      <c r="B524" s="39"/>
      <c r="C524" s="39"/>
    </row>
    <row r="525" spans="1:3" s="38" customFormat="1" ht="20.100000000000001" customHeight="1">
      <c r="A525" s="40"/>
      <c r="B525" s="39"/>
      <c r="C525" s="39"/>
    </row>
    <row r="526" spans="1:3" s="38" customFormat="1" ht="20.100000000000001" customHeight="1">
      <c r="A526" s="40"/>
      <c r="B526" s="39"/>
      <c r="C526" s="39"/>
    </row>
    <row r="527" spans="1:3" s="38" customFormat="1" ht="20.100000000000001" customHeight="1">
      <c r="A527" s="40"/>
      <c r="B527" s="39"/>
      <c r="C527" s="39"/>
    </row>
    <row r="528" spans="1:3" s="38" customFormat="1" ht="20.100000000000001" customHeight="1">
      <c r="A528" s="40"/>
      <c r="B528" s="39"/>
      <c r="C528" s="39"/>
    </row>
    <row r="529" spans="1:3" s="38" customFormat="1" ht="20.100000000000001" customHeight="1">
      <c r="A529" s="40"/>
      <c r="B529" s="39"/>
      <c r="C529" s="39"/>
    </row>
    <row r="530" spans="1:3" s="38" customFormat="1" ht="20.100000000000001" customHeight="1">
      <c r="A530" s="40"/>
      <c r="B530" s="39"/>
      <c r="C530" s="39"/>
    </row>
    <row r="531" spans="1:3" s="38" customFormat="1" ht="20.100000000000001" customHeight="1">
      <c r="A531" s="40"/>
      <c r="B531" s="39"/>
      <c r="C531" s="39"/>
    </row>
    <row r="532" spans="1:3" s="38" customFormat="1" ht="20.100000000000001" customHeight="1">
      <c r="A532" s="40"/>
      <c r="B532" s="39"/>
      <c r="C532" s="39"/>
    </row>
    <row r="533" spans="1:3" s="38" customFormat="1" ht="20.100000000000001" customHeight="1">
      <c r="A533" s="40"/>
      <c r="B533" s="39"/>
      <c r="C533" s="39"/>
    </row>
    <row r="534" spans="1:3" s="38" customFormat="1" ht="20.100000000000001" customHeight="1">
      <c r="A534" s="40"/>
      <c r="B534" s="39"/>
      <c r="C534" s="39"/>
    </row>
    <row r="535" spans="1:3" s="38" customFormat="1" ht="20.100000000000001" customHeight="1">
      <c r="A535" s="40"/>
      <c r="B535" s="39"/>
      <c r="C535" s="39"/>
    </row>
    <row r="536" spans="1:3" s="38" customFormat="1" ht="20.100000000000001" customHeight="1">
      <c r="A536" s="40"/>
      <c r="B536" s="39"/>
      <c r="C536" s="39"/>
    </row>
    <row r="537" spans="1:3" s="38" customFormat="1" ht="20.100000000000001" customHeight="1">
      <c r="A537" s="40"/>
      <c r="B537" s="39"/>
      <c r="C537" s="39"/>
    </row>
    <row r="538" spans="1:3" s="38" customFormat="1" ht="20.100000000000001" customHeight="1">
      <c r="A538" s="40"/>
      <c r="B538" s="39"/>
      <c r="C538" s="39"/>
    </row>
    <row r="539" spans="1:3" s="38" customFormat="1" ht="20.100000000000001" customHeight="1">
      <c r="A539" s="40"/>
      <c r="B539" s="39"/>
      <c r="C539" s="39"/>
    </row>
    <row r="540" spans="1:3" s="38" customFormat="1" ht="20.100000000000001" customHeight="1">
      <c r="A540" s="40"/>
      <c r="B540" s="39"/>
      <c r="C540" s="39"/>
    </row>
    <row r="541" spans="1:3" s="38" customFormat="1" ht="20.100000000000001" customHeight="1">
      <c r="A541" s="40"/>
      <c r="B541" s="39"/>
      <c r="C541" s="39"/>
    </row>
    <row r="542" spans="1:3" s="38" customFormat="1" ht="20.100000000000001" customHeight="1">
      <c r="A542" s="40"/>
      <c r="B542" s="39"/>
      <c r="C542" s="39"/>
    </row>
    <row r="543" spans="1:3" s="38" customFormat="1" ht="20.100000000000001" customHeight="1">
      <c r="A543" s="40"/>
      <c r="B543" s="39"/>
      <c r="C543" s="39"/>
    </row>
    <row r="544" spans="1:3" s="38" customFormat="1" ht="20.100000000000001" customHeight="1">
      <c r="A544" s="40"/>
      <c r="B544" s="39"/>
      <c r="C544" s="39"/>
    </row>
    <row r="545" spans="1:3" s="38" customFormat="1" ht="20.100000000000001" customHeight="1">
      <c r="A545" s="40"/>
      <c r="B545" s="39"/>
      <c r="C545" s="39"/>
    </row>
    <row r="546" spans="1:3" s="38" customFormat="1" ht="20.100000000000001" customHeight="1">
      <c r="A546" s="40"/>
      <c r="B546" s="39"/>
      <c r="C546" s="39"/>
    </row>
    <row r="547" spans="1:3" s="38" customFormat="1" ht="20.100000000000001" customHeight="1">
      <c r="A547" s="40"/>
      <c r="B547" s="39"/>
      <c r="C547" s="39"/>
    </row>
    <row r="548" spans="1:3" s="38" customFormat="1" ht="20.100000000000001" customHeight="1">
      <c r="A548" s="40"/>
      <c r="B548" s="39"/>
      <c r="C548" s="39"/>
    </row>
    <row r="549" spans="1:3" s="38" customFormat="1" ht="20.100000000000001" customHeight="1">
      <c r="A549" s="40"/>
      <c r="B549" s="39"/>
      <c r="C549" s="39"/>
    </row>
    <row r="550" spans="1:3" s="38" customFormat="1" ht="20.100000000000001" customHeight="1">
      <c r="A550" s="40"/>
      <c r="B550" s="39"/>
      <c r="C550" s="39"/>
    </row>
    <row r="551" spans="1:3" s="38" customFormat="1" ht="20.100000000000001" customHeight="1">
      <c r="A551" s="40"/>
      <c r="B551" s="39"/>
      <c r="C551" s="39"/>
    </row>
    <row r="552" spans="1:3" s="38" customFormat="1" ht="20.100000000000001" customHeight="1">
      <c r="A552" s="40"/>
      <c r="B552" s="39"/>
      <c r="C552" s="39"/>
    </row>
    <row r="553" spans="1:3" s="38" customFormat="1" ht="20.100000000000001" customHeight="1">
      <c r="A553" s="40"/>
      <c r="B553" s="39"/>
      <c r="C553" s="39"/>
    </row>
    <row r="554" spans="1:3" s="38" customFormat="1" ht="20.100000000000001" customHeight="1">
      <c r="A554" s="40"/>
      <c r="B554" s="39"/>
      <c r="C554" s="39"/>
    </row>
    <row r="555" spans="1:3" s="38" customFormat="1" ht="20.100000000000001" customHeight="1">
      <c r="A555" s="40"/>
      <c r="B555" s="39"/>
      <c r="C555" s="39"/>
    </row>
    <row r="556" spans="1:3" s="38" customFormat="1" ht="20.100000000000001" customHeight="1">
      <c r="A556" s="40"/>
      <c r="B556" s="39"/>
      <c r="C556" s="39"/>
    </row>
    <row r="557" spans="1:3" s="38" customFormat="1" ht="20.100000000000001" customHeight="1">
      <c r="A557" s="40"/>
      <c r="B557" s="39"/>
      <c r="C557" s="39"/>
    </row>
    <row r="558" spans="1:3" s="38" customFormat="1" ht="20.100000000000001" customHeight="1">
      <c r="A558" s="40"/>
      <c r="B558" s="39"/>
      <c r="C558" s="39"/>
    </row>
    <row r="559" spans="1:3" s="38" customFormat="1" ht="20.100000000000001" customHeight="1">
      <c r="A559" s="40"/>
      <c r="B559" s="39"/>
      <c r="C559" s="39"/>
    </row>
    <row r="560" spans="1:3" s="38" customFormat="1" ht="20.100000000000001" customHeight="1">
      <c r="A560" s="40"/>
      <c r="B560" s="39"/>
      <c r="C560" s="39"/>
    </row>
    <row r="561" spans="1:3" s="38" customFormat="1" ht="20.100000000000001" customHeight="1">
      <c r="A561" s="40"/>
      <c r="B561" s="39"/>
      <c r="C561" s="39"/>
    </row>
    <row r="562" spans="1:3" s="38" customFormat="1" ht="20.100000000000001" customHeight="1">
      <c r="A562" s="40"/>
      <c r="B562" s="39"/>
      <c r="C562" s="39"/>
    </row>
    <row r="563" spans="1:3" s="38" customFormat="1" ht="20.100000000000001" customHeight="1">
      <c r="A563" s="40"/>
      <c r="B563" s="39"/>
      <c r="C563" s="39"/>
    </row>
    <row r="564" spans="1:3" s="38" customFormat="1" ht="20.100000000000001" customHeight="1">
      <c r="A564" s="40"/>
      <c r="B564" s="39"/>
      <c r="C564" s="39"/>
    </row>
    <row r="565" spans="1:3" s="38" customFormat="1" ht="20.100000000000001" customHeight="1">
      <c r="A565" s="40"/>
      <c r="B565" s="39"/>
      <c r="C565" s="39"/>
    </row>
    <row r="566" spans="1:3" s="38" customFormat="1" ht="20.100000000000001" customHeight="1">
      <c r="A566" s="40"/>
      <c r="B566" s="39"/>
      <c r="C566" s="39"/>
    </row>
    <row r="567" spans="1:3" s="38" customFormat="1" ht="20.100000000000001" customHeight="1">
      <c r="A567" s="40"/>
      <c r="B567" s="39"/>
      <c r="C567" s="39"/>
    </row>
    <row r="568" spans="1:3" s="38" customFormat="1" ht="20.100000000000001" customHeight="1">
      <c r="A568" s="40"/>
      <c r="B568" s="39"/>
      <c r="C568" s="39"/>
    </row>
    <row r="569" spans="1:3" s="38" customFormat="1" ht="20.100000000000001" customHeight="1">
      <c r="A569" s="40"/>
      <c r="B569" s="39"/>
      <c r="C569" s="39"/>
    </row>
    <row r="570" spans="1:3" s="38" customFormat="1" ht="20.100000000000001" customHeight="1">
      <c r="A570" s="40"/>
      <c r="B570" s="39"/>
      <c r="C570" s="39"/>
    </row>
    <row r="571" spans="1:3" s="38" customFormat="1" ht="20.100000000000001" customHeight="1">
      <c r="A571" s="40"/>
      <c r="B571" s="39"/>
      <c r="C571" s="39"/>
    </row>
    <row r="572" spans="1:3" s="38" customFormat="1" ht="20.100000000000001" customHeight="1">
      <c r="A572" s="40"/>
      <c r="B572" s="39"/>
      <c r="C572" s="39"/>
    </row>
    <row r="573" spans="1:3" s="38" customFormat="1" ht="20.100000000000001" customHeight="1">
      <c r="A573" s="40"/>
      <c r="B573" s="39"/>
      <c r="C573" s="39"/>
    </row>
    <row r="574" spans="1:3" s="38" customFormat="1" ht="20.100000000000001" customHeight="1">
      <c r="A574" s="40"/>
      <c r="B574" s="39"/>
      <c r="C574" s="39"/>
    </row>
    <row r="575" spans="1:3" s="38" customFormat="1" ht="20.100000000000001" customHeight="1">
      <c r="A575" s="40"/>
      <c r="B575" s="39"/>
      <c r="C575" s="39"/>
    </row>
    <row r="576" spans="1:3" s="38" customFormat="1" ht="20.100000000000001" customHeight="1">
      <c r="A576" s="40"/>
      <c r="B576" s="39"/>
      <c r="C576" s="39"/>
    </row>
    <row r="577" spans="1:3" s="38" customFormat="1" ht="20.100000000000001" customHeight="1">
      <c r="A577" s="40"/>
      <c r="B577" s="39"/>
      <c r="C577" s="39"/>
    </row>
    <row r="578" spans="1:3" s="38" customFormat="1" ht="20.100000000000001" customHeight="1">
      <c r="A578" s="40"/>
      <c r="B578" s="39"/>
      <c r="C578" s="39"/>
    </row>
    <row r="579" spans="1:3" s="38" customFormat="1" ht="20.100000000000001" customHeight="1">
      <c r="A579" s="40"/>
      <c r="B579" s="39"/>
      <c r="C579" s="39"/>
    </row>
    <row r="580" spans="1:3" s="38" customFormat="1" ht="20.100000000000001" customHeight="1">
      <c r="A580" s="40"/>
      <c r="B580" s="39"/>
      <c r="C580" s="39"/>
    </row>
    <row r="581" spans="1:3" s="38" customFormat="1" ht="20.100000000000001" customHeight="1">
      <c r="A581" s="40"/>
      <c r="B581" s="39"/>
      <c r="C581" s="39"/>
    </row>
    <row r="582" spans="1:3" s="38" customFormat="1" ht="20.100000000000001" customHeight="1">
      <c r="A582" s="40"/>
      <c r="B582" s="39"/>
      <c r="C582" s="39"/>
    </row>
    <row r="583" spans="1:3" s="38" customFormat="1" ht="20.100000000000001" customHeight="1">
      <c r="A583" s="40"/>
      <c r="B583" s="39"/>
      <c r="C583" s="39"/>
    </row>
    <row r="584" spans="1:3" s="38" customFormat="1" ht="20.100000000000001" customHeight="1">
      <c r="A584" s="40"/>
      <c r="B584" s="39"/>
      <c r="C584" s="39"/>
    </row>
    <row r="585" spans="1:3" s="38" customFormat="1" ht="20.100000000000001" customHeight="1">
      <c r="A585" s="40"/>
      <c r="B585" s="39"/>
      <c r="C585" s="39"/>
    </row>
    <row r="586" spans="1:3" s="38" customFormat="1" ht="20.100000000000001" customHeight="1">
      <c r="A586" s="40"/>
      <c r="B586" s="39"/>
      <c r="C586" s="39"/>
    </row>
    <row r="587" spans="1:3" s="38" customFormat="1" ht="20.100000000000001" customHeight="1">
      <c r="A587" s="40"/>
      <c r="B587" s="39"/>
      <c r="C587" s="39"/>
    </row>
    <row r="588" spans="1:3" s="38" customFormat="1" ht="20.100000000000001" customHeight="1">
      <c r="A588" s="40"/>
      <c r="B588" s="39"/>
      <c r="C588" s="39"/>
    </row>
    <row r="589" spans="1:3" s="38" customFormat="1" ht="20.100000000000001" customHeight="1">
      <c r="A589" s="40"/>
      <c r="B589" s="39"/>
      <c r="C589" s="39"/>
    </row>
    <row r="590" spans="1:3" s="38" customFormat="1" ht="20.100000000000001" customHeight="1">
      <c r="A590" s="40"/>
      <c r="B590" s="39"/>
      <c r="C590" s="39"/>
    </row>
    <row r="591" spans="1:3" s="38" customFormat="1" ht="20.100000000000001" customHeight="1">
      <c r="A591" s="40"/>
      <c r="B591" s="39"/>
      <c r="C591" s="39"/>
    </row>
    <row r="592" spans="1:3" s="38" customFormat="1" ht="20.100000000000001" customHeight="1">
      <c r="A592" s="40"/>
      <c r="B592" s="39"/>
      <c r="C592" s="39"/>
    </row>
    <row r="593" spans="1:3" s="38" customFormat="1" ht="20.100000000000001" customHeight="1">
      <c r="A593" s="40"/>
      <c r="B593" s="39"/>
      <c r="C593" s="39"/>
    </row>
    <row r="594" spans="1:3" s="38" customFormat="1" ht="20.100000000000001" customHeight="1">
      <c r="A594" s="40"/>
      <c r="B594" s="39"/>
      <c r="C594" s="39"/>
    </row>
    <row r="595" spans="1:3" s="38" customFormat="1" ht="20.100000000000001" customHeight="1">
      <c r="A595" s="40"/>
      <c r="B595" s="39"/>
      <c r="C595" s="39"/>
    </row>
    <row r="596" spans="1:3" s="38" customFormat="1" ht="20.100000000000001" customHeight="1">
      <c r="A596" s="40"/>
      <c r="B596" s="39"/>
      <c r="C596" s="39"/>
    </row>
    <row r="597" spans="1:3" s="38" customFormat="1" ht="20.100000000000001" customHeight="1">
      <c r="A597" s="40"/>
      <c r="B597" s="39"/>
      <c r="C597" s="39"/>
    </row>
    <row r="598" spans="1:3" s="38" customFormat="1" ht="20.100000000000001" customHeight="1">
      <c r="A598" s="40"/>
      <c r="B598" s="39"/>
      <c r="C598" s="39"/>
    </row>
    <row r="599" spans="1:3" s="38" customFormat="1" ht="20.100000000000001" customHeight="1">
      <c r="A599" s="40"/>
      <c r="B599" s="39"/>
      <c r="C599" s="39"/>
    </row>
    <row r="600" spans="1:3" s="38" customFormat="1" ht="20.100000000000001" customHeight="1">
      <c r="A600" s="40"/>
      <c r="B600" s="39"/>
      <c r="C600" s="39"/>
    </row>
    <row r="601" spans="1:3" s="38" customFormat="1" ht="20.100000000000001" customHeight="1">
      <c r="A601" s="40"/>
      <c r="B601" s="39"/>
      <c r="C601" s="39"/>
    </row>
    <row r="602" spans="1:3" s="38" customFormat="1" ht="20.100000000000001" customHeight="1">
      <c r="A602" s="40"/>
      <c r="B602" s="39"/>
      <c r="C602" s="39"/>
    </row>
    <row r="603" spans="1:3" s="38" customFormat="1" ht="20.100000000000001" customHeight="1">
      <c r="A603" s="40"/>
      <c r="B603" s="39"/>
      <c r="C603" s="39"/>
    </row>
    <row r="604" spans="1:3" s="38" customFormat="1" ht="20.100000000000001" customHeight="1">
      <c r="A604" s="40"/>
      <c r="B604" s="39"/>
      <c r="C604" s="39"/>
    </row>
    <row r="605" spans="1:3" s="38" customFormat="1" ht="20.100000000000001" customHeight="1">
      <c r="A605" s="40"/>
      <c r="B605" s="39"/>
      <c r="C605" s="39"/>
    </row>
    <row r="606" spans="1:3" s="38" customFormat="1" ht="20.100000000000001" customHeight="1">
      <c r="A606" s="40"/>
      <c r="B606" s="39"/>
      <c r="C606" s="39"/>
    </row>
    <row r="607" spans="1:3" s="38" customFormat="1" ht="20.100000000000001" customHeight="1">
      <c r="A607" s="40"/>
      <c r="B607" s="39"/>
      <c r="C607" s="39"/>
    </row>
    <row r="608" spans="1:3" s="38" customFormat="1" ht="20.100000000000001" customHeight="1">
      <c r="A608" s="40"/>
      <c r="B608" s="39"/>
      <c r="C608" s="39"/>
    </row>
    <row r="609" spans="1:3" s="38" customFormat="1" ht="20.100000000000001" customHeight="1">
      <c r="A609" s="40"/>
      <c r="B609" s="39"/>
      <c r="C609" s="39"/>
    </row>
    <row r="610" spans="1:3" s="38" customFormat="1" ht="20.100000000000001" customHeight="1">
      <c r="A610" s="40"/>
      <c r="B610" s="39"/>
      <c r="C610" s="39"/>
    </row>
    <row r="611" spans="1:3" s="38" customFormat="1" ht="20.100000000000001" customHeight="1">
      <c r="A611" s="40"/>
      <c r="B611" s="39"/>
      <c r="C611" s="39"/>
    </row>
    <row r="612" spans="1:3" s="38" customFormat="1" ht="20.100000000000001" customHeight="1">
      <c r="A612" s="40"/>
      <c r="B612" s="39"/>
      <c r="C612" s="39"/>
    </row>
    <row r="613" spans="1:3" s="38" customFormat="1" ht="20.100000000000001" customHeight="1">
      <c r="A613" s="40"/>
      <c r="B613" s="39"/>
      <c r="C613" s="39"/>
    </row>
    <row r="614" spans="1:3" s="38" customFormat="1" ht="20.100000000000001" customHeight="1">
      <c r="A614" s="40"/>
      <c r="B614" s="39"/>
      <c r="C614" s="39"/>
    </row>
    <row r="615" spans="1:3" s="38" customFormat="1" ht="20.100000000000001" customHeight="1">
      <c r="A615" s="40"/>
      <c r="B615" s="39"/>
      <c r="C615" s="39"/>
    </row>
    <row r="616" spans="1:3" s="38" customFormat="1" ht="20.100000000000001" customHeight="1">
      <c r="A616" s="40"/>
      <c r="B616" s="39"/>
      <c r="C616" s="39"/>
    </row>
    <row r="617" spans="1:3" s="38" customFormat="1" ht="20.100000000000001" customHeight="1">
      <c r="A617" s="40"/>
      <c r="B617" s="39"/>
      <c r="C617" s="39"/>
    </row>
    <row r="618" spans="1:3" s="38" customFormat="1" ht="20.100000000000001" customHeight="1">
      <c r="A618" s="40"/>
      <c r="B618" s="39"/>
      <c r="C618" s="39"/>
    </row>
    <row r="619" spans="1:3" s="38" customFormat="1" ht="20.100000000000001" customHeight="1">
      <c r="A619" s="40"/>
      <c r="B619" s="39"/>
      <c r="C619" s="39"/>
    </row>
    <row r="620" spans="1:3" s="38" customFormat="1" ht="20.100000000000001" customHeight="1">
      <c r="A620" s="40"/>
      <c r="B620" s="39"/>
      <c r="C620" s="39"/>
    </row>
    <row r="621" spans="1:3" s="38" customFormat="1" ht="20.100000000000001" customHeight="1">
      <c r="A621" s="40"/>
      <c r="B621" s="39"/>
      <c r="C621" s="39"/>
    </row>
    <row r="622" spans="1:3" s="38" customFormat="1" ht="20.100000000000001" customHeight="1">
      <c r="A622" s="40"/>
      <c r="B622" s="39"/>
      <c r="C622" s="39"/>
    </row>
    <row r="623" spans="1:3" s="38" customFormat="1" ht="20.100000000000001" customHeight="1">
      <c r="A623" s="40"/>
      <c r="B623" s="39"/>
      <c r="C623" s="39"/>
    </row>
    <row r="624" spans="1:3" s="38" customFormat="1" ht="20.100000000000001" customHeight="1">
      <c r="A624" s="40"/>
      <c r="B624" s="39"/>
      <c r="C624" s="39"/>
    </row>
    <row r="625" spans="1:3" s="38" customFormat="1" ht="20.100000000000001" customHeight="1">
      <c r="A625" s="40"/>
      <c r="B625" s="39"/>
      <c r="C625" s="39"/>
    </row>
    <row r="626" spans="1:3" s="38" customFormat="1" ht="20.100000000000001" customHeight="1">
      <c r="A626" s="40"/>
      <c r="B626" s="39"/>
      <c r="C626" s="39"/>
    </row>
    <row r="627" spans="1:3" s="38" customFormat="1" ht="20.100000000000001" customHeight="1">
      <c r="A627" s="40"/>
      <c r="B627" s="39"/>
      <c r="C627" s="39"/>
    </row>
    <row r="628" spans="1:3" s="38" customFormat="1" ht="20.100000000000001" customHeight="1">
      <c r="A628" s="40"/>
      <c r="B628" s="39"/>
      <c r="C628" s="39"/>
    </row>
    <row r="629" spans="1:3" s="38" customFormat="1" ht="20.100000000000001" customHeight="1">
      <c r="A629" s="40"/>
      <c r="B629" s="39"/>
      <c r="C629" s="39"/>
    </row>
    <row r="630" spans="1:3" s="38" customFormat="1" ht="20.100000000000001" customHeight="1">
      <c r="A630" s="40"/>
      <c r="B630" s="39"/>
      <c r="C630" s="39"/>
    </row>
    <row r="631" spans="1:3" s="38" customFormat="1" ht="20.100000000000001" customHeight="1">
      <c r="A631" s="40"/>
      <c r="B631" s="39"/>
      <c r="C631" s="39"/>
    </row>
    <row r="632" spans="1:3" s="38" customFormat="1" ht="20.100000000000001" customHeight="1">
      <c r="A632" s="40"/>
      <c r="B632" s="39"/>
      <c r="C632" s="39"/>
    </row>
    <row r="633" spans="1:3" s="38" customFormat="1" ht="20.100000000000001" customHeight="1">
      <c r="A633" s="40"/>
      <c r="B633" s="39"/>
      <c r="C633" s="39"/>
    </row>
    <row r="634" spans="1:3" s="38" customFormat="1" ht="20.100000000000001" customHeight="1">
      <c r="A634" s="40"/>
      <c r="B634" s="39"/>
      <c r="C634" s="39"/>
    </row>
    <row r="635" spans="1:3" s="38" customFormat="1" ht="20.100000000000001" customHeight="1">
      <c r="A635" s="40"/>
      <c r="B635" s="39"/>
      <c r="C635" s="39"/>
    </row>
    <row r="636" spans="1:3" s="38" customFormat="1" ht="20.100000000000001" customHeight="1">
      <c r="A636" s="40"/>
      <c r="B636" s="39"/>
      <c r="C636" s="39"/>
    </row>
    <row r="637" spans="1:3" s="38" customFormat="1" ht="20.100000000000001" customHeight="1">
      <c r="A637" s="40"/>
      <c r="B637" s="39"/>
      <c r="C637" s="39"/>
    </row>
    <row r="638" spans="1:3" s="38" customFormat="1" ht="20.100000000000001" customHeight="1">
      <c r="A638" s="40"/>
      <c r="B638" s="39"/>
      <c r="C638" s="39"/>
    </row>
    <row r="639" spans="1:3" s="38" customFormat="1" ht="20.100000000000001" customHeight="1">
      <c r="A639" s="40"/>
      <c r="B639" s="39"/>
      <c r="C639" s="39"/>
    </row>
    <row r="640" spans="1:3" s="38" customFormat="1" ht="20.100000000000001" customHeight="1">
      <c r="A640" s="40"/>
      <c r="B640" s="39"/>
      <c r="C640" s="39"/>
    </row>
    <row r="641" spans="1:3" s="38" customFormat="1" ht="20.100000000000001" customHeight="1">
      <c r="A641" s="40"/>
      <c r="B641" s="39"/>
      <c r="C641" s="39"/>
    </row>
    <row r="642" spans="1:3" s="38" customFormat="1" ht="20.100000000000001" customHeight="1">
      <c r="A642" s="40"/>
      <c r="B642" s="39"/>
      <c r="C642" s="39"/>
    </row>
    <row r="643" spans="1:3" s="38" customFormat="1" ht="20.100000000000001" customHeight="1">
      <c r="A643" s="40"/>
      <c r="B643" s="39"/>
      <c r="C643" s="39"/>
    </row>
    <row r="644" spans="1:3" s="38" customFormat="1" ht="20.100000000000001" customHeight="1">
      <c r="A644" s="40"/>
      <c r="B644" s="39"/>
      <c r="C644" s="39"/>
    </row>
    <row r="645" spans="1:3" s="38" customFormat="1" ht="20.100000000000001" customHeight="1">
      <c r="A645" s="40"/>
      <c r="B645" s="39"/>
      <c r="C645" s="39"/>
    </row>
    <row r="646" spans="1:3" s="38" customFormat="1" ht="20.100000000000001" customHeight="1">
      <c r="A646" s="40"/>
      <c r="B646" s="39"/>
      <c r="C646" s="39"/>
    </row>
    <row r="647" spans="1:3" s="38" customFormat="1" ht="20.100000000000001" customHeight="1">
      <c r="A647" s="40"/>
      <c r="B647" s="39"/>
      <c r="C647" s="39"/>
    </row>
    <row r="648" spans="1:3" s="38" customFormat="1" ht="20.100000000000001" customHeight="1">
      <c r="A648" s="40"/>
      <c r="B648" s="39"/>
      <c r="C648" s="39"/>
    </row>
    <row r="649" spans="1:3" s="38" customFormat="1" ht="20.100000000000001" customHeight="1">
      <c r="A649" s="40"/>
      <c r="B649" s="39"/>
      <c r="C649" s="39"/>
    </row>
    <row r="650" spans="1:3" s="38" customFormat="1" ht="20.100000000000001" customHeight="1">
      <c r="A650" s="40"/>
      <c r="B650" s="39"/>
      <c r="C650" s="39"/>
    </row>
    <row r="651" spans="1:3" s="38" customFormat="1" ht="20.100000000000001" customHeight="1">
      <c r="A651" s="40"/>
      <c r="B651" s="39"/>
      <c r="C651" s="39"/>
    </row>
    <row r="652" spans="1:3" s="38" customFormat="1" ht="20.100000000000001" customHeight="1">
      <c r="A652" s="40"/>
      <c r="B652" s="39"/>
      <c r="C652" s="39"/>
    </row>
    <row r="653" spans="1:3" s="38" customFormat="1" ht="20.100000000000001" customHeight="1">
      <c r="A653" s="40"/>
      <c r="B653" s="39"/>
      <c r="C653" s="39"/>
    </row>
    <row r="654" spans="1:3" s="38" customFormat="1" ht="20.100000000000001" customHeight="1">
      <c r="A654" s="40"/>
      <c r="B654" s="39"/>
      <c r="C654" s="39"/>
    </row>
    <row r="655" spans="1:3" s="38" customFormat="1" ht="20.100000000000001" customHeight="1">
      <c r="A655" s="40"/>
      <c r="B655" s="39"/>
      <c r="C655" s="39"/>
    </row>
    <row r="656" spans="1:3" s="38" customFormat="1" ht="20.100000000000001" customHeight="1">
      <c r="A656" s="40"/>
      <c r="B656" s="39"/>
      <c r="C656" s="39"/>
    </row>
    <row r="657" spans="1:3" s="38" customFormat="1" ht="20.100000000000001" customHeight="1">
      <c r="A657" s="40"/>
      <c r="B657" s="39"/>
      <c r="C657" s="39"/>
    </row>
    <row r="658" spans="1:3" s="38" customFormat="1" ht="20.100000000000001" customHeight="1">
      <c r="A658" s="40"/>
      <c r="B658" s="39"/>
      <c r="C658" s="39"/>
    </row>
    <row r="659" spans="1:3" s="38" customFormat="1" ht="20.100000000000001" customHeight="1">
      <c r="A659" s="40"/>
      <c r="B659" s="39"/>
      <c r="C659" s="39"/>
    </row>
    <row r="660" spans="1:3" s="38" customFormat="1" ht="20.100000000000001" customHeight="1">
      <c r="A660" s="40"/>
      <c r="B660" s="39"/>
      <c r="C660" s="39"/>
    </row>
    <row r="661" spans="1:3" s="38" customFormat="1" ht="20.100000000000001" customHeight="1">
      <c r="A661" s="40"/>
      <c r="B661" s="39"/>
      <c r="C661" s="39"/>
    </row>
    <row r="662" spans="1:3" s="38" customFormat="1" ht="20.100000000000001" customHeight="1">
      <c r="A662" s="40"/>
      <c r="B662" s="39"/>
      <c r="C662" s="39"/>
    </row>
    <row r="663" spans="1:3" s="38" customFormat="1" ht="20.100000000000001" customHeight="1">
      <c r="A663" s="40"/>
      <c r="B663" s="39"/>
      <c r="C663" s="39"/>
    </row>
    <row r="664" spans="1:3" s="38" customFormat="1" ht="20.100000000000001" customHeight="1">
      <c r="A664" s="40"/>
      <c r="B664" s="39"/>
      <c r="C664" s="39"/>
    </row>
    <row r="665" spans="1:3" s="38" customFormat="1" ht="20.100000000000001" customHeight="1">
      <c r="A665" s="40"/>
      <c r="B665" s="39"/>
      <c r="C665" s="39"/>
    </row>
    <row r="666" spans="1:3" s="38" customFormat="1" ht="20.100000000000001" customHeight="1">
      <c r="A666" s="40"/>
      <c r="B666" s="39"/>
      <c r="C666" s="39"/>
    </row>
    <row r="667" spans="1:3" s="38" customFormat="1" ht="20.100000000000001" customHeight="1">
      <c r="A667" s="40"/>
      <c r="B667" s="39"/>
      <c r="C667" s="39"/>
    </row>
    <row r="668" spans="1:3" s="38" customFormat="1" ht="20.100000000000001" customHeight="1">
      <c r="A668" s="40"/>
      <c r="B668" s="39"/>
      <c r="C668" s="39"/>
    </row>
    <row r="669" spans="1:3" s="38" customFormat="1" ht="20.100000000000001" customHeight="1">
      <c r="A669" s="40"/>
      <c r="B669" s="39"/>
      <c r="C669" s="39"/>
    </row>
    <row r="670" spans="1:3" s="38" customFormat="1" ht="20.100000000000001" customHeight="1">
      <c r="A670" s="40"/>
      <c r="B670" s="39"/>
      <c r="C670" s="39"/>
    </row>
    <row r="671" spans="1:3" s="38" customFormat="1" ht="20.100000000000001" customHeight="1">
      <c r="A671" s="40"/>
      <c r="B671" s="39"/>
      <c r="C671" s="39"/>
    </row>
    <row r="672" spans="1:3" s="38" customFormat="1" ht="20.100000000000001" customHeight="1">
      <c r="A672" s="40"/>
      <c r="B672" s="39"/>
      <c r="C672" s="39"/>
    </row>
    <row r="673" spans="1:3" s="38" customFormat="1" ht="20.100000000000001" customHeight="1">
      <c r="A673" s="40"/>
      <c r="B673" s="39"/>
      <c r="C673" s="39"/>
    </row>
    <row r="674" spans="1:3" s="38" customFormat="1" ht="20.100000000000001" customHeight="1">
      <c r="A674" s="40"/>
      <c r="B674" s="39"/>
      <c r="C674" s="39"/>
    </row>
    <row r="675" spans="1:3" s="38" customFormat="1" ht="20.100000000000001" customHeight="1">
      <c r="A675" s="40"/>
      <c r="B675" s="39"/>
      <c r="C675" s="39"/>
    </row>
    <row r="676" spans="1:3" s="38" customFormat="1" ht="20.100000000000001" customHeight="1">
      <c r="A676" s="40"/>
      <c r="B676" s="39"/>
      <c r="C676" s="39"/>
    </row>
    <row r="677" spans="1:3" s="38" customFormat="1" ht="20.100000000000001" customHeight="1">
      <c r="A677" s="40"/>
      <c r="B677" s="39"/>
      <c r="C677" s="39"/>
    </row>
    <row r="678" spans="1:3" s="38" customFormat="1" ht="20.100000000000001" customHeight="1">
      <c r="A678" s="40"/>
      <c r="B678" s="39"/>
      <c r="C678" s="39"/>
    </row>
    <row r="679" spans="1:3" s="38" customFormat="1" ht="20.100000000000001" customHeight="1">
      <c r="A679" s="40"/>
      <c r="B679" s="39"/>
      <c r="C679" s="39"/>
    </row>
    <row r="680" spans="1:3" s="38" customFormat="1" ht="20.100000000000001" customHeight="1">
      <c r="A680" s="40"/>
      <c r="B680" s="39"/>
      <c r="C680" s="39"/>
    </row>
    <row r="681" spans="1:3" s="38" customFormat="1" ht="20.100000000000001" customHeight="1">
      <c r="A681" s="40"/>
      <c r="B681" s="39"/>
      <c r="C681" s="39"/>
    </row>
    <row r="682" spans="1:3" s="38" customFormat="1" ht="20.100000000000001" customHeight="1">
      <c r="A682" s="40"/>
      <c r="B682" s="39"/>
      <c r="C682" s="39"/>
    </row>
    <row r="683" spans="1:3" s="38" customFormat="1" ht="20.100000000000001" customHeight="1">
      <c r="A683" s="40"/>
      <c r="B683" s="39"/>
      <c r="C683" s="39"/>
    </row>
    <row r="684" spans="1:3" s="38" customFormat="1" ht="20.100000000000001" customHeight="1">
      <c r="A684" s="40"/>
      <c r="B684" s="39"/>
      <c r="C684" s="39"/>
    </row>
    <row r="685" spans="1:3" s="38" customFormat="1" ht="20.100000000000001" customHeight="1">
      <c r="A685" s="40"/>
      <c r="B685" s="39"/>
      <c r="C685" s="39"/>
    </row>
    <row r="686" spans="1:3" s="38" customFormat="1" ht="20.100000000000001" customHeight="1">
      <c r="A686" s="40"/>
      <c r="B686" s="39"/>
      <c r="C686" s="39"/>
    </row>
    <row r="687" spans="1:3" s="38" customFormat="1" ht="20.100000000000001" customHeight="1">
      <c r="A687" s="40"/>
      <c r="B687" s="39"/>
      <c r="C687" s="39"/>
    </row>
    <row r="688" spans="1:3" s="38" customFormat="1" ht="20.100000000000001" customHeight="1">
      <c r="A688" s="40"/>
      <c r="B688" s="39"/>
      <c r="C688" s="39"/>
    </row>
    <row r="689" spans="1:3" s="38" customFormat="1" ht="20.100000000000001" customHeight="1">
      <c r="A689" s="40"/>
      <c r="B689" s="39"/>
      <c r="C689" s="39"/>
    </row>
    <row r="690" spans="1:3" s="38" customFormat="1" ht="20.100000000000001" customHeight="1">
      <c r="A690" s="40"/>
      <c r="B690" s="39"/>
      <c r="C690" s="39"/>
    </row>
    <row r="691" spans="1:3" s="38" customFormat="1" ht="20.100000000000001" customHeight="1">
      <c r="A691" s="40"/>
      <c r="B691" s="39"/>
      <c r="C691" s="39"/>
    </row>
    <row r="692" spans="1:3" s="38" customFormat="1" ht="20.100000000000001" customHeight="1">
      <c r="A692" s="40"/>
      <c r="B692" s="39"/>
      <c r="C692" s="39"/>
    </row>
    <row r="693" spans="1:3" s="38" customFormat="1" ht="20.100000000000001" customHeight="1">
      <c r="A693" s="40"/>
      <c r="B693" s="39"/>
      <c r="C693" s="39"/>
    </row>
    <row r="694" spans="1:3" s="38" customFormat="1" ht="20.100000000000001" customHeight="1">
      <c r="A694" s="40"/>
      <c r="B694" s="39"/>
      <c r="C694" s="39"/>
    </row>
    <row r="695" spans="1:3" s="38" customFormat="1" ht="20.100000000000001" customHeight="1">
      <c r="A695" s="40"/>
      <c r="B695" s="39"/>
      <c r="C695" s="39"/>
    </row>
    <row r="696" spans="1:3" s="38" customFormat="1" ht="20.100000000000001" customHeight="1">
      <c r="A696" s="40"/>
      <c r="B696" s="39"/>
      <c r="C696" s="39"/>
    </row>
    <row r="697" spans="1:3" s="38" customFormat="1" ht="20.100000000000001" customHeight="1">
      <c r="A697" s="40"/>
      <c r="B697" s="39"/>
      <c r="C697" s="39"/>
    </row>
    <row r="698" spans="1:3" s="38" customFormat="1" ht="20.100000000000001" customHeight="1">
      <c r="A698" s="40"/>
      <c r="B698" s="39"/>
      <c r="C698" s="39"/>
    </row>
    <row r="699" spans="1:3" s="38" customFormat="1" ht="20.100000000000001" customHeight="1">
      <c r="A699" s="40"/>
      <c r="B699" s="39"/>
      <c r="C699" s="39"/>
    </row>
    <row r="700" spans="1:3" s="38" customFormat="1" ht="20.100000000000001" customHeight="1">
      <c r="A700" s="40"/>
      <c r="B700" s="39"/>
      <c r="C700" s="39"/>
    </row>
    <row r="701" spans="1:3" s="38" customFormat="1" ht="20.100000000000001" customHeight="1">
      <c r="A701" s="40"/>
      <c r="B701" s="39"/>
      <c r="C701" s="39"/>
    </row>
    <row r="702" spans="1:3" s="38" customFormat="1" ht="20.100000000000001" customHeight="1">
      <c r="A702" s="40"/>
      <c r="B702" s="39"/>
      <c r="C702" s="39"/>
    </row>
    <row r="703" spans="1:3" s="38" customFormat="1" ht="20.100000000000001" customHeight="1">
      <c r="A703" s="40"/>
      <c r="B703" s="39"/>
      <c r="C703" s="39"/>
    </row>
    <row r="704" spans="1:3" s="38" customFormat="1" ht="20.100000000000001" customHeight="1">
      <c r="A704" s="40"/>
      <c r="B704" s="39"/>
      <c r="C704" s="39"/>
    </row>
    <row r="705" spans="1:3" s="38" customFormat="1" ht="20.100000000000001" customHeight="1">
      <c r="A705" s="40"/>
      <c r="B705" s="39"/>
      <c r="C705" s="39"/>
    </row>
    <row r="706" spans="1:3" s="38" customFormat="1" ht="20.100000000000001" customHeight="1">
      <c r="A706" s="40"/>
      <c r="B706" s="39"/>
      <c r="C706" s="39"/>
    </row>
    <row r="707" spans="1:3" s="38" customFormat="1" ht="20.100000000000001" customHeight="1">
      <c r="A707" s="40"/>
      <c r="B707" s="39"/>
      <c r="C707" s="39"/>
    </row>
    <row r="708" spans="1:3" s="38" customFormat="1" ht="20.100000000000001" customHeight="1">
      <c r="A708" s="40"/>
      <c r="B708" s="39"/>
      <c r="C708" s="39"/>
    </row>
    <row r="709" spans="1:3" s="38" customFormat="1" ht="20.100000000000001" customHeight="1">
      <c r="A709" s="40"/>
      <c r="B709" s="39"/>
      <c r="C709" s="39"/>
    </row>
    <row r="710" spans="1:3" s="38" customFormat="1" ht="20.100000000000001" customHeight="1">
      <c r="A710" s="40"/>
      <c r="B710" s="39"/>
      <c r="C710" s="39"/>
    </row>
    <row r="711" spans="1:3" s="38" customFormat="1" ht="20.100000000000001" customHeight="1">
      <c r="A711" s="40"/>
      <c r="B711" s="39"/>
      <c r="C711" s="39"/>
    </row>
    <row r="712" spans="1:3" s="38" customFormat="1" ht="20.100000000000001" customHeight="1">
      <c r="A712" s="40"/>
      <c r="B712" s="39"/>
      <c r="C712" s="39"/>
    </row>
    <row r="713" spans="1:3" s="38" customFormat="1" ht="20.100000000000001" customHeight="1">
      <c r="A713" s="40"/>
      <c r="B713" s="39"/>
      <c r="C713" s="39"/>
    </row>
    <row r="714" spans="1:3" s="38" customFormat="1" ht="20.100000000000001" customHeight="1">
      <c r="A714" s="40"/>
      <c r="B714" s="39"/>
      <c r="C714" s="39"/>
    </row>
    <row r="715" spans="1:3" s="38" customFormat="1" ht="20.100000000000001" customHeight="1">
      <c r="A715" s="40"/>
      <c r="B715" s="39"/>
      <c r="C715" s="39"/>
    </row>
    <row r="716" spans="1:3" s="38" customFormat="1" ht="20.100000000000001" customHeight="1">
      <c r="A716" s="40"/>
      <c r="B716" s="39"/>
      <c r="C716" s="39"/>
    </row>
    <row r="717" spans="1:3" s="38" customFormat="1" ht="20.100000000000001" customHeight="1">
      <c r="A717" s="40"/>
      <c r="B717" s="39"/>
      <c r="C717" s="39"/>
    </row>
    <row r="718" spans="1:3" s="38" customFormat="1" ht="20.100000000000001" customHeight="1">
      <c r="A718" s="40"/>
      <c r="B718" s="39"/>
      <c r="C718" s="39"/>
    </row>
    <row r="719" spans="1:3" s="38" customFormat="1" ht="20.100000000000001" customHeight="1">
      <c r="A719" s="40"/>
      <c r="B719" s="39"/>
      <c r="C719" s="39"/>
    </row>
    <row r="720" spans="1:3" s="38" customFormat="1" ht="20.100000000000001" customHeight="1">
      <c r="A720" s="40"/>
      <c r="B720" s="39"/>
      <c r="C720" s="39"/>
    </row>
    <row r="721" spans="1:3" s="38" customFormat="1" ht="20.100000000000001" customHeight="1">
      <c r="A721" s="40"/>
      <c r="B721" s="39"/>
      <c r="C721" s="39"/>
    </row>
    <row r="722" spans="1:3" s="38" customFormat="1" ht="20.100000000000001" customHeight="1">
      <c r="A722" s="40"/>
      <c r="B722" s="39"/>
      <c r="C722" s="39"/>
    </row>
    <row r="723" spans="1:3" s="38" customFormat="1" ht="20.100000000000001" customHeight="1">
      <c r="A723" s="40"/>
      <c r="B723" s="39"/>
      <c r="C723" s="39"/>
    </row>
    <row r="724" spans="1:3" s="38" customFormat="1" ht="20.100000000000001" customHeight="1">
      <c r="A724" s="40"/>
      <c r="B724" s="39"/>
      <c r="C724" s="39"/>
    </row>
    <row r="725" spans="1:3" s="38" customFormat="1" ht="20.100000000000001" customHeight="1">
      <c r="A725" s="40"/>
      <c r="B725" s="39"/>
      <c r="C725" s="39"/>
    </row>
    <row r="726" spans="1:3" s="38" customFormat="1" ht="20.100000000000001" customHeight="1">
      <c r="A726" s="40"/>
      <c r="B726" s="39"/>
      <c r="C726" s="39"/>
    </row>
    <row r="727" spans="1:3" s="38" customFormat="1" ht="20.100000000000001" customHeight="1">
      <c r="A727" s="40"/>
      <c r="B727" s="39"/>
      <c r="C727" s="39"/>
    </row>
    <row r="728" spans="1:3" s="38" customFormat="1" ht="20.100000000000001" customHeight="1">
      <c r="A728" s="40"/>
      <c r="B728" s="39"/>
      <c r="C728" s="39"/>
    </row>
    <row r="729" spans="1:3" s="38" customFormat="1" ht="20.100000000000001" customHeight="1">
      <c r="A729" s="40"/>
      <c r="B729" s="39"/>
      <c r="C729" s="39"/>
    </row>
    <row r="730" spans="1:3" s="38" customFormat="1" ht="20.100000000000001" customHeight="1">
      <c r="A730" s="40"/>
      <c r="B730" s="39"/>
      <c r="C730" s="39"/>
    </row>
    <row r="731" spans="1:3" s="38" customFormat="1" ht="20.100000000000001" customHeight="1">
      <c r="A731" s="40"/>
      <c r="B731" s="39"/>
      <c r="C731" s="39"/>
    </row>
    <row r="732" spans="1:3" s="38" customFormat="1" ht="20.100000000000001" customHeight="1">
      <c r="A732" s="40"/>
      <c r="B732" s="39"/>
      <c r="C732" s="39"/>
    </row>
    <row r="733" spans="1:3" s="38" customFormat="1" ht="20.100000000000001" customHeight="1">
      <c r="A733" s="40"/>
      <c r="B733" s="39"/>
      <c r="C733" s="39"/>
    </row>
    <row r="734" spans="1:3" s="38" customFormat="1" ht="20.100000000000001" customHeight="1">
      <c r="A734" s="40"/>
      <c r="B734" s="39"/>
      <c r="C734" s="39"/>
    </row>
    <row r="735" spans="1:3" s="38" customFormat="1" ht="20.100000000000001" customHeight="1">
      <c r="A735" s="40"/>
      <c r="B735" s="39"/>
      <c r="C735" s="39"/>
    </row>
    <row r="736" spans="1:3" s="38" customFormat="1" ht="20.100000000000001" customHeight="1">
      <c r="A736" s="40"/>
      <c r="B736" s="39"/>
      <c r="C736" s="39"/>
    </row>
    <row r="737" spans="1:3" s="38" customFormat="1" ht="20.100000000000001" customHeight="1">
      <c r="A737" s="40"/>
      <c r="B737" s="39"/>
      <c r="C737" s="39"/>
    </row>
    <row r="738" spans="1:3" s="38" customFormat="1" ht="20.100000000000001" customHeight="1">
      <c r="A738" s="40"/>
      <c r="B738" s="39"/>
      <c r="C738" s="39"/>
    </row>
    <row r="739" spans="1:3" s="38" customFormat="1" ht="20.100000000000001" customHeight="1">
      <c r="A739" s="40"/>
      <c r="B739" s="39"/>
      <c r="C739" s="39"/>
    </row>
    <row r="740" spans="1:3" s="38" customFormat="1" ht="20.100000000000001" customHeight="1">
      <c r="A740" s="40"/>
      <c r="B740" s="39"/>
      <c r="C740" s="39"/>
    </row>
    <row r="741" spans="1:3" s="38" customFormat="1" ht="20.100000000000001" customHeight="1">
      <c r="A741" s="40"/>
      <c r="B741" s="39"/>
      <c r="C741" s="39"/>
    </row>
    <row r="742" spans="1:3" s="38" customFormat="1" ht="20.100000000000001" customHeight="1">
      <c r="A742" s="40"/>
      <c r="B742" s="39"/>
      <c r="C742" s="39"/>
    </row>
    <row r="743" spans="1:3" s="38" customFormat="1" ht="20.100000000000001" customHeight="1">
      <c r="A743" s="40"/>
      <c r="B743" s="39"/>
      <c r="C743" s="39"/>
    </row>
    <row r="744" spans="1:3" s="38" customFormat="1" ht="20.100000000000001" customHeight="1">
      <c r="A744" s="40"/>
      <c r="B744" s="39"/>
      <c r="C744" s="39"/>
    </row>
    <row r="745" spans="1:3" s="38" customFormat="1" ht="20.100000000000001" customHeight="1">
      <c r="A745" s="40"/>
      <c r="B745" s="39"/>
      <c r="C745" s="39"/>
    </row>
    <row r="746" spans="1:3" s="38" customFormat="1" ht="20.100000000000001" customHeight="1">
      <c r="A746" s="40"/>
      <c r="B746" s="39"/>
      <c r="C746" s="39"/>
    </row>
    <row r="747" spans="1:3" s="38" customFormat="1" ht="20.100000000000001" customHeight="1">
      <c r="A747" s="40"/>
      <c r="B747" s="39"/>
      <c r="C747" s="39"/>
    </row>
    <row r="748" spans="1:3" s="38" customFormat="1" ht="20.100000000000001" customHeight="1">
      <c r="A748" s="40"/>
      <c r="B748" s="39"/>
      <c r="C748" s="39"/>
    </row>
    <row r="749" spans="1:3" s="38" customFormat="1" ht="20.100000000000001" customHeight="1">
      <c r="A749" s="40"/>
      <c r="B749" s="39"/>
      <c r="C749" s="39"/>
    </row>
    <row r="750" spans="1:3" s="38" customFormat="1" ht="20.100000000000001" customHeight="1">
      <c r="A750" s="40"/>
      <c r="B750" s="39"/>
      <c r="C750" s="39"/>
    </row>
    <row r="751" spans="1:3" s="38" customFormat="1" ht="20.100000000000001" customHeight="1">
      <c r="A751" s="40"/>
      <c r="B751" s="39"/>
      <c r="C751" s="39"/>
    </row>
    <row r="752" spans="1:3" s="38" customFormat="1" ht="20.100000000000001" customHeight="1">
      <c r="A752" s="40"/>
      <c r="B752" s="39"/>
      <c r="C752" s="39"/>
    </row>
    <row r="753" spans="1:3" s="38" customFormat="1" ht="20.100000000000001" customHeight="1">
      <c r="A753" s="40"/>
      <c r="B753" s="39"/>
      <c r="C753" s="39"/>
    </row>
    <row r="754" spans="1:3" s="38" customFormat="1" ht="20.100000000000001" customHeight="1">
      <c r="A754" s="40"/>
      <c r="B754" s="39"/>
      <c r="C754" s="39"/>
    </row>
    <row r="755" spans="1:3" s="38" customFormat="1" ht="20.100000000000001" customHeight="1">
      <c r="A755" s="40"/>
      <c r="B755" s="39"/>
      <c r="C755" s="39"/>
    </row>
    <row r="756" spans="1:3" s="38" customFormat="1" ht="20.100000000000001" customHeight="1">
      <c r="A756" s="40"/>
      <c r="B756" s="39"/>
      <c r="C756" s="39"/>
    </row>
    <row r="757" spans="1:3" s="38" customFormat="1" ht="20.100000000000001" customHeight="1">
      <c r="A757" s="40"/>
      <c r="B757" s="39"/>
      <c r="C757" s="39"/>
    </row>
    <row r="758" spans="1:3" s="38" customFormat="1" ht="20.100000000000001" customHeight="1">
      <c r="A758" s="40"/>
      <c r="B758" s="39"/>
      <c r="C758" s="39"/>
    </row>
    <row r="759" spans="1:3" s="38" customFormat="1" ht="20.100000000000001" customHeight="1">
      <c r="A759" s="40"/>
      <c r="B759" s="39"/>
      <c r="C759" s="39"/>
    </row>
    <row r="760" spans="1:3" s="38" customFormat="1" ht="20.100000000000001" customHeight="1">
      <c r="A760" s="40"/>
      <c r="B760" s="39"/>
      <c r="C760" s="39"/>
    </row>
    <row r="761" spans="1:3" s="38" customFormat="1" ht="20.100000000000001" customHeight="1">
      <c r="A761" s="40"/>
      <c r="B761" s="39"/>
      <c r="C761" s="39"/>
    </row>
    <row r="762" spans="1:3" s="38" customFormat="1" ht="20.100000000000001" customHeight="1">
      <c r="A762" s="40"/>
      <c r="B762" s="39"/>
      <c r="C762" s="39"/>
    </row>
    <row r="763" spans="1:3" s="38" customFormat="1" ht="20.100000000000001" customHeight="1">
      <c r="A763" s="40"/>
      <c r="B763" s="39"/>
      <c r="C763" s="39"/>
    </row>
    <row r="764" spans="1:3" s="38" customFormat="1" ht="20.100000000000001" customHeight="1">
      <c r="A764" s="40"/>
      <c r="B764" s="39"/>
      <c r="C764" s="39"/>
    </row>
    <row r="765" spans="1:3" s="38" customFormat="1" ht="20.100000000000001" customHeight="1">
      <c r="A765" s="40"/>
      <c r="B765" s="39"/>
      <c r="C765" s="39"/>
    </row>
    <row r="766" spans="1:3" s="38" customFormat="1" ht="20.100000000000001" customHeight="1">
      <c r="A766" s="40"/>
      <c r="B766" s="39"/>
      <c r="C766" s="39"/>
    </row>
    <row r="767" spans="1:3" s="38" customFormat="1" ht="20.100000000000001" customHeight="1">
      <c r="A767" s="40"/>
      <c r="B767" s="39"/>
      <c r="C767" s="39"/>
    </row>
    <row r="768" spans="1:3" s="38" customFormat="1" ht="20.100000000000001" customHeight="1">
      <c r="A768" s="40"/>
      <c r="B768" s="39"/>
      <c r="C768" s="39"/>
    </row>
    <row r="769" spans="1:3" s="38" customFormat="1" ht="20.100000000000001" customHeight="1">
      <c r="A769" s="40"/>
      <c r="B769" s="39"/>
      <c r="C769" s="39"/>
    </row>
    <row r="770" spans="1:3" s="38" customFormat="1" ht="20.100000000000001" customHeight="1">
      <c r="A770" s="40"/>
      <c r="B770" s="39"/>
      <c r="C770" s="39"/>
    </row>
    <row r="771" spans="1:3" s="38" customFormat="1" ht="20.100000000000001" customHeight="1">
      <c r="A771" s="40"/>
      <c r="B771" s="39"/>
      <c r="C771" s="39"/>
    </row>
    <row r="772" spans="1:3" s="38" customFormat="1" ht="20.100000000000001" customHeight="1">
      <c r="A772" s="40"/>
      <c r="B772" s="39"/>
      <c r="C772" s="39"/>
    </row>
    <row r="773" spans="1:3" s="38" customFormat="1" ht="20.100000000000001" customHeight="1">
      <c r="A773" s="40"/>
      <c r="B773" s="39"/>
      <c r="C773" s="39"/>
    </row>
    <row r="774" spans="1:3" s="38" customFormat="1" ht="20.100000000000001" customHeight="1">
      <c r="A774" s="40"/>
      <c r="B774" s="39"/>
      <c r="C774" s="39"/>
    </row>
    <row r="775" spans="1:3" s="38" customFormat="1" ht="20.100000000000001" customHeight="1">
      <c r="A775" s="40"/>
      <c r="B775" s="39"/>
      <c r="C775" s="39"/>
    </row>
    <row r="776" spans="1:3" s="38" customFormat="1" ht="20.100000000000001" customHeight="1">
      <c r="A776" s="40"/>
      <c r="B776" s="39"/>
      <c r="C776" s="39"/>
    </row>
    <row r="777" spans="1:3" s="38" customFormat="1" ht="20.100000000000001" customHeight="1">
      <c r="A777" s="40"/>
      <c r="B777" s="39"/>
      <c r="C777" s="39"/>
    </row>
    <row r="778" spans="1:3" s="38" customFormat="1" ht="20.100000000000001" customHeight="1">
      <c r="A778" s="40"/>
      <c r="B778" s="39"/>
      <c r="C778" s="39"/>
    </row>
    <row r="779" spans="1:3" s="38" customFormat="1" ht="20.100000000000001" customHeight="1">
      <c r="A779" s="40"/>
      <c r="B779" s="39"/>
      <c r="C779" s="39"/>
    </row>
    <row r="780" spans="1:3" s="38" customFormat="1" ht="20.100000000000001" customHeight="1">
      <c r="A780" s="40"/>
      <c r="B780" s="39"/>
      <c r="C780" s="39"/>
    </row>
    <row r="781" spans="1:3" s="38" customFormat="1" ht="20.100000000000001" customHeight="1">
      <c r="A781" s="40"/>
      <c r="B781" s="39"/>
      <c r="C781" s="39"/>
    </row>
    <row r="782" spans="1:3" s="38" customFormat="1" ht="20.100000000000001" customHeight="1">
      <c r="A782" s="40"/>
      <c r="B782" s="39"/>
      <c r="C782" s="39"/>
    </row>
    <row r="783" spans="1:3" s="38" customFormat="1" ht="20.100000000000001" customHeight="1">
      <c r="A783" s="40"/>
      <c r="B783" s="39"/>
      <c r="C783" s="39"/>
    </row>
    <row r="784" spans="1:3" s="38" customFormat="1" ht="20.100000000000001" customHeight="1">
      <c r="A784" s="40"/>
      <c r="B784" s="39"/>
      <c r="C784" s="39"/>
    </row>
    <row r="785" spans="1:3" s="38" customFormat="1" ht="20.100000000000001" customHeight="1">
      <c r="A785" s="40"/>
      <c r="B785" s="39"/>
      <c r="C785" s="39"/>
    </row>
    <row r="786" spans="1:3" s="38" customFormat="1" ht="20.100000000000001" customHeight="1">
      <c r="A786" s="40"/>
      <c r="B786" s="39"/>
      <c r="C786" s="39"/>
    </row>
    <row r="787" spans="1:3" s="38" customFormat="1" ht="20.100000000000001" customHeight="1">
      <c r="A787" s="40"/>
      <c r="B787" s="39"/>
      <c r="C787" s="39"/>
    </row>
    <row r="788" spans="1:3" s="38" customFormat="1" ht="20.100000000000001" customHeight="1">
      <c r="A788" s="40"/>
      <c r="B788" s="39"/>
      <c r="C788" s="39"/>
    </row>
    <row r="789" spans="1:3" s="38" customFormat="1" ht="20.100000000000001" customHeight="1">
      <c r="A789" s="40"/>
      <c r="B789" s="39"/>
      <c r="C789" s="39"/>
    </row>
    <row r="790" spans="1:3" s="38" customFormat="1" ht="20.100000000000001" customHeight="1">
      <c r="A790" s="40"/>
      <c r="B790" s="39"/>
      <c r="C790" s="39"/>
    </row>
    <row r="791" spans="1:3" s="38" customFormat="1" ht="20.100000000000001" customHeight="1">
      <c r="A791" s="40"/>
      <c r="B791" s="39"/>
      <c r="C791" s="39"/>
    </row>
    <row r="792" spans="1:3" s="38" customFormat="1" ht="20.100000000000001" customHeight="1">
      <c r="A792" s="40"/>
      <c r="B792" s="39"/>
      <c r="C792" s="39"/>
    </row>
    <row r="793" spans="1:3" s="38" customFormat="1" ht="20.100000000000001" customHeight="1">
      <c r="A793" s="40"/>
      <c r="B793" s="39"/>
      <c r="C793" s="39"/>
    </row>
    <row r="794" spans="1:3" s="38" customFormat="1" ht="20.100000000000001" customHeight="1">
      <c r="A794" s="40"/>
      <c r="B794" s="39"/>
      <c r="C794" s="39"/>
    </row>
    <row r="795" spans="1:3" s="38" customFormat="1" ht="20.100000000000001" customHeight="1">
      <c r="A795" s="40"/>
      <c r="B795" s="39"/>
      <c r="C795" s="39"/>
    </row>
    <row r="796" spans="1:3" s="38" customFormat="1" ht="20.100000000000001" customHeight="1">
      <c r="A796" s="40"/>
      <c r="B796" s="39"/>
      <c r="C796" s="39"/>
    </row>
    <row r="797" spans="1:3" s="38" customFormat="1" ht="20.100000000000001" customHeight="1">
      <c r="A797" s="40"/>
      <c r="B797" s="39"/>
      <c r="C797" s="39"/>
    </row>
    <row r="798" spans="1:3" s="38" customFormat="1" ht="20.100000000000001" customHeight="1">
      <c r="A798" s="40"/>
      <c r="B798" s="39"/>
      <c r="C798" s="39"/>
    </row>
    <row r="799" spans="1:3" s="38" customFormat="1" ht="20.100000000000001" customHeight="1">
      <c r="A799" s="40"/>
      <c r="B799" s="39"/>
      <c r="C799" s="39"/>
    </row>
    <row r="800" spans="1:3" s="38" customFormat="1" ht="20.100000000000001" customHeight="1">
      <c r="A800" s="40"/>
      <c r="B800" s="39"/>
      <c r="C800" s="39"/>
    </row>
    <row r="801" spans="1:3" s="38" customFormat="1" ht="20.100000000000001" customHeight="1">
      <c r="A801" s="40"/>
      <c r="B801" s="39"/>
      <c r="C801" s="39"/>
    </row>
    <row r="802" spans="1:3" s="38" customFormat="1" ht="20.100000000000001" customHeight="1">
      <c r="A802" s="40"/>
      <c r="B802" s="39"/>
      <c r="C802" s="39"/>
    </row>
    <row r="803" spans="1:3" s="38" customFormat="1" ht="20.100000000000001" customHeight="1">
      <c r="A803" s="40"/>
      <c r="B803" s="39"/>
      <c r="C803" s="39"/>
    </row>
    <row r="804" spans="1:3" s="38" customFormat="1" ht="20.100000000000001" customHeight="1">
      <c r="A804" s="40"/>
      <c r="B804" s="39"/>
      <c r="C804" s="39"/>
    </row>
    <row r="805" spans="1:3" s="38" customFormat="1" ht="20.100000000000001" customHeight="1">
      <c r="A805" s="40"/>
      <c r="B805" s="39"/>
      <c r="C805" s="39"/>
    </row>
    <row r="806" spans="1:3" s="38" customFormat="1" ht="20.100000000000001" customHeight="1">
      <c r="A806" s="40"/>
      <c r="B806" s="39"/>
      <c r="C806" s="39"/>
    </row>
    <row r="807" spans="1:3" s="38" customFormat="1" ht="20.100000000000001" customHeight="1">
      <c r="A807" s="40"/>
      <c r="B807" s="39"/>
      <c r="C807" s="39"/>
    </row>
    <row r="808" spans="1:3" s="38" customFormat="1" ht="20.100000000000001" customHeight="1">
      <c r="A808" s="40"/>
      <c r="B808" s="39"/>
      <c r="C808" s="39"/>
    </row>
    <row r="809" spans="1:3" s="38" customFormat="1" ht="20.100000000000001" customHeight="1">
      <c r="A809" s="40"/>
      <c r="B809" s="39"/>
      <c r="C809" s="39"/>
    </row>
    <row r="810" spans="1:3" s="38" customFormat="1" ht="20.100000000000001" customHeight="1">
      <c r="A810" s="40"/>
      <c r="B810" s="39"/>
      <c r="C810" s="39"/>
    </row>
    <row r="811" spans="1:3" s="38" customFormat="1" ht="20.100000000000001" customHeight="1">
      <c r="A811" s="40"/>
      <c r="B811" s="39"/>
      <c r="C811" s="39"/>
    </row>
    <row r="812" spans="1:3" s="38" customFormat="1" ht="20.100000000000001" customHeight="1">
      <c r="A812" s="40"/>
      <c r="B812" s="39"/>
      <c r="C812" s="39"/>
    </row>
    <row r="813" spans="1:3" s="38" customFormat="1" ht="20.100000000000001" customHeight="1">
      <c r="A813" s="40"/>
      <c r="B813" s="39"/>
      <c r="C813" s="39"/>
    </row>
    <row r="814" spans="1:3" s="38" customFormat="1" ht="20.100000000000001" customHeight="1">
      <c r="A814" s="40"/>
      <c r="B814" s="39"/>
      <c r="C814" s="39"/>
    </row>
    <row r="815" spans="1:3" s="38" customFormat="1" ht="20.100000000000001" customHeight="1">
      <c r="A815" s="40"/>
      <c r="B815" s="39"/>
      <c r="C815" s="39"/>
    </row>
    <row r="816" spans="1:3" s="38" customFormat="1" ht="20.100000000000001" customHeight="1">
      <c r="A816" s="40"/>
      <c r="B816" s="39"/>
      <c r="C816" s="39"/>
    </row>
    <row r="817" spans="1:3" s="38" customFormat="1" ht="20.100000000000001" customHeight="1">
      <c r="A817" s="40"/>
      <c r="B817" s="39"/>
      <c r="C817" s="39"/>
    </row>
    <row r="818" spans="1:3" s="38" customFormat="1" ht="20.100000000000001" customHeight="1">
      <c r="A818" s="40"/>
      <c r="B818" s="39"/>
      <c r="C818" s="39"/>
    </row>
    <row r="819" spans="1:3" s="38" customFormat="1" ht="20.100000000000001" customHeight="1">
      <c r="A819" s="40"/>
      <c r="B819" s="39"/>
      <c r="C819" s="39"/>
    </row>
    <row r="820" spans="1:3" s="38" customFormat="1" ht="20.100000000000001" customHeight="1">
      <c r="A820" s="40"/>
      <c r="B820" s="39"/>
      <c r="C820" s="39"/>
    </row>
    <row r="821" spans="1:3" s="38" customFormat="1" ht="20.100000000000001" customHeight="1">
      <c r="A821" s="40"/>
      <c r="B821" s="39"/>
      <c r="C821" s="39"/>
    </row>
    <row r="822" spans="1:3" s="38" customFormat="1" ht="20.100000000000001" customHeight="1">
      <c r="A822" s="40"/>
      <c r="B822" s="39"/>
      <c r="C822" s="39"/>
    </row>
    <row r="823" spans="1:3" s="38" customFormat="1" ht="20.100000000000001" customHeight="1">
      <c r="A823" s="40"/>
      <c r="B823" s="39"/>
      <c r="C823" s="39"/>
    </row>
    <row r="824" spans="1:3" s="38" customFormat="1" ht="20.100000000000001" customHeight="1">
      <c r="A824" s="40"/>
      <c r="B824" s="39"/>
      <c r="C824" s="39"/>
    </row>
    <row r="825" spans="1:3" s="38" customFormat="1" ht="20.100000000000001" customHeight="1">
      <c r="A825" s="40"/>
      <c r="B825" s="39"/>
      <c r="C825" s="39"/>
    </row>
    <row r="826" spans="1:3" s="38" customFormat="1" ht="20.100000000000001" customHeight="1">
      <c r="A826" s="40"/>
      <c r="B826" s="39"/>
      <c r="C826" s="39"/>
    </row>
    <row r="827" spans="1:3" s="38" customFormat="1" ht="20.100000000000001" customHeight="1">
      <c r="A827" s="40"/>
      <c r="B827" s="39"/>
      <c r="C827" s="39"/>
    </row>
    <row r="828" spans="1:3" s="38" customFormat="1" ht="20.100000000000001" customHeight="1">
      <c r="A828" s="40"/>
      <c r="B828" s="39"/>
      <c r="C828" s="39"/>
    </row>
    <row r="829" spans="1:3" s="38" customFormat="1" ht="20.100000000000001" customHeight="1">
      <c r="A829" s="40"/>
      <c r="B829" s="39"/>
      <c r="C829" s="39"/>
    </row>
    <row r="830" spans="1:3" s="38" customFormat="1" ht="20.100000000000001" customHeight="1">
      <c r="A830" s="40"/>
      <c r="B830" s="39"/>
      <c r="C830" s="39"/>
    </row>
    <row r="831" spans="1:3" s="38" customFormat="1" ht="20.100000000000001" customHeight="1">
      <c r="A831" s="40"/>
      <c r="B831" s="39"/>
      <c r="C831" s="39"/>
    </row>
    <row r="832" spans="1:3" s="38" customFormat="1" ht="20.100000000000001" customHeight="1">
      <c r="A832" s="40"/>
      <c r="B832" s="39"/>
      <c r="C832" s="39"/>
    </row>
    <row r="833" spans="1:3" s="38" customFormat="1" ht="20.100000000000001" customHeight="1">
      <c r="A833" s="40"/>
      <c r="B833" s="39"/>
      <c r="C833" s="39"/>
    </row>
    <row r="834" spans="1:3" s="38" customFormat="1" ht="20.100000000000001" customHeight="1">
      <c r="A834" s="40"/>
      <c r="B834" s="39"/>
      <c r="C834" s="39"/>
    </row>
    <row r="835" spans="1:3" s="38" customFormat="1" ht="20.100000000000001" customHeight="1">
      <c r="A835" s="40"/>
      <c r="B835" s="39"/>
      <c r="C835" s="39"/>
    </row>
    <row r="836" spans="1:3" s="38" customFormat="1" ht="20.100000000000001" customHeight="1">
      <c r="A836" s="40"/>
      <c r="B836" s="39"/>
      <c r="C836" s="39"/>
    </row>
    <row r="837" spans="1:3" s="38" customFormat="1" ht="20.100000000000001" customHeight="1">
      <c r="A837" s="40"/>
      <c r="B837" s="39"/>
      <c r="C837" s="39"/>
    </row>
    <row r="838" spans="1:3" s="38" customFormat="1" ht="20.100000000000001" customHeight="1">
      <c r="A838" s="40"/>
      <c r="B838" s="39"/>
      <c r="C838" s="39"/>
    </row>
    <row r="839" spans="1:3" s="38" customFormat="1" ht="20.100000000000001" customHeight="1">
      <c r="A839" s="40"/>
      <c r="B839" s="39"/>
      <c r="C839" s="39"/>
    </row>
    <row r="840" spans="1:3" s="38" customFormat="1" ht="20.100000000000001" customHeight="1">
      <c r="A840" s="40"/>
      <c r="B840" s="39"/>
      <c r="C840" s="39"/>
    </row>
    <row r="841" spans="1:3" s="38" customFormat="1" ht="20.100000000000001" customHeight="1">
      <c r="A841" s="40"/>
      <c r="B841" s="39"/>
      <c r="C841" s="39"/>
    </row>
    <row r="842" spans="1:3" s="38" customFormat="1" ht="20.100000000000001" customHeight="1">
      <c r="A842" s="40"/>
      <c r="B842" s="39"/>
      <c r="C842" s="39"/>
    </row>
    <row r="843" spans="1:3" s="38" customFormat="1" ht="20.100000000000001" customHeight="1">
      <c r="A843" s="40"/>
      <c r="B843" s="39"/>
      <c r="C843" s="39"/>
    </row>
    <row r="844" spans="1:3" s="38" customFormat="1" ht="20.100000000000001" customHeight="1">
      <c r="A844" s="40"/>
      <c r="B844" s="39"/>
      <c r="C844" s="39"/>
    </row>
    <row r="845" spans="1:3" s="38" customFormat="1" ht="20.100000000000001" customHeight="1">
      <c r="A845" s="40"/>
      <c r="B845" s="39"/>
      <c r="C845" s="39"/>
    </row>
    <row r="846" spans="1:3" s="38" customFormat="1" ht="20.100000000000001" customHeight="1">
      <c r="A846" s="40"/>
      <c r="B846" s="39"/>
      <c r="C846" s="39"/>
    </row>
    <row r="847" spans="1:3" s="38" customFormat="1" ht="20.100000000000001" customHeight="1">
      <c r="A847" s="40"/>
      <c r="B847" s="39"/>
      <c r="C847" s="39"/>
    </row>
    <row r="848" spans="1:3" s="38" customFormat="1" ht="20.100000000000001" customHeight="1">
      <c r="A848" s="40"/>
      <c r="B848" s="39"/>
      <c r="C848" s="39"/>
    </row>
    <row r="849" spans="1:3" s="38" customFormat="1" ht="20.100000000000001" customHeight="1">
      <c r="A849" s="40"/>
      <c r="B849" s="39"/>
      <c r="C849" s="39"/>
    </row>
    <row r="850" spans="1:3" s="38" customFormat="1" ht="20.100000000000001" customHeight="1">
      <c r="A850" s="40"/>
      <c r="B850" s="39"/>
      <c r="C850" s="39"/>
    </row>
    <row r="851" spans="1:3" s="38" customFormat="1" ht="20.100000000000001" customHeight="1">
      <c r="A851" s="40"/>
      <c r="B851" s="39"/>
      <c r="C851" s="39"/>
    </row>
    <row r="852" spans="1:3" s="38" customFormat="1" ht="20.100000000000001" customHeight="1">
      <c r="A852" s="40"/>
      <c r="B852" s="39"/>
      <c r="C852" s="39"/>
    </row>
    <row r="853" spans="1:3" s="38" customFormat="1" ht="20.100000000000001" customHeight="1">
      <c r="A853" s="40"/>
      <c r="B853" s="39"/>
      <c r="C853" s="39"/>
    </row>
    <row r="854" spans="1:3" s="38" customFormat="1" ht="20.100000000000001" customHeight="1">
      <c r="A854" s="40"/>
      <c r="B854" s="39"/>
      <c r="C854" s="39"/>
    </row>
    <row r="855" spans="1:3" s="38" customFormat="1" ht="20.100000000000001" customHeight="1">
      <c r="A855" s="40"/>
      <c r="B855" s="39"/>
      <c r="C855" s="39"/>
    </row>
    <row r="856" spans="1:3" s="38" customFormat="1" ht="20.100000000000001" customHeight="1">
      <c r="A856" s="40"/>
      <c r="B856" s="39"/>
      <c r="C856" s="39"/>
    </row>
    <row r="857" spans="1:3" s="38" customFormat="1" ht="20.100000000000001" customHeight="1">
      <c r="A857" s="40"/>
      <c r="B857" s="39"/>
      <c r="C857" s="39"/>
    </row>
    <row r="858" spans="1:3" s="38" customFormat="1" ht="20.100000000000001" customHeight="1">
      <c r="A858" s="40"/>
      <c r="B858" s="39"/>
      <c r="C858" s="39"/>
    </row>
    <row r="859" spans="1:3" s="38" customFormat="1" ht="20.100000000000001" customHeight="1">
      <c r="A859" s="40"/>
      <c r="B859" s="39"/>
      <c r="C859" s="39"/>
    </row>
    <row r="860" spans="1:3" s="38" customFormat="1" ht="20.100000000000001" customHeight="1">
      <c r="A860" s="40"/>
      <c r="B860" s="39"/>
      <c r="C860" s="39"/>
    </row>
    <row r="861" spans="1:3" s="38" customFormat="1" ht="20.100000000000001" customHeight="1">
      <c r="A861" s="40"/>
      <c r="B861" s="39"/>
      <c r="C861" s="39"/>
    </row>
    <row r="862" spans="1:3" s="38" customFormat="1" ht="20.100000000000001" customHeight="1">
      <c r="A862" s="40"/>
      <c r="B862" s="39"/>
      <c r="C862" s="39"/>
    </row>
    <row r="863" spans="1:3" s="38" customFormat="1" ht="20.100000000000001" customHeight="1">
      <c r="A863" s="40"/>
      <c r="B863" s="39"/>
      <c r="C863" s="39"/>
    </row>
    <row r="864" spans="1:3" s="38" customFormat="1" ht="20.100000000000001" customHeight="1">
      <c r="A864" s="40"/>
      <c r="B864" s="39"/>
      <c r="C864" s="39"/>
    </row>
    <row r="865" spans="1:3" s="38" customFormat="1" ht="20.100000000000001" customHeight="1">
      <c r="A865" s="40"/>
      <c r="B865" s="39"/>
      <c r="C865" s="39"/>
    </row>
    <row r="866" spans="1:3" s="38" customFormat="1" ht="20.100000000000001" customHeight="1">
      <c r="A866" s="40"/>
      <c r="B866" s="39"/>
      <c r="C866" s="39"/>
    </row>
    <row r="867" spans="1:3" s="38" customFormat="1" ht="20.100000000000001" customHeight="1">
      <c r="A867" s="40"/>
      <c r="B867" s="39"/>
      <c r="C867" s="39"/>
    </row>
    <row r="868" spans="1:3" s="38" customFormat="1" ht="20.100000000000001" customHeight="1">
      <c r="A868" s="40"/>
      <c r="B868" s="39"/>
      <c r="C868" s="39"/>
    </row>
    <row r="869" spans="1:3" s="38" customFormat="1" ht="20.100000000000001" customHeight="1">
      <c r="A869" s="40"/>
      <c r="B869" s="39"/>
      <c r="C869" s="39"/>
    </row>
    <row r="870" spans="1:3" s="38" customFormat="1" ht="20.100000000000001" customHeight="1">
      <c r="A870" s="40"/>
      <c r="B870" s="39"/>
      <c r="C870" s="39"/>
    </row>
    <row r="871" spans="1:3" s="38" customFormat="1" ht="20.100000000000001" customHeight="1">
      <c r="A871" s="40"/>
      <c r="B871" s="39"/>
      <c r="C871" s="39"/>
    </row>
    <row r="872" spans="1:3" s="38" customFormat="1" ht="20.100000000000001" customHeight="1">
      <c r="A872" s="40"/>
      <c r="B872" s="39"/>
      <c r="C872" s="39"/>
    </row>
    <row r="873" spans="1:3" s="38" customFormat="1" ht="20.100000000000001" customHeight="1">
      <c r="A873" s="40"/>
      <c r="B873" s="39"/>
      <c r="C873" s="39"/>
    </row>
    <row r="874" spans="1:3" s="38" customFormat="1" ht="20.100000000000001" customHeight="1">
      <c r="A874" s="40"/>
      <c r="B874" s="39"/>
      <c r="C874" s="39"/>
    </row>
    <row r="875" spans="1:3" s="38" customFormat="1" ht="20.100000000000001" customHeight="1">
      <c r="A875" s="40"/>
      <c r="B875" s="39"/>
      <c r="C875" s="39"/>
    </row>
    <row r="876" spans="1:3" s="38" customFormat="1" ht="20.100000000000001" customHeight="1">
      <c r="A876" s="40"/>
      <c r="B876" s="39"/>
      <c r="C876" s="39"/>
    </row>
    <row r="877" spans="1:3" s="38" customFormat="1" ht="20.100000000000001" customHeight="1">
      <c r="A877" s="40"/>
      <c r="B877" s="39"/>
      <c r="C877" s="39"/>
    </row>
    <row r="878" spans="1:3" s="38" customFormat="1" ht="20.100000000000001" customHeight="1">
      <c r="A878" s="40"/>
      <c r="B878" s="39"/>
      <c r="C878" s="39"/>
    </row>
    <row r="879" spans="1:3" s="38" customFormat="1" ht="20.100000000000001" customHeight="1">
      <c r="A879" s="40"/>
      <c r="B879" s="39"/>
      <c r="C879" s="39"/>
    </row>
    <row r="880" spans="1:3" s="38" customFormat="1" ht="20.100000000000001" customHeight="1">
      <c r="A880" s="40"/>
      <c r="B880" s="39"/>
      <c r="C880" s="39"/>
    </row>
    <row r="881" spans="1:3" s="38" customFormat="1" ht="20.100000000000001" customHeight="1">
      <c r="A881" s="40"/>
      <c r="B881" s="39"/>
      <c r="C881" s="39"/>
    </row>
    <row r="882" spans="1:3" s="38" customFormat="1" ht="20.100000000000001" customHeight="1">
      <c r="A882" s="40"/>
      <c r="B882" s="39"/>
      <c r="C882" s="39"/>
    </row>
    <row r="883" spans="1:3" s="38" customFormat="1" ht="20.100000000000001" customHeight="1">
      <c r="A883" s="40"/>
      <c r="B883" s="39"/>
      <c r="C883" s="39"/>
    </row>
    <row r="884" spans="1:3" s="38" customFormat="1" ht="20.100000000000001" customHeight="1">
      <c r="A884" s="40"/>
      <c r="B884" s="39"/>
      <c r="C884" s="39"/>
    </row>
    <row r="885" spans="1:3" s="38" customFormat="1" ht="20.100000000000001" customHeight="1">
      <c r="A885" s="40"/>
      <c r="B885" s="39"/>
      <c r="C885" s="39"/>
    </row>
    <row r="886" spans="1:3" s="38" customFormat="1" ht="20.100000000000001" customHeight="1">
      <c r="A886" s="40"/>
      <c r="B886" s="39"/>
      <c r="C886" s="39"/>
    </row>
    <row r="887" spans="1:3" s="38" customFormat="1" ht="20.100000000000001" customHeight="1">
      <c r="A887" s="40"/>
      <c r="B887" s="39"/>
      <c r="C887" s="39"/>
    </row>
    <row r="888" spans="1:3" s="38" customFormat="1" ht="20.100000000000001" customHeight="1">
      <c r="A888" s="40"/>
      <c r="B888" s="39"/>
      <c r="C888" s="39"/>
    </row>
    <row r="889" spans="1:3" s="38" customFormat="1" ht="20.100000000000001" customHeight="1">
      <c r="A889" s="40"/>
      <c r="B889" s="39"/>
      <c r="C889" s="39"/>
    </row>
    <row r="890" spans="1:3" s="38" customFormat="1" ht="20.100000000000001" customHeight="1">
      <c r="A890" s="40"/>
      <c r="B890" s="39"/>
      <c r="C890" s="39"/>
    </row>
    <row r="891" spans="1:3" s="38" customFormat="1" ht="20.100000000000001" customHeight="1">
      <c r="A891" s="40"/>
      <c r="B891" s="39"/>
      <c r="C891" s="39"/>
    </row>
    <row r="892" spans="1:3" s="38" customFormat="1" ht="20.100000000000001" customHeight="1">
      <c r="A892" s="40"/>
      <c r="B892" s="39"/>
      <c r="C892" s="39"/>
    </row>
    <row r="893" spans="1:3" s="38" customFormat="1" ht="20.100000000000001" customHeight="1">
      <c r="A893" s="40"/>
      <c r="B893" s="39"/>
      <c r="C893" s="39"/>
    </row>
    <row r="894" spans="1:3" s="38" customFormat="1" ht="20.100000000000001" customHeight="1">
      <c r="A894" s="40"/>
      <c r="B894" s="39"/>
      <c r="C894" s="39"/>
    </row>
    <row r="895" spans="1:3" s="38" customFormat="1" ht="20.100000000000001" customHeight="1">
      <c r="A895" s="40"/>
      <c r="B895" s="39"/>
      <c r="C895" s="39"/>
    </row>
    <row r="896" spans="1:3" s="38" customFormat="1" ht="20.100000000000001" customHeight="1">
      <c r="A896" s="40"/>
      <c r="B896" s="39"/>
      <c r="C896" s="39"/>
    </row>
    <row r="897" spans="1:3" s="38" customFormat="1" ht="20.100000000000001" customHeight="1">
      <c r="A897" s="40"/>
      <c r="B897" s="39"/>
      <c r="C897" s="39"/>
    </row>
    <row r="898" spans="1:3" s="38" customFormat="1" ht="20.100000000000001" customHeight="1">
      <c r="A898" s="40"/>
      <c r="B898" s="39"/>
      <c r="C898" s="39"/>
    </row>
    <row r="899" spans="1:3" s="38" customFormat="1" ht="20.100000000000001" customHeight="1">
      <c r="A899" s="40"/>
      <c r="B899" s="39"/>
      <c r="C899" s="39"/>
    </row>
    <row r="900" spans="1:3" s="38" customFormat="1" ht="20.100000000000001" customHeight="1">
      <c r="A900" s="40"/>
      <c r="B900" s="39"/>
      <c r="C900" s="39"/>
    </row>
    <row r="901" spans="1:3" s="38" customFormat="1" ht="20.100000000000001" customHeight="1">
      <c r="A901" s="40"/>
      <c r="B901" s="39"/>
      <c r="C901" s="39"/>
    </row>
    <row r="902" spans="1:3" s="38" customFormat="1" ht="20.100000000000001" customHeight="1">
      <c r="A902" s="40"/>
      <c r="B902" s="39"/>
      <c r="C902" s="39"/>
    </row>
    <row r="903" spans="1:3" s="38" customFormat="1" ht="20.100000000000001" customHeight="1">
      <c r="A903" s="40"/>
      <c r="B903" s="39"/>
      <c r="C903" s="39"/>
    </row>
    <row r="904" spans="1:3" s="38" customFormat="1" ht="20.100000000000001" customHeight="1">
      <c r="A904" s="40"/>
      <c r="B904" s="39"/>
      <c r="C904" s="39"/>
    </row>
    <row r="905" spans="1:3" s="38" customFormat="1" ht="20.100000000000001" customHeight="1">
      <c r="A905" s="40"/>
      <c r="B905" s="39"/>
      <c r="C905" s="39"/>
    </row>
    <row r="906" spans="1:3" s="38" customFormat="1" ht="20.100000000000001" customHeight="1">
      <c r="A906" s="40"/>
      <c r="B906" s="39"/>
      <c r="C906" s="39"/>
    </row>
    <row r="907" spans="1:3" s="38" customFormat="1" ht="20.100000000000001" customHeight="1">
      <c r="A907" s="40"/>
      <c r="B907" s="39"/>
      <c r="C907" s="39"/>
    </row>
    <row r="908" spans="1:3" s="38" customFormat="1" ht="20.100000000000001" customHeight="1">
      <c r="A908" s="40"/>
      <c r="B908" s="39"/>
      <c r="C908" s="39"/>
    </row>
    <row r="909" spans="1:3" s="38" customFormat="1" ht="20.100000000000001" customHeight="1">
      <c r="A909" s="40"/>
      <c r="B909" s="39"/>
      <c r="C909" s="39"/>
    </row>
    <row r="910" spans="1:3" s="38" customFormat="1" ht="20.100000000000001" customHeight="1">
      <c r="A910" s="40"/>
      <c r="B910" s="39"/>
      <c r="C910" s="39"/>
    </row>
    <row r="911" spans="1:3" s="38" customFormat="1" ht="20.100000000000001" customHeight="1">
      <c r="A911" s="40"/>
      <c r="B911" s="39"/>
      <c r="C911" s="39"/>
    </row>
    <row r="912" spans="1:3" s="38" customFormat="1" ht="20.100000000000001" customHeight="1">
      <c r="A912" s="40"/>
      <c r="B912" s="39"/>
      <c r="C912" s="39"/>
    </row>
    <row r="913" spans="1:3" s="38" customFormat="1" ht="20.100000000000001" customHeight="1">
      <c r="A913" s="40"/>
      <c r="B913" s="39"/>
      <c r="C913" s="39"/>
    </row>
    <row r="914" spans="1:3" s="38" customFormat="1" ht="20.100000000000001" customHeight="1">
      <c r="A914" s="40"/>
      <c r="B914" s="39"/>
      <c r="C914" s="39"/>
    </row>
    <row r="915" spans="1:3" s="38" customFormat="1" ht="20.100000000000001" customHeight="1">
      <c r="A915" s="40"/>
      <c r="B915" s="39"/>
      <c r="C915" s="39"/>
    </row>
    <row r="916" spans="1:3" s="38" customFormat="1" ht="20.100000000000001" customHeight="1">
      <c r="A916" s="40"/>
      <c r="B916" s="39"/>
      <c r="C916" s="39"/>
    </row>
    <row r="917" spans="1:3" s="38" customFormat="1" ht="20.100000000000001" customHeight="1">
      <c r="A917" s="40"/>
      <c r="B917" s="39"/>
      <c r="C917" s="39"/>
    </row>
    <row r="918" spans="1:3" s="38" customFormat="1" ht="20.100000000000001" customHeight="1">
      <c r="A918" s="40"/>
      <c r="B918" s="39"/>
      <c r="C918" s="39"/>
    </row>
    <row r="919" spans="1:3" s="38" customFormat="1" ht="20.100000000000001" customHeight="1">
      <c r="A919" s="40"/>
      <c r="B919" s="39"/>
      <c r="C919" s="39"/>
    </row>
    <row r="920" spans="1:3" s="38" customFormat="1" ht="20.100000000000001" customHeight="1">
      <c r="A920" s="40"/>
      <c r="B920" s="39"/>
      <c r="C920" s="39"/>
    </row>
    <row r="921" spans="1:3" s="38" customFormat="1" ht="20.100000000000001" customHeight="1">
      <c r="A921" s="40"/>
      <c r="B921" s="39"/>
      <c r="C921" s="39"/>
    </row>
    <row r="922" spans="1:3" s="38" customFormat="1" ht="20.100000000000001" customHeight="1">
      <c r="A922" s="40"/>
      <c r="B922" s="39"/>
      <c r="C922" s="39"/>
    </row>
    <row r="923" spans="1:3" s="38" customFormat="1" ht="20.100000000000001" customHeight="1">
      <c r="A923" s="40"/>
      <c r="B923" s="39"/>
      <c r="C923" s="39"/>
    </row>
    <row r="924" spans="1:3" s="38" customFormat="1" ht="20.100000000000001" customHeight="1">
      <c r="A924" s="40"/>
      <c r="B924" s="39"/>
      <c r="C924" s="39"/>
    </row>
    <row r="925" spans="1:3" s="38" customFormat="1" ht="20.100000000000001" customHeight="1">
      <c r="A925" s="40"/>
      <c r="B925" s="39"/>
      <c r="C925" s="39"/>
    </row>
    <row r="926" spans="1:3" s="38" customFormat="1" ht="20.100000000000001" customHeight="1">
      <c r="A926" s="40"/>
      <c r="B926" s="39"/>
      <c r="C926" s="39"/>
    </row>
    <row r="927" spans="1:3" s="38" customFormat="1" ht="20.100000000000001" customHeight="1">
      <c r="A927" s="40"/>
      <c r="B927" s="39"/>
      <c r="C927" s="39"/>
    </row>
    <row r="928" spans="1:3" s="38" customFormat="1" ht="20.100000000000001" customHeight="1">
      <c r="A928" s="40"/>
      <c r="B928" s="39"/>
      <c r="C928" s="39"/>
    </row>
    <row r="929" spans="1:3" s="38" customFormat="1" ht="20.100000000000001" customHeight="1">
      <c r="A929" s="40"/>
      <c r="B929" s="39"/>
      <c r="C929" s="39"/>
    </row>
    <row r="930" spans="1:3" s="38" customFormat="1" ht="20.100000000000001" customHeight="1">
      <c r="A930" s="40"/>
      <c r="B930" s="39"/>
      <c r="C930" s="39"/>
    </row>
    <row r="931" spans="1:3" s="38" customFormat="1" ht="20.100000000000001" customHeight="1">
      <c r="A931" s="40"/>
      <c r="B931" s="39"/>
      <c r="C931" s="39"/>
    </row>
    <row r="932" spans="1:3" s="38" customFormat="1" ht="20.100000000000001" customHeight="1">
      <c r="A932" s="40"/>
      <c r="B932" s="39"/>
      <c r="C932" s="39"/>
    </row>
    <row r="933" spans="1:3" s="38" customFormat="1" ht="20.100000000000001" customHeight="1">
      <c r="A933" s="40"/>
      <c r="B933" s="39"/>
      <c r="C933" s="39"/>
    </row>
    <row r="934" spans="1:3" s="38" customFormat="1" ht="20.100000000000001" customHeight="1">
      <c r="A934" s="40"/>
      <c r="B934" s="39"/>
      <c r="C934" s="39"/>
    </row>
    <row r="935" spans="1:3" s="38" customFormat="1" ht="20.100000000000001" customHeight="1">
      <c r="A935" s="40"/>
      <c r="B935" s="39"/>
      <c r="C935" s="39"/>
    </row>
    <row r="936" spans="1:3" s="38" customFormat="1" ht="20.100000000000001" customHeight="1">
      <c r="A936" s="40"/>
      <c r="B936" s="39"/>
      <c r="C936" s="39"/>
    </row>
    <row r="937" spans="1:3" s="38" customFormat="1" ht="20.100000000000001" customHeight="1">
      <c r="A937" s="40"/>
      <c r="B937" s="39"/>
      <c r="C937" s="39"/>
    </row>
    <row r="938" spans="1:3" s="38" customFormat="1" ht="20.100000000000001" customHeight="1">
      <c r="A938" s="40"/>
      <c r="B938" s="39"/>
      <c r="C938" s="39"/>
    </row>
    <row r="939" spans="1:3" s="38" customFormat="1" ht="20.100000000000001" customHeight="1">
      <c r="A939" s="40"/>
      <c r="B939" s="39"/>
      <c r="C939" s="39"/>
    </row>
    <row r="940" spans="1:3" s="38" customFormat="1" ht="20.100000000000001" customHeight="1">
      <c r="A940" s="40"/>
      <c r="B940" s="39"/>
      <c r="C940" s="39"/>
    </row>
    <row r="941" spans="1:3" s="38" customFormat="1" ht="20.100000000000001" customHeight="1">
      <c r="A941" s="40"/>
      <c r="B941" s="39"/>
      <c r="C941" s="39"/>
    </row>
    <row r="942" spans="1:3" s="38" customFormat="1" ht="20.100000000000001" customHeight="1">
      <c r="A942" s="40"/>
      <c r="B942" s="39"/>
      <c r="C942" s="39"/>
    </row>
    <row r="943" spans="1:3" s="38" customFormat="1" ht="20.100000000000001" customHeight="1">
      <c r="A943" s="40"/>
      <c r="B943" s="39"/>
      <c r="C943" s="39"/>
    </row>
    <row r="944" spans="1:3" s="38" customFormat="1" ht="20.100000000000001" customHeight="1">
      <c r="A944" s="40"/>
      <c r="B944" s="39"/>
      <c r="C944" s="39"/>
    </row>
    <row r="945" spans="1:3" s="38" customFormat="1" ht="20.100000000000001" customHeight="1">
      <c r="A945" s="40"/>
      <c r="B945" s="39"/>
      <c r="C945" s="39"/>
    </row>
    <row r="946" spans="1:3" s="38" customFormat="1" ht="20.100000000000001" customHeight="1">
      <c r="A946" s="40"/>
      <c r="B946" s="39"/>
      <c r="C946" s="39"/>
    </row>
    <row r="947" spans="1:3" s="38" customFormat="1" ht="20.100000000000001" customHeight="1">
      <c r="A947" s="40"/>
      <c r="B947" s="39"/>
      <c r="C947" s="39"/>
    </row>
    <row r="948" spans="1:3" s="38" customFormat="1" ht="20.100000000000001" customHeight="1">
      <c r="A948" s="40"/>
      <c r="B948" s="39"/>
      <c r="C948" s="39"/>
    </row>
    <row r="949" spans="1:3" s="38" customFormat="1" ht="20.100000000000001" customHeight="1">
      <c r="A949" s="40"/>
      <c r="B949" s="39"/>
      <c r="C949" s="39"/>
    </row>
    <row r="950" spans="1:3" s="38" customFormat="1" ht="20.100000000000001" customHeight="1">
      <c r="A950" s="40"/>
      <c r="B950" s="39"/>
      <c r="C950" s="39"/>
    </row>
    <row r="951" spans="1:3" s="38" customFormat="1" ht="20.100000000000001" customHeight="1">
      <c r="A951" s="40"/>
      <c r="B951" s="39"/>
      <c r="C951" s="39"/>
    </row>
    <row r="952" spans="1:3" s="38" customFormat="1" ht="20.100000000000001" customHeight="1">
      <c r="A952" s="40"/>
      <c r="B952" s="39"/>
      <c r="C952" s="39"/>
    </row>
    <row r="953" spans="1:3" s="38" customFormat="1" ht="20.100000000000001" customHeight="1">
      <c r="A953" s="40"/>
      <c r="B953" s="39"/>
      <c r="C953" s="39"/>
    </row>
    <row r="954" spans="1:3" s="38" customFormat="1" ht="20.100000000000001" customHeight="1">
      <c r="A954" s="40"/>
      <c r="B954" s="39"/>
      <c r="C954" s="39"/>
    </row>
    <row r="955" spans="1:3" s="38" customFormat="1" ht="20.100000000000001" customHeight="1">
      <c r="A955" s="40"/>
      <c r="B955" s="39"/>
      <c r="C955" s="39"/>
    </row>
    <row r="956" spans="1:3" s="38" customFormat="1" ht="20.100000000000001" customHeight="1">
      <c r="A956" s="40"/>
      <c r="B956" s="39"/>
      <c r="C956" s="39"/>
    </row>
    <row r="957" spans="1:3" s="38" customFormat="1" ht="20.100000000000001" customHeight="1">
      <c r="A957" s="40"/>
      <c r="B957" s="39"/>
      <c r="C957" s="39"/>
    </row>
    <row r="958" spans="1:3" s="38" customFormat="1" ht="20.100000000000001" customHeight="1">
      <c r="A958" s="40"/>
      <c r="B958" s="39"/>
      <c r="C958" s="39"/>
    </row>
    <row r="959" spans="1:3" s="38" customFormat="1" ht="20.100000000000001" customHeight="1">
      <c r="A959" s="40"/>
      <c r="B959" s="39"/>
      <c r="C959" s="39"/>
    </row>
    <row r="960" spans="1:3" s="38" customFormat="1" ht="20.100000000000001" customHeight="1">
      <c r="A960" s="40"/>
      <c r="B960" s="39"/>
      <c r="C960" s="39"/>
    </row>
    <row r="961" spans="1:3" s="38" customFormat="1" ht="20.100000000000001" customHeight="1">
      <c r="A961" s="40"/>
      <c r="B961" s="39"/>
      <c r="C961" s="39"/>
    </row>
    <row r="962" spans="1:3" s="38" customFormat="1" ht="20.100000000000001" customHeight="1">
      <c r="A962" s="40"/>
      <c r="B962" s="39"/>
      <c r="C962" s="39"/>
    </row>
    <row r="963" spans="1:3" s="38" customFormat="1" ht="20.100000000000001" customHeight="1">
      <c r="A963" s="40"/>
      <c r="B963" s="39"/>
      <c r="C963" s="39"/>
    </row>
    <row r="964" spans="1:3" s="38" customFormat="1" ht="20.100000000000001" customHeight="1">
      <c r="A964" s="40"/>
      <c r="B964" s="39"/>
      <c r="C964" s="39"/>
    </row>
    <row r="965" spans="1:3" s="38" customFormat="1" ht="20.100000000000001" customHeight="1">
      <c r="A965" s="40"/>
      <c r="B965" s="39"/>
      <c r="C965" s="39"/>
    </row>
    <row r="966" spans="1:3" s="38" customFormat="1" ht="20.100000000000001" customHeight="1">
      <c r="A966" s="40"/>
      <c r="B966" s="39"/>
      <c r="C966" s="39"/>
    </row>
    <row r="967" spans="1:3" s="38" customFormat="1" ht="20.100000000000001" customHeight="1">
      <c r="A967" s="40"/>
      <c r="B967" s="39"/>
      <c r="C967" s="39"/>
    </row>
    <row r="968" spans="1:3" s="38" customFormat="1" ht="20.100000000000001" customHeight="1">
      <c r="A968" s="40"/>
      <c r="B968" s="39"/>
      <c r="C968" s="39"/>
    </row>
    <row r="969" spans="1:3" s="38" customFormat="1" ht="20.100000000000001" customHeight="1">
      <c r="A969" s="40"/>
      <c r="B969" s="39"/>
      <c r="C969" s="39"/>
    </row>
    <row r="970" spans="1:3" s="38" customFormat="1" ht="20.100000000000001" customHeight="1">
      <c r="A970" s="40"/>
      <c r="B970" s="39"/>
      <c r="C970" s="39"/>
    </row>
    <row r="971" spans="1:3" s="38" customFormat="1" ht="20.100000000000001" customHeight="1">
      <c r="A971" s="40"/>
      <c r="B971" s="39"/>
      <c r="C971" s="39"/>
    </row>
    <row r="972" spans="1:3" s="38" customFormat="1" ht="20.100000000000001" customHeight="1">
      <c r="A972" s="40"/>
      <c r="B972" s="39"/>
      <c r="C972" s="39"/>
    </row>
    <row r="973" spans="1:3" s="38" customFormat="1" ht="20.100000000000001" customHeight="1">
      <c r="A973" s="40"/>
      <c r="B973" s="39"/>
      <c r="C973" s="39"/>
    </row>
    <row r="974" spans="1:3" s="38" customFormat="1" ht="20.100000000000001" customHeight="1">
      <c r="A974" s="40"/>
      <c r="B974" s="39"/>
      <c r="C974" s="39"/>
    </row>
    <row r="975" spans="1:3" s="38" customFormat="1" ht="20.100000000000001" customHeight="1">
      <c r="A975" s="40"/>
      <c r="B975" s="39"/>
      <c r="C975" s="39"/>
    </row>
    <row r="976" spans="1:3" s="38" customFormat="1" ht="20.100000000000001" customHeight="1">
      <c r="A976" s="40"/>
      <c r="B976" s="39"/>
      <c r="C976" s="39"/>
    </row>
    <row r="977" spans="1:3" s="38" customFormat="1" ht="20.100000000000001" customHeight="1">
      <c r="A977" s="40"/>
      <c r="B977" s="39"/>
      <c r="C977" s="39"/>
    </row>
    <row r="978" spans="1:3" s="38" customFormat="1" ht="20.100000000000001" customHeight="1">
      <c r="A978" s="40"/>
      <c r="B978" s="39"/>
      <c r="C978" s="39"/>
    </row>
    <row r="979" spans="1:3" s="38" customFormat="1" ht="20.100000000000001" customHeight="1">
      <c r="A979" s="40"/>
      <c r="B979" s="39"/>
      <c r="C979" s="39"/>
    </row>
    <row r="980" spans="1:3" s="38" customFormat="1" ht="20.100000000000001" customHeight="1">
      <c r="A980" s="40"/>
      <c r="B980" s="39"/>
      <c r="C980" s="39"/>
    </row>
    <row r="981" spans="1:3" s="38" customFormat="1" ht="20.100000000000001" customHeight="1">
      <c r="A981" s="40"/>
      <c r="B981" s="39"/>
      <c r="C981" s="39"/>
    </row>
    <row r="982" spans="1:3" s="38" customFormat="1" ht="20.100000000000001" customHeight="1">
      <c r="A982" s="40"/>
      <c r="B982" s="39"/>
      <c r="C982" s="39"/>
    </row>
    <row r="983" spans="1:3" s="38" customFormat="1" ht="20.100000000000001" customHeight="1">
      <c r="A983" s="40"/>
      <c r="B983" s="39"/>
      <c r="C983" s="39"/>
    </row>
    <row r="984" spans="1:3" s="38" customFormat="1" ht="20.100000000000001" customHeight="1">
      <c r="A984" s="40"/>
      <c r="B984" s="39"/>
      <c r="C984" s="39"/>
    </row>
    <row r="985" spans="1:3" s="38" customFormat="1" ht="20.100000000000001" customHeight="1">
      <c r="A985" s="40"/>
      <c r="B985" s="39"/>
      <c r="C985" s="39"/>
    </row>
    <row r="986" spans="1:3" s="38" customFormat="1" ht="20.100000000000001" customHeight="1">
      <c r="A986" s="40"/>
      <c r="B986" s="39"/>
      <c r="C986" s="39"/>
    </row>
    <row r="987" spans="1:3" s="38" customFormat="1" ht="20.100000000000001" customHeight="1">
      <c r="A987" s="40"/>
      <c r="B987" s="39"/>
      <c r="C987" s="39"/>
    </row>
    <row r="988" spans="1:3" s="38" customFormat="1" ht="20.100000000000001" customHeight="1">
      <c r="A988" s="40"/>
      <c r="B988" s="39"/>
      <c r="C988" s="39"/>
    </row>
    <row r="989" spans="1:3" s="38" customFormat="1" ht="20.100000000000001" customHeight="1">
      <c r="A989" s="40"/>
      <c r="B989" s="39"/>
      <c r="C989" s="39"/>
    </row>
    <row r="990" spans="1:3" s="38" customFormat="1" ht="20.100000000000001" customHeight="1">
      <c r="A990" s="40"/>
      <c r="B990" s="39"/>
      <c r="C990" s="39"/>
    </row>
    <row r="991" spans="1:3" s="38" customFormat="1" ht="20.100000000000001" customHeight="1">
      <c r="A991" s="40"/>
      <c r="B991" s="39"/>
      <c r="C991" s="39"/>
    </row>
    <row r="992" spans="1:3" s="38" customFormat="1" ht="20.100000000000001" customHeight="1">
      <c r="A992" s="40"/>
      <c r="B992" s="39"/>
      <c r="C992" s="39"/>
    </row>
    <row r="993" spans="1:3" s="38" customFormat="1" ht="20.100000000000001" customHeight="1">
      <c r="A993" s="40"/>
      <c r="B993" s="39"/>
      <c r="C993" s="39"/>
    </row>
    <row r="994" spans="1:3" s="38" customFormat="1" ht="20.100000000000001" customHeight="1">
      <c r="A994" s="40"/>
      <c r="B994" s="39"/>
      <c r="C994" s="39"/>
    </row>
    <row r="995" spans="1:3" s="38" customFormat="1" ht="20.100000000000001" customHeight="1">
      <c r="A995" s="40"/>
      <c r="B995" s="39"/>
      <c r="C995" s="39"/>
    </row>
    <row r="996" spans="1:3" s="38" customFormat="1" ht="20.100000000000001" customHeight="1">
      <c r="A996" s="40"/>
      <c r="B996" s="39"/>
      <c r="C996" s="39"/>
    </row>
    <row r="997" spans="1:3" s="38" customFormat="1" ht="20.100000000000001" customHeight="1">
      <c r="A997" s="40"/>
      <c r="B997" s="39"/>
      <c r="C997" s="39"/>
    </row>
    <row r="998" spans="1:3" s="38" customFormat="1" ht="20.100000000000001" customHeight="1">
      <c r="A998" s="40"/>
      <c r="B998" s="39"/>
      <c r="C998" s="39"/>
    </row>
    <row r="999" spans="1:3" s="38" customFormat="1" ht="20.100000000000001" customHeight="1">
      <c r="A999" s="40"/>
      <c r="B999" s="39"/>
      <c r="C999" s="39"/>
    </row>
    <row r="1000" spans="1:3" s="38" customFormat="1" ht="20.100000000000001" customHeight="1">
      <c r="A1000" s="40"/>
      <c r="B1000" s="39"/>
      <c r="C1000" s="39"/>
    </row>
    <row r="1001" spans="1:3" s="38" customFormat="1" ht="20.100000000000001" customHeight="1">
      <c r="A1001" s="40"/>
      <c r="B1001" s="39"/>
      <c r="C1001" s="39"/>
    </row>
    <row r="1002" spans="1:3" s="38" customFormat="1" ht="20.100000000000001" customHeight="1">
      <c r="A1002" s="40"/>
      <c r="B1002" s="39"/>
      <c r="C1002" s="39"/>
    </row>
    <row r="1003" spans="1:3" s="38" customFormat="1" ht="20.100000000000001" customHeight="1">
      <c r="A1003" s="40"/>
      <c r="B1003" s="39"/>
      <c r="C1003" s="39"/>
    </row>
    <row r="1004" spans="1:3" s="38" customFormat="1" ht="20.100000000000001" customHeight="1">
      <c r="A1004" s="40"/>
      <c r="B1004" s="39"/>
      <c r="C1004" s="39"/>
    </row>
    <row r="1005" spans="1:3" s="38" customFormat="1" ht="20.100000000000001" customHeight="1">
      <c r="A1005" s="40"/>
      <c r="B1005" s="39"/>
      <c r="C1005" s="39"/>
    </row>
    <row r="1006" spans="1:3" s="38" customFormat="1" ht="20.100000000000001" customHeight="1">
      <c r="A1006" s="40"/>
      <c r="B1006" s="39"/>
      <c r="C1006" s="39"/>
    </row>
    <row r="1007" spans="1:3" s="38" customFormat="1" ht="20.100000000000001" customHeight="1">
      <c r="A1007" s="40"/>
      <c r="B1007" s="39"/>
      <c r="C1007" s="39"/>
    </row>
    <row r="1008" spans="1:3" s="38" customFormat="1" ht="20.100000000000001" customHeight="1">
      <c r="A1008" s="40"/>
      <c r="B1008" s="39"/>
      <c r="C1008" s="39"/>
    </row>
    <row r="1009" spans="1:3" s="38" customFormat="1" ht="20.100000000000001" customHeight="1">
      <c r="A1009" s="40"/>
      <c r="B1009" s="39"/>
      <c r="C1009" s="39"/>
    </row>
    <row r="1010" spans="1:3" s="38" customFormat="1" ht="20.100000000000001" customHeight="1">
      <c r="A1010" s="40"/>
      <c r="B1010" s="39"/>
      <c r="C1010" s="39"/>
    </row>
    <row r="1011" spans="1:3" s="38" customFormat="1" ht="20.100000000000001" customHeight="1">
      <c r="A1011" s="40"/>
      <c r="B1011" s="39"/>
      <c r="C1011" s="39"/>
    </row>
    <row r="1012" spans="1:3" s="38" customFormat="1" ht="20.100000000000001" customHeight="1">
      <c r="A1012" s="40"/>
      <c r="B1012" s="39"/>
      <c r="C1012" s="39"/>
    </row>
    <row r="1013" spans="1:3" s="38" customFormat="1" ht="20.100000000000001" customHeight="1">
      <c r="A1013" s="40"/>
      <c r="B1013" s="39"/>
      <c r="C1013" s="39"/>
    </row>
    <row r="1014" spans="1:3" s="38" customFormat="1" ht="20.100000000000001" customHeight="1">
      <c r="A1014" s="40"/>
      <c r="B1014" s="39"/>
      <c r="C1014" s="39"/>
    </row>
    <row r="1015" spans="1:3" s="38" customFormat="1" ht="20.100000000000001" customHeight="1">
      <c r="A1015" s="40"/>
      <c r="B1015" s="39"/>
      <c r="C1015" s="39"/>
    </row>
    <row r="1016" spans="1:3" s="38" customFormat="1" ht="20.100000000000001" customHeight="1">
      <c r="A1016" s="40"/>
      <c r="B1016" s="39"/>
      <c r="C1016" s="39"/>
    </row>
    <row r="1017" spans="1:3" s="38" customFormat="1" ht="20.100000000000001" customHeight="1">
      <c r="A1017" s="40"/>
      <c r="B1017" s="39"/>
      <c r="C1017" s="39"/>
    </row>
    <row r="1018" spans="1:3" s="38" customFormat="1" ht="20.100000000000001" customHeight="1">
      <c r="A1018" s="40"/>
      <c r="B1018" s="39"/>
      <c r="C1018" s="39"/>
    </row>
    <row r="1019" spans="1:3" s="38" customFormat="1" ht="20.100000000000001" customHeight="1">
      <c r="A1019" s="40"/>
      <c r="B1019" s="39"/>
      <c r="C1019" s="39"/>
    </row>
    <row r="1020" spans="1:3" s="38" customFormat="1" ht="20.100000000000001" customHeight="1">
      <c r="A1020" s="40"/>
      <c r="B1020" s="39"/>
      <c r="C1020" s="39"/>
    </row>
    <row r="1021" spans="1:3" s="38" customFormat="1" ht="20.100000000000001" customHeight="1">
      <c r="A1021" s="40"/>
      <c r="B1021" s="39"/>
      <c r="C1021" s="39"/>
    </row>
    <row r="1022" spans="1:3" s="38" customFormat="1" ht="20.100000000000001" customHeight="1">
      <c r="A1022" s="40"/>
      <c r="B1022" s="39"/>
      <c r="C1022" s="39"/>
    </row>
    <row r="1023" spans="1:3" s="38" customFormat="1" ht="20.100000000000001" customHeight="1">
      <c r="A1023" s="40"/>
      <c r="B1023" s="39"/>
      <c r="C1023" s="39"/>
    </row>
    <row r="1024" spans="1:3" s="38" customFormat="1" ht="20.100000000000001" customHeight="1">
      <c r="A1024" s="40"/>
      <c r="B1024" s="39"/>
      <c r="C1024" s="39"/>
    </row>
    <row r="1025" spans="1:3" s="38" customFormat="1" ht="20.100000000000001" customHeight="1">
      <c r="A1025" s="40"/>
      <c r="B1025" s="39"/>
      <c r="C1025" s="39"/>
    </row>
    <row r="1026" spans="1:3" s="38" customFormat="1" ht="20.100000000000001" customHeight="1">
      <c r="A1026" s="40"/>
      <c r="B1026" s="39"/>
      <c r="C1026" s="39"/>
    </row>
    <row r="1027" spans="1:3" s="38" customFormat="1" ht="20.100000000000001" customHeight="1">
      <c r="A1027" s="40"/>
      <c r="B1027" s="39"/>
      <c r="C1027" s="39"/>
    </row>
    <row r="1028" spans="1:3" s="38" customFormat="1" ht="20.100000000000001" customHeight="1">
      <c r="A1028" s="40"/>
      <c r="B1028" s="39"/>
      <c r="C1028" s="39"/>
    </row>
    <row r="1029" spans="1:3" s="38" customFormat="1" ht="20.100000000000001" customHeight="1">
      <c r="A1029" s="40"/>
      <c r="B1029" s="39"/>
      <c r="C1029" s="39"/>
    </row>
    <row r="1030" spans="1:3" s="38" customFormat="1" ht="20.100000000000001" customHeight="1">
      <c r="A1030" s="40"/>
      <c r="B1030" s="39"/>
      <c r="C1030" s="39"/>
    </row>
    <row r="1031" spans="1:3" s="38" customFormat="1" ht="20.100000000000001" customHeight="1">
      <c r="A1031" s="40"/>
      <c r="B1031" s="39"/>
      <c r="C1031" s="39"/>
    </row>
    <row r="1032" spans="1:3" s="38" customFormat="1" ht="20.100000000000001" customHeight="1">
      <c r="A1032" s="40"/>
      <c r="B1032" s="39"/>
      <c r="C1032" s="39"/>
    </row>
    <row r="1033" spans="1:3" s="38" customFormat="1" ht="20.100000000000001" customHeight="1">
      <c r="A1033" s="40"/>
      <c r="B1033" s="39"/>
      <c r="C1033" s="39"/>
    </row>
    <row r="1034" spans="1:3" s="38" customFormat="1" ht="20.100000000000001" customHeight="1">
      <c r="A1034" s="40"/>
      <c r="B1034" s="39"/>
      <c r="C1034" s="39"/>
    </row>
    <row r="1035" spans="1:3" s="38" customFormat="1" ht="20.100000000000001" customHeight="1">
      <c r="A1035" s="40"/>
      <c r="B1035" s="39"/>
      <c r="C1035" s="39"/>
    </row>
    <row r="1036" spans="1:3" s="38" customFormat="1" ht="20.100000000000001" customHeight="1">
      <c r="A1036" s="40"/>
      <c r="B1036" s="39"/>
      <c r="C1036" s="39"/>
    </row>
    <row r="1037" spans="1:3" s="38" customFormat="1" ht="20.100000000000001" customHeight="1">
      <c r="A1037" s="40"/>
      <c r="B1037" s="39"/>
      <c r="C1037" s="39"/>
    </row>
    <row r="1038" spans="1:3" s="38" customFormat="1" ht="20.100000000000001" customHeight="1">
      <c r="A1038" s="40"/>
      <c r="B1038" s="39"/>
      <c r="C1038" s="39"/>
    </row>
    <row r="1039" spans="1:3" s="38" customFormat="1" ht="20.100000000000001" customHeight="1">
      <c r="A1039" s="40"/>
      <c r="B1039" s="39"/>
      <c r="C1039" s="39"/>
    </row>
    <row r="1040" spans="1:3" s="38" customFormat="1" ht="20.100000000000001" customHeight="1">
      <c r="A1040" s="40"/>
      <c r="B1040" s="39"/>
      <c r="C1040" s="39"/>
    </row>
    <row r="1041" spans="1:3" s="38" customFormat="1" ht="20.100000000000001" customHeight="1">
      <c r="A1041" s="40"/>
      <c r="B1041" s="39"/>
      <c r="C1041" s="39"/>
    </row>
    <row r="1042" spans="1:3" s="38" customFormat="1" ht="20.100000000000001" customHeight="1">
      <c r="A1042" s="40"/>
      <c r="B1042" s="39"/>
      <c r="C1042" s="39"/>
    </row>
    <row r="1043" spans="1:3" s="38" customFormat="1" ht="20.100000000000001" customHeight="1">
      <c r="A1043" s="40"/>
      <c r="B1043" s="39"/>
      <c r="C1043" s="39"/>
    </row>
    <row r="1044" spans="1:3" s="38" customFormat="1" ht="20.100000000000001" customHeight="1">
      <c r="A1044" s="40"/>
      <c r="B1044" s="39"/>
      <c r="C1044" s="39"/>
    </row>
    <row r="1045" spans="1:3" s="38" customFormat="1" ht="20.100000000000001" customHeight="1">
      <c r="A1045" s="40"/>
      <c r="B1045" s="39"/>
      <c r="C1045" s="39"/>
    </row>
    <row r="1046" spans="1:3" s="38" customFormat="1" ht="20.100000000000001" customHeight="1">
      <c r="A1046" s="40"/>
      <c r="B1046" s="39"/>
      <c r="C1046" s="39"/>
    </row>
    <row r="1047" spans="1:3" s="38" customFormat="1" ht="20.100000000000001" customHeight="1">
      <c r="A1047" s="40"/>
      <c r="B1047" s="39"/>
      <c r="C1047" s="39"/>
    </row>
    <row r="1048" spans="1:3" s="38" customFormat="1" ht="20.100000000000001" customHeight="1">
      <c r="A1048" s="40"/>
      <c r="B1048" s="39"/>
      <c r="C1048" s="39"/>
    </row>
    <row r="1049" spans="1:3" s="38" customFormat="1" ht="20.100000000000001" customHeight="1">
      <c r="A1049" s="40"/>
      <c r="B1049" s="39"/>
      <c r="C1049" s="39"/>
    </row>
    <row r="1050" spans="1:3" s="38" customFormat="1" ht="20.100000000000001" customHeight="1">
      <c r="A1050" s="40"/>
      <c r="B1050" s="39"/>
      <c r="C1050" s="39"/>
    </row>
    <row r="1051" spans="1:3" s="38" customFormat="1" ht="20.100000000000001" customHeight="1">
      <c r="A1051" s="40"/>
      <c r="B1051" s="39"/>
      <c r="C1051" s="39"/>
    </row>
    <row r="1052" spans="1:3" s="38" customFormat="1" ht="20.100000000000001" customHeight="1">
      <c r="A1052" s="40"/>
      <c r="B1052" s="39"/>
      <c r="C1052" s="39"/>
    </row>
    <row r="1053" spans="1:3" s="38" customFormat="1" ht="20.100000000000001" customHeight="1">
      <c r="A1053" s="40"/>
      <c r="B1053" s="39"/>
      <c r="C1053" s="39"/>
    </row>
    <row r="1054" spans="1:3" s="38" customFormat="1" ht="20.100000000000001" customHeight="1">
      <c r="A1054" s="40"/>
      <c r="B1054" s="39"/>
      <c r="C1054" s="39"/>
    </row>
    <row r="1055" spans="1:3" s="38" customFormat="1" ht="20.100000000000001" customHeight="1">
      <c r="A1055" s="40"/>
      <c r="B1055" s="39"/>
      <c r="C1055" s="39"/>
    </row>
    <row r="1056" spans="1:3" s="38" customFormat="1" ht="20.100000000000001" customHeight="1">
      <c r="A1056" s="40"/>
      <c r="B1056" s="39"/>
      <c r="C1056" s="39"/>
    </row>
    <row r="1057" spans="1:3" s="38" customFormat="1" ht="20.100000000000001" customHeight="1">
      <c r="A1057" s="40"/>
      <c r="B1057" s="39"/>
      <c r="C1057" s="39"/>
    </row>
    <row r="1058" spans="1:3" s="38" customFormat="1" ht="20.100000000000001" customHeight="1">
      <c r="A1058" s="40"/>
      <c r="B1058" s="39"/>
      <c r="C1058" s="39"/>
    </row>
    <row r="1059" spans="1:3" s="38" customFormat="1" ht="20.100000000000001" customHeight="1">
      <c r="A1059" s="40"/>
      <c r="B1059" s="39"/>
      <c r="C1059" s="39"/>
    </row>
    <row r="1060" spans="1:3" s="38" customFormat="1" ht="20.100000000000001" customHeight="1">
      <c r="A1060" s="40"/>
      <c r="B1060" s="39"/>
      <c r="C1060" s="39"/>
    </row>
    <row r="1061" spans="1:3" s="38" customFormat="1" ht="20.100000000000001" customHeight="1">
      <c r="A1061" s="40"/>
      <c r="B1061" s="39"/>
      <c r="C1061" s="39"/>
    </row>
    <row r="1062" spans="1:3" s="38" customFormat="1" ht="20.100000000000001" customHeight="1">
      <c r="A1062" s="40"/>
      <c r="B1062" s="39"/>
      <c r="C1062" s="39"/>
    </row>
    <row r="1063" spans="1:3" s="38" customFormat="1" ht="20.100000000000001" customHeight="1">
      <c r="A1063" s="40"/>
      <c r="B1063" s="39"/>
      <c r="C1063" s="39"/>
    </row>
    <row r="1064" spans="1:3" s="38" customFormat="1" ht="20.100000000000001" customHeight="1">
      <c r="A1064" s="40"/>
      <c r="B1064" s="39"/>
      <c r="C1064" s="39"/>
    </row>
    <row r="1065" spans="1:3" s="38" customFormat="1" ht="20.100000000000001" customHeight="1">
      <c r="A1065" s="40"/>
      <c r="B1065" s="39"/>
      <c r="C1065" s="39"/>
    </row>
    <row r="1066" spans="1:3" s="38" customFormat="1" ht="20.100000000000001" customHeight="1">
      <c r="A1066" s="40"/>
      <c r="B1066" s="39"/>
      <c r="C1066" s="39"/>
    </row>
    <row r="1067" spans="1:3" s="38" customFormat="1" ht="20.100000000000001" customHeight="1">
      <c r="A1067" s="40"/>
      <c r="B1067" s="39"/>
      <c r="C1067" s="39"/>
    </row>
    <row r="1068" spans="1:3" s="38" customFormat="1" ht="20.100000000000001" customHeight="1">
      <c r="A1068" s="40"/>
      <c r="B1068" s="39"/>
      <c r="C1068" s="39"/>
    </row>
    <row r="1069" spans="1:3" s="38" customFormat="1" ht="20.100000000000001" customHeight="1">
      <c r="A1069" s="40"/>
      <c r="B1069" s="39"/>
      <c r="C1069" s="39"/>
    </row>
    <row r="1070" spans="1:3" s="38" customFormat="1" ht="20.100000000000001" customHeight="1">
      <c r="A1070" s="40"/>
      <c r="B1070" s="39"/>
      <c r="C1070" s="39"/>
    </row>
    <row r="1071" spans="1:3" s="38" customFormat="1" ht="20.100000000000001" customHeight="1">
      <c r="A1071" s="40"/>
      <c r="B1071" s="39"/>
      <c r="C1071" s="39"/>
    </row>
    <row r="1072" spans="1:3" s="38" customFormat="1" ht="20.100000000000001" customHeight="1">
      <c r="A1072" s="40"/>
      <c r="B1072" s="39"/>
      <c r="C1072" s="39"/>
    </row>
    <row r="1073" spans="1:3" s="38" customFormat="1" ht="20.100000000000001" customHeight="1">
      <c r="A1073" s="40"/>
      <c r="B1073" s="39"/>
      <c r="C1073" s="39"/>
    </row>
    <row r="1074" spans="1:3" s="38" customFormat="1" ht="20.100000000000001" customHeight="1">
      <c r="A1074" s="40"/>
      <c r="B1074" s="39"/>
      <c r="C1074" s="39"/>
    </row>
    <row r="1075" spans="1:3" s="38" customFormat="1" ht="20.100000000000001" customHeight="1">
      <c r="A1075" s="40"/>
      <c r="B1075" s="39"/>
      <c r="C1075" s="39"/>
    </row>
    <row r="1076" spans="1:3" s="38" customFormat="1" ht="20.100000000000001" customHeight="1">
      <c r="A1076" s="40"/>
      <c r="B1076" s="39"/>
      <c r="C1076" s="39"/>
    </row>
    <row r="1077" spans="1:3" s="38" customFormat="1" ht="20.100000000000001" customHeight="1">
      <c r="A1077" s="40"/>
      <c r="B1077" s="39"/>
      <c r="C1077" s="39"/>
    </row>
    <row r="1078" spans="1:3" s="38" customFormat="1" ht="20.100000000000001" customHeight="1">
      <c r="A1078" s="40"/>
      <c r="B1078" s="39"/>
      <c r="C1078" s="39"/>
    </row>
    <row r="1079" spans="1:3" s="38" customFormat="1" ht="20.100000000000001" customHeight="1">
      <c r="A1079" s="40"/>
      <c r="B1079" s="39"/>
      <c r="C1079" s="39"/>
    </row>
    <row r="1080" spans="1:3" s="38" customFormat="1" ht="20.100000000000001" customHeight="1">
      <c r="A1080" s="40"/>
      <c r="B1080" s="39"/>
      <c r="C1080" s="39"/>
    </row>
    <row r="1081" spans="1:3" s="38" customFormat="1" ht="20.100000000000001" customHeight="1">
      <c r="A1081" s="40"/>
      <c r="B1081" s="39"/>
      <c r="C1081" s="39"/>
    </row>
    <row r="1082" spans="1:3" s="38" customFormat="1" ht="20.100000000000001" customHeight="1">
      <c r="A1082" s="40"/>
      <c r="B1082" s="39"/>
      <c r="C1082" s="39"/>
    </row>
    <row r="1083" spans="1:3" s="38" customFormat="1" ht="20.100000000000001" customHeight="1">
      <c r="A1083" s="40"/>
      <c r="B1083" s="39"/>
      <c r="C1083" s="39"/>
    </row>
    <row r="1084" spans="1:3" s="38" customFormat="1" ht="20.100000000000001" customHeight="1">
      <c r="A1084" s="40"/>
      <c r="B1084" s="39"/>
      <c r="C1084" s="39"/>
    </row>
    <row r="1085" spans="1:3" s="38" customFormat="1" ht="20.100000000000001" customHeight="1">
      <c r="A1085" s="40"/>
      <c r="B1085" s="39"/>
      <c r="C1085" s="39"/>
    </row>
    <row r="1086" spans="1:3" s="38" customFormat="1" ht="20.100000000000001" customHeight="1">
      <c r="A1086" s="40"/>
      <c r="B1086" s="39"/>
      <c r="C1086" s="39"/>
    </row>
    <row r="1087" spans="1:3" s="38" customFormat="1" ht="20.100000000000001" customHeight="1">
      <c r="A1087" s="40"/>
      <c r="B1087" s="39"/>
      <c r="C1087" s="39"/>
    </row>
    <row r="1088" spans="1:3" s="38" customFormat="1" ht="20.100000000000001" customHeight="1">
      <c r="A1088" s="40"/>
      <c r="B1088" s="39"/>
      <c r="C1088" s="39"/>
    </row>
    <row r="1089" spans="1:3" s="38" customFormat="1" ht="20.100000000000001" customHeight="1">
      <c r="A1089" s="40"/>
      <c r="B1089" s="39"/>
      <c r="C1089" s="39"/>
    </row>
    <row r="1090" spans="1:3" s="38" customFormat="1" ht="20.100000000000001" customHeight="1">
      <c r="A1090" s="40"/>
      <c r="B1090" s="39"/>
      <c r="C1090" s="39"/>
    </row>
    <row r="1091" spans="1:3" s="38" customFormat="1" ht="20.100000000000001" customHeight="1">
      <c r="A1091" s="40"/>
      <c r="B1091" s="39"/>
      <c r="C1091" s="39"/>
    </row>
    <row r="1092" spans="1:3" s="38" customFormat="1" ht="20.100000000000001" customHeight="1">
      <c r="A1092" s="40"/>
      <c r="B1092" s="39"/>
      <c r="C1092" s="39"/>
    </row>
    <row r="1093" spans="1:3" s="38" customFormat="1" ht="20.100000000000001" customHeight="1">
      <c r="A1093" s="40"/>
      <c r="B1093" s="39"/>
      <c r="C1093" s="39"/>
    </row>
    <row r="1094" spans="1:3" s="38" customFormat="1" ht="20.100000000000001" customHeight="1">
      <c r="A1094" s="40"/>
      <c r="B1094" s="39"/>
      <c r="C1094" s="39"/>
    </row>
    <row r="1095" spans="1:3" s="38" customFormat="1" ht="20.100000000000001" customHeight="1">
      <c r="A1095" s="40"/>
      <c r="B1095" s="39"/>
      <c r="C1095" s="39"/>
    </row>
    <row r="1096" spans="1:3" s="38" customFormat="1" ht="20.100000000000001" customHeight="1">
      <c r="A1096" s="40"/>
      <c r="B1096" s="39"/>
      <c r="C1096" s="39"/>
    </row>
    <row r="1097" spans="1:3" s="38" customFormat="1" ht="20.100000000000001" customHeight="1">
      <c r="A1097" s="40"/>
      <c r="B1097" s="39"/>
      <c r="C1097" s="39"/>
    </row>
    <row r="1098" spans="1:3" s="38" customFormat="1" ht="20.100000000000001" customHeight="1">
      <c r="A1098" s="40"/>
      <c r="B1098" s="39"/>
      <c r="C1098" s="39"/>
    </row>
    <row r="1099" spans="1:3" s="38" customFormat="1" ht="20.100000000000001" customHeight="1">
      <c r="A1099" s="40"/>
      <c r="B1099" s="39"/>
      <c r="C1099" s="39"/>
    </row>
    <row r="1100" spans="1:3" s="38" customFormat="1" ht="20.100000000000001" customHeight="1">
      <c r="A1100" s="40"/>
      <c r="B1100" s="39"/>
      <c r="C1100" s="39"/>
    </row>
    <row r="1101" spans="1:3" s="38" customFormat="1" ht="20.100000000000001" customHeight="1">
      <c r="A1101" s="40"/>
      <c r="B1101" s="39"/>
      <c r="C1101" s="39"/>
    </row>
    <row r="1102" spans="1:3" s="38" customFormat="1" ht="20.100000000000001" customHeight="1">
      <c r="A1102" s="40"/>
      <c r="B1102" s="39"/>
      <c r="C1102" s="39"/>
    </row>
    <row r="1103" spans="1:3" s="38" customFormat="1" ht="20.100000000000001" customHeight="1">
      <c r="A1103" s="40"/>
      <c r="B1103" s="39"/>
      <c r="C1103" s="39"/>
    </row>
    <row r="1104" spans="1:3" s="38" customFormat="1" ht="20.100000000000001" customHeight="1">
      <c r="A1104" s="40"/>
      <c r="B1104" s="39"/>
      <c r="C1104" s="39"/>
    </row>
    <row r="1105" spans="1:3" s="38" customFormat="1" ht="20.100000000000001" customHeight="1">
      <c r="A1105" s="40"/>
      <c r="B1105" s="39"/>
      <c r="C1105" s="39"/>
    </row>
    <row r="1106" spans="1:3" s="38" customFormat="1" ht="20.100000000000001" customHeight="1">
      <c r="A1106" s="40"/>
      <c r="B1106" s="39"/>
      <c r="C1106" s="39"/>
    </row>
    <row r="1107" spans="1:3" s="38" customFormat="1" ht="20.100000000000001" customHeight="1">
      <c r="A1107" s="40"/>
      <c r="B1107" s="39"/>
      <c r="C1107" s="39"/>
    </row>
    <row r="1108" spans="1:3" s="38" customFormat="1" ht="20.100000000000001" customHeight="1">
      <c r="A1108" s="40"/>
      <c r="B1108" s="39"/>
      <c r="C1108" s="39"/>
    </row>
    <row r="1109" spans="1:3" s="38" customFormat="1" ht="20.100000000000001" customHeight="1">
      <c r="A1109" s="40"/>
      <c r="B1109" s="39"/>
      <c r="C1109" s="39"/>
    </row>
    <row r="1110" spans="1:3" s="38" customFormat="1" ht="20.100000000000001" customHeight="1">
      <c r="A1110" s="40"/>
      <c r="B1110" s="39"/>
      <c r="C1110" s="39"/>
    </row>
    <row r="1111" spans="1:3" s="38" customFormat="1" ht="20.100000000000001" customHeight="1">
      <c r="A1111" s="40"/>
      <c r="B1111" s="39"/>
      <c r="C1111" s="39"/>
    </row>
    <row r="1112" spans="1:3" s="38" customFormat="1" ht="20.100000000000001" customHeight="1">
      <c r="A1112" s="40"/>
      <c r="B1112" s="39"/>
      <c r="C1112" s="39"/>
    </row>
    <row r="1113" spans="1:3" s="38" customFormat="1" ht="20.100000000000001" customHeight="1">
      <c r="A1113" s="40"/>
      <c r="B1113" s="39"/>
      <c r="C1113" s="39"/>
    </row>
    <row r="1114" spans="1:3" s="38" customFormat="1" ht="20.100000000000001" customHeight="1">
      <c r="A1114" s="40"/>
      <c r="B1114" s="39"/>
      <c r="C1114" s="39"/>
    </row>
    <row r="1115" spans="1:3" s="38" customFormat="1" ht="20.100000000000001" customHeight="1">
      <c r="A1115" s="40"/>
      <c r="B1115" s="39"/>
      <c r="C1115" s="39"/>
    </row>
    <row r="1116" spans="1:3" s="38" customFormat="1" ht="20.100000000000001" customHeight="1">
      <c r="A1116" s="40"/>
      <c r="B1116" s="39"/>
      <c r="C1116" s="39"/>
    </row>
    <row r="1117" spans="1:3" s="38" customFormat="1" ht="20.100000000000001" customHeight="1">
      <c r="A1117" s="40"/>
      <c r="B1117" s="39"/>
      <c r="C1117" s="39"/>
    </row>
    <row r="1118" spans="1:3" s="38" customFormat="1" ht="20.100000000000001" customHeight="1">
      <c r="A1118" s="40"/>
      <c r="B1118" s="39"/>
      <c r="C1118" s="39"/>
    </row>
    <row r="1119" spans="1:3" s="38" customFormat="1" ht="20.100000000000001" customHeight="1">
      <c r="A1119" s="40"/>
      <c r="B1119" s="39"/>
      <c r="C1119" s="39"/>
    </row>
    <row r="1120" spans="1:3" s="38" customFormat="1" ht="20.100000000000001" customHeight="1">
      <c r="A1120" s="40"/>
      <c r="B1120" s="39"/>
      <c r="C1120" s="39"/>
    </row>
    <row r="1121" spans="1:3" s="38" customFormat="1" ht="20.100000000000001" customHeight="1">
      <c r="A1121" s="40"/>
      <c r="B1121" s="39"/>
      <c r="C1121" s="39"/>
    </row>
    <row r="1122" spans="1:3" s="38" customFormat="1" ht="20.100000000000001" customHeight="1">
      <c r="A1122" s="40"/>
      <c r="B1122" s="39"/>
      <c r="C1122" s="39"/>
    </row>
    <row r="1123" spans="1:3" s="38" customFormat="1" ht="20.100000000000001" customHeight="1">
      <c r="A1123" s="40"/>
      <c r="B1123" s="39"/>
      <c r="C1123" s="39"/>
    </row>
    <row r="1124" spans="1:3" s="38" customFormat="1" ht="20.100000000000001" customHeight="1">
      <c r="A1124" s="40"/>
      <c r="B1124" s="39"/>
      <c r="C1124" s="39"/>
    </row>
    <row r="1125" spans="1:3" s="38" customFormat="1" ht="20.100000000000001" customHeight="1">
      <c r="A1125" s="40"/>
      <c r="B1125" s="39"/>
      <c r="C1125" s="39"/>
    </row>
    <row r="1126" spans="1:3" s="38" customFormat="1" ht="20.100000000000001" customHeight="1">
      <c r="A1126" s="40"/>
      <c r="B1126" s="39"/>
      <c r="C1126" s="39"/>
    </row>
    <row r="1127" spans="1:3" s="38" customFormat="1" ht="20.100000000000001" customHeight="1">
      <c r="A1127" s="40"/>
      <c r="B1127" s="39"/>
      <c r="C1127" s="39"/>
    </row>
    <row r="1128" spans="1:3" s="38" customFormat="1" ht="20.100000000000001" customHeight="1">
      <c r="A1128" s="40"/>
      <c r="B1128" s="39"/>
      <c r="C1128" s="39"/>
    </row>
    <row r="1129" spans="1:3" s="38" customFormat="1" ht="20.100000000000001" customHeight="1">
      <c r="A1129" s="40"/>
      <c r="B1129" s="39"/>
      <c r="C1129" s="39"/>
    </row>
    <row r="1130" spans="1:3" s="38" customFormat="1" ht="20.100000000000001" customHeight="1">
      <c r="A1130" s="40"/>
      <c r="B1130" s="39"/>
      <c r="C1130" s="39"/>
    </row>
    <row r="1131" spans="1:3" s="38" customFormat="1" ht="20.100000000000001" customHeight="1">
      <c r="A1131" s="40"/>
      <c r="B1131" s="39"/>
      <c r="C1131" s="39"/>
    </row>
    <row r="1132" spans="1:3" s="38" customFormat="1" ht="20.100000000000001" customHeight="1">
      <c r="A1132" s="40"/>
      <c r="B1132" s="39"/>
      <c r="C1132" s="39"/>
    </row>
    <row r="1133" spans="1:3" s="38" customFormat="1" ht="20.100000000000001" customHeight="1">
      <c r="A1133" s="40"/>
      <c r="B1133" s="39"/>
      <c r="C1133" s="39"/>
    </row>
    <row r="1134" spans="1:3" s="38" customFormat="1" ht="20.100000000000001" customHeight="1">
      <c r="A1134" s="40"/>
      <c r="B1134" s="39"/>
      <c r="C1134" s="39"/>
    </row>
    <row r="1135" spans="1:3" s="38" customFormat="1" ht="20.100000000000001" customHeight="1">
      <c r="A1135" s="40"/>
      <c r="B1135" s="39"/>
      <c r="C1135" s="39"/>
    </row>
    <row r="1136" spans="1:3" s="38" customFormat="1" ht="20.100000000000001" customHeight="1">
      <c r="A1136" s="40"/>
      <c r="B1136" s="39"/>
      <c r="C1136" s="39"/>
    </row>
    <row r="1137" spans="1:3" s="38" customFormat="1" ht="20.100000000000001" customHeight="1">
      <c r="A1137" s="40"/>
      <c r="B1137" s="39"/>
      <c r="C1137" s="39"/>
    </row>
    <row r="1138" spans="1:3" s="38" customFormat="1" ht="20.100000000000001" customHeight="1">
      <c r="A1138" s="40"/>
      <c r="B1138" s="39"/>
      <c r="C1138" s="39"/>
    </row>
    <row r="1139" spans="1:3" s="38" customFormat="1" ht="20.100000000000001" customHeight="1">
      <c r="A1139" s="40"/>
      <c r="B1139" s="39"/>
      <c r="C1139" s="39"/>
    </row>
    <row r="1140" spans="1:3" s="38" customFormat="1" ht="20.100000000000001" customHeight="1">
      <c r="A1140" s="40"/>
      <c r="B1140" s="39"/>
      <c r="C1140" s="39"/>
    </row>
    <row r="1141" spans="1:3" s="38" customFormat="1" ht="20.100000000000001" customHeight="1">
      <c r="A1141" s="40"/>
      <c r="B1141" s="39"/>
      <c r="C1141" s="39"/>
    </row>
    <row r="1142" spans="1:3" s="38" customFormat="1" ht="20.100000000000001" customHeight="1">
      <c r="A1142" s="40"/>
      <c r="B1142" s="39"/>
      <c r="C1142" s="39"/>
    </row>
    <row r="1143" spans="1:3" s="38" customFormat="1" ht="20.100000000000001" customHeight="1">
      <c r="A1143" s="40"/>
      <c r="B1143" s="39"/>
      <c r="C1143" s="39"/>
    </row>
    <row r="1144" spans="1:3" s="38" customFormat="1" ht="20.100000000000001" customHeight="1">
      <c r="A1144" s="40"/>
      <c r="B1144" s="39"/>
      <c r="C1144" s="39"/>
    </row>
    <row r="1145" spans="1:3" s="38" customFormat="1" ht="20.100000000000001" customHeight="1">
      <c r="A1145" s="40"/>
      <c r="B1145" s="39"/>
      <c r="C1145" s="39"/>
    </row>
    <row r="1146" spans="1:3" s="38" customFormat="1" ht="20.100000000000001" customHeight="1">
      <c r="A1146" s="40"/>
      <c r="B1146" s="39"/>
      <c r="C1146" s="39"/>
    </row>
    <row r="1147" spans="1:3" s="38" customFormat="1" ht="20.100000000000001" customHeight="1">
      <c r="A1147" s="40"/>
      <c r="B1147" s="39"/>
      <c r="C1147" s="39"/>
    </row>
    <row r="1148" spans="1:3" s="38" customFormat="1" ht="20.100000000000001" customHeight="1">
      <c r="A1148" s="40"/>
      <c r="B1148" s="39"/>
      <c r="C1148" s="39"/>
    </row>
    <row r="1149" spans="1:3" s="38" customFormat="1" ht="20.100000000000001" customHeight="1">
      <c r="A1149" s="40"/>
      <c r="B1149" s="39"/>
      <c r="C1149" s="39"/>
    </row>
    <row r="1150" spans="1:3" s="38" customFormat="1" ht="20.100000000000001" customHeight="1">
      <c r="A1150" s="40"/>
      <c r="B1150" s="39"/>
      <c r="C1150" s="39"/>
    </row>
    <row r="1151" spans="1:3" s="38" customFormat="1" ht="20.100000000000001" customHeight="1">
      <c r="A1151" s="40"/>
      <c r="B1151" s="39"/>
      <c r="C1151" s="39"/>
    </row>
    <row r="1152" spans="1:3" s="38" customFormat="1" ht="20.100000000000001" customHeight="1">
      <c r="A1152" s="40"/>
      <c r="B1152" s="39"/>
      <c r="C1152" s="39"/>
    </row>
    <row r="1153" spans="1:3" s="38" customFormat="1" ht="20.100000000000001" customHeight="1">
      <c r="A1153" s="40"/>
      <c r="B1153" s="39"/>
      <c r="C1153" s="39"/>
    </row>
    <row r="1154" spans="1:3" s="38" customFormat="1" ht="20.100000000000001" customHeight="1">
      <c r="A1154" s="40"/>
      <c r="B1154" s="39"/>
      <c r="C1154" s="39"/>
    </row>
    <row r="1155" spans="1:3" s="38" customFormat="1" ht="20.100000000000001" customHeight="1">
      <c r="A1155" s="40"/>
      <c r="B1155" s="39"/>
      <c r="C1155" s="39"/>
    </row>
    <row r="1156" spans="1:3" s="38" customFormat="1" ht="20.100000000000001" customHeight="1">
      <c r="A1156" s="40"/>
      <c r="B1156" s="39"/>
      <c r="C1156" s="39"/>
    </row>
    <row r="1157" spans="1:3" s="38" customFormat="1" ht="20.100000000000001" customHeight="1">
      <c r="A1157" s="40"/>
      <c r="B1157" s="39"/>
      <c r="C1157" s="39"/>
    </row>
    <row r="1158" spans="1:3" s="38" customFormat="1" ht="20.100000000000001" customHeight="1">
      <c r="A1158" s="40"/>
      <c r="B1158" s="39"/>
      <c r="C1158" s="39"/>
    </row>
    <row r="1159" spans="1:3" s="38" customFormat="1" ht="20.100000000000001" customHeight="1">
      <c r="A1159" s="40"/>
      <c r="B1159" s="39"/>
      <c r="C1159" s="39"/>
    </row>
    <row r="1160" spans="1:3" s="38" customFormat="1" ht="20.100000000000001" customHeight="1">
      <c r="A1160" s="40"/>
      <c r="B1160" s="39"/>
      <c r="C1160" s="39"/>
    </row>
    <row r="1161" spans="1:3" s="38" customFormat="1" ht="20.100000000000001" customHeight="1">
      <c r="A1161" s="40"/>
      <c r="B1161" s="39"/>
      <c r="C1161" s="39"/>
    </row>
    <row r="1162" spans="1:3" s="38" customFormat="1" ht="20.100000000000001" customHeight="1">
      <c r="A1162" s="40"/>
      <c r="B1162" s="39"/>
      <c r="C1162" s="39"/>
    </row>
    <row r="1163" spans="1:3" s="38" customFormat="1" ht="20.100000000000001" customHeight="1">
      <c r="A1163" s="40"/>
      <c r="B1163" s="39"/>
      <c r="C1163" s="39"/>
    </row>
    <row r="1164" spans="1:3" s="38" customFormat="1" ht="20.100000000000001" customHeight="1">
      <c r="A1164" s="40"/>
      <c r="B1164" s="39"/>
      <c r="C1164" s="39"/>
    </row>
    <row r="1165" spans="1:3" s="38" customFormat="1" ht="20.100000000000001" customHeight="1">
      <c r="A1165" s="40"/>
      <c r="B1165" s="39"/>
      <c r="C1165" s="39"/>
    </row>
    <row r="1166" spans="1:3" s="38" customFormat="1" ht="20.100000000000001" customHeight="1">
      <c r="A1166" s="40"/>
      <c r="B1166" s="39"/>
      <c r="C1166" s="39"/>
    </row>
    <row r="1167" spans="1:3" s="38" customFormat="1" ht="20.100000000000001" customHeight="1">
      <c r="A1167" s="40"/>
      <c r="B1167" s="39"/>
      <c r="C1167" s="39"/>
    </row>
    <row r="1168" spans="1:3" s="38" customFormat="1" ht="20.100000000000001" customHeight="1">
      <c r="A1168" s="40"/>
      <c r="B1168" s="39"/>
      <c r="C1168" s="39"/>
    </row>
    <row r="1169" spans="1:3" s="38" customFormat="1" ht="20.100000000000001" customHeight="1">
      <c r="A1169" s="40"/>
      <c r="B1169" s="39"/>
      <c r="C1169" s="39"/>
    </row>
    <row r="1170" spans="1:3" s="38" customFormat="1" ht="20.100000000000001" customHeight="1">
      <c r="A1170" s="40"/>
      <c r="B1170" s="39"/>
      <c r="C1170" s="39"/>
    </row>
    <row r="1171" spans="1:3" s="38" customFormat="1" ht="20.100000000000001" customHeight="1">
      <c r="A1171" s="40"/>
      <c r="B1171" s="39"/>
      <c r="C1171" s="39"/>
    </row>
    <row r="1172" spans="1:3" s="38" customFormat="1" ht="20.100000000000001" customHeight="1">
      <c r="A1172" s="40"/>
      <c r="B1172" s="39"/>
      <c r="C1172" s="39"/>
    </row>
    <row r="1173" spans="1:3" s="38" customFormat="1" ht="20.100000000000001" customHeight="1">
      <c r="A1173" s="40"/>
      <c r="B1173" s="39"/>
      <c r="C1173" s="39"/>
    </row>
    <row r="1174" spans="1:3" s="38" customFormat="1" ht="20.100000000000001" customHeight="1">
      <c r="A1174" s="40"/>
      <c r="B1174" s="39"/>
      <c r="C1174" s="39"/>
    </row>
    <row r="1175" spans="1:3" s="38" customFormat="1" ht="20.100000000000001" customHeight="1">
      <c r="A1175" s="40"/>
      <c r="B1175" s="39"/>
      <c r="C1175" s="39"/>
    </row>
    <row r="1176" spans="1:3" s="38" customFormat="1" ht="20.100000000000001" customHeight="1">
      <c r="A1176" s="40"/>
      <c r="B1176" s="39"/>
      <c r="C1176" s="39"/>
    </row>
    <row r="1177" spans="1:3" s="38" customFormat="1" ht="20.100000000000001" customHeight="1">
      <c r="A1177" s="40"/>
      <c r="B1177" s="39"/>
      <c r="C1177" s="39"/>
    </row>
    <row r="1178" spans="1:3" s="38" customFormat="1" ht="20.100000000000001" customHeight="1">
      <c r="A1178" s="40"/>
      <c r="B1178" s="39"/>
      <c r="C1178" s="39"/>
    </row>
    <row r="1179" spans="1:3" s="38" customFormat="1" ht="20.100000000000001" customHeight="1">
      <c r="A1179" s="40"/>
      <c r="B1179" s="39"/>
      <c r="C1179" s="39"/>
    </row>
    <row r="1180" spans="1:3" s="38" customFormat="1" ht="20.100000000000001" customHeight="1">
      <c r="A1180" s="40"/>
      <c r="B1180" s="39"/>
      <c r="C1180" s="39"/>
    </row>
    <row r="1181" spans="1:3" s="38" customFormat="1" ht="20.100000000000001" customHeight="1">
      <c r="A1181" s="40"/>
      <c r="B1181" s="39"/>
      <c r="C1181" s="39"/>
    </row>
    <row r="1182" spans="1:3" s="38" customFormat="1" ht="20.100000000000001" customHeight="1">
      <c r="A1182" s="40"/>
      <c r="B1182" s="39"/>
      <c r="C1182" s="39"/>
    </row>
    <row r="1183" spans="1:3" s="38" customFormat="1" ht="20.100000000000001" customHeight="1">
      <c r="A1183" s="40"/>
      <c r="B1183" s="39"/>
      <c r="C1183" s="39"/>
    </row>
    <row r="1184" spans="1:3" s="38" customFormat="1" ht="20.100000000000001" customHeight="1">
      <c r="A1184" s="40"/>
      <c r="B1184" s="39"/>
      <c r="C1184" s="39"/>
    </row>
    <row r="1185" spans="1:3" s="38" customFormat="1" ht="20.100000000000001" customHeight="1">
      <c r="A1185" s="40"/>
      <c r="B1185" s="39"/>
      <c r="C1185" s="39"/>
    </row>
    <row r="1186" spans="1:3" s="38" customFormat="1" ht="20.100000000000001" customHeight="1">
      <c r="A1186" s="40"/>
      <c r="B1186" s="39"/>
      <c r="C1186" s="39"/>
    </row>
    <row r="1187" spans="1:3" s="38" customFormat="1" ht="20.100000000000001" customHeight="1">
      <c r="A1187" s="40"/>
      <c r="B1187" s="39"/>
      <c r="C1187" s="39"/>
    </row>
    <row r="1188" spans="1:3" s="38" customFormat="1" ht="20.100000000000001" customHeight="1">
      <c r="A1188" s="40"/>
      <c r="B1188" s="39"/>
      <c r="C1188" s="39"/>
    </row>
    <row r="1189" spans="1:3" s="38" customFormat="1" ht="20.100000000000001" customHeight="1">
      <c r="A1189" s="40"/>
      <c r="B1189" s="39"/>
      <c r="C1189" s="39"/>
    </row>
    <row r="1190" spans="1:3" s="38" customFormat="1" ht="20.100000000000001" customHeight="1">
      <c r="A1190" s="40"/>
      <c r="B1190" s="39"/>
      <c r="C1190" s="39"/>
    </row>
    <row r="1191" spans="1:3" s="38" customFormat="1" ht="20.100000000000001" customHeight="1">
      <c r="A1191" s="40"/>
      <c r="B1191" s="39"/>
      <c r="C1191" s="39"/>
    </row>
    <row r="1192" spans="1:3" s="38" customFormat="1" ht="20.100000000000001" customHeight="1">
      <c r="A1192" s="40"/>
      <c r="B1192" s="39"/>
      <c r="C1192" s="39"/>
    </row>
    <row r="1193" spans="1:3" s="38" customFormat="1" ht="20.100000000000001" customHeight="1">
      <c r="A1193" s="40"/>
      <c r="B1193" s="39"/>
      <c r="C1193" s="39"/>
    </row>
    <row r="1194" spans="1:3" s="38" customFormat="1" ht="20.100000000000001" customHeight="1">
      <c r="A1194" s="40"/>
      <c r="B1194" s="39"/>
      <c r="C1194" s="39"/>
    </row>
    <row r="1195" spans="1:3" s="38" customFormat="1" ht="20.100000000000001" customHeight="1">
      <c r="A1195" s="40"/>
      <c r="B1195" s="39"/>
      <c r="C1195" s="39"/>
    </row>
    <row r="1196" spans="1:3" s="38" customFormat="1" ht="20.100000000000001" customHeight="1">
      <c r="A1196" s="40"/>
      <c r="B1196" s="39"/>
      <c r="C1196" s="39"/>
    </row>
    <row r="1197" spans="1:3" s="38" customFormat="1" ht="20.100000000000001" customHeight="1">
      <c r="A1197" s="40"/>
      <c r="B1197" s="39"/>
      <c r="C1197" s="39"/>
    </row>
    <row r="1198" spans="1:3" s="38" customFormat="1" ht="20.100000000000001" customHeight="1">
      <c r="A1198" s="40"/>
      <c r="B1198" s="39"/>
      <c r="C1198" s="39"/>
    </row>
    <row r="1199" spans="1:3" s="38" customFormat="1" ht="20.100000000000001" customHeight="1">
      <c r="A1199" s="40"/>
      <c r="B1199" s="39"/>
      <c r="C1199" s="39"/>
    </row>
    <row r="1200" spans="1:3" s="38" customFormat="1" ht="20.100000000000001" customHeight="1">
      <c r="A1200" s="40"/>
      <c r="B1200" s="39"/>
      <c r="C1200" s="39"/>
    </row>
    <row r="1201" spans="1:3" s="38" customFormat="1" ht="20.100000000000001" customHeight="1">
      <c r="A1201" s="40"/>
      <c r="B1201" s="39"/>
      <c r="C1201" s="39"/>
    </row>
    <row r="1202" spans="1:3" s="38" customFormat="1" ht="20.100000000000001" customHeight="1">
      <c r="A1202" s="40"/>
      <c r="B1202" s="39"/>
      <c r="C1202" s="39"/>
    </row>
    <row r="1203" spans="1:3" s="38" customFormat="1" ht="20.100000000000001" customHeight="1">
      <c r="A1203" s="40"/>
      <c r="B1203" s="39"/>
      <c r="C1203" s="39"/>
    </row>
    <row r="1204" spans="1:3" s="38" customFormat="1" ht="20.100000000000001" customHeight="1">
      <c r="A1204" s="40"/>
      <c r="B1204" s="39"/>
      <c r="C1204" s="39"/>
    </row>
    <row r="1205" spans="1:3" s="38" customFormat="1" ht="20.100000000000001" customHeight="1">
      <c r="A1205" s="40"/>
      <c r="B1205" s="39"/>
      <c r="C1205" s="39"/>
    </row>
    <row r="1206" spans="1:3" s="38" customFormat="1" ht="20.100000000000001" customHeight="1">
      <c r="A1206" s="40"/>
      <c r="B1206" s="39"/>
      <c r="C1206" s="39"/>
    </row>
    <row r="1207" spans="1:3" s="38" customFormat="1" ht="20.100000000000001" customHeight="1">
      <c r="A1207" s="40"/>
      <c r="B1207" s="39"/>
      <c r="C1207" s="39"/>
    </row>
    <row r="1208" spans="1:3" s="38" customFormat="1" ht="20.100000000000001" customHeight="1">
      <c r="A1208" s="40"/>
      <c r="B1208" s="39"/>
      <c r="C1208" s="39"/>
    </row>
    <row r="1209" spans="1:3" s="38" customFormat="1" ht="20.100000000000001" customHeight="1">
      <c r="A1209" s="40"/>
      <c r="B1209" s="39"/>
      <c r="C1209" s="39"/>
    </row>
    <row r="1210" spans="1:3" s="38" customFormat="1" ht="20.100000000000001" customHeight="1">
      <c r="A1210" s="40"/>
      <c r="B1210" s="39"/>
      <c r="C1210" s="39"/>
    </row>
    <row r="1211" spans="1:3" s="38" customFormat="1" ht="20.100000000000001" customHeight="1">
      <c r="A1211" s="40"/>
      <c r="B1211" s="39"/>
      <c r="C1211" s="39"/>
    </row>
    <row r="1212" spans="1:3" s="38" customFormat="1" ht="20.100000000000001" customHeight="1">
      <c r="A1212" s="40"/>
      <c r="B1212" s="39"/>
      <c r="C1212" s="39"/>
    </row>
    <row r="1213" spans="1:3" s="38" customFormat="1" ht="20.100000000000001" customHeight="1">
      <c r="A1213" s="40"/>
      <c r="B1213" s="39"/>
      <c r="C1213" s="39"/>
    </row>
    <row r="1214" spans="1:3" s="38" customFormat="1" ht="20.100000000000001" customHeight="1">
      <c r="A1214" s="40"/>
      <c r="B1214" s="39"/>
      <c r="C1214" s="39"/>
    </row>
    <row r="1215" spans="1:3" s="38" customFormat="1" ht="20.100000000000001" customHeight="1">
      <c r="A1215" s="40"/>
      <c r="B1215" s="39"/>
      <c r="C1215" s="39"/>
    </row>
    <row r="1216" spans="1:3" s="38" customFormat="1" ht="20.100000000000001" customHeight="1">
      <c r="A1216" s="40"/>
      <c r="B1216" s="39"/>
      <c r="C1216" s="39"/>
    </row>
    <row r="1217" spans="1:3" s="38" customFormat="1" ht="20.100000000000001" customHeight="1">
      <c r="A1217" s="40"/>
      <c r="B1217" s="39"/>
      <c r="C1217" s="39"/>
    </row>
    <row r="1218" spans="1:3" s="38" customFormat="1" ht="20.100000000000001" customHeight="1">
      <c r="A1218" s="40"/>
      <c r="B1218" s="39"/>
      <c r="C1218" s="39"/>
    </row>
    <row r="1219" spans="1:3" s="38" customFormat="1" ht="20.100000000000001" customHeight="1">
      <c r="A1219" s="40"/>
      <c r="B1219" s="39"/>
      <c r="C1219" s="39"/>
    </row>
    <row r="1220" spans="1:3" s="38" customFormat="1" ht="20.100000000000001" customHeight="1">
      <c r="A1220" s="40"/>
      <c r="B1220" s="39"/>
      <c r="C1220" s="39"/>
    </row>
    <row r="1221" spans="1:3" s="38" customFormat="1" ht="20.100000000000001" customHeight="1">
      <c r="A1221" s="40"/>
      <c r="B1221" s="39"/>
      <c r="C1221" s="39"/>
    </row>
    <row r="1222" spans="1:3" s="38" customFormat="1" ht="20.100000000000001" customHeight="1">
      <c r="A1222" s="40"/>
      <c r="B1222" s="39"/>
      <c r="C1222" s="39"/>
    </row>
    <row r="1223" spans="1:3" s="38" customFormat="1" ht="20.100000000000001" customHeight="1">
      <c r="A1223" s="40"/>
      <c r="B1223" s="39"/>
      <c r="C1223" s="39"/>
    </row>
    <row r="1224" spans="1:3" s="38" customFormat="1" ht="20.100000000000001" customHeight="1">
      <c r="A1224" s="40"/>
      <c r="B1224" s="39"/>
      <c r="C1224" s="39"/>
    </row>
    <row r="1225" spans="1:3" s="38" customFormat="1" ht="20.100000000000001" customHeight="1">
      <c r="A1225" s="40"/>
      <c r="B1225" s="39"/>
      <c r="C1225" s="39"/>
    </row>
    <row r="1226" spans="1:3" s="38" customFormat="1" ht="20.100000000000001" customHeight="1">
      <c r="A1226" s="40"/>
      <c r="B1226" s="39"/>
      <c r="C1226" s="39"/>
    </row>
    <row r="1227" spans="1:3" s="38" customFormat="1" ht="20.100000000000001" customHeight="1">
      <c r="A1227" s="40"/>
      <c r="B1227" s="39"/>
      <c r="C1227" s="39"/>
    </row>
    <row r="1228" spans="1:3" s="38" customFormat="1" ht="20.100000000000001" customHeight="1">
      <c r="A1228" s="40"/>
      <c r="B1228" s="39"/>
      <c r="C1228" s="39"/>
    </row>
    <row r="1229" spans="1:3" s="38" customFormat="1" ht="20.100000000000001" customHeight="1">
      <c r="A1229" s="40"/>
      <c r="B1229" s="39"/>
      <c r="C1229" s="39"/>
    </row>
    <row r="1230" spans="1:3" s="38" customFormat="1" ht="20.100000000000001" customHeight="1">
      <c r="A1230" s="40"/>
      <c r="B1230" s="39"/>
      <c r="C1230" s="39"/>
    </row>
    <row r="1231" spans="1:3" s="38" customFormat="1" ht="20.100000000000001" customHeight="1">
      <c r="A1231" s="40"/>
      <c r="B1231" s="39"/>
      <c r="C1231" s="39"/>
    </row>
    <row r="1232" spans="1:3" s="38" customFormat="1" ht="20.100000000000001" customHeight="1">
      <c r="A1232" s="40"/>
      <c r="B1232" s="39"/>
      <c r="C1232" s="39"/>
    </row>
    <row r="1233" spans="1:3" s="38" customFormat="1" ht="20.100000000000001" customHeight="1">
      <c r="A1233" s="40"/>
      <c r="B1233" s="39"/>
      <c r="C1233" s="39"/>
    </row>
    <row r="1234" spans="1:3" s="38" customFormat="1" ht="20.100000000000001" customHeight="1">
      <c r="A1234" s="40"/>
      <c r="B1234" s="39"/>
      <c r="C1234" s="39"/>
    </row>
    <row r="1235" spans="1:3" s="38" customFormat="1" ht="20.100000000000001" customHeight="1">
      <c r="A1235" s="40"/>
      <c r="B1235" s="39"/>
      <c r="C1235" s="39"/>
    </row>
    <row r="1236" spans="1:3" s="38" customFormat="1" ht="20.100000000000001" customHeight="1">
      <c r="A1236" s="40"/>
      <c r="B1236" s="39"/>
      <c r="C1236" s="39"/>
    </row>
    <row r="1237" spans="1:3" s="38" customFormat="1" ht="20.100000000000001" customHeight="1">
      <c r="A1237" s="40"/>
      <c r="B1237" s="39"/>
      <c r="C1237" s="39"/>
    </row>
    <row r="1238" spans="1:3" s="38" customFormat="1" ht="20.100000000000001" customHeight="1">
      <c r="A1238" s="40"/>
      <c r="B1238" s="39"/>
      <c r="C1238" s="39"/>
    </row>
  </sheetData>
  <pageMargins left="0.75" right="0.75" top="1" bottom="1" header="0.5" footer="0.5"/>
  <pageSetup paperSize="9" orientation="portrait" r:id="rId1"/>
  <headerFooter alignWithMargins="0"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55"/>
  <sheetViews>
    <sheetView topLeftCell="A34" workbookViewId="0">
      <selection activeCell="E34" sqref="E34"/>
    </sheetView>
  </sheetViews>
  <sheetFormatPr defaultColWidth="8.5703125" defaultRowHeight="15"/>
  <cols>
    <col min="1" max="1" width="8.5703125" style="42"/>
    <col min="2" max="2" width="12.42578125" style="42" customWidth="1"/>
    <col min="3" max="16384" width="8.5703125" style="42"/>
  </cols>
  <sheetData>
    <row r="1" spans="1:4">
      <c r="A1" s="35" t="s">
        <v>251</v>
      </c>
    </row>
    <row r="2" spans="1:4">
      <c r="A2" s="35" t="s">
        <v>377</v>
      </c>
    </row>
    <row r="3" spans="1:4">
      <c r="A3" s="35"/>
    </row>
    <row r="4" spans="1:4">
      <c r="B4" s="117" t="s">
        <v>64</v>
      </c>
      <c r="C4" s="43" t="s">
        <v>135</v>
      </c>
      <c r="D4" s="43"/>
    </row>
    <row r="5" spans="1:4">
      <c r="A5" s="46"/>
      <c r="B5" s="47">
        <v>43115</v>
      </c>
      <c r="C5" s="48">
        <v>43.77</v>
      </c>
      <c r="D5" s="48">
        <v>50</v>
      </c>
    </row>
    <row r="6" spans="1:4">
      <c r="A6" s="45"/>
      <c r="B6" s="44">
        <v>43146</v>
      </c>
      <c r="C6" s="43">
        <v>40.89</v>
      </c>
      <c r="D6" s="43">
        <v>50</v>
      </c>
    </row>
    <row r="7" spans="1:4">
      <c r="A7" s="45"/>
      <c r="B7" s="44">
        <v>43174</v>
      </c>
      <c r="C7" s="43">
        <v>42.54</v>
      </c>
      <c r="D7" s="43">
        <v>50</v>
      </c>
    </row>
    <row r="8" spans="1:4">
      <c r="A8" s="45"/>
      <c r="B8" s="44">
        <v>43205</v>
      </c>
      <c r="C8" s="43">
        <v>42.21</v>
      </c>
      <c r="D8" s="43">
        <v>50</v>
      </c>
    </row>
    <row r="9" spans="1:4">
      <c r="A9" s="45"/>
      <c r="B9" s="44">
        <v>43235</v>
      </c>
      <c r="C9" s="43">
        <v>43.35</v>
      </c>
      <c r="D9" s="43">
        <v>50</v>
      </c>
    </row>
    <row r="10" spans="1:4">
      <c r="A10" s="45"/>
      <c r="B10" s="44">
        <v>43266</v>
      </c>
      <c r="C10" s="43">
        <v>42.82</v>
      </c>
      <c r="D10" s="43">
        <v>50</v>
      </c>
    </row>
    <row r="11" spans="1:4">
      <c r="A11" s="45"/>
      <c r="B11" s="44">
        <v>43296</v>
      </c>
      <c r="C11" s="43">
        <v>43.37</v>
      </c>
      <c r="D11" s="43">
        <v>50</v>
      </c>
    </row>
    <row r="12" spans="1:4">
      <c r="A12" s="45"/>
      <c r="B12" s="44">
        <v>43327</v>
      </c>
      <c r="C12" s="43">
        <v>41.52</v>
      </c>
      <c r="D12" s="43">
        <v>50</v>
      </c>
    </row>
    <row r="13" spans="1:4">
      <c r="A13" s="45"/>
      <c r="B13" s="44">
        <v>43358</v>
      </c>
      <c r="C13" s="43">
        <v>44.69</v>
      </c>
      <c r="D13" s="43">
        <v>50</v>
      </c>
    </row>
    <row r="14" spans="1:4">
      <c r="A14" s="45"/>
      <c r="B14" s="44">
        <v>43388</v>
      </c>
      <c r="C14" s="43">
        <v>43.94</v>
      </c>
      <c r="D14" s="43">
        <v>50</v>
      </c>
    </row>
    <row r="15" spans="1:4">
      <c r="A15" s="45"/>
      <c r="B15" s="44">
        <v>43419</v>
      </c>
      <c r="C15" s="43">
        <v>44.27</v>
      </c>
      <c r="D15" s="43">
        <v>50</v>
      </c>
    </row>
    <row r="16" spans="1:4">
      <c r="A16" s="45"/>
      <c r="B16" s="44">
        <v>43449</v>
      </c>
      <c r="C16" s="43">
        <v>44.14</v>
      </c>
      <c r="D16" s="43">
        <v>50</v>
      </c>
    </row>
    <row r="17" spans="1:4">
      <c r="A17" s="45"/>
      <c r="B17" s="44">
        <v>43480</v>
      </c>
      <c r="C17" s="43">
        <v>47.99</v>
      </c>
      <c r="D17" s="43">
        <v>50</v>
      </c>
    </row>
    <row r="18" spans="1:4">
      <c r="A18" s="45"/>
      <c r="B18" s="44">
        <v>43511</v>
      </c>
      <c r="C18" s="43">
        <v>47.74</v>
      </c>
      <c r="D18" s="43">
        <v>50</v>
      </c>
    </row>
    <row r="19" spans="1:4">
      <c r="A19" s="45"/>
      <c r="B19" s="44">
        <v>43539</v>
      </c>
      <c r="C19" s="43">
        <v>44.6</v>
      </c>
      <c r="D19" s="43">
        <v>50</v>
      </c>
    </row>
    <row r="20" spans="1:4">
      <c r="A20" s="45"/>
      <c r="B20" s="44">
        <v>43570</v>
      </c>
      <c r="C20" s="43">
        <v>48.62</v>
      </c>
      <c r="D20" s="43">
        <v>50</v>
      </c>
    </row>
    <row r="21" spans="1:4">
      <c r="A21" s="45"/>
      <c r="B21" s="44">
        <v>43600</v>
      </c>
      <c r="C21" s="43">
        <v>47.21</v>
      </c>
      <c r="D21" s="43">
        <v>50</v>
      </c>
    </row>
    <row r="22" spans="1:4">
      <c r="A22" s="45"/>
      <c r="B22" s="44">
        <v>43631</v>
      </c>
      <c r="C22" s="43">
        <v>50.52</v>
      </c>
      <c r="D22" s="43">
        <v>50</v>
      </c>
    </row>
    <row r="23" spans="1:4">
      <c r="A23" s="45"/>
      <c r="B23" s="44">
        <v>43661</v>
      </c>
      <c r="C23" s="43">
        <v>50.12</v>
      </c>
      <c r="D23" s="43">
        <v>50</v>
      </c>
    </row>
    <row r="24" spans="1:4">
      <c r="A24" s="45"/>
      <c r="B24" s="44">
        <v>43692</v>
      </c>
      <c r="C24" s="43">
        <v>50.44</v>
      </c>
      <c r="D24" s="43">
        <v>50</v>
      </c>
    </row>
    <row r="25" spans="1:4">
      <c r="A25" s="45"/>
      <c r="B25" s="44">
        <v>43723</v>
      </c>
      <c r="C25" s="43">
        <v>48.68</v>
      </c>
      <c r="D25" s="43">
        <v>50</v>
      </c>
    </row>
    <row r="26" spans="1:4">
      <c r="A26" s="45"/>
      <c r="B26" s="44">
        <v>43753</v>
      </c>
      <c r="C26" s="43">
        <v>50.31</v>
      </c>
      <c r="D26" s="43">
        <v>50</v>
      </c>
    </row>
    <row r="27" spans="1:4">
      <c r="A27" s="45"/>
      <c r="B27" s="44">
        <v>43784</v>
      </c>
      <c r="C27" s="43">
        <v>49.06</v>
      </c>
      <c r="D27" s="43">
        <v>50</v>
      </c>
    </row>
    <row r="28" spans="1:4">
      <c r="A28" s="45"/>
      <c r="B28" s="44">
        <v>43814</v>
      </c>
      <c r="C28" s="43">
        <v>47.22</v>
      </c>
      <c r="D28" s="43">
        <v>50</v>
      </c>
    </row>
    <row r="29" spans="1:4">
      <c r="A29" s="45"/>
      <c r="B29" s="44">
        <v>43845</v>
      </c>
      <c r="C29" s="43">
        <v>47.49</v>
      </c>
      <c r="D29" s="43">
        <v>50</v>
      </c>
    </row>
    <row r="30" spans="1:4">
      <c r="A30" s="45"/>
      <c r="B30" s="44">
        <v>43876</v>
      </c>
      <c r="C30" s="43">
        <v>45.33</v>
      </c>
      <c r="D30" s="43">
        <v>50</v>
      </c>
    </row>
    <row r="31" spans="1:4">
      <c r="A31" s="45"/>
      <c r="B31" s="44">
        <v>43905</v>
      </c>
      <c r="C31" s="43">
        <v>35.35</v>
      </c>
      <c r="D31" s="43">
        <v>50</v>
      </c>
    </row>
    <row r="32" spans="1:4">
      <c r="A32" s="45"/>
      <c r="B32" s="44">
        <v>43936</v>
      </c>
      <c r="C32" s="43">
        <v>22.1</v>
      </c>
      <c r="D32" s="43">
        <v>50</v>
      </c>
    </row>
    <row r="33" spans="1:8">
      <c r="A33" s="45"/>
      <c r="B33" s="44">
        <v>43966</v>
      </c>
      <c r="C33" s="43">
        <v>29.5</v>
      </c>
      <c r="D33" s="43">
        <v>50</v>
      </c>
    </row>
    <row r="34" spans="1:8">
      <c r="A34" s="45"/>
      <c r="B34" s="44">
        <v>43997</v>
      </c>
      <c r="C34" s="43">
        <v>37.200000000000003</v>
      </c>
      <c r="D34" s="43">
        <v>50</v>
      </c>
    </row>
    <row r="35" spans="1:8">
      <c r="A35" s="45"/>
      <c r="B35" s="44">
        <v>44027</v>
      </c>
      <c r="C35" s="43">
        <v>40.909999999999997</v>
      </c>
      <c r="D35" s="43">
        <v>50</v>
      </c>
    </row>
    <row r="36" spans="1:8">
      <c r="A36" s="45"/>
      <c r="B36" s="44">
        <v>44058</v>
      </c>
      <c r="C36" s="43">
        <v>42.86</v>
      </c>
      <c r="D36" s="43">
        <v>50</v>
      </c>
    </row>
    <row r="37" spans="1:8">
      <c r="A37" s="45"/>
      <c r="B37" s="44">
        <v>44089</v>
      </c>
      <c r="C37" s="43">
        <v>38.67</v>
      </c>
      <c r="D37" s="43">
        <v>50</v>
      </c>
    </row>
    <row r="38" spans="1:8">
      <c r="A38" s="45"/>
      <c r="B38" s="44">
        <v>44119</v>
      </c>
      <c r="C38" s="43">
        <v>41.51</v>
      </c>
      <c r="D38" s="43">
        <v>50</v>
      </c>
    </row>
    <row r="39" spans="1:8">
      <c r="A39" s="45"/>
      <c r="B39" s="44">
        <v>44150</v>
      </c>
      <c r="C39" s="43">
        <v>39.770000000000003</v>
      </c>
      <c r="D39" s="43">
        <v>50</v>
      </c>
    </row>
    <row r="40" spans="1:8">
      <c r="A40" s="45"/>
      <c r="B40" s="44">
        <v>44180</v>
      </c>
      <c r="C40" s="43">
        <v>35.47</v>
      </c>
      <c r="D40" s="43">
        <v>50</v>
      </c>
    </row>
    <row r="41" spans="1:8">
      <c r="A41" s="45"/>
      <c r="B41" s="44">
        <v>44211</v>
      </c>
      <c r="C41" s="43">
        <v>24.91</v>
      </c>
      <c r="D41" s="43">
        <v>50</v>
      </c>
    </row>
    <row r="42" spans="1:8">
      <c r="A42" s="45"/>
      <c r="B42" s="44">
        <v>44242</v>
      </c>
      <c r="C42" s="43">
        <v>24.86</v>
      </c>
      <c r="D42" s="43">
        <v>50</v>
      </c>
    </row>
    <row r="43" spans="1:8">
      <c r="A43" s="45"/>
      <c r="B43" s="44">
        <v>44270</v>
      </c>
      <c r="C43" s="43">
        <v>27.24</v>
      </c>
      <c r="D43" s="43">
        <v>50</v>
      </c>
    </row>
    <row r="44" spans="1:8">
      <c r="A44" s="45"/>
      <c r="B44" s="44">
        <v>44301</v>
      </c>
      <c r="C44" s="43">
        <v>25.39</v>
      </c>
      <c r="D44" s="43">
        <v>50</v>
      </c>
    </row>
    <row r="45" spans="1:8">
      <c r="A45" s="45"/>
      <c r="B45" s="44">
        <v>44331</v>
      </c>
      <c r="C45" s="43">
        <v>22.46</v>
      </c>
      <c r="D45" s="43">
        <v>50</v>
      </c>
    </row>
    <row r="46" spans="1:8">
      <c r="A46" s="45"/>
      <c r="B46" s="44">
        <v>44362</v>
      </c>
      <c r="C46" s="43">
        <v>26.85</v>
      </c>
      <c r="D46" s="43">
        <v>50</v>
      </c>
    </row>
    <row r="47" spans="1:8">
      <c r="A47" s="45"/>
      <c r="B47" s="44">
        <v>44392</v>
      </c>
      <c r="C47" s="43">
        <v>26.49</v>
      </c>
      <c r="D47" s="43">
        <v>50</v>
      </c>
      <c r="H47" s="35" t="s">
        <v>453</v>
      </c>
    </row>
    <row r="48" spans="1:8">
      <c r="A48" s="45"/>
      <c r="B48" s="44">
        <v>44423</v>
      </c>
      <c r="C48" s="43">
        <v>24.39</v>
      </c>
      <c r="D48" s="43">
        <v>50</v>
      </c>
    </row>
    <row r="49" spans="1:4">
      <c r="A49" s="45"/>
      <c r="B49" s="44">
        <v>44454</v>
      </c>
      <c r="C49" s="43">
        <v>26.37</v>
      </c>
      <c r="D49" s="43">
        <v>50</v>
      </c>
    </row>
    <row r="50" spans="1:4">
      <c r="A50" s="45"/>
      <c r="B50" s="44">
        <v>44484</v>
      </c>
      <c r="C50" s="43">
        <v>17.95</v>
      </c>
      <c r="D50" s="43">
        <v>50</v>
      </c>
    </row>
    <row r="51" spans="1:4">
      <c r="A51" s="45"/>
      <c r="B51" s="44">
        <v>44515</v>
      </c>
      <c r="C51" s="43">
        <v>25.9</v>
      </c>
      <c r="D51" s="43">
        <v>50</v>
      </c>
    </row>
    <row r="52" spans="1:4">
      <c r="A52" s="45"/>
      <c r="B52" s="44">
        <v>44545</v>
      </c>
      <c r="C52" s="43">
        <v>31.05</v>
      </c>
      <c r="D52" s="43">
        <v>50</v>
      </c>
    </row>
    <row r="53" spans="1:4">
      <c r="A53" s="45"/>
      <c r="B53" s="44">
        <v>44576</v>
      </c>
      <c r="C53" s="43">
        <v>27.37</v>
      </c>
      <c r="D53" s="43">
        <v>50</v>
      </c>
    </row>
    <row r="54" spans="1:4">
      <c r="A54" s="45"/>
      <c r="B54" s="44">
        <v>44607</v>
      </c>
      <c r="C54" s="42">
        <v>30.82</v>
      </c>
      <c r="D54" s="43">
        <v>50</v>
      </c>
    </row>
    <row r="55" spans="1:4">
      <c r="A55" s="45"/>
      <c r="B55" s="44">
        <v>44635</v>
      </c>
      <c r="C55" s="42">
        <v>32.840000000000003</v>
      </c>
      <c r="D55" s="43">
        <v>50</v>
      </c>
    </row>
  </sheetData>
  <dataValidations count="1">
    <dataValidation allowBlank="1" showErrorMessage="1" promptTitle="TRAFO" prompt="$B$1:$CJ$388" sqref="B4"/>
  </dataValidations>
  <pageMargins left="0.7" right="0.7" top="0.75" bottom="0.75" header="0.3" footer="0.3"/>
  <pageSetup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31"/>
  <sheetViews>
    <sheetView topLeftCell="A13" workbookViewId="0">
      <selection activeCell="I4" sqref="I4"/>
    </sheetView>
  </sheetViews>
  <sheetFormatPr defaultRowHeight="15"/>
  <cols>
    <col min="4" max="4" width="11.42578125" bestFit="1" customWidth="1"/>
    <col min="5" max="5" width="16" bestFit="1" customWidth="1"/>
    <col min="6" max="6" width="20.5703125" bestFit="1" customWidth="1"/>
    <col min="7" max="7" width="15.42578125" bestFit="1" customWidth="1"/>
    <col min="8" max="8" width="18.42578125" bestFit="1" customWidth="1"/>
  </cols>
  <sheetData>
    <row r="1" spans="1:9">
      <c r="A1" s="35" t="s">
        <v>380</v>
      </c>
    </row>
    <row r="2" spans="1:9">
      <c r="A2" s="35" t="s">
        <v>379</v>
      </c>
    </row>
    <row r="3" spans="1:9">
      <c r="E3" t="s">
        <v>171</v>
      </c>
      <c r="F3" t="s">
        <v>175</v>
      </c>
      <c r="G3" t="s">
        <v>172</v>
      </c>
      <c r="H3" t="s">
        <v>173</v>
      </c>
      <c r="I3" t="s">
        <v>174</v>
      </c>
    </row>
    <row r="4" spans="1:9">
      <c r="D4" s="74" t="s">
        <v>10</v>
      </c>
      <c r="E4">
        <v>5795</v>
      </c>
      <c r="F4">
        <v>3788</v>
      </c>
      <c r="G4">
        <v>96.399999999999991</v>
      </c>
      <c r="H4">
        <v>4601</v>
      </c>
      <c r="I4">
        <v>9020</v>
      </c>
    </row>
    <row r="5" spans="1:9">
      <c r="D5" s="74" t="s">
        <v>11</v>
      </c>
      <c r="E5">
        <v>6047</v>
      </c>
      <c r="F5">
        <v>5763</v>
      </c>
      <c r="G5">
        <v>98.766666666666666</v>
      </c>
      <c r="H5">
        <v>4696</v>
      </c>
      <c r="I5">
        <v>10524</v>
      </c>
    </row>
    <row r="6" spans="1:9">
      <c r="D6" s="74" t="s">
        <v>12</v>
      </c>
      <c r="E6">
        <v>6676</v>
      </c>
      <c r="F6">
        <v>7409</v>
      </c>
      <c r="G6">
        <v>101.56666666666666</v>
      </c>
      <c r="H6">
        <v>4731</v>
      </c>
      <c r="I6">
        <v>11084</v>
      </c>
    </row>
    <row r="7" spans="1:9">
      <c r="D7" s="74" t="s">
        <v>13</v>
      </c>
      <c r="E7">
        <v>7219</v>
      </c>
      <c r="F7">
        <v>8747</v>
      </c>
      <c r="G7">
        <v>103.26666666666667</v>
      </c>
      <c r="H7">
        <v>4606</v>
      </c>
      <c r="I7">
        <v>13044</v>
      </c>
    </row>
    <row r="8" spans="1:9">
      <c r="D8" s="74" t="s">
        <v>14</v>
      </c>
      <c r="E8">
        <v>7816</v>
      </c>
      <c r="F8">
        <v>10312</v>
      </c>
      <c r="G8">
        <v>103.7</v>
      </c>
      <c r="H8">
        <v>4703</v>
      </c>
      <c r="I8">
        <v>12922</v>
      </c>
    </row>
    <row r="9" spans="1:9">
      <c r="D9" s="74" t="s">
        <v>15</v>
      </c>
      <c r="E9">
        <v>8637</v>
      </c>
      <c r="F9">
        <v>11281</v>
      </c>
      <c r="G9">
        <v>104.39999999999999</v>
      </c>
      <c r="H9">
        <v>5266</v>
      </c>
      <c r="I9">
        <v>12953</v>
      </c>
    </row>
    <row r="10" spans="1:9">
      <c r="D10" s="74" t="s">
        <v>16</v>
      </c>
      <c r="E10">
        <v>9083</v>
      </c>
      <c r="F10">
        <v>11642</v>
      </c>
      <c r="G10">
        <v>109.2</v>
      </c>
      <c r="H10">
        <v>5720</v>
      </c>
      <c r="I10">
        <v>15638</v>
      </c>
    </row>
    <row r="11" spans="1:9">
      <c r="D11" s="74" t="s">
        <v>17</v>
      </c>
      <c r="E11">
        <v>9852</v>
      </c>
      <c r="F11">
        <v>13234</v>
      </c>
      <c r="G11">
        <v>112.03333333333335</v>
      </c>
      <c r="H11">
        <v>6450</v>
      </c>
      <c r="I11">
        <v>15950</v>
      </c>
    </row>
    <row r="12" spans="1:9">
      <c r="D12" s="74" t="s">
        <v>18</v>
      </c>
      <c r="E12">
        <v>10647</v>
      </c>
      <c r="F12">
        <v>14192</v>
      </c>
      <c r="G12">
        <v>113.30000000000001</v>
      </c>
      <c r="H12">
        <v>6592</v>
      </c>
      <c r="I12">
        <v>17509</v>
      </c>
    </row>
    <row r="13" spans="1:9">
      <c r="D13" s="74" t="s">
        <v>19</v>
      </c>
      <c r="E13">
        <v>11511</v>
      </c>
      <c r="F13">
        <v>16277</v>
      </c>
      <c r="G13">
        <v>115.76666666666667</v>
      </c>
      <c r="H13">
        <v>6633</v>
      </c>
      <c r="I13">
        <v>18821</v>
      </c>
    </row>
    <row r="14" spans="1:9">
      <c r="D14" s="74" t="s">
        <v>20</v>
      </c>
      <c r="E14">
        <v>12789</v>
      </c>
      <c r="F14">
        <v>17323</v>
      </c>
      <c r="G14">
        <v>121.93333333333332</v>
      </c>
      <c r="H14">
        <v>7020</v>
      </c>
      <c r="I14">
        <v>18171</v>
      </c>
    </row>
    <row r="15" spans="1:9">
      <c r="D15" s="74" t="s">
        <v>21</v>
      </c>
      <c r="E15">
        <v>14329</v>
      </c>
      <c r="F15">
        <v>17572</v>
      </c>
      <c r="G15">
        <v>124.8</v>
      </c>
      <c r="H15">
        <v>7672</v>
      </c>
      <c r="I15">
        <v>20776</v>
      </c>
    </row>
    <row r="16" spans="1:9">
      <c r="D16" s="74" t="s">
        <v>22</v>
      </c>
      <c r="E16">
        <v>15024</v>
      </c>
      <c r="F16">
        <v>18086</v>
      </c>
      <c r="G16">
        <v>127.13333333333333</v>
      </c>
      <c r="H16">
        <v>8090</v>
      </c>
      <c r="I16">
        <v>23751</v>
      </c>
    </row>
    <row r="17" spans="4:11">
      <c r="D17" s="74" t="s">
        <v>23</v>
      </c>
      <c r="E17">
        <v>16161</v>
      </c>
      <c r="F17">
        <v>18805</v>
      </c>
      <c r="G17">
        <v>129.79999999999998</v>
      </c>
      <c r="H17">
        <v>8613</v>
      </c>
      <c r="I17">
        <v>26075</v>
      </c>
    </row>
    <row r="18" spans="4:11">
      <c r="D18" s="74" t="s">
        <v>24</v>
      </c>
      <c r="E18">
        <v>17030</v>
      </c>
      <c r="F18">
        <v>20460</v>
      </c>
      <c r="G18">
        <v>132.66666666666669</v>
      </c>
      <c r="H18">
        <v>9018</v>
      </c>
      <c r="I18">
        <v>29354</v>
      </c>
    </row>
    <row r="19" spans="4:11">
      <c r="D19" s="74" t="s">
        <v>25</v>
      </c>
      <c r="E19">
        <v>17903</v>
      </c>
      <c r="F19">
        <v>22467</v>
      </c>
      <c r="G19">
        <v>133.76666666666668</v>
      </c>
      <c r="H19">
        <v>9333</v>
      </c>
      <c r="I19">
        <v>29102</v>
      </c>
    </row>
    <row r="20" spans="4:11">
      <c r="D20" s="74" t="s">
        <v>26</v>
      </c>
      <c r="E20">
        <v>18688</v>
      </c>
      <c r="F20">
        <v>24642</v>
      </c>
      <c r="G20">
        <v>132.6</v>
      </c>
      <c r="H20">
        <v>9359</v>
      </c>
      <c r="I20">
        <v>28970</v>
      </c>
    </row>
    <row r="21" spans="4:11">
      <c r="D21" s="74" t="s">
        <v>27</v>
      </c>
      <c r="E21">
        <v>19095</v>
      </c>
      <c r="F21">
        <v>24226</v>
      </c>
      <c r="G21">
        <v>133.16666666666666</v>
      </c>
      <c r="H21">
        <v>9404</v>
      </c>
      <c r="I21">
        <v>31759</v>
      </c>
      <c r="K21" s="35" t="s">
        <v>454</v>
      </c>
    </row>
    <row r="22" spans="4:11">
      <c r="D22" s="74" t="s">
        <v>28</v>
      </c>
      <c r="E22">
        <v>20109</v>
      </c>
      <c r="F22">
        <v>26106</v>
      </c>
      <c r="G22">
        <v>134.9</v>
      </c>
      <c r="H22">
        <v>9710</v>
      </c>
      <c r="I22">
        <v>33830</v>
      </c>
    </row>
    <row r="23" spans="4:11">
      <c r="D23" s="74" t="s">
        <v>29</v>
      </c>
      <c r="E23">
        <v>21049</v>
      </c>
      <c r="F23">
        <v>26237</v>
      </c>
      <c r="G23">
        <v>135.20000000000002</v>
      </c>
      <c r="H23">
        <v>10121</v>
      </c>
      <c r="I23">
        <v>39242</v>
      </c>
    </row>
    <row r="24" spans="4:11">
      <c r="D24" s="74" t="s">
        <v>30</v>
      </c>
      <c r="E24">
        <v>21734</v>
      </c>
      <c r="F24">
        <v>26541</v>
      </c>
      <c r="G24">
        <v>134.36666666666665</v>
      </c>
      <c r="H24">
        <v>10286</v>
      </c>
      <c r="I24">
        <v>45881</v>
      </c>
    </row>
    <row r="25" spans="4:11">
      <c r="D25" s="74" t="s">
        <v>31</v>
      </c>
      <c r="E25">
        <v>20164</v>
      </c>
      <c r="F25">
        <v>23929</v>
      </c>
      <c r="G25">
        <v>133.86666666666667</v>
      </c>
      <c r="H25">
        <v>9412</v>
      </c>
      <c r="I25">
        <v>43586</v>
      </c>
    </row>
    <row r="26" spans="4:11">
      <c r="D26" s="74" t="s">
        <v>32</v>
      </c>
      <c r="E26">
        <v>19567</v>
      </c>
      <c r="F26">
        <v>21774</v>
      </c>
      <c r="G26">
        <v>134.13333333333335</v>
      </c>
      <c r="H26">
        <v>8775</v>
      </c>
      <c r="I26">
        <v>47096</v>
      </c>
    </row>
    <row r="27" spans="4:11">
      <c r="D27" s="74" t="s">
        <v>33</v>
      </c>
      <c r="E27">
        <v>20526</v>
      </c>
      <c r="F27">
        <v>21686</v>
      </c>
      <c r="G27">
        <v>135.93333333333334</v>
      </c>
      <c r="H27">
        <v>8530</v>
      </c>
      <c r="I27">
        <v>44538</v>
      </c>
    </row>
    <row r="28" spans="4:11">
      <c r="D28" s="74" t="s">
        <v>1</v>
      </c>
      <c r="E28">
        <v>19521</v>
      </c>
      <c r="F28">
        <v>17708</v>
      </c>
      <c r="G28">
        <v>138.29999999999998</v>
      </c>
      <c r="H28">
        <v>8250</v>
      </c>
      <c r="I28">
        <v>37369</v>
      </c>
    </row>
    <row r="29" spans="4:11">
      <c r="D29" s="74" t="s">
        <v>2</v>
      </c>
      <c r="E29">
        <v>21260</v>
      </c>
      <c r="F29">
        <v>27264</v>
      </c>
      <c r="G29">
        <v>141.53333333333333</v>
      </c>
      <c r="H29">
        <v>8848</v>
      </c>
      <c r="I29">
        <v>41248</v>
      </c>
    </row>
    <row r="30" spans="4:11">
      <c r="D30" s="74" t="s">
        <v>3</v>
      </c>
      <c r="E30">
        <v>20822</v>
      </c>
      <c r="F30">
        <v>30519</v>
      </c>
      <c r="G30">
        <v>148.76666666666665</v>
      </c>
      <c r="H30">
        <v>9151</v>
      </c>
      <c r="I30">
        <v>39077</v>
      </c>
    </row>
    <row r="31" spans="4:11">
      <c r="D31" s="74" t="s">
        <v>4</v>
      </c>
      <c r="E31">
        <v>20433</v>
      </c>
      <c r="F31">
        <v>30724</v>
      </c>
      <c r="G31">
        <v>155.20000000000002</v>
      </c>
      <c r="H31">
        <v>9379</v>
      </c>
      <c r="I31">
        <v>42991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D28"/>
  <sheetViews>
    <sheetView topLeftCell="G1" workbookViewId="0">
      <selection activeCell="AI7" sqref="AI7"/>
    </sheetView>
  </sheetViews>
  <sheetFormatPr defaultColWidth="8.5703125" defaultRowHeight="15"/>
  <cols>
    <col min="1" max="1" width="57.42578125" style="72" bestFit="1" customWidth="1"/>
    <col min="2" max="16384" width="8.5703125" style="72"/>
  </cols>
  <sheetData>
    <row r="1" spans="1:30">
      <c r="A1" s="35" t="s">
        <v>170</v>
      </c>
    </row>
    <row r="2" spans="1:30">
      <c r="A2" s="35" t="s">
        <v>378</v>
      </c>
    </row>
    <row r="6" spans="1:30">
      <c r="A6" s="72" t="s">
        <v>136</v>
      </c>
      <c r="B6" s="72">
        <v>1996</v>
      </c>
      <c r="C6" s="72">
        <v>1997</v>
      </c>
      <c r="D6" s="72">
        <v>1998</v>
      </c>
      <c r="E6" s="72">
        <v>1999</v>
      </c>
      <c r="F6" s="72">
        <v>2000</v>
      </c>
      <c r="G6" s="72">
        <v>2001</v>
      </c>
      <c r="H6" s="72">
        <v>2002</v>
      </c>
      <c r="I6" s="72">
        <v>2003</v>
      </c>
      <c r="J6" s="72">
        <v>2004</v>
      </c>
      <c r="K6" s="72">
        <v>2005</v>
      </c>
      <c r="L6" s="72">
        <v>2006</v>
      </c>
      <c r="M6" s="72">
        <v>2007</v>
      </c>
      <c r="N6" s="72">
        <v>2008</v>
      </c>
      <c r="O6" s="72">
        <v>2009</v>
      </c>
      <c r="P6" s="72">
        <v>2010</v>
      </c>
      <c r="Q6" s="72">
        <v>2011</v>
      </c>
      <c r="R6" s="72">
        <v>2012</v>
      </c>
      <c r="S6" s="72">
        <v>2013</v>
      </c>
      <c r="T6" s="72">
        <v>2014</v>
      </c>
      <c r="U6" s="72">
        <v>2015</v>
      </c>
      <c r="V6" s="72">
        <v>2016</v>
      </c>
      <c r="W6" s="72">
        <v>2017</v>
      </c>
      <c r="X6" s="72">
        <v>2018</v>
      </c>
      <c r="Y6" s="72">
        <v>2019</v>
      </c>
      <c r="Z6" s="72">
        <v>2020</v>
      </c>
      <c r="AA6" s="72">
        <v>2021</v>
      </c>
      <c r="AB6" s="72">
        <v>2022</v>
      </c>
      <c r="AC6" s="72">
        <v>2023</v>
      </c>
      <c r="AD6" s="72">
        <v>2024</v>
      </c>
    </row>
    <row r="7" spans="1:30">
      <c r="A7" s="72" t="s">
        <v>137</v>
      </c>
      <c r="B7" s="72">
        <v>13.2</v>
      </c>
      <c r="C7" s="72">
        <v>11.4</v>
      </c>
      <c r="D7" s="72">
        <v>5.2</v>
      </c>
      <c r="E7" s="72">
        <v>7.6</v>
      </c>
      <c r="F7" s="72">
        <v>4.4000000000000004</v>
      </c>
      <c r="G7" s="72">
        <v>2.9</v>
      </c>
      <c r="H7" s="72">
        <v>2.2000000000000002</v>
      </c>
      <c r="I7" s="72">
        <v>4.3</v>
      </c>
      <c r="J7" s="72">
        <v>7.3</v>
      </c>
      <c r="K7" s="72">
        <v>8.4</v>
      </c>
      <c r="L7" s="72">
        <v>4.2</v>
      </c>
      <c r="M7" s="72">
        <v>1.3</v>
      </c>
      <c r="N7" s="72">
        <v>-4.5</v>
      </c>
      <c r="O7" s="72">
        <v>-20.6</v>
      </c>
      <c r="P7" s="72">
        <v>-18.2</v>
      </c>
      <c r="Q7" s="72">
        <v>-9.1</v>
      </c>
      <c r="R7" s="72">
        <v>-0.4</v>
      </c>
      <c r="S7" s="72">
        <v>7</v>
      </c>
      <c r="T7" s="72">
        <v>5.7</v>
      </c>
      <c r="U7" s="72">
        <v>3.6</v>
      </c>
      <c r="V7" s="72">
        <v>5.4</v>
      </c>
      <c r="W7" s="72">
        <v>6.1</v>
      </c>
      <c r="X7" s="72">
        <v>6.1</v>
      </c>
      <c r="Y7" s="72">
        <v>3.7</v>
      </c>
      <c r="Z7" s="72">
        <v>-3.6</v>
      </c>
      <c r="AA7" s="72">
        <v>-1.9</v>
      </c>
      <c r="AB7" s="72">
        <v>5.0999999999999996</v>
      </c>
      <c r="AC7" s="72">
        <v>5</v>
      </c>
      <c r="AD7" s="72">
        <v>4</v>
      </c>
    </row>
    <row r="8" spans="1:30">
      <c r="A8" s="72" t="s">
        <v>138</v>
      </c>
      <c r="B8" s="72">
        <v>2.4</v>
      </c>
      <c r="C8" s="72">
        <v>2.6</v>
      </c>
      <c r="D8" s="72">
        <v>5.4</v>
      </c>
      <c r="E8" s="72">
        <v>3.7</v>
      </c>
      <c r="F8" s="72">
        <v>0.8</v>
      </c>
      <c r="G8" s="72">
        <v>-2.1</v>
      </c>
      <c r="H8" s="72">
        <v>0.1</v>
      </c>
      <c r="I8" s="72">
        <v>0.4</v>
      </c>
      <c r="J8" s="72">
        <v>1.3</v>
      </c>
      <c r="K8" s="72">
        <v>3.7</v>
      </c>
      <c r="L8" s="72">
        <v>0.2</v>
      </c>
      <c r="M8" s="72">
        <v>3.6</v>
      </c>
      <c r="N8" s="72">
        <v>-2.9</v>
      </c>
      <c r="O8" s="72">
        <v>-4.9000000000000004</v>
      </c>
      <c r="P8" s="72">
        <v>-3.1</v>
      </c>
      <c r="Q8" s="72">
        <v>-4.0999999999999996</v>
      </c>
      <c r="R8" s="72">
        <v>9</v>
      </c>
      <c r="S8" s="72">
        <v>8.6</v>
      </c>
      <c r="T8" s="72">
        <v>3.1</v>
      </c>
      <c r="U8" s="72">
        <v>3.8</v>
      </c>
      <c r="V8" s="72">
        <v>6.9</v>
      </c>
      <c r="W8" s="72">
        <v>-4.5</v>
      </c>
      <c r="X8" s="72">
        <v>3.7</v>
      </c>
      <c r="Y8" s="72">
        <v>-5.5</v>
      </c>
      <c r="Z8" s="72">
        <v>-2</v>
      </c>
      <c r="AA8" s="72">
        <v>15.5</v>
      </c>
      <c r="AB8" s="72">
        <v>-1.4</v>
      </c>
      <c r="AC8" s="72">
        <v>1.3</v>
      </c>
      <c r="AD8" s="72">
        <v>2.5</v>
      </c>
    </row>
    <row r="9" spans="1:30">
      <c r="A9" s="93" t="s">
        <v>234</v>
      </c>
      <c r="B9" s="72">
        <v>1.3</v>
      </c>
      <c r="C9" s="72">
        <v>1.3</v>
      </c>
      <c r="D9" s="72">
        <v>0.2</v>
      </c>
      <c r="E9" s="72">
        <v>1.2</v>
      </c>
      <c r="F9" s="72">
        <v>-0.3</v>
      </c>
      <c r="G9" s="72">
        <v>2.8</v>
      </c>
      <c r="H9" s="72">
        <v>-1.2</v>
      </c>
      <c r="I9" s="72">
        <v>1.6</v>
      </c>
      <c r="J9" s="72">
        <v>0.1</v>
      </c>
      <c r="K9" s="72">
        <v>2.4</v>
      </c>
      <c r="L9" s="72">
        <v>0.6</v>
      </c>
      <c r="M9" s="72">
        <v>-1.2</v>
      </c>
      <c r="N9" s="72">
        <v>1.1000000000000001</v>
      </c>
      <c r="O9" s="72">
        <v>-0.8</v>
      </c>
      <c r="P9" s="72">
        <v>2.6</v>
      </c>
      <c r="Q9" s="72">
        <v>-2</v>
      </c>
      <c r="R9" s="72">
        <v>0.5</v>
      </c>
      <c r="S9" s="72">
        <v>1.9</v>
      </c>
      <c r="T9" s="72">
        <v>2</v>
      </c>
      <c r="U9" s="72">
        <v>4.0999999999999996</v>
      </c>
      <c r="V9" s="72">
        <v>-2.2000000000000002</v>
      </c>
      <c r="W9" s="72">
        <v>5.3</v>
      </c>
      <c r="X9" s="72">
        <v>-0.7</v>
      </c>
      <c r="Y9" s="72">
        <v>-3.1</v>
      </c>
      <c r="Z9" s="72">
        <v>1.1000000000000001</v>
      </c>
      <c r="AA9" s="72">
        <v>0.6</v>
      </c>
      <c r="AB9" s="72">
        <v>0.7</v>
      </c>
      <c r="AC9" s="72">
        <v>0.6</v>
      </c>
      <c r="AD9" s="72">
        <v>0.6</v>
      </c>
    </row>
    <row r="10" spans="1:30">
      <c r="B10" s="72">
        <v>16.899999999999999</v>
      </c>
      <c r="C10" s="72">
        <v>15.3</v>
      </c>
      <c r="D10" s="72">
        <v>10.8</v>
      </c>
      <c r="E10" s="72">
        <v>12.5</v>
      </c>
      <c r="F10" s="72">
        <v>4.9000000000000004</v>
      </c>
      <c r="G10" s="72">
        <v>3.5999999999999996</v>
      </c>
      <c r="H10" s="72">
        <v>1.1000000000000003</v>
      </c>
      <c r="I10" s="72">
        <v>6.3000000000000007</v>
      </c>
      <c r="J10" s="72">
        <v>8.6999999999999993</v>
      </c>
      <c r="K10" s="72">
        <v>14.500000000000002</v>
      </c>
      <c r="L10" s="72">
        <v>5</v>
      </c>
      <c r="M10" s="72">
        <v>3.7</v>
      </c>
      <c r="N10" s="72">
        <v>-6.3000000000000007</v>
      </c>
      <c r="O10" s="72">
        <v>-26.3</v>
      </c>
      <c r="P10" s="72">
        <v>-18.7</v>
      </c>
      <c r="Q10" s="72">
        <v>-15.2</v>
      </c>
      <c r="R10" s="72">
        <v>9.1</v>
      </c>
      <c r="S10" s="72">
        <v>17.5</v>
      </c>
      <c r="T10" s="72">
        <v>10.8</v>
      </c>
      <c r="U10" s="72">
        <v>11.5</v>
      </c>
      <c r="V10" s="72">
        <v>10.100000000000001</v>
      </c>
      <c r="W10" s="72">
        <v>6.8999999999999995</v>
      </c>
      <c r="X10" s="72">
        <v>9.1000000000000014</v>
      </c>
      <c r="Y10" s="72">
        <v>-4.9000000000000004</v>
      </c>
      <c r="Z10" s="72">
        <v>-4.5</v>
      </c>
      <c r="AA10" s="72">
        <v>14.2</v>
      </c>
      <c r="AB10" s="72">
        <v>4.3999999999999995</v>
      </c>
      <c r="AC10" s="72">
        <v>6.8999999999999995</v>
      </c>
      <c r="AD10" s="72">
        <v>7.1</v>
      </c>
    </row>
    <row r="28" spans="4:4">
      <c r="D28" s="35" t="s">
        <v>455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28"/>
  <sheetViews>
    <sheetView topLeftCell="A97" zoomScaleNormal="100" workbookViewId="0">
      <selection activeCell="E126" sqref="E126"/>
    </sheetView>
  </sheetViews>
  <sheetFormatPr defaultColWidth="9.140625" defaultRowHeight="15"/>
  <cols>
    <col min="1" max="1" width="22.5703125" style="57" customWidth="1"/>
    <col min="2" max="7" width="9.140625" style="57"/>
    <col min="8" max="8" width="28.140625" style="57" bestFit="1" customWidth="1"/>
    <col min="9" max="16384" width="9.140625" style="57"/>
  </cols>
  <sheetData>
    <row r="1" spans="1:5">
      <c r="A1" s="35" t="s">
        <v>461</v>
      </c>
    </row>
    <row r="2" spans="1:5">
      <c r="A2" s="35" t="s">
        <v>383</v>
      </c>
    </row>
    <row r="5" spans="1:5">
      <c r="A5" s="57" t="s">
        <v>152</v>
      </c>
      <c r="B5" s="57" t="s">
        <v>153</v>
      </c>
      <c r="C5" s="57" t="s">
        <v>154</v>
      </c>
      <c r="D5" s="57" t="s">
        <v>155</v>
      </c>
      <c r="E5" s="57" t="s">
        <v>156</v>
      </c>
    </row>
    <row r="6" spans="1:5">
      <c r="A6" s="86">
        <v>40909</v>
      </c>
      <c r="B6" s="57">
        <v>49.177449168207026</v>
      </c>
      <c r="C6" s="57">
        <v>48.336414048059147</v>
      </c>
      <c r="D6" s="57">
        <v>47.689463955637706</v>
      </c>
      <c r="E6" s="59">
        <v>48.11</v>
      </c>
    </row>
    <row r="7" spans="1:5">
      <c r="A7" s="86">
        <v>40940</v>
      </c>
      <c r="B7" s="57">
        <v>49.306839186691313</v>
      </c>
      <c r="C7" s="57">
        <v>48.271719038817004</v>
      </c>
      <c r="D7" s="57">
        <v>47.560073937153419</v>
      </c>
      <c r="E7" s="59">
        <v>48.14</v>
      </c>
    </row>
    <row r="8" spans="1:5">
      <c r="A8" s="86">
        <v>40969</v>
      </c>
      <c r="B8" s="57">
        <v>49.371534195933457</v>
      </c>
      <c r="C8" s="57">
        <v>48.659889094269872</v>
      </c>
      <c r="D8" s="57">
        <v>48.336414048059147</v>
      </c>
      <c r="E8" s="59">
        <v>50.21</v>
      </c>
    </row>
    <row r="9" spans="1:5">
      <c r="A9" s="86">
        <v>41000</v>
      </c>
      <c r="B9" s="57">
        <v>49.565619223659887</v>
      </c>
      <c r="C9" s="57">
        <v>49.112754158964883</v>
      </c>
      <c r="D9" s="57">
        <v>48.595194085027728</v>
      </c>
      <c r="E9" s="59">
        <v>49.68</v>
      </c>
    </row>
    <row r="10" spans="1:5">
      <c r="A10" s="86">
        <v>41030</v>
      </c>
      <c r="B10" s="57">
        <v>50.536044362292053</v>
      </c>
      <c r="C10" s="57">
        <v>49.889094269870611</v>
      </c>
      <c r="D10" s="57">
        <v>49.306839186691313</v>
      </c>
      <c r="E10" s="59">
        <v>50.75</v>
      </c>
    </row>
    <row r="11" spans="1:5">
      <c r="A11" s="86">
        <v>41061</v>
      </c>
      <c r="B11" s="57">
        <v>50.924214417744921</v>
      </c>
      <c r="C11" s="57">
        <v>50.471349353049909</v>
      </c>
      <c r="D11" s="57">
        <v>50.083179297597042</v>
      </c>
      <c r="E11" s="59">
        <v>51.7</v>
      </c>
    </row>
    <row r="12" spans="1:5">
      <c r="A12" s="86">
        <v>41091</v>
      </c>
      <c r="B12" s="57">
        <v>49.953789279112755</v>
      </c>
      <c r="C12" s="57">
        <v>50.536044362292053</v>
      </c>
      <c r="D12" s="57">
        <v>50.988909426987064</v>
      </c>
      <c r="E12" s="59">
        <v>48.13</v>
      </c>
    </row>
    <row r="13" spans="1:5">
      <c r="A13" s="86">
        <v>41122</v>
      </c>
      <c r="B13" s="57">
        <v>50.018484288354898</v>
      </c>
      <c r="C13" s="57">
        <v>50.212569316081328</v>
      </c>
      <c r="D13" s="57">
        <v>50.536044362292053</v>
      </c>
      <c r="E13" s="59">
        <v>50.1</v>
      </c>
    </row>
    <row r="14" spans="1:5">
      <c r="A14" s="86">
        <v>41153</v>
      </c>
      <c r="B14" s="57">
        <v>50.147874306839185</v>
      </c>
      <c r="C14" s="57">
        <v>49.889094269870611</v>
      </c>
      <c r="D14" s="57">
        <v>49.759704251386324</v>
      </c>
      <c r="E14" s="59">
        <v>49.17</v>
      </c>
    </row>
    <row r="15" spans="1:5">
      <c r="A15" s="86">
        <v>41183</v>
      </c>
      <c r="B15" s="57">
        <v>49.4362292051756</v>
      </c>
      <c r="C15" s="57">
        <v>49.4362292051756</v>
      </c>
      <c r="D15" s="57">
        <v>48.853974121996302</v>
      </c>
      <c r="E15" s="59">
        <v>49.85</v>
      </c>
    </row>
    <row r="16" spans="1:5">
      <c r="A16" s="86">
        <v>41214</v>
      </c>
      <c r="B16" s="57">
        <v>49.695009242144181</v>
      </c>
      <c r="C16" s="57">
        <v>49.112754158964883</v>
      </c>
      <c r="D16" s="57">
        <v>48.724584103512015</v>
      </c>
      <c r="E16" s="59">
        <v>48.8</v>
      </c>
    </row>
    <row r="17" spans="1:5">
      <c r="A17" s="86">
        <v>41244</v>
      </c>
      <c r="B17" s="57">
        <v>49.824399260628468</v>
      </c>
      <c r="C17" s="57">
        <v>48.918669131238445</v>
      </c>
      <c r="D17" s="57">
        <v>48.271719038817004</v>
      </c>
      <c r="E17" s="59">
        <v>46.82</v>
      </c>
    </row>
    <row r="18" spans="1:5">
      <c r="A18" s="86">
        <v>41275</v>
      </c>
      <c r="B18" s="57">
        <v>48.983364140480589</v>
      </c>
      <c r="C18" s="57">
        <v>48.401109057301298</v>
      </c>
      <c r="D18" s="57">
        <v>47.689463955637706</v>
      </c>
      <c r="E18" s="59">
        <v>45.47</v>
      </c>
    </row>
    <row r="19" spans="1:5">
      <c r="A19" s="86">
        <v>41306</v>
      </c>
      <c r="B19" s="57">
        <v>49.824399260628468</v>
      </c>
      <c r="C19" s="57">
        <v>49.4362292051756</v>
      </c>
      <c r="D19" s="57">
        <v>49.048059149722732</v>
      </c>
      <c r="E19" s="59">
        <v>46.36</v>
      </c>
    </row>
    <row r="20" spans="1:5">
      <c r="A20" s="86">
        <v>41334</v>
      </c>
      <c r="B20" s="57">
        <v>49.4362292051756</v>
      </c>
      <c r="C20" s="57">
        <v>49.306839186691313</v>
      </c>
      <c r="D20" s="57">
        <v>49.112754158964883</v>
      </c>
      <c r="E20" s="59">
        <v>49.96</v>
      </c>
    </row>
    <row r="21" spans="1:5">
      <c r="A21" s="86">
        <v>41365</v>
      </c>
      <c r="B21" s="57">
        <v>49.759704251386324</v>
      </c>
      <c r="C21" s="57">
        <v>49.759704251386324</v>
      </c>
      <c r="D21" s="57">
        <v>49.759704251386324</v>
      </c>
      <c r="E21" s="59">
        <v>48.88</v>
      </c>
    </row>
    <row r="22" spans="1:5">
      <c r="A22" s="86">
        <v>41395</v>
      </c>
      <c r="B22" s="57">
        <v>50.212569316081328</v>
      </c>
      <c r="C22" s="57">
        <v>50.212569316081328</v>
      </c>
      <c r="D22" s="57">
        <v>50.277264325323472</v>
      </c>
      <c r="E22" s="59">
        <v>48.28</v>
      </c>
    </row>
    <row r="23" spans="1:5">
      <c r="A23" s="86">
        <v>41426</v>
      </c>
      <c r="B23" s="57">
        <v>49.889094269870611</v>
      </c>
      <c r="C23" s="57">
        <v>49.889094269870611</v>
      </c>
      <c r="D23" s="57">
        <v>50.277264325323472</v>
      </c>
      <c r="E23" s="59">
        <v>50.84</v>
      </c>
    </row>
    <row r="24" spans="1:5">
      <c r="A24" s="86">
        <v>41456</v>
      </c>
      <c r="B24" s="57">
        <v>49.953789279112755</v>
      </c>
      <c r="C24" s="57">
        <v>49.306839186691313</v>
      </c>
      <c r="D24" s="57">
        <v>48.789279112754159</v>
      </c>
      <c r="E24" s="59">
        <v>52.49</v>
      </c>
    </row>
    <row r="25" spans="1:5">
      <c r="A25" s="86">
        <v>41487</v>
      </c>
      <c r="B25" s="57">
        <v>49.63031423290203</v>
      </c>
      <c r="C25" s="57">
        <v>48.724584103512015</v>
      </c>
      <c r="D25" s="57">
        <v>47.948243992606287</v>
      </c>
      <c r="E25" s="59">
        <v>49.03</v>
      </c>
    </row>
    <row r="26" spans="1:5">
      <c r="A26" s="86">
        <v>41518</v>
      </c>
      <c r="B26" s="57">
        <v>49.048059149722732</v>
      </c>
      <c r="C26" s="57">
        <v>48.336414048059147</v>
      </c>
      <c r="D26" s="57">
        <v>47.689463955637706</v>
      </c>
      <c r="E26" s="59">
        <v>48.48</v>
      </c>
    </row>
    <row r="27" spans="1:5">
      <c r="A27" s="86">
        <v>41548</v>
      </c>
      <c r="B27" s="57">
        <v>49.371534195933457</v>
      </c>
      <c r="C27" s="57">
        <v>47.883548983364143</v>
      </c>
      <c r="D27" s="57">
        <v>46.52495378927911</v>
      </c>
      <c r="E27" s="59">
        <v>47.57</v>
      </c>
    </row>
    <row r="28" spans="1:5">
      <c r="A28" s="86">
        <v>41579</v>
      </c>
      <c r="B28" s="57">
        <v>49.695009242144181</v>
      </c>
      <c r="C28" s="57">
        <v>47.948243992606287</v>
      </c>
      <c r="D28" s="57">
        <v>46.460258780036966</v>
      </c>
      <c r="E28" s="59">
        <v>46.42</v>
      </c>
    </row>
    <row r="29" spans="1:5">
      <c r="A29" s="86">
        <v>41609</v>
      </c>
      <c r="B29" s="57">
        <v>50.147874306839185</v>
      </c>
      <c r="C29" s="57">
        <v>48.142329020332717</v>
      </c>
      <c r="D29" s="57">
        <v>46.589648798521253</v>
      </c>
      <c r="E29" s="59">
        <v>46.85</v>
      </c>
    </row>
    <row r="30" spans="1:5">
      <c r="A30" s="86">
        <v>41640</v>
      </c>
      <c r="B30" s="57">
        <v>50.600739371534196</v>
      </c>
      <c r="C30" s="57">
        <v>47.495378927911275</v>
      </c>
      <c r="D30" s="57">
        <v>44.907578558225509</v>
      </c>
      <c r="E30" s="59">
        <v>47.33</v>
      </c>
    </row>
    <row r="31" spans="1:5">
      <c r="A31" s="86">
        <v>41671</v>
      </c>
      <c r="B31" s="57">
        <v>50.018484288354898</v>
      </c>
      <c r="C31" s="57">
        <v>47.430683918669132</v>
      </c>
      <c r="D31" s="57">
        <v>45.036968576709796</v>
      </c>
      <c r="E31" s="59">
        <v>47.84</v>
      </c>
    </row>
    <row r="32" spans="1:5">
      <c r="A32" s="86">
        <v>41699</v>
      </c>
      <c r="B32" s="57">
        <v>50.147874306839185</v>
      </c>
      <c r="C32" s="57">
        <v>48.659889094269872</v>
      </c>
      <c r="D32" s="57">
        <v>47.301293900184845</v>
      </c>
      <c r="E32" s="59">
        <v>46.46</v>
      </c>
    </row>
    <row r="33" spans="1:5">
      <c r="A33" s="86">
        <v>41730</v>
      </c>
      <c r="B33" s="57">
        <v>49.889094269870611</v>
      </c>
      <c r="C33" s="57">
        <v>49.048059149722732</v>
      </c>
      <c r="D33" s="57">
        <v>48.20702402957486</v>
      </c>
      <c r="E33" s="59">
        <v>47.76</v>
      </c>
    </row>
    <row r="34" spans="1:5">
      <c r="A34" s="86">
        <v>41760</v>
      </c>
      <c r="B34" s="57">
        <v>49.953789279112755</v>
      </c>
      <c r="C34" s="57">
        <v>48.789279112754159</v>
      </c>
      <c r="D34" s="57">
        <v>47.754158964879849</v>
      </c>
      <c r="E34" s="59">
        <v>46.74</v>
      </c>
    </row>
    <row r="35" spans="1:5">
      <c r="A35" s="86">
        <v>41791</v>
      </c>
      <c r="B35" s="57">
        <v>50.147874306839185</v>
      </c>
      <c r="C35" s="57">
        <v>48.659889094269872</v>
      </c>
      <c r="D35" s="57">
        <v>47.430683918669132</v>
      </c>
      <c r="E35" s="59">
        <v>47.05</v>
      </c>
    </row>
    <row r="36" spans="1:5">
      <c r="A36" s="86">
        <v>41821</v>
      </c>
      <c r="B36" s="57">
        <v>49.63031423290203</v>
      </c>
      <c r="C36" s="57">
        <v>48.465804066543441</v>
      </c>
      <c r="D36" s="57">
        <v>47.430683918669132</v>
      </c>
      <c r="E36" s="59">
        <v>47.64</v>
      </c>
    </row>
    <row r="37" spans="1:5">
      <c r="A37" s="86">
        <v>41852</v>
      </c>
      <c r="B37" s="57">
        <v>49.4362292051756</v>
      </c>
      <c r="C37" s="57">
        <v>47.948243992606287</v>
      </c>
      <c r="D37" s="57">
        <v>46.589648798521253</v>
      </c>
      <c r="E37" s="59">
        <v>46.84</v>
      </c>
    </row>
    <row r="38" spans="1:5">
      <c r="A38" s="86">
        <v>41883</v>
      </c>
      <c r="B38" s="57">
        <v>49.824399260628468</v>
      </c>
      <c r="C38" s="57">
        <v>48.465804066543441</v>
      </c>
      <c r="D38" s="57">
        <v>47.301293900184845</v>
      </c>
      <c r="E38" s="59">
        <v>47.8</v>
      </c>
    </row>
    <row r="39" spans="1:5">
      <c r="A39" s="86">
        <v>41913</v>
      </c>
      <c r="B39" s="57">
        <v>49.24214417744917</v>
      </c>
      <c r="C39" s="57">
        <v>48.271719038817004</v>
      </c>
      <c r="D39" s="57">
        <v>47.301293900184845</v>
      </c>
      <c r="E39" s="59">
        <v>46.73</v>
      </c>
    </row>
    <row r="40" spans="1:5">
      <c r="A40" s="86">
        <v>41944</v>
      </c>
      <c r="B40" s="57">
        <v>49.177449168207026</v>
      </c>
      <c r="C40" s="57">
        <v>48.336414048059147</v>
      </c>
      <c r="D40" s="57">
        <v>47.430683918669132</v>
      </c>
      <c r="E40" s="59">
        <v>45.43</v>
      </c>
    </row>
    <row r="41" spans="1:5">
      <c r="A41" s="86">
        <v>41974</v>
      </c>
      <c r="B41" s="57">
        <v>49.4362292051756</v>
      </c>
      <c r="C41" s="57">
        <v>48.465804066543441</v>
      </c>
      <c r="D41" s="57">
        <v>47.560073937153419</v>
      </c>
      <c r="E41" s="59">
        <v>45.07</v>
      </c>
    </row>
    <row r="42" spans="1:5">
      <c r="A42" s="86">
        <v>42005</v>
      </c>
      <c r="B42" s="57">
        <v>49.953789279112755</v>
      </c>
      <c r="C42" s="57">
        <v>48.853974121996302</v>
      </c>
      <c r="D42" s="57">
        <v>47.818853974121993</v>
      </c>
      <c r="E42" s="59">
        <v>46.43</v>
      </c>
    </row>
    <row r="43" spans="1:5">
      <c r="A43" s="86">
        <v>42036</v>
      </c>
      <c r="B43" s="57">
        <v>50.471349353049909</v>
      </c>
      <c r="C43" s="57">
        <v>48.659889094269872</v>
      </c>
      <c r="D43" s="57">
        <v>46.977818853974121</v>
      </c>
      <c r="E43" s="59">
        <v>45.62</v>
      </c>
    </row>
    <row r="44" spans="1:5">
      <c r="A44" s="86">
        <v>42064</v>
      </c>
      <c r="B44" s="57">
        <v>49.759704251386324</v>
      </c>
      <c r="C44" s="57">
        <v>48.853974121996302</v>
      </c>
      <c r="D44" s="57">
        <v>47.948243992606287</v>
      </c>
      <c r="E44" s="59">
        <v>45.89</v>
      </c>
    </row>
    <row r="45" spans="1:5">
      <c r="A45" s="86">
        <v>42095</v>
      </c>
      <c r="B45" s="57">
        <v>49.953789279112755</v>
      </c>
      <c r="C45" s="57">
        <v>48.918669131238445</v>
      </c>
      <c r="D45" s="57">
        <v>47.948243992606287</v>
      </c>
      <c r="E45" s="59">
        <v>47.18</v>
      </c>
    </row>
    <row r="46" spans="1:5">
      <c r="A46" s="86">
        <v>42125</v>
      </c>
      <c r="B46" s="57">
        <v>50.018484288354898</v>
      </c>
      <c r="C46" s="57">
        <v>48.983364140480589</v>
      </c>
      <c r="D46" s="57">
        <v>48.01293900184843</v>
      </c>
      <c r="E46" s="59">
        <v>46.52</v>
      </c>
    </row>
    <row r="47" spans="1:5">
      <c r="A47" s="86">
        <v>42156</v>
      </c>
      <c r="B47" s="57">
        <v>49.759704251386324</v>
      </c>
      <c r="C47" s="57">
        <v>49.112754158964883</v>
      </c>
      <c r="D47" s="57">
        <v>48.595194085027728</v>
      </c>
      <c r="E47" s="59">
        <v>46.77</v>
      </c>
    </row>
    <row r="48" spans="1:5">
      <c r="A48" s="86">
        <v>42186</v>
      </c>
      <c r="B48" s="57">
        <v>49.759704251386324</v>
      </c>
      <c r="C48" s="57">
        <v>49.048059149722732</v>
      </c>
      <c r="D48" s="57">
        <v>48.595194085027728</v>
      </c>
      <c r="E48" s="59">
        <v>46.07</v>
      </c>
    </row>
    <row r="49" spans="1:5">
      <c r="A49" s="86">
        <v>42217</v>
      </c>
      <c r="B49" s="57">
        <v>50.083179297597042</v>
      </c>
      <c r="C49" s="57">
        <v>49.4362292051756</v>
      </c>
      <c r="D49" s="57">
        <v>48.789279112754159</v>
      </c>
      <c r="E49" s="59">
        <v>48.85</v>
      </c>
    </row>
    <row r="50" spans="1:5">
      <c r="A50" s="86">
        <v>42248</v>
      </c>
      <c r="B50" s="57">
        <v>49.565619223659887</v>
      </c>
      <c r="C50" s="57">
        <v>49.048059149722732</v>
      </c>
      <c r="D50" s="57">
        <v>48.465804066543441</v>
      </c>
      <c r="E50" s="59">
        <v>48.85</v>
      </c>
    </row>
    <row r="51" spans="1:5">
      <c r="A51" s="86">
        <v>42278</v>
      </c>
      <c r="B51" s="57">
        <v>49.824399260628468</v>
      </c>
      <c r="C51" s="57">
        <v>49.177449168207026</v>
      </c>
      <c r="D51" s="57">
        <v>48.595194085027728</v>
      </c>
      <c r="E51" s="59">
        <v>47.78</v>
      </c>
    </row>
    <row r="52" spans="1:5">
      <c r="A52" s="86">
        <v>42309</v>
      </c>
      <c r="B52" s="57">
        <v>50.212569316081328</v>
      </c>
      <c r="C52" s="57">
        <v>49.306839186691313</v>
      </c>
      <c r="D52" s="57">
        <v>48.401109057301298</v>
      </c>
      <c r="E52" s="59">
        <v>47.25</v>
      </c>
    </row>
    <row r="53" spans="1:5">
      <c r="A53" s="86">
        <v>42339</v>
      </c>
      <c r="B53" s="57">
        <v>50.018484288354898</v>
      </c>
      <c r="C53" s="57">
        <v>49.306839186691313</v>
      </c>
      <c r="D53" s="57">
        <v>48.659889094269872</v>
      </c>
      <c r="E53" s="59">
        <v>47.25</v>
      </c>
    </row>
    <row r="54" spans="1:5">
      <c r="A54" s="86">
        <v>42370</v>
      </c>
      <c r="B54" s="57">
        <v>49.889094269870611</v>
      </c>
      <c r="C54" s="57">
        <v>49.371534195933457</v>
      </c>
      <c r="D54" s="57">
        <v>49.112754158964883</v>
      </c>
      <c r="E54" s="59">
        <v>47.28</v>
      </c>
    </row>
    <row r="55" spans="1:5">
      <c r="A55" s="86">
        <v>42401</v>
      </c>
      <c r="B55" s="57">
        <v>50.277264325323472</v>
      </c>
      <c r="C55" s="57">
        <v>49.953789279112755</v>
      </c>
      <c r="D55" s="57">
        <v>49.63031423290203</v>
      </c>
      <c r="E55" s="59">
        <v>49.2</v>
      </c>
    </row>
    <row r="56" spans="1:5">
      <c r="A56" s="86">
        <v>42430</v>
      </c>
      <c r="B56" s="57">
        <v>49.500924214417743</v>
      </c>
      <c r="C56" s="57">
        <v>49.24214417744917</v>
      </c>
      <c r="D56" s="57">
        <v>49.24214417744917</v>
      </c>
      <c r="E56" s="59">
        <v>48.19</v>
      </c>
    </row>
    <row r="57" spans="1:5">
      <c r="A57" s="86">
        <v>42461</v>
      </c>
      <c r="B57" s="57">
        <v>48.530499075785585</v>
      </c>
      <c r="C57" s="57">
        <v>48.659889094269872</v>
      </c>
      <c r="D57" s="57">
        <v>48.659889094269872</v>
      </c>
      <c r="E57" s="59">
        <v>48.92</v>
      </c>
    </row>
    <row r="58" spans="1:5">
      <c r="A58" s="86">
        <v>42491</v>
      </c>
      <c r="B58" s="57">
        <v>49.112754158964883</v>
      </c>
      <c r="C58" s="57">
        <v>48.789279112754159</v>
      </c>
      <c r="D58" s="57">
        <v>48.271719038817004</v>
      </c>
      <c r="E58" s="59">
        <v>49.41</v>
      </c>
    </row>
    <row r="59" spans="1:5">
      <c r="A59" s="86">
        <v>42522</v>
      </c>
      <c r="B59" s="57">
        <v>49.500924214417743</v>
      </c>
      <c r="C59" s="57">
        <v>48.853974121996302</v>
      </c>
      <c r="D59" s="57">
        <v>48.271719038817004</v>
      </c>
      <c r="E59" s="59">
        <v>46.58</v>
      </c>
    </row>
    <row r="60" spans="1:5">
      <c r="A60" s="86">
        <v>42552</v>
      </c>
      <c r="B60" s="57">
        <v>49.63031423290203</v>
      </c>
      <c r="C60" s="57">
        <v>49.112754158964883</v>
      </c>
      <c r="D60" s="57">
        <v>48.595194085027728</v>
      </c>
      <c r="E60" s="59">
        <v>47.05</v>
      </c>
    </row>
    <row r="61" spans="1:5">
      <c r="A61" s="86">
        <v>42583</v>
      </c>
      <c r="B61" s="57">
        <v>50.083179297597042</v>
      </c>
      <c r="C61" s="57">
        <v>49.112754158964883</v>
      </c>
      <c r="D61" s="57">
        <v>48.142329020332717</v>
      </c>
      <c r="E61" s="59">
        <v>46.7</v>
      </c>
    </row>
    <row r="62" spans="1:5">
      <c r="A62" s="86">
        <v>42614</v>
      </c>
      <c r="B62" s="57">
        <v>49.500924214417743</v>
      </c>
      <c r="C62" s="57">
        <v>48.918669131238445</v>
      </c>
      <c r="D62" s="57">
        <v>48.271719038817004</v>
      </c>
      <c r="E62" s="59">
        <v>47.19</v>
      </c>
    </row>
    <row r="63" spans="1:5">
      <c r="A63" s="86">
        <v>42644</v>
      </c>
      <c r="B63" s="57">
        <v>49.63031423290203</v>
      </c>
      <c r="C63" s="57">
        <v>48.918669131238445</v>
      </c>
      <c r="D63" s="57">
        <v>48.01293900184843</v>
      </c>
      <c r="E63" s="59">
        <v>48.11</v>
      </c>
    </row>
    <row r="64" spans="1:5">
      <c r="A64" s="86">
        <v>42675</v>
      </c>
      <c r="B64" s="57">
        <v>49.177449168207026</v>
      </c>
      <c r="C64" s="57">
        <v>48.530499075785585</v>
      </c>
      <c r="D64" s="57">
        <v>47.818853974121993</v>
      </c>
      <c r="E64" s="59">
        <v>46.23</v>
      </c>
    </row>
    <row r="65" spans="1:5">
      <c r="A65" s="86">
        <v>42705</v>
      </c>
      <c r="B65" s="57">
        <v>48.20702402957486</v>
      </c>
      <c r="C65" s="57">
        <v>48.077634011090574</v>
      </c>
      <c r="D65" s="57">
        <v>47.430683918669132</v>
      </c>
      <c r="E65" s="59">
        <v>46.48</v>
      </c>
    </row>
    <row r="66" spans="1:5">
      <c r="A66" s="86">
        <v>42736</v>
      </c>
      <c r="B66" s="57">
        <v>47.948243992606287</v>
      </c>
      <c r="C66" s="57">
        <v>47.689463955637706</v>
      </c>
      <c r="D66" s="57">
        <v>46.848428835489834</v>
      </c>
      <c r="E66" s="59">
        <v>47.62</v>
      </c>
    </row>
    <row r="67" spans="1:5">
      <c r="A67" s="86">
        <v>42767</v>
      </c>
      <c r="B67" s="57">
        <v>49.24214417744917</v>
      </c>
      <c r="C67" s="57">
        <v>47.883548983364143</v>
      </c>
      <c r="D67" s="57">
        <v>46.395563770794823</v>
      </c>
      <c r="E67" s="59">
        <v>48.85</v>
      </c>
    </row>
    <row r="68" spans="1:5">
      <c r="A68" s="86">
        <v>42795</v>
      </c>
      <c r="B68" s="57">
        <v>49.500924214417743</v>
      </c>
      <c r="C68" s="57">
        <v>47.495378927911275</v>
      </c>
      <c r="D68" s="57">
        <v>45.425138632162664</v>
      </c>
      <c r="E68" s="59">
        <v>45.16</v>
      </c>
    </row>
    <row r="69" spans="1:5">
      <c r="A69" s="86">
        <v>42826</v>
      </c>
      <c r="B69" s="57">
        <v>49.24214417744917</v>
      </c>
      <c r="C69" s="57">
        <v>47.236598890942702</v>
      </c>
      <c r="D69" s="57">
        <v>45.166358595194083</v>
      </c>
      <c r="E69" s="59">
        <v>44.37</v>
      </c>
    </row>
    <row r="70" spans="1:5">
      <c r="A70" s="86">
        <v>42856</v>
      </c>
      <c r="B70" s="57">
        <v>49.24214417744917</v>
      </c>
      <c r="C70" s="57">
        <v>47.301293900184845</v>
      </c>
      <c r="D70" s="57">
        <v>45.29574861367837</v>
      </c>
      <c r="E70" s="59">
        <v>47.03</v>
      </c>
    </row>
    <row r="71" spans="1:5">
      <c r="A71" s="86">
        <v>42887</v>
      </c>
      <c r="B71" s="57">
        <v>49.177449168207026</v>
      </c>
      <c r="C71" s="57">
        <v>47.042513863216264</v>
      </c>
      <c r="D71" s="57">
        <v>44.713493530499079</v>
      </c>
      <c r="E71" s="59">
        <v>45.74</v>
      </c>
    </row>
    <row r="72" spans="1:5">
      <c r="A72" s="86">
        <v>42917</v>
      </c>
      <c r="B72" s="57">
        <v>48.918669131238445</v>
      </c>
      <c r="C72" s="57">
        <v>46.654343807763404</v>
      </c>
      <c r="D72" s="57">
        <v>44.06654343807763</v>
      </c>
      <c r="E72" s="59">
        <v>44.24</v>
      </c>
    </row>
    <row r="73" spans="1:5">
      <c r="A73" s="86">
        <v>42948</v>
      </c>
      <c r="B73" s="57">
        <v>48.20702402957486</v>
      </c>
      <c r="C73" s="57">
        <v>46.136783733826249</v>
      </c>
      <c r="D73" s="57">
        <v>43.548983364140483</v>
      </c>
      <c r="E73" s="59">
        <v>43.98</v>
      </c>
    </row>
    <row r="74" spans="1:5">
      <c r="A74" s="86">
        <v>42979</v>
      </c>
      <c r="B74" s="57">
        <v>48.01293900184843</v>
      </c>
      <c r="C74" s="57">
        <v>45.489833641404807</v>
      </c>
      <c r="D74" s="57">
        <v>42.513863216266174</v>
      </c>
      <c r="E74" s="59">
        <v>45.91</v>
      </c>
    </row>
    <row r="75" spans="1:5">
      <c r="A75" s="86">
        <v>43009</v>
      </c>
      <c r="B75" s="57">
        <v>48.465804066543441</v>
      </c>
      <c r="C75" s="57">
        <v>45.554528650646951</v>
      </c>
      <c r="D75" s="57">
        <v>41.819778188539743</v>
      </c>
      <c r="E75" s="59">
        <v>44.9</v>
      </c>
    </row>
    <row r="76" spans="1:5">
      <c r="A76" s="86">
        <v>43040</v>
      </c>
      <c r="B76" s="57">
        <v>48.659889094269872</v>
      </c>
      <c r="C76" s="57">
        <v>46.007393715341962</v>
      </c>
      <c r="D76" s="57">
        <v>43.031423290203328</v>
      </c>
      <c r="E76" s="59">
        <v>45.55</v>
      </c>
    </row>
    <row r="77" spans="1:5">
      <c r="A77" s="86">
        <v>43070</v>
      </c>
      <c r="B77" s="57">
        <v>48.465804066543441</v>
      </c>
      <c r="C77" s="57">
        <v>45.748613678373381</v>
      </c>
      <c r="D77" s="57">
        <v>42.578558225508317</v>
      </c>
      <c r="E77" s="59">
        <v>43.97</v>
      </c>
    </row>
    <row r="78" spans="1:5">
      <c r="A78" s="86">
        <v>43101</v>
      </c>
      <c r="B78" s="57">
        <v>48.595194085027728</v>
      </c>
      <c r="C78" s="57">
        <v>45.683918669131238</v>
      </c>
      <c r="D78" s="57">
        <v>42.2550831792976</v>
      </c>
      <c r="E78" s="59">
        <v>43.77</v>
      </c>
    </row>
    <row r="79" spans="1:5">
      <c r="A79" s="86">
        <v>43132</v>
      </c>
      <c r="B79" s="57">
        <v>48.595194085027728</v>
      </c>
      <c r="C79" s="57">
        <v>45.29574861367837</v>
      </c>
      <c r="D79" s="57">
        <v>41.608133086876151</v>
      </c>
      <c r="E79" s="59">
        <v>40.89</v>
      </c>
    </row>
    <row r="80" spans="1:5">
      <c r="A80" s="86">
        <v>43160</v>
      </c>
      <c r="B80" s="57">
        <v>48.401109057301298</v>
      </c>
      <c r="C80" s="57">
        <v>44.907578558225509</v>
      </c>
      <c r="D80" s="57">
        <v>41.090573012939004</v>
      </c>
      <c r="E80" s="59">
        <v>42.54</v>
      </c>
    </row>
    <row r="81" spans="1:5">
      <c r="A81" s="86">
        <v>43191</v>
      </c>
      <c r="B81" s="57">
        <v>48.20702402957486</v>
      </c>
      <c r="C81" s="57">
        <v>44.778188539741222</v>
      </c>
      <c r="D81" s="57">
        <v>40.896487985212573</v>
      </c>
      <c r="E81" s="59">
        <v>42.21</v>
      </c>
    </row>
    <row r="82" spans="1:5">
      <c r="A82" s="86">
        <v>43221</v>
      </c>
      <c r="B82" s="57">
        <v>48.01293900184843</v>
      </c>
      <c r="C82" s="57">
        <v>44.648798521256936</v>
      </c>
      <c r="D82" s="57">
        <v>40.561182994454718</v>
      </c>
      <c r="E82" s="59">
        <v>43.35</v>
      </c>
    </row>
    <row r="83" spans="1:5">
      <c r="A83" s="86">
        <v>43252</v>
      </c>
      <c r="B83" s="57">
        <v>48.077634011090574</v>
      </c>
      <c r="C83" s="57">
        <v>44.778188539741222</v>
      </c>
      <c r="D83" s="57">
        <v>41.290573012939007</v>
      </c>
      <c r="E83" s="59">
        <v>42.82</v>
      </c>
    </row>
    <row r="84" spans="1:5">
      <c r="A84" s="86">
        <v>43282</v>
      </c>
      <c r="B84" s="57">
        <v>48.595194085027728</v>
      </c>
      <c r="C84" s="57">
        <v>45.231053604436227</v>
      </c>
      <c r="D84" s="57">
        <v>40.478743068391864</v>
      </c>
      <c r="E84" s="59">
        <v>43.37</v>
      </c>
    </row>
    <row r="85" spans="1:5">
      <c r="A85" s="86">
        <v>43313</v>
      </c>
      <c r="B85" s="57">
        <v>48.595194085027728</v>
      </c>
      <c r="C85" s="57">
        <v>45.878003696857675</v>
      </c>
      <c r="D85" s="57">
        <v>42.707948243992604</v>
      </c>
      <c r="E85" s="59">
        <v>41.52</v>
      </c>
    </row>
    <row r="86" spans="1:5">
      <c r="A86" s="86">
        <v>43344</v>
      </c>
      <c r="B86" s="57">
        <v>48.789279112754159</v>
      </c>
      <c r="C86" s="57">
        <v>46.136783733826249</v>
      </c>
      <c r="D86" s="57">
        <v>43.096118299445472</v>
      </c>
      <c r="E86" s="59">
        <v>44.69</v>
      </c>
    </row>
    <row r="87" spans="1:5">
      <c r="A87" s="86">
        <v>43374</v>
      </c>
      <c r="B87" s="57">
        <v>48.659889094269872</v>
      </c>
      <c r="C87" s="57">
        <v>46.266173752310536</v>
      </c>
      <c r="D87" s="57">
        <v>43.484288354898339</v>
      </c>
      <c r="E87" s="59">
        <v>43.94</v>
      </c>
    </row>
    <row r="88" spans="1:5">
      <c r="A88" s="86">
        <v>43405</v>
      </c>
      <c r="B88" s="57">
        <v>49.177449168207026</v>
      </c>
      <c r="C88" s="57">
        <v>46.654343807763404</v>
      </c>
      <c r="D88" s="57">
        <v>44.001848428835487</v>
      </c>
      <c r="E88" s="59">
        <v>44.27</v>
      </c>
    </row>
    <row r="89" spans="1:5">
      <c r="A89" s="86">
        <v>43435</v>
      </c>
      <c r="B89" s="57">
        <v>49.63031423290203</v>
      </c>
      <c r="C89" s="57">
        <v>47.495378927911275</v>
      </c>
      <c r="D89" s="57">
        <v>45.29574861367837</v>
      </c>
      <c r="E89" s="59">
        <v>44.14</v>
      </c>
    </row>
    <row r="90" spans="1:5">
      <c r="A90" s="86">
        <v>43466</v>
      </c>
      <c r="B90" s="57">
        <v>49.24214417744917</v>
      </c>
      <c r="C90" s="57">
        <v>48.01293900184843</v>
      </c>
      <c r="D90" s="57">
        <v>46.783733826247691</v>
      </c>
      <c r="E90" s="59">
        <v>47.99</v>
      </c>
    </row>
    <row r="91" spans="1:5">
      <c r="A91" s="86">
        <v>43497</v>
      </c>
      <c r="B91" s="57">
        <v>49.048059149722732</v>
      </c>
      <c r="C91" s="57">
        <v>48.401109057301298</v>
      </c>
      <c r="D91" s="57">
        <v>48.077634011090574</v>
      </c>
      <c r="E91" s="59">
        <v>47.74</v>
      </c>
    </row>
    <row r="92" spans="1:5">
      <c r="A92" s="86">
        <v>43525</v>
      </c>
      <c r="B92" s="57">
        <v>49.565619223659887</v>
      </c>
      <c r="C92" s="57">
        <v>49.048059149722732</v>
      </c>
      <c r="D92" s="57">
        <v>48.595194085027728</v>
      </c>
      <c r="E92" s="59">
        <v>44.6</v>
      </c>
    </row>
    <row r="93" spans="1:5">
      <c r="A93" s="86">
        <v>43556</v>
      </c>
      <c r="B93" s="57">
        <v>49.565619223659887</v>
      </c>
      <c r="C93" s="57">
        <v>49.4362292051756</v>
      </c>
      <c r="D93" s="57">
        <v>49.048059149722732</v>
      </c>
      <c r="E93" s="59">
        <v>48.62</v>
      </c>
    </row>
    <row r="94" spans="1:5">
      <c r="A94" s="86">
        <v>43586</v>
      </c>
      <c r="B94" s="57">
        <v>49.371534195933457</v>
      </c>
      <c r="C94" s="57">
        <v>49.889094269870611</v>
      </c>
      <c r="D94" s="57">
        <v>50.536044362292053</v>
      </c>
      <c r="E94" s="59">
        <v>47.21</v>
      </c>
    </row>
    <row r="95" spans="1:5">
      <c r="A95" s="86">
        <v>43617</v>
      </c>
      <c r="B95" s="57">
        <v>49.565619223659887</v>
      </c>
      <c r="C95" s="57">
        <v>50.083179297597042</v>
      </c>
      <c r="D95" s="57">
        <v>50.600739371534196</v>
      </c>
      <c r="E95" s="59">
        <v>50.52</v>
      </c>
    </row>
    <row r="96" spans="1:5">
      <c r="A96" s="86">
        <v>43647</v>
      </c>
      <c r="B96" s="57">
        <v>49.565619223659887</v>
      </c>
      <c r="C96" s="57">
        <v>49.953789279112755</v>
      </c>
      <c r="D96" s="57">
        <v>50.471349353049909</v>
      </c>
      <c r="E96" s="59">
        <v>50.12</v>
      </c>
    </row>
    <row r="97" spans="1:7">
      <c r="A97" s="86">
        <v>43678</v>
      </c>
      <c r="B97" s="57">
        <v>49.4362292051756</v>
      </c>
      <c r="C97" s="57">
        <v>49.889094269870611</v>
      </c>
      <c r="D97" s="57">
        <v>50.406654343807766</v>
      </c>
      <c r="E97" s="59">
        <v>50.44</v>
      </c>
    </row>
    <row r="98" spans="1:7">
      <c r="A98" s="86">
        <v>43709</v>
      </c>
      <c r="B98" s="57">
        <v>49.177449168207026</v>
      </c>
      <c r="C98" s="57">
        <v>49.824399260628468</v>
      </c>
      <c r="D98" s="57">
        <v>50.536044362292053</v>
      </c>
      <c r="E98" s="59">
        <v>48.68</v>
      </c>
    </row>
    <row r="99" spans="1:7">
      <c r="A99" s="86">
        <v>43739</v>
      </c>
      <c r="B99" s="57">
        <v>49.112754158964883</v>
      </c>
      <c r="C99" s="57">
        <v>49.824399260628468</v>
      </c>
      <c r="D99" s="57">
        <v>50.536044362292053</v>
      </c>
      <c r="E99" s="59">
        <v>50.31</v>
      </c>
    </row>
    <row r="100" spans="1:7">
      <c r="A100" s="86">
        <v>43770</v>
      </c>
      <c r="B100" s="57">
        <v>49.4362292051756</v>
      </c>
      <c r="C100" s="57">
        <v>49.953789279112755</v>
      </c>
      <c r="D100" s="57">
        <v>50.083179297597042</v>
      </c>
      <c r="E100" s="59">
        <v>49.06</v>
      </c>
    </row>
    <row r="101" spans="1:7">
      <c r="A101" s="86">
        <v>43800</v>
      </c>
      <c r="B101" s="57">
        <v>49.500924214417743</v>
      </c>
      <c r="C101" s="57">
        <v>49.500924214417743</v>
      </c>
      <c r="D101" s="57">
        <v>49.500924214417743</v>
      </c>
      <c r="E101" s="59">
        <v>47.22</v>
      </c>
    </row>
    <row r="102" spans="1:7">
      <c r="A102" s="86">
        <v>43831</v>
      </c>
      <c r="B102" s="57">
        <v>44.390018484288355</v>
      </c>
      <c r="C102" s="57">
        <v>46.654343807763404</v>
      </c>
      <c r="D102" s="57">
        <v>47.689463955637706</v>
      </c>
      <c r="E102" s="59">
        <v>47.49</v>
      </c>
    </row>
    <row r="103" spans="1:7">
      <c r="A103" s="86">
        <v>43862</v>
      </c>
      <c r="B103" s="57">
        <v>40.637707948243992</v>
      </c>
      <c r="C103" s="57">
        <v>42.707948243992604</v>
      </c>
      <c r="D103" s="57">
        <v>41.802218114602589</v>
      </c>
      <c r="E103" s="59">
        <v>45.33</v>
      </c>
    </row>
    <row r="104" spans="1:7">
      <c r="A104" s="86">
        <v>43891</v>
      </c>
      <c r="B104" s="57">
        <v>42.837338262476891</v>
      </c>
      <c r="C104" s="57">
        <v>40.343807763401109</v>
      </c>
      <c r="D104" s="57">
        <v>37.156192236598891</v>
      </c>
      <c r="E104" s="59">
        <v>35.35</v>
      </c>
    </row>
    <row r="105" spans="1:7">
      <c r="A105" s="86">
        <v>43922</v>
      </c>
      <c r="B105" s="57">
        <v>44.325323475046211</v>
      </c>
      <c r="C105" s="57">
        <v>39.408502772643253</v>
      </c>
      <c r="D105" s="57">
        <v>34.491682070240294</v>
      </c>
      <c r="E105" s="59">
        <v>22.1</v>
      </c>
    </row>
    <row r="106" spans="1:7">
      <c r="A106" s="86">
        <v>43952</v>
      </c>
      <c r="B106" s="57">
        <v>47.042513863216264</v>
      </c>
      <c r="C106" s="57">
        <v>43.743068391866913</v>
      </c>
      <c r="D106" s="57">
        <v>40.573012939001849</v>
      </c>
      <c r="E106" s="59">
        <v>29.5</v>
      </c>
    </row>
    <row r="107" spans="1:7">
      <c r="A107" s="86">
        <v>43983</v>
      </c>
      <c r="B107" s="57">
        <v>47.560073937153419</v>
      </c>
      <c r="C107" s="57">
        <v>46.330868761552679</v>
      </c>
      <c r="D107" s="57">
        <v>45.036968576709796</v>
      </c>
      <c r="E107" s="59">
        <v>37.200000000000003</v>
      </c>
    </row>
    <row r="108" spans="1:7">
      <c r="A108" s="86">
        <v>44013</v>
      </c>
      <c r="B108" s="57">
        <v>47.430683918669132</v>
      </c>
      <c r="C108" s="57">
        <v>46.913123844731977</v>
      </c>
      <c r="D108" s="57">
        <v>46.201478743068392</v>
      </c>
      <c r="E108" s="59">
        <v>40.909999999999997</v>
      </c>
    </row>
    <row r="109" spans="1:7">
      <c r="A109" s="86">
        <v>44044</v>
      </c>
      <c r="B109" s="57">
        <v>47.365988909426989</v>
      </c>
      <c r="C109" s="57">
        <v>46.395563770794823</v>
      </c>
      <c r="D109" s="57">
        <v>45.166358595194083</v>
      </c>
      <c r="E109" s="59">
        <v>42.86</v>
      </c>
    </row>
    <row r="110" spans="1:7">
      <c r="A110" s="86">
        <v>44075</v>
      </c>
      <c r="B110" s="57">
        <v>47.107208872458408</v>
      </c>
      <c r="C110" s="57">
        <v>45.683918669131238</v>
      </c>
      <c r="D110" s="57">
        <v>44.001848428835487</v>
      </c>
      <c r="E110" s="59">
        <v>38.67</v>
      </c>
    </row>
    <row r="111" spans="1:7">
      <c r="A111" s="86">
        <v>44105</v>
      </c>
      <c r="B111" s="57">
        <v>46.783733826247691</v>
      </c>
      <c r="C111" s="57">
        <v>44.390018484288355</v>
      </c>
      <c r="D111" s="57">
        <v>41.737523105360445</v>
      </c>
      <c r="E111" s="59">
        <v>41.51</v>
      </c>
      <c r="G111" s="35" t="s">
        <v>381</v>
      </c>
    </row>
    <row r="112" spans="1:7">
      <c r="A112" s="86">
        <v>44136</v>
      </c>
      <c r="B112" s="57">
        <v>46.201478743068392</v>
      </c>
      <c r="C112" s="57">
        <v>42.513863216266174</v>
      </c>
      <c r="D112" s="57">
        <v>38.373382624768951</v>
      </c>
      <c r="E112" s="59">
        <v>39.770000000000003</v>
      </c>
      <c r="G112" s="35" t="s">
        <v>382</v>
      </c>
    </row>
    <row r="113" spans="1:6">
      <c r="A113" s="86">
        <v>44166</v>
      </c>
      <c r="B113" s="57">
        <v>45.619223659889094</v>
      </c>
      <c r="C113" s="57">
        <v>41.219963031423291</v>
      </c>
      <c r="D113" s="57">
        <v>36.238447319778189</v>
      </c>
      <c r="E113" s="59">
        <v>35.47</v>
      </c>
    </row>
    <row r="114" spans="1:6">
      <c r="A114" s="86">
        <v>44197</v>
      </c>
      <c r="B114" s="57">
        <v>45.29574861367837</v>
      </c>
      <c r="C114" s="57">
        <v>40.573012939001849</v>
      </c>
      <c r="D114" s="57">
        <v>35.268022181146023</v>
      </c>
      <c r="E114" s="59">
        <v>24.91</v>
      </c>
    </row>
    <row r="115" spans="1:6">
      <c r="A115" s="86">
        <v>44228</v>
      </c>
      <c r="B115" s="57">
        <v>45.231053604436227</v>
      </c>
      <c r="C115" s="57">
        <v>38.696857670979668</v>
      </c>
      <c r="D115" s="57">
        <v>31.645101663585951</v>
      </c>
      <c r="E115" s="59">
        <v>24.86</v>
      </c>
    </row>
    <row r="116" spans="1:6">
      <c r="A116" s="86">
        <v>44256</v>
      </c>
      <c r="B116" s="57">
        <v>46.654343807763404</v>
      </c>
      <c r="C116" s="57">
        <v>38.373382624768951</v>
      </c>
      <c r="D116" s="57">
        <v>29.316081330868762</v>
      </c>
      <c r="E116" s="59">
        <v>27.24</v>
      </c>
    </row>
    <row r="117" spans="1:6">
      <c r="A117" s="86">
        <v>44287</v>
      </c>
      <c r="B117" s="57">
        <v>46.007393715341962</v>
      </c>
      <c r="C117" s="57">
        <v>37.597042513863215</v>
      </c>
      <c r="D117" s="57">
        <v>28.475046210720887</v>
      </c>
      <c r="E117" s="59">
        <v>25.39</v>
      </c>
    </row>
    <row r="118" spans="1:6">
      <c r="A118" s="86">
        <v>44317</v>
      </c>
      <c r="B118" s="57">
        <v>45.619223659889094</v>
      </c>
      <c r="C118" s="57">
        <v>37.014787430683917</v>
      </c>
      <c r="D118" s="57">
        <v>28.151571164510166</v>
      </c>
      <c r="E118" s="59">
        <v>22.46</v>
      </c>
    </row>
    <row r="119" spans="1:6">
      <c r="A119" s="86">
        <v>44348</v>
      </c>
      <c r="B119" s="57">
        <v>45.813308687615525</v>
      </c>
      <c r="C119" s="57">
        <v>35.850277264325328</v>
      </c>
      <c r="D119" s="57">
        <v>25.369685767097966</v>
      </c>
      <c r="E119" s="59">
        <v>26.85</v>
      </c>
    </row>
    <row r="120" spans="1:6">
      <c r="A120" s="86">
        <v>44378</v>
      </c>
      <c r="B120" s="57">
        <v>45.748613678373381</v>
      </c>
      <c r="C120" s="57">
        <v>35.979667282809615</v>
      </c>
      <c r="D120" s="57">
        <v>25.5637707948244</v>
      </c>
      <c r="E120" s="59">
        <v>26.49</v>
      </c>
    </row>
    <row r="121" spans="1:6">
      <c r="A121" s="86">
        <v>44409</v>
      </c>
      <c r="B121" s="57">
        <v>45.683918669131238</v>
      </c>
      <c r="C121" s="57">
        <v>36.109057301293902</v>
      </c>
      <c r="D121" s="57">
        <v>25.887245841035121</v>
      </c>
      <c r="E121" s="59">
        <v>24.39</v>
      </c>
    </row>
    <row r="122" spans="1:6">
      <c r="A122" s="86">
        <v>44440</v>
      </c>
      <c r="B122" s="57">
        <v>46.460258780036966</v>
      </c>
      <c r="C122" s="57">
        <v>36.238447319778189</v>
      </c>
      <c r="D122" s="57">
        <v>25.304990757855823</v>
      </c>
      <c r="E122" s="59">
        <v>26.37</v>
      </c>
    </row>
    <row r="123" spans="1:6">
      <c r="A123" s="86">
        <v>44470</v>
      </c>
      <c r="B123" s="57">
        <v>44.907578558225509</v>
      </c>
      <c r="C123" s="57">
        <v>34.944547134935306</v>
      </c>
      <c r="D123" s="57">
        <v>24.463955637707947</v>
      </c>
      <c r="E123" s="59">
        <v>17.95</v>
      </c>
    </row>
    <row r="124" spans="1:6">
      <c r="A124" s="86">
        <v>44501</v>
      </c>
      <c r="B124" s="57">
        <v>46.719038817005547</v>
      </c>
      <c r="C124" s="57">
        <v>36.432532347504619</v>
      </c>
      <c r="D124" s="57">
        <v>25.757855822550834</v>
      </c>
      <c r="E124" s="59">
        <v>25.9</v>
      </c>
    </row>
    <row r="125" spans="1:6">
      <c r="A125" s="86">
        <v>44531</v>
      </c>
      <c r="B125" s="57">
        <v>47.892500494076891</v>
      </c>
      <c r="C125" s="57">
        <v>37.396447296527505</v>
      </c>
      <c r="D125" s="57">
        <v>26.596042734744653</v>
      </c>
      <c r="E125" s="59">
        <v>31.05</v>
      </c>
    </row>
    <row r="126" spans="1:6">
      <c r="A126" s="86">
        <v>44562</v>
      </c>
      <c r="B126" s="57">
        <v>46.207393715341965</v>
      </c>
      <c r="C126" s="57">
        <v>37.797042513863218</v>
      </c>
      <c r="D126" s="57">
        <v>28.675046210720886</v>
      </c>
      <c r="E126" s="59">
        <v>27.37</v>
      </c>
    </row>
    <row r="127" spans="1:6">
      <c r="A127" s="86">
        <v>44593</v>
      </c>
      <c r="B127" s="57">
        <v>45.231053604436227</v>
      </c>
      <c r="C127" s="57">
        <v>38.696857670979668</v>
      </c>
      <c r="D127" s="57">
        <v>31.645101663585951</v>
      </c>
      <c r="E127" s="57">
        <v>30.82</v>
      </c>
    </row>
    <row r="128" spans="1:6">
      <c r="F128" s="5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22"/>
  <sheetViews>
    <sheetView workbookViewId="0">
      <selection activeCell="I6" sqref="I6"/>
    </sheetView>
  </sheetViews>
  <sheetFormatPr defaultColWidth="9.140625" defaultRowHeight="15"/>
  <cols>
    <col min="1" max="16384" width="9.140625" style="57"/>
  </cols>
  <sheetData>
    <row r="1" spans="1:9">
      <c r="A1" s="35" t="s">
        <v>183</v>
      </c>
    </row>
    <row r="2" spans="1:9" ht="17.100000000000001" customHeight="1">
      <c r="A2" s="35" t="s">
        <v>384</v>
      </c>
      <c r="B2" s="103"/>
      <c r="C2" s="103"/>
      <c r="D2" s="103"/>
      <c r="E2" s="103"/>
      <c r="F2" s="103"/>
      <c r="G2" s="103"/>
    </row>
    <row r="3" spans="1:9" ht="17.100000000000001" customHeight="1">
      <c r="A3" s="63"/>
      <c r="B3" s="63"/>
      <c r="C3" s="63"/>
      <c r="D3" s="63"/>
      <c r="E3" s="63"/>
      <c r="F3" s="63"/>
      <c r="G3" s="63"/>
    </row>
    <row r="5" spans="1:9">
      <c r="B5" s="64"/>
      <c r="C5" s="64" t="s">
        <v>152</v>
      </c>
      <c r="D5" s="65" t="s">
        <v>157</v>
      </c>
      <c r="E5" s="65" t="s">
        <v>158</v>
      </c>
      <c r="F5" s="65" t="s">
        <v>159</v>
      </c>
      <c r="G5" s="65" t="s">
        <v>160</v>
      </c>
      <c r="H5" s="57" t="s">
        <v>53</v>
      </c>
      <c r="I5" s="57" t="s">
        <v>81</v>
      </c>
    </row>
    <row r="6" spans="1:9">
      <c r="B6" s="64"/>
      <c r="C6" s="66">
        <v>2021</v>
      </c>
      <c r="D6" s="65">
        <v>2.0643042476626756E-2</v>
      </c>
      <c r="E6" s="65">
        <v>5.7419067811894979E-2</v>
      </c>
      <c r="F6" s="65">
        <v>7.6498548936085459E-2</v>
      </c>
      <c r="G6" s="65">
        <v>3.897119229814934E-2</v>
      </c>
      <c r="H6" s="67">
        <v>-2.750713799685045E-2</v>
      </c>
      <c r="I6" s="67">
        <v>0.16602471352590609</v>
      </c>
    </row>
    <row r="7" spans="1:9">
      <c r="B7" s="64"/>
      <c r="C7" s="66">
        <v>2022</v>
      </c>
      <c r="D7" s="65">
        <v>1.9453796457409033E-2</v>
      </c>
      <c r="E7" s="65">
        <v>3.0708371043161799E-2</v>
      </c>
      <c r="F7" s="65">
        <v>2.440617806907415E-2</v>
      </c>
      <c r="G7" s="65">
        <v>1.6284721073065514E-2</v>
      </c>
      <c r="H7" s="67">
        <v>-1.1002855198740181E-2</v>
      </c>
      <c r="I7" s="67">
        <v>7.9850211443970309E-2</v>
      </c>
    </row>
    <row r="8" spans="1:9">
      <c r="B8" s="64"/>
      <c r="C8" s="66">
        <v>2023</v>
      </c>
      <c r="D8" s="65">
        <v>1.3660165537893492E-2</v>
      </c>
      <c r="E8" s="65">
        <v>1.6199548380913007E-2</v>
      </c>
      <c r="F8" s="65">
        <v>3.3704154805029703E-2</v>
      </c>
      <c r="G8" s="65">
        <v>2.9146311069741578E-3</v>
      </c>
      <c r="H8" s="67">
        <v>-4.4011420794960723E-3</v>
      </c>
      <c r="I8" s="67">
        <v>6.2077357751314288E-2</v>
      </c>
    </row>
    <row r="9" spans="1:9">
      <c r="B9" s="64"/>
      <c r="C9" s="66">
        <v>2024</v>
      </c>
      <c r="D9" s="65">
        <v>5.9801116858102113E-3</v>
      </c>
      <c r="E9" s="65">
        <v>1.9173471628887776E-2</v>
      </c>
      <c r="F9" s="65">
        <v>3.5318177569086999E-2</v>
      </c>
      <c r="G9" s="65">
        <v>1.1087248087743207E-3</v>
      </c>
      <c r="H9" s="67">
        <v>-1.7604568317984291E-3</v>
      </c>
      <c r="I9" s="67">
        <v>5.9820028860760877E-2</v>
      </c>
    </row>
    <row r="10" spans="1:9">
      <c r="B10" s="64"/>
      <c r="C10" s="64"/>
      <c r="D10" s="65"/>
      <c r="E10" s="65"/>
      <c r="F10" s="65"/>
      <c r="G10" s="65"/>
      <c r="H10" s="67"/>
      <c r="I10" s="67"/>
    </row>
    <row r="11" spans="1:9">
      <c r="B11" s="64"/>
      <c r="C11" s="64"/>
      <c r="D11" s="65"/>
      <c r="E11" s="65"/>
      <c r="F11" s="65"/>
      <c r="G11" s="65"/>
    </row>
    <row r="22" spans="10:10">
      <c r="J22" s="35" t="s">
        <v>385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24"/>
  <sheetViews>
    <sheetView workbookViewId="0">
      <selection activeCell="C7" sqref="C7"/>
    </sheetView>
  </sheetViews>
  <sheetFormatPr defaultColWidth="8.5703125" defaultRowHeight="15"/>
  <cols>
    <col min="1" max="1" width="21.5703125" style="56" bestFit="1" customWidth="1"/>
    <col min="2" max="2" width="22.42578125" style="56" bestFit="1" customWidth="1"/>
    <col min="3" max="16384" width="8.5703125" style="56"/>
  </cols>
  <sheetData>
    <row r="1" spans="1:5">
      <c r="A1" s="35" t="s">
        <v>182</v>
      </c>
    </row>
    <row r="2" spans="1:5">
      <c r="A2" s="35" t="s">
        <v>462</v>
      </c>
    </row>
    <row r="4" spans="1:5">
      <c r="A4" s="58"/>
    </row>
    <row r="5" spans="1:5">
      <c r="B5" s="60"/>
      <c r="C5" s="60"/>
      <c r="D5" s="60"/>
      <c r="E5" s="60"/>
    </row>
    <row r="6" spans="1:5">
      <c r="A6" s="56" t="s">
        <v>152</v>
      </c>
      <c r="B6" s="60" t="s">
        <v>180</v>
      </c>
      <c r="C6" s="60" t="s">
        <v>181</v>
      </c>
      <c r="D6" s="60"/>
      <c r="E6" s="60"/>
    </row>
    <row r="7" spans="1:5">
      <c r="A7" s="56">
        <v>2021</v>
      </c>
      <c r="B7" s="61">
        <v>9.6255122101722046E-2</v>
      </c>
      <c r="C7" s="61">
        <v>0.16602471352590609</v>
      </c>
    </row>
    <row r="8" spans="1:5">
      <c r="A8" s="62">
        <v>2022</v>
      </c>
      <c r="B8" s="68">
        <v>6.5789407537863775E-2</v>
      </c>
      <c r="C8" s="68">
        <v>7.9850211443970309E-2</v>
      </c>
    </row>
    <row r="9" spans="1:5">
      <c r="A9" s="56">
        <v>2023</v>
      </c>
      <c r="B9" s="68">
        <v>3.9678700642756581E-2</v>
      </c>
      <c r="C9" s="68">
        <v>6.2077357751314288E-2</v>
      </c>
      <c r="D9" s="60"/>
    </row>
    <row r="10" spans="1:5">
      <c r="A10" s="56">
        <v>2024</v>
      </c>
      <c r="B10" s="68">
        <v>3.4145121706030013E-2</v>
      </c>
      <c r="C10" s="68">
        <v>5.9820028860760877E-2</v>
      </c>
      <c r="D10" s="60"/>
    </row>
    <row r="24" spans="5:5">
      <c r="E24" s="35" t="s">
        <v>385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26"/>
  <sheetViews>
    <sheetView workbookViewId="0">
      <selection activeCell="F6" sqref="F6"/>
    </sheetView>
  </sheetViews>
  <sheetFormatPr defaultColWidth="9.140625" defaultRowHeight="15"/>
  <cols>
    <col min="1" max="17" width="9.140625" style="75"/>
    <col min="18" max="18" width="12" style="75" bestFit="1" customWidth="1"/>
    <col min="19" max="16384" width="9.140625" style="75"/>
  </cols>
  <sheetData>
    <row r="1" spans="1:5">
      <c r="A1" s="35" t="s">
        <v>354</v>
      </c>
    </row>
    <row r="2" spans="1:5">
      <c r="A2" s="35" t="s">
        <v>353</v>
      </c>
    </row>
    <row r="4" spans="1:5">
      <c r="B4" s="75" t="s">
        <v>178</v>
      </c>
      <c r="C4" s="75" t="s">
        <v>176</v>
      </c>
      <c r="D4" s="75" t="s">
        <v>179</v>
      </c>
      <c r="E4" s="75" t="s">
        <v>177</v>
      </c>
    </row>
    <row r="5" spans="1:5">
      <c r="B5" s="76">
        <v>0</v>
      </c>
      <c r="C5" s="76">
        <v>0</v>
      </c>
      <c r="D5" s="76">
        <v>4.0494237358529745E-5</v>
      </c>
      <c r="E5" s="77">
        <v>3.4016572176188402E-5</v>
      </c>
    </row>
    <row r="6" spans="1:5">
      <c r="B6" s="76">
        <v>1.3150867823765019E-3</v>
      </c>
      <c r="C6" s="76">
        <v>0</v>
      </c>
      <c r="D6" s="76">
        <v>2.556808326105811E-3</v>
      </c>
      <c r="E6" s="77">
        <v>2.0849507989527849E-3</v>
      </c>
    </row>
    <row r="7" spans="1:5">
      <c r="B7" s="76">
        <v>2.8370370370370372E-3</v>
      </c>
      <c r="C7" s="76">
        <v>0</v>
      </c>
      <c r="D7" s="76">
        <v>1.9788677276284896E-3</v>
      </c>
      <c r="E7" s="77">
        <v>1.7866666666666667E-3</v>
      </c>
    </row>
    <row r="8" spans="1:5">
      <c r="B8" s="76">
        <v>0</v>
      </c>
      <c r="C8" s="76">
        <v>0</v>
      </c>
      <c r="D8" s="76">
        <v>0</v>
      </c>
      <c r="E8" s="77">
        <v>0</v>
      </c>
    </row>
    <row r="9" spans="1:5">
      <c r="B9" s="76">
        <v>0</v>
      </c>
      <c r="C9" s="76">
        <v>0</v>
      </c>
      <c r="D9" s="76">
        <v>1.8176577535364284E-3</v>
      </c>
      <c r="E9" s="77">
        <v>1.4816019663124412E-3</v>
      </c>
    </row>
    <row r="10" spans="1:5">
      <c r="B10" s="76">
        <v>4.0208574739281572E-3</v>
      </c>
      <c r="C10" s="76">
        <v>0</v>
      </c>
      <c r="D10" s="76">
        <v>2.984435328185328E-3</v>
      </c>
      <c r="E10" s="77">
        <v>2.659833697590876E-3</v>
      </c>
    </row>
    <row r="11" spans="1:5">
      <c r="B11" s="76">
        <v>1.7657445556209536E-5</v>
      </c>
      <c r="C11" s="76">
        <v>0</v>
      </c>
      <c r="D11" s="76">
        <v>1.1086469883908585E-2</v>
      </c>
      <c r="E11" s="77">
        <v>9.1335020156102578E-3</v>
      </c>
    </row>
    <row r="12" spans="1:5">
      <c r="B12" s="76">
        <v>7.8296529968454251E-3</v>
      </c>
      <c r="C12" s="76">
        <v>0</v>
      </c>
      <c r="D12" s="76">
        <v>2.5343245596410155E-3</v>
      </c>
      <c r="E12" s="77">
        <v>2.2183272266065391E-3</v>
      </c>
    </row>
    <row r="13" spans="1:5">
      <c r="B13" s="76">
        <v>6.4743298500681504E-3</v>
      </c>
      <c r="C13" s="76">
        <v>0</v>
      </c>
      <c r="D13" s="76">
        <v>3.4093869575836521E-3</v>
      </c>
      <c r="E13" s="77">
        <v>2.7914548554052185E-3</v>
      </c>
    </row>
    <row r="14" spans="1:5">
      <c r="B14" s="76">
        <v>0</v>
      </c>
      <c r="C14" s="76">
        <v>0</v>
      </c>
      <c r="D14" s="76">
        <v>1.1433161564110337E-2</v>
      </c>
      <c r="E14" s="77">
        <v>8.5549683594547399E-3</v>
      </c>
    </row>
    <row r="15" spans="1:5">
      <c r="B15" s="76">
        <v>0</v>
      </c>
      <c r="C15" s="76">
        <v>0</v>
      </c>
      <c r="D15" s="76">
        <v>1.106531936244195E-2</v>
      </c>
      <c r="E15" s="77">
        <v>8.5063327473000605E-3</v>
      </c>
    </row>
    <row r="16" spans="1:5">
      <c r="B16" s="76">
        <v>8.167675021607606E-4</v>
      </c>
      <c r="C16" s="76">
        <v>0</v>
      </c>
      <c r="D16" s="76">
        <v>0</v>
      </c>
      <c r="E16" s="77">
        <v>2.7353643534264418E-5</v>
      </c>
    </row>
    <row r="17" spans="2:7">
      <c r="B17" s="76">
        <v>5.5016965584100824E-3</v>
      </c>
      <c r="C17" s="76">
        <v>2.7408786812883647E-3</v>
      </c>
      <c r="D17" s="76">
        <v>0</v>
      </c>
      <c r="E17" s="77">
        <v>7.164292124747588E-4</v>
      </c>
    </row>
    <row r="18" spans="2:7">
      <c r="B18" s="76">
        <v>7.6697080291970809E-2</v>
      </c>
      <c r="C18" s="76">
        <v>0</v>
      </c>
      <c r="D18" s="76">
        <v>2.0734427274175563E-3</v>
      </c>
      <c r="E18" s="77">
        <v>3.9936041309099448E-3</v>
      </c>
    </row>
    <row r="19" spans="2:7">
      <c r="B19" s="76">
        <v>7.5413897280966771E-2</v>
      </c>
      <c r="C19" s="76">
        <v>0</v>
      </c>
      <c r="D19" s="76">
        <v>1.1656601563288967E-2</v>
      </c>
      <c r="E19" s="77">
        <v>1.0970555138784695E-2</v>
      </c>
    </row>
    <row r="20" spans="2:7">
      <c r="B20" s="76">
        <v>5.7743362831858408E-3</v>
      </c>
      <c r="C20" s="76">
        <v>0</v>
      </c>
      <c r="D20" s="76">
        <v>6.3466472224472711E-3</v>
      </c>
      <c r="E20" s="77">
        <v>4.8725533013062291E-3</v>
      </c>
    </row>
    <row r="21" spans="2:7">
      <c r="B21" s="76">
        <v>8.7136900332738992E-2</v>
      </c>
      <c r="C21" s="76">
        <v>9.5012140440167356E-4</v>
      </c>
      <c r="D21" s="76">
        <v>2.226765864845422E-2</v>
      </c>
      <c r="E21" s="77">
        <v>2.0688433301476988E-2</v>
      </c>
    </row>
    <row r="22" spans="2:7">
      <c r="B22" s="76">
        <v>6.7966531231441363E-2</v>
      </c>
      <c r="C22" s="76">
        <v>0</v>
      </c>
      <c r="D22" s="76">
        <v>4.5625480820197482E-2</v>
      </c>
      <c r="E22" s="76">
        <v>3.872841745557809E-2</v>
      </c>
      <c r="G22" s="35" t="s">
        <v>440</v>
      </c>
    </row>
    <row r="23" spans="2:7">
      <c r="B23" s="76">
        <v>0.18520314166585863</v>
      </c>
      <c r="C23" s="76">
        <v>0</v>
      </c>
      <c r="D23" s="76">
        <v>8.300831506637886E-2</v>
      </c>
      <c r="E23" s="76">
        <v>7.0082441360999503E-2</v>
      </c>
    </row>
    <row r="24" spans="2:7">
      <c r="B24" s="76">
        <v>6.2786295391818278E-2</v>
      </c>
      <c r="C24" s="76">
        <v>0</v>
      </c>
      <c r="D24" s="76">
        <v>5.8151075016726186E-2</v>
      </c>
      <c r="E24" s="76">
        <v>4.7858557318231042E-2</v>
      </c>
    </row>
    <row r="25" spans="2:7">
      <c r="B25" s="76">
        <v>0.10254927258975842</v>
      </c>
      <c r="C25" s="76">
        <v>0</v>
      </c>
      <c r="D25" s="76">
        <v>5.4559985910365712E-2</v>
      </c>
      <c r="E25" s="76">
        <v>4.3982382897282873E-2</v>
      </c>
    </row>
    <row r="26" spans="2:7">
      <c r="B26" s="76">
        <v>0.66609240407204384</v>
      </c>
      <c r="C26" s="76">
        <v>0</v>
      </c>
      <c r="D26" s="76">
        <v>5.8728731122880559E-2</v>
      </c>
      <c r="E26" s="76">
        <v>6.3472764518622479E-2</v>
      </c>
      <c r="G26" s="78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K191"/>
  <sheetViews>
    <sheetView topLeftCell="B34" workbookViewId="0">
      <selection activeCell="F65" sqref="F65"/>
    </sheetView>
  </sheetViews>
  <sheetFormatPr defaultColWidth="8.5703125" defaultRowHeight="15"/>
  <cols>
    <col min="1" max="1" width="10.42578125" style="79" bestFit="1" customWidth="1"/>
    <col min="2" max="2" width="8.5703125" style="79"/>
    <col min="3" max="3" width="10.42578125" style="79" bestFit="1" customWidth="1"/>
    <col min="4" max="9" width="8.5703125" style="79"/>
    <col min="10" max="10" width="10.42578125" style="79" bestFit="1" customWidth="1"/>
    <col min="11" max="16384" width="8.5703125" style="79"/>
  </cols>
  <sheetData>
    <row r="1" spans="2:9">
      <c r="B1" s="35" t="s">
        <v>184</v>
      </c>
    </row>
    <row r="2" spans="2:9">
      <c r="B2" s="35" t="s">
        <v>463</v>
      </c>
    </row>
    <row r="5" spans="2:9">
      <c r="D5" s="79" t="s">
        <v>187</v>
      </c>
      <c r="E5" s="79" t="s">
        <v>188</v>
      </c>
      <c r="F5" s="79" t="s">
        <v>189</v>
      </c>
      <c r="G5" s="79" t="s">
        <v>186</v>
      </c>
      <c r="H5" s="79" t="s">
        <v>191</v>
      </c>
      <c r="I5" s="79" t="s">
        <v>194</v>
      </c>
    </row>
    <row r="6" spans="2:9">
      <c r="C6" s="80">
        <v>42005</v>
      </c>
      <c r="D6" s="79">
        <v>-0.40363269424822379</v>
      </c>
      <c r="E6" s="79">
        <v>0</v>
      </c>
      <c r="F6" s="79">
        <v>1.609657947686105</v>
      </c>
      <c r="G6" s="79">
        <v>0.98328416912487615</v>
      </c>
      <c r="H6" s="79">
        <v>-26.364335126825523</v>
      </c>
      <c r="I6" s="79">
        <v>0</v>
      </c>
    </row>
    <row r="7" spans="2:9">
      <c r="C7" s="80">
        <v>42036</v>
      </c>
      <c r="D7" s="79">
        <v>-0.40120361083250122</v>
      </c>
      <c r="E7" s="79">
        <v>0</v>
      </c>
      <c r="F7" s="79">
        <v>1.609657947686105</v>
      </c>
      <c r="G7" s="79">
        <v>0.98328416912487615</v>
      </c>
      <c r="H7" s="79">
        <v>-21.745788667687592</v>
      </c>
      <c r="I7" s="79">
        <v>0</v>
      </c>
    </row>
    <row r="8" spans="2:9">
      <c r="C8" s="80">
        <v>42064</v>
      </c>
      <c r="D8" s="79">
        <v>-0.19960079840319889</v>
      </c>
      <c r="E8" s="79">
        <v>0</v>
      </c>
      <c r="F8" s="79">
        <v>0.70070070070069601</v>
      </c>
      <c r="G8" s="79">
        <v>0.88495575221239076</v>
      </c>
      <c r="H8" s="79">
        <v>-17.542503863987633</v>
      </c>
      <c r="I8" s="79">
        <v>0</v>
      </c>
    </row>
    <row r="9" spans="2:9">
      <c r="C9" s="80">
        <v>42095</v>
      </c>
      <c r="D9" s="79">
        <v>-0.29940119760478723</v>
      </c>
      <c r="E9" s="79">
        <v>0</v>
      </c>
      <c r="F9" s="79">
        <v>0.30030030030030463</v>
      </c>
      <c r="G9" s="79">
        <v>-3.0185004868549248</v>
      </c>
      <c r="H9" s="79">
        <v>-18.110236220472441</v>
      </c>
      <c r="I9" s="79">
        <v>0</v>
      </c>
    </row>
    <row r="10" spans="2:9">
      <c r="C10" s="80">
        <v>42125</v>
      </c>
      <c r="D10" s="79">
        <v>0.19960079840319889</v>
      </c>
      <c r="E10" s="79">
        <v>0</v>
      </c>
      <c r="F10" s="79">
        <v>0.30030030030030463</v>
      </c>
      <c r="G10" s="79">
        <v>-3.0185004868549248</v>
      </c>
      <c r="H10" s="79">
        <v>-13.453973249409913</v>
      </c>
      <c r="I10" s="79">
        <v>0</v>
      </c>
    </row>
    <row r="11" spans="2:9">
      <c r="C11" s="80">
        <v>42156</v>
      </c>
      <c r="D11" s="79">
        <v>0.39840637450199168</v>
      </c>
      <c r="E11" s="79">
        <v>0</v>
      </c>
      <c r="F11" s="79">
        <v>0.30030030030030463</v>
      </c>
      <c r="G11" s="79">
        <v>-3.1158714703018564</v>
      </c>
      <c r="H11" s="79">
        <v>-14.657210401891263</v>
      </c>
      <c r="I11" s="79">
        <v>0</v>
      </c>
    </row>
    <row r="12" spans="2:9">
      <c r="C12" s="80">
        <v>42186</v>
      </c>
      <c r="D12" s="79">
        <v>0.19940179461614971</v>
      </c>
      <c r="E12" s="79">
        <v>0</v>
      </c>
      <c r="F12" s="79">
        <v>0.30030030030030463</v>
      </c>
      <c r="G12" s="79">
        <v>-3.1158714703018564</v>
      </c>
      <c r="H12" s="79">
        <v>-18.977536793183582</v>
      </c>
      <c r="I12" s="79">
        <v>0</v>
      </c>
    </row>
    <row r="13" spans="2:9">
      <c r="C13" s="80">
        <v>42217</v>
      </c>
      <c r="D13" s="79">
        <v>0.19880715705766772</v>
      </c>
      <c r="E13" s="79">
        <v>0</v>
      </c>
      <c r="F13" s="79">
        <v>0.30030030030030463</v>
      </c>
      <c r="G13" s="79">
        <v>-3.1158714703018564</v>
      </c>
      <c r="H13" s="79">
        <v>-25.116640746500774</v>
      </c>
      <c r="I13" s="79">
        <v>0</v>
      </c>
    </row>
    <row r="14" spans="2:9">
      <c r="C14" s="80">
        <v>42248</v>
      </c>
      <c r="D14" s="79">
        <v>-9.9601593625509022E-2</v>
      </c>
      <c r="E14" s="79">
        <v>0</v>
      </c>
      <c r="F14" s="79">
        <v>0.30030030030030463</v>
      </c>
      <c r="G14" s="79">
        <v>-3.2132424537487769</v>
      </c>
      <c r="H14" s="79">
        <v>-26.012461059190038</v>
      </c>
      <c r="I14" s="79">
        <v>0</v>
      </c>
    </row>
    <row r="15" spans="2:9">
      <c r="C15" s="80">
        <v>42278</v>
      </c>
      <c r="D15" s="79">
        <v>-9.9900099900096517E-2</v>
      </c>
      <c r="E15" s="79">
        <v>0</v>
      </c>
      <c r="F15" s="79">
        <v>-2.6418786692759322</v>
      </c>
      <c r="G15" s="79">
        <v>-4.2843232716650466</v>
      </c>
      <c r="H15" s="79">
        <v>-23.400809716599191</v>
      </c>
      <c r="I15" s="79">
        <v>0</v>
      </c>
    </row>
    <row r="16" spans="2:9">
      <c r="C16" s="80">
        <v>42309</v>
      </c>
      <c r="D16" s="79">
        <v>-0.10020040080159776</v>
      </c>
      <c r="E16" s="79">
        <v>0</v>
      </c>
      <c r="F16" s="79">
        <v>-2.6732673267326756</v>
      </c>
      <c r="G16" s="79">
        <v>-4.2843232716650466</v>
      </c>
      <c r="H16" s="79">
        <v>-22.783761391880695</v>
      </c>
      <c r="I16" s="79">
        <v>0</v>
      </c>
    </row>
    <row r="17" spans="3:11">
      <c r="C17" s="80">
        <v>42339</v>
      </c>
      <c r="D17" s="79">
        <v>0.2012072434607548</v>
      </c>
      <c r="E17" s="79">
        <v>0</v>
      </c>
      <c r="F17" s="79">
        <v>-2.6732673267326756</v>
      </c>
      <c r="G17" s="79">
        <v>-4.2843232716650466</v>
      </c>
      <c r="H17" s="79">
        <v>-18.90909090909091</v>
      </c>
      <c r="I17" s="79">
        <v>0</v>
      </c>
    </row>
    <row r="18" spans="3:11">
      <c r="C18" s="80">
        <v>42370</v>
      </c>
      <c r="D18" s="79">
        <v>0</v>
      </c>
      <c r="E18" s="79">
        <v>0</v>
      </c>
      <c r="F18" s="79">
        <v>-3.0693069306930609</v>
      </c>
      <c r="G18" s="79">
        <v>-4.6738072054527731</v>
      </c>
      <c r="H18" s="79">
        <v>-18.997912317327771</v>
      </c>
      <c r="I18" s="79">
        <v>0</v>
      </c>
    </row>
    <row r="19" spans="3:11">
      <c r="C19" s="80">
        <v>42401</v>
      </c>
      <c r="D19" s="79">
        <v>-0.20140986908359082</v>
      </c>
      <c r="E19" s="79">
        <v>0</v>
      </c>
      <c r="F19" s="79">
        <v>-3.0693069306930609</v>
      </c>
      <c r="G19" s="79">
        <v>-4.7711781888997162</v>
      </c>
      <c r="H19" s="79">
        <v>-27.00587084148729</v>
      </c>
      <c r="I19" s="79">
        <v>0</v>
      </c>
    </row>
    <row r="20" spans="3:11">
      <c r="C20" s="80">
        <v>42430</v>
      </c>
      <c r="D20" s="79">
        <v>-0.59999999999998943</v>
      </c>
      <c r="E20" s="79">
        <v>0</v>
      </c>
      <c r="F20" s="79">
        <v>-2.6838966202783143</v>
      </c>
      <c r="G20" s="79">
        <v>-4.6783625730994149</v>
      </c>
      <c r="H20" s="79">
        <v>-27.27272727272728</v>
      </c>
      <c r="I20" s="79">
        <v>0</v>
      </c>
    </row>
    <row r="21" spans="3:11">
      <c r="C21" s="80">
        <v>42461</v>
      </c>
      <c r="D21" s="79">
        <v>-0.20020020020020679</v>
      </c>
      <c r="E21" s="79">
        <v>0</v>
      </c>
      <c r="F21" s="79">
        <v>-2.2954091816367206</v>
      </c>
      <c r="G21" s="79">
        <v>-1.8072289156626509</v>
      </c>
      <c r="H21" s="79">
        <v>-24.03846153846154</v>
      </c>
      <c r="I21" s="79">
        <v>0</v>
      </c>
    </row>
    <row r="22" spans="3:11">
      <c r="C22" s="80">
        <v>42491</v>
      </c>
      <c r="D22" s="79">
        <v>-0.19920318725099584</v>
      </c>
      <c r="E22" s="79">
        <v>0</v>
      </c>
      <c r="F22" s="79">
        <v>-2.2954091816367206</v>
      </c>
      <c r="G22" s="79">
        <v>-1.8072289156626509</v>
      </c>
      <c r="H22" s="79">
        <v>-23.636363636363633</v>
      </c>
      <c r="I22" s="79">
        <v>0</v>
      </c>
    </row>
    <row r="23" spans="3:11">
      <c r="C23" s="80">
        <v>42522</v>
      </c>
      <c r="D23" s="79">
        <v>9.9206349206348854E-2</v>
      </c>
      <c r="E23" s="79">
        <v>0</v>
      </c>
      <c r="F23" s="79">
        <v>-2.2954091816367206</v>
      </c>
      <c r="G23" s="79">
        <v>-1.7085427135678399</v>
      </c>
      <c r="H23" s="79">
        <v>-16.343490304709142</v>
      </c>
      <c r="I23" s="79">
        <v>0</v>
      </c>
      <c r="K23" s="35" t="s">
        <v>386</v>
      </c>
    </row>
    <row r="24" spans="3:11">
      <c r="C24" s="80">
        <v>42552</v>
      </c>
      <c r="D24" s="79">
        <v>9.9502487562186381E-2</v>
      </c>
      <c r="E24" s="79">
        <v>0</v>
      </c>
      <c r="F24" s="79">
        <v>-2.2954091816367206</v>
      </c>
      <c r="G24" s="79">
        <v>-1.8090452261306456</v>
      </c>
      <c r="H24" s="79">
        <v>-14.340344168260044</v>
      </c>
      <c r="I24" s="79">
        <v>0</v>
      </c>
    </row>
    <row r="25" spans="3:11">
      <c r="C25" s="80">
        <v>42583</v>
      </c>
      <c r="D25" s="79">
        <v>-0.39682539682538431</v>
      </c>
      <c r="E25" s="79">
        <v>0</v>
      </c>
      <c r="F25" s="79">
        <v>-6.0878243512974102</v>
      </c>
      <c r="G25" s="79">
        <v>-2.5125628140703515</v>
      </c>
      <c r="H25" s="79">
        <v>-12.980269989615788</v>
      </c>
      <c r="I25" s="79">
        <v>0</v>
      </c>
    </row>
    <row r="26" spans="3:11">
      <c r="C26" s="80">
        <v>42614</v>
      </c>
      <c r="D26" s="79">
        <v>-0.29910269192422456</v>
      </c>
      <c r="E26" s="79">
        <v>0</v>
      </c>
      <c r="F26" s="79">
        <v>-6.0878243512974102</v>
      </c>
      <c r="G26" s="79">
        <v>-2.4144869215291798</v>
      </c>
      <c r="H26" s="79">
        <v>-5.7894736842105221</v>
      </c>
      <c r="I26" s="79">
        <v>0</v>
      </c>
    </row>
    <row r="27" spans="3:11">
      <c r="C27" s="80">
        <v>42644</v>
      </c>
      <c r="D27" s="79">
        <v>-0.40000000000000036</v>
      </c>
      <c r="E27" s="79">
        <v>0</v>
      </c>
      <c r="F27" s="79">
        <v>-4.9246231155778979</v>
      </c>
      <c r="G27" s="79">
        <v>-3.1536113936927679</v>
      </c>
      <c r="H27" s="79">
        <v>-1.3742071881606699</v>
      </c>
      <c r="I27" s="79">
        <v>0</v>
      </c>
    </row>
    <row r="28" spans="3:11">
      <c r="C28" s="80">
        <v>42675</v>
      </c>
      <c r="D28" s="79">
        <v>-0.20060180541625616</v>
      </c>
      <c r="E28" s="79">
        <v>0</v>
      </c>
      <c r="F28" s="79">
        <v>-3.7639877924720233</v>
      </c>
      <c r="G28" s="79">
        <v>-3.1536113936927679</v>
      </c>
      <c r="H28" s="79">
        <v>-1.9313304721029989</v>
      </c>
      <c r="I28" s="79">
        <v>0</v>
      </c>
    </row>
    <row r="29" spans="3:11">
      <c r="C29" s="80">
        <v>42705</v>
      </c>
      <c r="D29" s="79">
        <v>-0.20080321285139702</v>
      </c>
      <c r="E29" s="79">
        <v>0</v>
      </c>
      <c r="F29" s="79">
        <v>-3.7639877924720233</v>
      </c>
      <c r="G29" s="79">
        <v>-3.1536113936927679</v>
      </c>
      <c r="H29" s="79">
        <v>10.65022421524664</v>
      </c>
      <c r="I29" s="79">
        <v>0</v>
      </c>
    </row>
    <row r="30" spans="3:11">
      <c r="C30" s="80">
        <v>42736</v>
      </c>
      <c r="D30" s="79">
        <v>0.20263424518744966</v>
      </c>
      <c r="E30" s="79">
        <v>0</v>
      </c>
      <c r="F30" s="79">
        <v>-3.3707865168539408</v>
      </c>
      <c r="G30" s="79">
        <v>-2.9622063329928561</v>
      </c>
      <c r="H30" s="79">
        <v>31.70103092783507</v>
      </c>
      <c r="I30" s="79">
        <v>0</v>
      </c>
    </row>
    <row r="31" spans="3:11">
      <c r="C31" s="80">
        <v>42767</v>
      </c>
      <c r="D31" s="79">
        <v>0.30272452068618172</v>
      </c>
      <c r="E31" s="79">
        <v>0</v>
      </c>
      <c r="F31" s="79">
        <v>-3.3707865168539408</v>
      </c>
      <c r="G31" s="79">
        <v>-2.7607361963190247</v>
      </c>
      <c r="H31" s="79">
        <v>34.316353887399487</v>
      </c>
      <c r="I31" s="79">
        <v>0</v>
      </c>
    </row>
    <row r="32" spans="3:11">
      <c r="C32" s="80">
        <v>42795</v>
      </c>
      <c r="D32" s="79">
        <v>0.60362173038228661</v>
      </c>
      <c r="E32" s="79">
        <v>0</v>
      </c>
      <c r="F32" s="79">
        <v>-3.3707865168539408</v>
      </c>
      <c r="G32" s="79">
        <v>-2.7607361963190247</v>
      </c>
      <c r="H32" s="79">
        <v>25.773195876288657</v>
      </c>
      <c r="I32" s="79">
        <v>0</v>
      </c>
    </row>
    <row r="33" spans="3:9">
      <c r="C33" s="80">
        <v>42826</v>
      </c>
      <c r="D33" s="79">
        <v>0.70210631895686326</v>
      </c>
      <c r="E33" s="79">
        <v>0</v>
      </c>
      <c r="F33" s="79">
        <v>-3.3707865168539408</v>
      </c>
      <c r="G33" s="79">
        <v>-2.6584867075664542</v>
      </c>
      <c r="H33" s="79">
        <v>24.683544303797468</v>
      </c>
      <c r="I33" s="79">
        <v>0</v>
      </c>
    </row>
    <row r="34" spans="3:9">
      <c r="C34" s="80">
        <v>42856</v>
      </c>
      <c r="D34" s="79">
        <v>0</v>
      </c>
      <c r="E34" s="79">
        <v>0</v>
      </c>
      <c r="F34" s="79">
        <v>-3.3707865168539408</v>
      </c>
      <c r="G34" s="79">
        <v>-2.6584867075664542</v>
      </c>
      <c r="H34" s="79">
        <v>10.238095238095223</v>
      </c>
      <c r="I34" s="79">
        <v>0</v>
      </c>
    </row>
    <row r="35" spans="3:9">
      <c r="C35" s="80">
        <v>42887</v>
      </c>
      <c r="D35" s="79">
        <v>-0.5946481665014991</v>
      </c>
      <c r="E35" s="79">
        <v>0</v>
      </c>
      <c r="F35" s="79">
        <v>-3.3707865168539408</v>
      </c>
      <c r="G35" s="79">
        <v>-2.6584867075664542</v>
      </c>
      <c r="H35" s="79">
        <v>-0.88300220750551217</v>
      </c>
      <c r="I35" s="79">
        <v>0</v>
      </c>
    </row>
    <row r="36" spans="3:9">
      <c r="C36" s="80">
        <v>42917</v>
      </c>
      <c r="D36" s="79">
        <v>-0.19880715705764551</v>
      </c>
      <c r="E36" s="79">
        <v>0</v>
      </c>
      <c r="F36" s="79">
        <v>-3.3707865168539408</v>
      </c>
      <c r="G36" s="79">
        <v>-2.5588536335721557</v>
      </c>
      <c r="H36" s="79">
        <v>0.22321428571427937</v>
      </c>
      <c r="I36" s="79">
        <v>0</v>
      </c>
    </row>
    <row r="37" spans="3:9">
      <c r="C37" s="80">
        <v>42948</v>
      </c>
      <c r="D37" s="79">
        <v>0.39840637450199168</v>
      </c>
      <c r="E37" s="79">
        <v>0</v>
      </c>
      <c r="F37" s="79">
        <v>0.53134962805525543</v>
      </c>
      <c r="G37" s="79">
        <v>-1.8556701030927769</v>
      </c>
      <c r="H37" s="79">
        <v>9.0692124105012049</v>
      </c>
      <c r="I37" s="79">
        <v>0</v>
      </c>
    </row>
    <row r="38" spans="3:9">
      <c r="C38" s="80">
        <v>42979</v>
      </c>
      <c r="D38" s="79">
        <v>0.20000000000000018</v>
      </c>
      <c r="E38" s="79">
        <v>0</v>
      </c>
      <c r="F38" s="79">
        <v>0.53134962805525543</v>
      </c>
      <c r="G38" s="79">
        <v>-1.8556701030927769</v>
      </c>
      <c r="H38" s="79">
        <v>5.1396648044692572</v>
      </c>
      <c r="I38" s="79">
        <v>0</v>
      </c>
    </row>
    <row r="39" spans="3:9">
      <c r="C39" s="80">
        <v>43009</v>
      </c>
      <c r="D39" s="79">
        <v>0.5020080321285203</v>
      </c>
      <c r="E39" s="79">
        <v>0</v>
      </c>
      <c r="F39" s="79">
        <v>2.4312896405919826</v>
      </c>
      <c r="G39" s="79">
        <v>0.10504201680672232</v>
      </c>
      <c r="H39" s="79">
        <v>3.7513397642015001</v>
      </c>
      <c r="I39" s="79">
        <v>0</v>
      </c>
    </row>
    <row r="40" spans="3:9">
      <c r="C40" s="80">
        <v>43040</v>
      </c>
      <c r="D40" s="79">
        <v>0.50251256281406143</v>
      </c>
      <c r="E40" s="79">
        <v>0</v>
      </c>
      <c r="F40" s="79">
        <v>4.4397463002114224</v>
      </c>
      <c r="G40" s="79">
        <v>1.7857142857142794</v>
      </c>
      <c r="H40" s="79">
        <v>12.691466083150971</v>
      </c>
      <c r="I40" s="79">
        <v>0</v>
      </c>
    </row>
    <row r="41" spans="3:9">
      <c r="C41" s="80">
        <v>43070</v>
      </c>
      <c r="D41" s="79">
        <v>0.50301810865192031</v>
      </c>
      <c r="E41" s="79">
        <v>3.5971223021582732</v>
      </c>
      <c r="F41" s="79">
        <v>4.862579281183943</v>
      </c>
      <c r="G41" s="79">
        <v>1.8907563025210017</v>
      </c>
      <c r="H41" s="79">
        <v>4.2553191489361764</v>
      </c>
      <c r="I41" s="79">
        <v>4.2268041237113252</v>
      </c>
    </row>
    <row r="42" spans="3:9">
      <c r="C42" s="80">
        <v>43101</v>
      </c>
      <c r="D42" s="79">
        <v>0.30333670374114163</v>
      </c>
      <c r="E42" s="79">
        <v>0.39761431411531323</v>
      </c>
      <c r="F42" s="79">
        <v>4.862579281183943</v>
      </c>
      <c r="G42" s="79">
        <v>2.1052631578947434</v>
      </c>
      <c r="H42" s="79">
        <v>3.131115459882583</v>
      </c>
      <c r="I42" s="79">
        <v>1.0000000000000009</v>
      </c>
    </row>
    <row r="43" spans="3:9">
      <c r="C43" s="80">
        <v>43132</v>
      </c>
      <c r="D43" s="79">
        <v>0.70422535211267512</v>
      </c>
      <c r="E43" s="79">
        <v>0.19860973187686426</v>
      </c>
      <c r="F43" s="79">
        <v>6.8710359408033828</v>
      </c>
      <c r="G43" s="79">
        <v>1.9978969505783484</v>
      </c>
      <c r="H43" s="79">
        <v>3.6926147704590795</v>
      </c>
      <c r="I43" s="79">
        <v>0.19841269841269771</v>
      </c>
    </row>
    <row r="44" spans="3:9">
      <c r="C44" s="80">
        <v>43160</v>
      </c>
      <c r="D44" s="79">
        <v>0.49999999999998934</v>
      </c>
      <c r="E44" s="79">
        <v>-0.49701789264413598</v>
      </c>
      <c r="F44" s="79">
        <v>6.8710359408033828</v>
      </c>
      <c r="G44" s="79">
        <v>1.9978969505783484</v>
      </c>
      <c r="H44" s="79">
        <v>7.7868852459016535</v>
      </c>
      <c r="I44" s="79">
        <v>-0.7928642220019988</v>
      </c>
    </row>
    <row r="45" spans="3:9">
      <c r="C45" s="80">
        <v>43191</v>
      </c>
      <c r="D45" s="79">
        <v>-9.9601593625509022E-2</v>
      </c>
      <c r="E45" s="79">
        <v>1.0000000000000009</v>
      </c>
      <c r="F45" s="79">
        <v>6.8710359408033828</v>
      </c>
      <c r="G45" s="79">
        <v>1.8907563025210017</v>
      </c>
      <c r="H45" s="79">
        <v>8.020304568527914</v>
      </c>
      <c r="I45" s="79">
        <v>0.69651741293532687</v>
      </c>
    </row>
    <row r="46" spans="3:9">
      <c r="C46" s="80">
        <v>43221</v>
      </c>
      <c r="D46" s="79">
        <v>0.698602794411185</v>
      </c>
      <c r="E46" s="79">
        <v>5.2578361981799659</v>
      </c>
      <c r="F46" s="79">
        <v>6.8710359408033828</v>
      </c>
      <c r="G46" s="79">
        <v>1.8907563025210017</v>
      </c>
      <c r="H46" s="79">
        <v>20.518358531317492</v>
      </c>
      <c r="I46" s="79">
        <v>4.0120361083249678</v>
      </c>
    </row>
    <row r="47" spans="3:9">
      <c r="C47" s="80">
        <v>43252</v>
      </c>
      <c r="D47" s="79">
        <v>0.69790628115653508</v>
      </c>
      <c r="E47" s="79">
        <v>12.280701754385959</v>
      </c>
      <c r="F47" s="79">
        <v>6.8710359408033828</v>
      </c>
      <c r="G47" s="79">
        <v>1.8907563025210017</v>
      </c>
      <c r="H47" s="79">
        <v>29.510022271714931</v>
      </c>
      <c r="I47" s="79">
        <v>9.6544715447154381</v>
      </c>
    </row>
    <row r="48" spans="3:9">
      <c r="C48" s="80">
        <v>43282</v>
      </c>
      <c r="D48" s="79">
        <v>0.9960159362549792</v>
      </c>
      <c r="E48" s="79">
        <v>14.210526315789473</v>
      </c>
      <c r="F48" s="79">
        <v>7.8224101479915431</v>
      </c>
      <c r="G48" s="79">
        <v>3.5714285714285587</v>
      </c>
      <c r="H48" s="79">
        <v>29.287305122494423</v>
      </c>
      <c r="I48" s="79">
        <v>11.260330578512413</v>
      </c>
    </row>
    <row r="49" spans="3:9">
      <c r="C49" s="80">
        <v>43313</v>
      </c>
      <c r="D49" s="79">
        <v>0.89285714285713969</v>
      </c>
      <c r="E49" s="79">
        <v>13.564668769716093</v>
      </c>
      <c r="F49" s="79">
        <v>13.213530655391125</v>
      </c>
      <c r="G49" s="79">
        <v>9.0336134453781405</v>
      </c>
      <c r="H49" s="79">
        <v>25.820568927789921</v>
      </c>
      <c r="I49" s="79">
        <v>11.053719008264462</v>
      </c>
    </row>
    <row r="50" spans="3:9">
      <c r="C50" s="80">
        <v>43344</v>
      </c>
      <c r="D50" s="79">
        <v>1.1976047904191711</v>
      </c>
      <c r="E50" s="79">
        <v>11.831275720164601</v>
      </c>
      <c r="F50" s="79">
        <v>13.213530655391125</v>
      </c>
      <c r="G50" s="79">
        <v>9.0336134453781405</v>
      </c>
      <c r="H50" s="79">
        <v>24.335812964930923</v>
      </c>
      <c r="I50" s="79">
        <v>9.0725806451612989</v>
      </c>
    </row>
    <row r="51" spans="3:9">
      <c r="C51" s="80">
        <v>43374</v>
      </c>
      <c r="D51" s="79">
        <v>1.0989010989011172</v>
      </c>
      <c r="E51" s="79">
        <v>14.18367346938776</v>
      </c>
      <c r="F51" s="79">
        <v>5.056759545923617</v>
      </c>
      <c r="G51" s="79">
        <v>8.9192025183630683</v>
      </c>
      <c r="H51" s="79">
        <v>29.95867768595042</v>
      </c>
      <c r="I51" s="79">
        <v>10.808080808080799</v>
      </c>
    </row>
    <row r="52" spans="3:9">
      <c r="C52" s="80">
        <v>43405</v>
      </c>
      <c r="D52" s="79">
        <v>0.80000000000000071</v>
      </c>
      <c r="E52" s="79">
        <v>11.133200795228637</v>
      </c>
      <c r="F52" s="79">
        <v>3.0364372469635637</v>
      </c>
      <c r="G52" s="79">
        <v>7.7399380804953566</v>
      </c>
      <c r="H52" s="79">
        <v>17.087378640776695</v>
      </c>
      <c r="I52" s="79">
        <v>7.8140454995054398</v>
      </c>
    </row>
    <row r="53" spans="3:9">
      <c r="C53" s="80">
        <v>43435</v>
      </c>
      <c r="D53" s="79">
        <v>0.80080080080080496</v>
      </c>
      <c r="E53" s="79">
        <v>7.7380952380952328</v>
      </c>
      <c r="F53" s="79">
        <v>3.5282258064516236</v>
      </c>
      <c r="G53" s="79">
        <v>8.6597938144330033</v>
      </c>
      <c r="H53" s="79">
        <v>7.1914480077745369</v>
      </c>
      <c r="I53" s="79">
        <v>3.8575667655786461</v>
      </c>
    </row>
    <row r="54" spans="3:9">
      <c r="C54" s="80">
        <v>43466</v>
      </c>
      <c r="D54" s="79">
        <v>0.80645161290322509</v>
      </c>
      <c r="E54" s="79">
        <v>1.2871287128712883</v>
      </c>
      <c r="F54" s="79">
        <v>4.0322580645161255</v>
      </c>
      <c r="G54" s="79">
        <v>9.0721649484535973</v>
      </c>
      <c r="H54" s="79">
        <v>-0.85388994307400434</v>
      </c>
      <c r="I54" s="79">
        <v>-2.4752475247524774</v>
      </c>
    </row>
    <row r="55" spans="3:9">
      <c r="C55" s="80">
        <v>43497</v>
      </c>
      <c r="D55" s="79">
        <v>0.69930069930070893</v>
      </c>
      <c r="E55" s="79">
        <v>2.3785926660059298</v>
      </c>
      <c r="F55" s="79">
        <v>2.0771513353115889</v>
      </c>
      <c r="G55" s="79">
        <v>9.0721649484535973</v>
      </c>
      <c r="H55" s="79">
        <v>3.1761308950914335</v>
      </c>
      <c r="I55" s="79">
        <v>-2.3762376237623783</v>
      </c>
    </row>
    <row r="56" spans="3:9">
      <c r="C56" s="80">
        <v>43525</v>
      </c>
      <c r="D56" s="79">
        <v>1.0945273631840724</v>
      </c>
      <c r="E56" s="79">
        <v>5.5944055944056048</v>
      </c>
      <c r="F56" s="79">
        <v>2.8684470820969477</v>
      </c>
      <c r="G56" s="79">
        <v>10.206185567010317</v>
      </c>
      <c r="H56" s="79">
        <v>5.5133079847908606</v>
      </c>
      <c r="I56" s="79">
        <v>0.29970029970030065</v>
      </c>
    </row>
    <row r="57" spans="3:9">
      <c r="C57" s="80">
        <v>43556</v>
      </c>
      <c r="D57" s="79">
        <v>1.6949152542372836</v>
      </c>
      <c r="E57" s="79">
        <v>6.6336633663366396</v>
      </c>
      <c r="F57" s="79">
        <v>5.143422354104854</v>
      </c>
      <c r="G57" s="79">
        <v>11.030927835051552</v>
      </c>
      <c r="H57" s="79">
        <v>4.9812030075187863</v>
      </c>
      <c r="I57" s="79">
        <v>2.9644268774703608</v>
      </c>
    </row>
    <row r="58" spans="3:9">
      <c r="C58" s="80">
        <v>43586</v>
      </c>
      <c r="D58" s="79">
        <v>0.99108027750247629</v>
      </c>
      <c r="E58" s="79">
        <v>5.0912584053794507</v>
      </c>
      <c r="F58" s="79">
        <v>5.143422354104854</v>
      </c>
      <c r="G58" s="79">
        <v>11.030927835051552</v>
      </c>
      <c r="H58" s="79">
        <v>2.5089605734767151</v>
      </c>
      <c r="I58" s="79">
        <v>4.4358727097396189</v>
      </c>
    </row>
    <row r="59" spans="3:9">
      <c r="C59" s="80">
        <v>43617</v>
      </c>
      <c r="D59" s="79">
        <v>1.0891089108910901</v>
      </c>
      <c r="E59" s="79">
        <v>-0.18382352941176405</v>
      </c>
      <c r="F59" s="79">
        <v>5.143422354104854</v>
      </c>
      <c r="G59" s="79">
        <v>11.030927835051552</v>
      </c>
      <c r="H59" s="79">
        <v>-6.4488392089423918</v>
      </c>
      <c r="I59" s="79">
        <v>9.26784059314123E-2</v>
      </c>
    </row>
    <row r="60" spans="3:9">
      <c r="C60" s="80">
        <v>43647</v>
      </c>
      <c r="D60" s="79">
        <v>0.4930966469427922</v>
      </c>
      <c r="E60" s="79">
        <v>-3.1336405529953981</v>
      </c>
      <c r="F60" s="79">
        <v>4.2156862745098111</v>
      </c>
      <c r="G60" s="79">
        <v>9.2292089249492939</v>
      </c>
      <c r="H60" s="79">
        <v>-6.1154177433247137</v>
      </c>
      <c r="I60" s="79">
        <v>-2.4141132776230312</v>
      </c>
    </row>
    <row r="61" spans="3:9">
      <c r="C61" s="80">
        <v>43678</v>
      </c>
      <c r="D61" s="79">
        <v>0.58997050147491237</v>
      </c>
      <c r="E61" s="79">
        <v>-2.1296296296296258</v>
      </c>
      <c r="F61" s="79">
        <v>-0.74696545284780314</v>
      </c>
      <c r="G61" s="79">
        <v>3.7572254335260125</v>
      </c>
      <c r="H61" s="79">
        <v>-6.434782608695655</v>
      </c>
      <c r="I61" s="79">
        <v>-1.9534883720930152</v>
      </c>
    </row>
    <row r="62" spans="3:9">
      <c r="C62" s="80">
        <v>43709</v>
      </c>
      <c r="D62" s="79">
        <v>0.59171597633136397</v>
      </c>
      <c r="E62" s="79">
        <v>-2.8518859245630246</v>
      </c>
      <c r="F62" s="79">
        <v>-0.74696545284780314</v>
      </c>
      <c r="G62" s="79">
        <v>3.7572254335260125</v>
      </c>
      <c r="H62" s="79">
        <v>-6.6666666666666652</v>
      </c>
      <c r="I62" s="79">
        <v>-2.6802218114602594</v>
      </c>
    </row>
    <row r="63" spans="3:9">
      <c r="C63" s="80">
        <v>43739</v>
      </c>
      <c r="D63" s="79">
        <v>0.59288537549406772</v>
      </c>
      <c r="E63" s="79">
        <v>-3.8427167113494254</v>
      </c>
      <c r="F63" s="79">
        <v>4.1257367387033339</v>
      </c>
      <c r="G63" s="79">
        <v>1.9267822736030782</v>
      </c>
      <c r="H63" s="79">
        <v>-8.7440381558028584</v>
      </c>
      <c r="I63" s="79">
        <v>-2.8258887876025596</v>
      </c>
    </row>
    <row r="64" spans="3:9">
      <c r="C64" s="80">
        <v>43770</v>
      </c>
      <c r="D64" s="79">
        <v>0.79365079365079083</v>
      </c>
      <c r="E64" s="79">
        <v>-4.2933810375670785</v>
      </c>
      <c r="F64" s="79">
        <v>4.1257367387033339</v>
      </c>
      <c r="G64" s="79">
        <v>1.3409961685823646</v>
      </c>
      <c r="H64" s="79">
        <v>-8.1260364842454358</v>
      </c>
      <c r="I64" s="79">
        <v>-2.8440366972476983</v>
      </c>
    </row>
    <row r="65" spans="3:9">
      <c r="C65" s="80">
        <v>43800</v>
      </c>
      <c r="D65" s="79">
        <v>1.0923535253227312</v>
      </c>
      <c r="E65" s="79">
        <v>-0.64456721915284731</v>
      </c>
      <c r="F65" s="79">
        <v>3.213242453748788</v>
      </c>
      <c r="G65" s="79">
        <v>0.37950664136621182</v>
      </c>
      <c r="H65" s="79">
        <v>0.45330915684496098</v>
      </c>
      <c r="I65" s="79">
        <v>1.5238095238095273</v>
      </c>
    </row>
    <row r="66" spans="3:9">
      <c r="C66" s="80">
        <v>43831</v>
      </c>
      <c r="D66" s="79">
        <v>1.0999999999999899</v>
      </c>
      <c r="E66" s="79">
        <v>7.7223851417399958</v>
      </c>
      <c r="F66" s="79">
        <v>2.7131782945736482</v>
      </c>
      <c r="G66" s="79">
        <v>0</v>
      </c>
      <c r="H66" s="79">
        <v>8.0382775119617342</v>
      </c>
      <c r="I66" s="79">
        <v>9.9492385786801982</v>
      </c>
    </row>
    <row r="67" spans="3:9">
      <c r="C67" s="80">
        <v>43862</v>
      </c>
      <c r="D67" s="79">
        <v>0.89285714285713969</v>
      </c>
      <c r="E67" s="79">
        <v>4.9370764762826758</v>
      </c>
      <c r="F67" s="79">
        <v>2.7131782945736482</v>
      </c>
      <c r="G67" s="79">
        <v>0</v>
      </c>
      <c r="H67" s="79">
        <v>-2.7052238805970186</v>
      </c>
      <c r="I67" s="79">
        <v>8.6206896551724199</v>
      </c>
    </row>
    <row r="68" spans="3:9">
      <c r="C68" s="80">
        <v>43891</v>
      </c>
      <c r="D68" s="79">
        <v>0.49212598425196763</v>
      </c>
      <c r="E68" s="79">
        <v>0</v>
      </c>
      <c r="F68" s="79">
        <v>1.9230769230769162</v>
      </c>
      <c r="G68" s="79">
        <v>-1.0289990645463098</v>
      </c>
      <c r="H68" s="79">
        <v>-14.684684684684679</v>
      </c>
      <c r="I68" s="79">
        <v>4.4820717131474064</v>
      </c>
    </row>
    <row r="69" spans="3:9">
      <c r="C69" s="80">
        <v>43922</v>
      </c>
      <c r="D69" s="79">
        <v>-0.29411764705882248</v>
      </c>
      <c r="E69" s="79">
        <v>-6.4995357474466058</v>
      </c>
      <c r="F69" s="79">
        <v>-1.5051740357478804</v>
      </c>
      <c r="G69" s="79">
        <v>-3.4354688950789303</v>
      </c>
      <c r="H69" s="79">
        <v>-31.692032229185319</v>
      </c>
      <c r="I69" s="79">
        <v>-4.606525911708248</v>
      </c>
    </row>
    <row r="70" spans="3:9">
      <c r="C70" s="80">
        <v>43952</v>
      </c>
      <c r="D70" s="79">
        <v>-0.78508341511286384</v>
      </c>
      <c r="E70" s="79">
        <v>-9.9634369287020181</v>
      </c>
      <c r="F70" s="79">
        <v>-2.539981185324558</v>
      </c>
      <c r="G70" s="79">
        <v>-5.9424326833797618</v>
      </c>
      <c r="H70" s="79">
        <v>-41.783216783216794</v>
      </c>
      <c r="I70" s="79">
        <v>-9.787626962142193</v>
      </c>
    </row>
    <row r="71" spans="3:9">
      <c r="C71" s="80">
        <v>43983</v>
      </c>
      <c r="D71" s="79">
        <v>-0.58765915768853594</v>
      </c>
      <c r="E71" s="79">
        <v>-8.9318600368324059</v>
      </c>
      <c r="F71" s="79">
        <v>-2.7281279397930347</v>
      </c>
      <c r="G71" s="79">
        <v>-6.6852367688022269</v>
      </c>
      <c r="H71" s="79">
        <v>-31.25</v>
      </c>
      <c r="I71" s="79">
        <v>-8.6111111111111143</v>
      </c>
    </row>
    <row r="72" spans="3:9">
      <c r="C72" s="80">
        <v>44013</v>
      </c>
      <c r="D72" s="79">
        <v>-0.58881256133465065</v>
      </c>
      <c r="E72" s="79">
        <v>-3.9961941008563207</v>
      </c>
      <c r="F72" s="79">
        <v>-2.7281279397930347</v>
      </c>
      <c r="G72" s="79">
        <v>-6.6852367688022269</v>
      </c>
      <c r="H72" s="79">
        <v>-27.339449541284399</v>
      </c>
      <c r="I72" s="79">
        <v>-4.0913415794481374</v>
      </c>
    </row>
    <row r="73" spans="3:9">
      <c r="C73" s="80">
        <v>44044</v>
      </c>
      <c r="D73" s="79">
        <v>-1.0752688172043001</v>
      </c>
      <c r="E73" s="79">
        <v>-4.2573320719016099</v>
      </c>
      <c r="F73" s="79">
        <v>-2.7281279397930347</v>
      </c>
      <c r="G73" s="79">
        <v>-6.4995357474466058</v>
      </c>
      <c r="H73" s="79">
        <v>-26.765799256505574</v>
      </c>
      <c r="I73" s="79">
        <v>-3.8899430740037988</v>
      </c>
    </row>
    <row r="74" spans="3:9">
      <c r="C74" s="80">
        <v>44075</v>
      </c>
      <c r="D74" s="79">
        <v>-1.176470588235301</v>
      </c>
      <c r="E74" s="79">
        <v>-5.2083333333333375</v>
      </c>
      <c r="F74" s="79">
        <v>-2.7281279397930347</v>
      </c>
      <c r="G74" s="79">
        <v>-6.406685236768805</v>
      </c>
      <c r="H74" s="79">
        <v>-30.128205128205131</v>
      </c>
      <c r="I74" s="79">
        <v>-4.4634377967711298</v>
      </c>
    </row>
    <row r="75" spans="3:9">
      <c r="C75" s="80">
        <v>44105</v>
      </c>
      <c r="D75" s="79">
        <v>-1.4734774066797685</v>
      </c>
      <c r="E75" s="79">
        <v>-7.713754646840143</v>
      </c>
      <c r="F75" s="79">
        <v>3.8679245283018915</v>
      </c>
      <c r="G75" s="79">
        <v>-4.7258979206049156</v>
      </c>
      <c r="H75" s="79">
        <v>-34.668989547038329</v>
      </c>
      <c r="I75" s="79">
        <v>-5.8161350844277537</v>
      </c>
    </row>
    <row r="76" spans="3:9">
      <c r="C76" s="80">
        <v>44136</v>
      </c>
      <c r="D76" s="79">
        <v>-0.98425196850393526</v>
      </c>
      <c r="E76" s="79">
        <v>-6.728971962616825</v>
      </c>
      <c r="F76" s="79">
        <v>3.8679245283018915</v>
      </c>
      <c r="G76" s="79">
        <v>-5.1984877126654112</v>
      </c>
      <c r="H76" s="79">
        <v>-31.859205776173283</v>
      </c>
      <c r="I76" s="79">
        <v>-5.0991501416430607</v>
      </c>
    </row>
    <row r="77" spans="3:9">
      <c r="C77" s="80">
        <v>44166</v>
      </c>
      <c r="D77" s="79">
        <v>-0.98231827111984193</v>
      </c>
      <c r="E77" s="79">
        <v>-12.604263206672851</v>
      </c>
      <c r="F77" s="79">
        <v>3.8679245283018915</v>
      </c>
      <c r="G77" s="79">
        <v>-5.1984877126654112</v>
      </c>
      <c r="H77" s="79">
        <v>-26.444043321299638</v>
      </c>
      <c r="I77" s="79">
        <v>-11.257035647279546</v>
      </c>
    </row>
    <row r="78" spans="3:9">
      <c r="C78" s="80">
        <v>44197</v>
      </c>
      <c r="D78" s="79">
        <v>-9.8911968348169843E-2</v>
      </c>
      <c r="E78" s="79">
        <v>-12.068965517241381</v>
      </c>
      <c r="F78" s="79">
        <v>3.8679245283018915</v>
      </c>
      <c r="G78" s="79">
        <v>-5.1039697542533009</v>
      </c>
      <c r="H78" s="79">
        <v>-23.294951284322419</v>
      </c>
      <c r="I78" s="79">
        <v>-10.526315789473673</v>
      </c>
    </row>
    <row r="79" spans="3:9">
      <c r="C79" s="80">
        <v>44228</v>
      </c>
      <c r="D79" s="79">
        <v>-0.39331366764995268</v>
      </c>
      <c r="E79" s="79">
        <v>-7.8413284132841321</v>
      </c>
      <c r="F79" s="79">
        <v>3.8679245283018915</v>
      </c>
      <c r="G79" s="79">
        <v>-5.1039697542533009</v>
      </c>
      <c r="H79" s="79">
        <v>-10.930009587727696</v>
      </c>
      <c r="I79" s="79">
        <v>-7.2829131652661028</v>
      </c>
    </row>
    <row r="80" spans="3:9">
      <c r="C80" s="80">
        <v>44256</v>
      </c>
      <c r="D80" s="79">
        <v>9.7943192948091173E-2</v>
      </c>
      <c r="E80" s="79">
        <v>0.66225165562914245</v>
      </c>
      <c r="F80" s="79">
        <v>3.8679245283018915</v>
      </c>
      <c r="G80" s="79">
        <v>-5.1039697542533009</v>
      </c>
      <c r="H80" s="79">
        <v>5.4910242872228121</v>
      </c>
      <c r="I80" s="79">
        <v>0.47664442326025291</v>
      </c>
    </row>
    <row r="81" spans="3:9">
      <c r="C81" s="80">
        <v>44287</v>
      </c>
      <c r="D81" s="79">
        <v>1.0816125860373615</v>
      </c>
      <c r="E81" s="79">
        <v>7.0506454816285924</v>
      </c>
      <c r="F81" s="79">
        <v>8.2139446036294075</v>
      </c>
      <c r="G81" s="79">
        <v>-2.115384615384619</v>
      </c>
      <c r="H81" s="79">
        <v>28.440366972477072</v>
      </c>
      <c r="I81" s="79">
        <v>8.3501006036217351</v>
      </c>
    </row>
    <row r="82" spans="3:9">
      <c r="C82" s="80">
        <v>44317</v>
      </c>
      <c r="D82" s="79">
        <v>1.8793273986152492</v>
      </c>
      <c r="E82" s="79">
        <v>10.55837563451778</v>
      </c>
      <c r="F82" s="79">
        <v>9.3629343629343609</v>
      </c>
      <c r="G82" s="79">
        <v>2.5666337611056411</v>
      </c>
      <c r="H82" s="79">
        <v>56.306306306306311</v>
      </c>
      <c r="I82" s="79">
        <v>11.361310133060387</v>
      </c>
    </row>
    <row r="83" spans="3:9">
      <c r="C83" s="80">
        <v>44348</v>
      </c>
      <c r="D83" s="79">
        <v>1.5763546798029493</v>
      </c>
      <c r="E83" s="79">
        <v>12.133468149646109</v>
      </c>
      <c r="F83" s="79">
        <v>9.5744680851063801</v>
      </c>
      <c r="G83" s="79">
        <v>3.3830845771144258</v>
      </c>
      <c r="H83" s="79">
        <v>41.310160427807489</v>
      </c>
      <c r="I83" s="79">
        <v>11.550151975683875</v>
      </c>
    </row>
    <row r="84" spans="3:9">
      <c r="C84" s="80">
        <v>44378</v>
      </c>
      <c r="D84" s="79">
        <v>2.1717670286278468</v>
      </c>
      <c r="E84" s="79">
        <v>13.082259663032691</v>
      </c>
      <c r="F84" s="79">
        <v>11.315280464216615</v>
      </c>
      <c r="G84" s="79">
        <v>4.9751243781094523</v>
      </c>
      <c r="H84" s="79">
        <v>39.646464646464644</v>
      </c>
      <c r="I84" s="79">
        <v>12.400793650793652</v>
      </c>
    </row>
    <row r="85" spans="3:9">
      <c r="C85" s="80">
        <v>44409</v>
      </c>
      <c r="D85" s="79">
        <v>2.9644268774703608</v>
      </c>
      <c r="E85" s="79">
        <v>13.043478260869579</v>
      </c>
      <c r="F85" s="79">
        <v>18.858800773694394</v>
      </c>
      <c r="G85" s="79">
        <v>12.015888778550131</v>
      </c>
      <c r="H85" s="79">
        <v>39.340101522842644</v>
      </c>
      <c r="I85" s="79">
        <v>12.537018756169793</v>
      </c>
    </row>
    <row r="86" spans="3:9">
      <c r="C86" s="80">
        <v>44440</v>
      </c>
      <c r="D86" s="79">
        <v>3.7698412698412564</v>
      </c>
      <c r="E86" s="79">
        <v>15.58441558441559</v>
      </c>
      <c r="F86" s="79">
        <v>20.502901353965175</v>
      </c>
      <c r="G86" s="79">
        <v>14.087301587301582</v>
      </c>
      <c r="H86" s="79">
        <v>45.871559633027516</v>
      </c>
      <c r="I86" s="79">
        <v>14.612326043737589</v>
      </c>
    </row>
    <row r="87" spans="3:9">
      <c r="C87" s="80">
        <v>44470</v>
      </c>
      <c r="D87" s="79">
        <v>5.0847457627118731</v>
      </c>
      <c r="E87" s="79">
        <v>25.377643504531733</v>
      </c>
      <c r="F87" s="79">
        <v>15.349682107175312</v>
      </c>
      <c r="G87" s="79">
        <v>22.51984126984128</v>
      </c>
      <c r="H87" s="79">
        <v>70.933333333333309</v>
      </c>
      <c r="I87" s="79">
        <v>21.513944223107572</v>
      </c>
    </row>
    <row r="88" spans="3:9">
      <c r="C88" s="80">
        <v>44501</v>
      </c>
      <c r="D88" s="79">
        <v>5.3677932405566731</v>
      </c>
      <c r="E88" s="79">
        <v>29.158316633266534</v>
      </c>
      <c r="F88" s="79">
        <v>20.890099909173475</v>
      </c>
      <c r="G88" s="79">
        <v>26.221335992023921</v>
      </c>
      <c r="H88" s="79">
        <v>71.258278145695385</v>
      </c>
      <c r="I88" s="79">
        <v>25.970149253731336</v>
      </c>
    </row>
    <row r="89" spans="3:9">
      <c r="C89" s="80">
        <v>44531</v>
      </c>
      <c r="D89" s="79">
        <v>5.6547619047619069</v>
      </c>
      <c r="E89" s="79">
        <v>35.84305408271473</v>
      </c>
      <c r="F89" s="79">
        <v>22.343324250681196</v>
      </c>
      <c r="G89" s="79">
        <v>27.716849451645054</v>
      </c>
      <c r="H89" s="79">
        <v>52.760736196319023</v>
      </c>
      <c r="I89" s="79">
        <v>31.818181818181834</v>
      </c>
    </row>
    <row r="90" spans="3:9">
      <c r="C90" s="80">
        <v>44562</v>
      </c>
      <c r="D90" s="79">
        <v>5.049504950495054</v>
      </c>
      <c r="E90" s="79">
        <v>32.094943240454079</v>
      </c>
      <c r="F90" s="79">
        <v>22.343324250681196</v>
      </c>
      <c r="G90" s="79">
        <v>27.689243027888423</v>
      </c>
      <c r="H90" s="79">
        <v>50.115473441108563</v>
      </c>
      <c r="I90" s="79">
        <v>29.51496388028896</v>
      </c>
    </row>
    <row r="91" spans="3:9">
      <c r="C91" s="80">
        <v>44593</v>
      </c>
      <c r="D91" s="79">
        <v>5.7255676209279294</v>
      </c>
      <c r="E91" s="79">
        <v>32.532532532532521</v>
      </c>
      <c r="F91" s="79">
        <v>22.343324250681196</v>
      </c>
      <c r="G91" s="79">
        <v>27.788844621513942</v>
      </c>
      <c r="H91" s="79">
        <v>53.821313240043047</v>
      </c>
      <c r="I91" s="79">
        <v>30.312185297079573</v>
      </c>
    </row>
    <row r="105" spans="1:1">
      <c r="A105" s="80">
        <v>42005</v>
      </c>
    </row>
    <row r="106" spans="1:1">
      <c r="A106" s="80">
        <v>42036</v>
      </c>
    </row>
    <row r="107" spans="1:1">
      <c r="A107" s="80">
        <v>42064</v>
      </c>
    </row>
    <row r="108" spans="1:1">
      <c r="A108" s="80">
        <v>42095</v>
      </c>
    </row>
    <row r="109" spans="1:1">
      <c r="A109" s="80">
        <v>42125</v>
      </c>
    </row>
    <row r="110" spans="1:1">
      <c r="A110" s="80">
        <v>42156</v>
      </c>
    </row>
    <row r="111" spans="1:1">
      <c r="A111" s="80">
        <v>42186</v>
      </c>
    </row>
    <row r="112" spans="1:1">
      <c r="A112" s="80">
        <v>42217</v>
      </c>
    </row>
    <row r="113" spans="1:1">
      <c r="A113" s="80">
        <v>42248</v>
      </c>
    </row>
    <row r="114" spans="1:1">
      <c r="A114" s="80">
        <v>42278</v>
      </c>
    </row>
    <row r="115" spans="1:1">
      <c r="A115" s="80">
        <v>42309</v>
      </c>
    </row>
    <row r="116" spans="1:1">
      <c r="A116" s="80">
        <v>42339</v>
      </c>
    </row>
    <row r="117" spans="1:1">
      <c r="A117" s="80">
        <v>42370</v>
      </c>
    </row>
    <row r="118" spans="1:1">
      <c r="A118" s="80">
        <v>42401</v>
      </c>
    </row>
    <row r="119" spans="1:1">
      <c r="A119" s="80">
        <v>42430</v>
      </c>
    </row>
    <row r="120" spans="1:1">
      <c r="A120" s="80">
        <v>42461</v>
      </c>
    </row>
    <row r="121" spans="1:1">
      <c r="A121" s="80">
        <v>42491</v>
      </c>
    </row>
    <row r="122" spans="1:1">
      <c r="A122" s="80">
        <v>42522</v>
      </c>
    </row>
    <row r="123" spans="1:1">
      <c r="A123" s="80">
        <v>42552</v>
      </c>
    </row>
    <row r="124" spans="1:1">
      <c r="A124" s="80">
        <v>42583</v>
      </c>
    </row>
    <row r="125" spans="1:1">
      <c r="A125" s="80">
        <v>42614</v>
      </c>
    </row>
    <row r="126" spans="1:1">
      <c r="A126" s="80">
        <v>42644</v>
      </c>
    </row>
    <row r="127" spans="1:1">
      <c r="A127" s="80">
        <v>42675</v>
      </c>
    </row>
    <row r="128" spans="1:1">
      <c r="A128" s="80">
        <v>42705</v>
      </c>
    </row>
    <row r="129" spans="1:1">
      <c r="A129" s="80">
        <v>42736</v>
      </c>
    </row>
    <row r="130" spans="1:1">
      <c r="A130" s="80">
        <v>42767</v>
      </c>
    </row>
    <row r="131" spans="1:1">
      <c r="A131" s="80">
        <v>42795</v>
      </c>
    </row>
    <row r="132" spans="1:1">
      <c r="A132" s="80">
        <v>42826</v>
      </c>
    </row>
    <row r="133" spans="1:1">
      <c r="A133" s="80">
        <v>42856</v>
      </c>
    </row>
    <row r="134" spans="1:1">
      <c r="A134" s="80">
        <v>42887</v>
      </c>
    </row>
    <row r="135" spans="1:1">
      <c r="A135" s="80">
        <v>42917</v>
      </c>
    </row>
    <row r="136" spans="1:1">
      <c r="A136" s="80">
        <v>42948</v>
      </c>
    </row>
    <row r="137" spans="1:1">
      <c r="A137" s="80">
        <v>42979</v>
      </c>
    </row>
    <row r="138" spans="1:1">
      <c r="A138" s="80">
        <v>43009</v>
      </c>
    </row>
    <row r="139" spans="1:1">
      <c r="A139" s="80">
        <v>43040</v>
      </c>
    </row>
    <row r="140" spans="1:1">
      <c r="A140" s="80">
        <v>43070</v>
      </c>
    </row>
    <row r="141" spans="1:1">
      <c r="A141" s="80">
        <v>43101</v>
      </c>
    </row>
    <row r="142" spans="1:1">
      <c r="A142" s="80">
        <v>43132</v>
      </c>
    </row>
    <row r="143" spans="1:1">
      <c r="A143" s="80">
        <v>43160</v>
      </c>
    </row>
    <row r="144" spans="1:1">
      <c r="A144" s="80">
        <v>43191</v>
      </c>
    </row>
    <row r="145" spans="1:1">
      <c r="A145" s="80">
        <v>43221</v>
      </c>
    </row>
    <row r="146" spans="1:1">
      <c r="A146" s="80">
        <v>43252</v>
      </c>
    </row>
    <row r="147" spans="1:1">
      <c r="A147" s="80">
        <v>43282</v>
      </c>
    </row>
    <row r="148" spans="1:1">
      <c r="A148" s="80">
        <v>43313</v>
      </c>
    </row>
    <row r="149" spans="1:1">
      <c r="A149" s="80">
        <v>43344</v>
      </c>
    </row>
    <row r="150" spans="1:1">
      <c r="A150" s="80">
        <v>43374</v>
      </c>
    </row>
    <row r="151" spans="1:1">
      <c r="A151" s="80">
        <v>43405</v>
      </c>
    </row>
    <row r="152" spans="1:1">
      <c r="A152" s="80">
        <v>43435</v>
      </c>
    </row>
    <row r="153" spans="1:1">
      <c r="A153" s="80">
        <v>43466</v>
      </c>
    </row>
    <row r="154" spans="1:1">
      <c r="A154" s="80">
        <v>43497</v>
      </c>
    </row>
    <row r="155" spans="1:1">
      <c r="A155" s="80">
        <v>43525</v>
      </c>
    </row>
    <row r="156" spans="1:1">
      <c r="A156" s="80">
        <v>43556</v>
      </c>
    </row>
    <row r="157" spans="1:1">
      <c r="A157" s="80">
        <v>43586</v>
      </c>
    </row>
    <row r="158" spans="1:1">
      <c r="A158" s="80">
        <v>43617</v>
      </c>
    </row>
    <row r="159" spans="1:1">
      <c r="A159" s="80">
        <v>43647</v>
      </c>
    </row>
    <row r="160" spans="1:1">
      <c r="A160" s="80">
        <v>43678</v>
      </c>
    </row>
    <row r="161" spans="1:1">
      <c r="A161" s="80">
        <v>43709</v>
      </c>
    </row>
    <row r="162" spans="1:1">
      <c r="A162" s="80">
        <v>43739</v>
      </c>
    </row>
    <row r="163" spans="1:1">
      <c r="A163" s="80">
        <v>43770</v>
      </c>
    </row>
    <row r="164" spans="1:1">
      <c r="A164" s="80">
        <v>43800</v>
      </c>
    </row>
    <row r="165" spans="1:1">
      <c r="A165" s="80">
        <v>43831</v>
      </c>
    </row>
    <row r="166" spans="1:1">
      <c r="A166" s="80">
        <v>43862</v>
      </c>
    </row>
    <row r="167" spans="1:1">
      <c r="A167" s="80">
        <v>43891</v>
      </c>
    </row>
    <row r="168" spans="1:1">
      <c r="A168" s="80">
        <v>43922</v>
      </c>
    </row>
    <row r="169" spans="1:1">
      <c r="A169" s="80">
        <v>43952</v>
      </c>
    </row>
    <row r="170" spans="1:1">
      <c r="A170" s="80">
        <v>43983</v>
      </c>
    </row>
    <row r="171" spans="1:1">
      <c r="A171" s="80">
        <v>44013</v>
      </c>
    </row>
    <row r="172" spans="1:1">
      <c r="A172" s="80">
        <v>44044</v>
      </c>
    </row>
    <row r="173" spans="1:1">
      <c r="A173" s="80">
        <v>44075</v>
      </c>
    </row>
    <row r="174" spans="1:1">
      <c r="A174" s="80">
        <v>44105</v>
      </c>
    </row>
    <row r="175" spans="1:1">
      <c r="A175" s="80">
        <v>44136</v>
      </c>
    </row>
    <row r="176" spans="1:1">
      <c r="A176" s="80">
        <v>44166</v>
      </c>
    </row>
    <row r="177" spans="1:1">
      <c r="A177" s="80">
        <v>44197</v>
      </c>
    </row>
    <row r="178" spans="1:1">
      <c r="A178" s="80">
        <v>44228</v>
      </c>
    </row>
    <row r="179" spans="1:1">
      <c r="A179" s="80">
        <v>44256</v>
      </c>
    </row>
    <row r="180" spans="1:1">
      <c r="A180" s="80">
        <v>44287</v>
      </c>
    </row>
    <row r="181" spans="1:1">
      <c r="A181" s="80">
        <v>44317</v>
      </c>
    </row>
    <row r="182" spans="1:1">
      <c r="A182" s="80">
        <v>44348</v>
      </c>
    </row>
    <row r="183" spans="1:1">
      <c r="A183" s="80">
        <v>44378</v>
      </c>
    </row>
    <row r="184" spans="1:1">
      <c r="A184" s="80">
        <v>44409</v>
      </c>
    </row>
    <row r="185" spans="1:1">
      <c r="A185" s="80">
        <v>44440</v>
      </c>
    </row>
    <row r="186" spans="1:1">
      <c r="A186" s="80">
        <v>44470</v>
      </c>
    </row>
    <row r="187" spans="1:1">
      <c r="A187" s="80">
        <v>44501</v>
      </c>
    </row>
    <row r="188" spans="1:1">
      <c r="A188" s="80">
        <v>44531</v>
      </c>
    </row>
    <row r="189" spans="1:1">
      <c r="A189" s="80">
        <v>44562</v>
      </c>
    </row>
    <row r="190" spans="1:1">
      <c r="A190" s="80">
        <v>44593</v>
      </c>
    </row>
    <row r="191" spans="1:1">
      <c r="A191" s="8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H191"/>
  <sheetViews>
    <sheetView topLeftCell="B1" workbookViewId="0">
      <selection activeCell="G13" sqref="G13"/>
    </sheetView>
  </sheetViews>
  <sheetFormatPr defaultColWidth="8.5703125" defaultRowHeight="15"/>
  <cols>
    <col min="1" max="1" width="10.42578125" style="79" bestFit="1" customWidth="1"/>
    <col min="2" max="2" width="8.5703125" style="79"/>
    <col min="3" max="3" width="10.42578125" style="79" bestFit="1" customWidth="1"/>
    <col min="4" max="6" width="8.5703125" style="79"/>
    <col min="7" max="7" width="10.42578125" style="79" bestFit="1" customWidth="1"/>
    <col min="8" max="16384" width="8.5703125" style="79"/>
  </cols>
  <sheetData>
    <row r="1" spans="2:6">
      <c r="B1" s="35" t="s">
        <v>388</v>
      </c>
    </row>
    <row r="2" spans="2:6">
      <c r="B2" s="35" t="s">
        <v>387</v>
      </c>
    </row>
    <row r="5" spans="2:6">
      <c r="D5" s="79" t="s">
        <v>190</v>
      </c>
      <c r="E5" s="79" t="s">
        <v>195</v>
      </c>
      <c r="F5" s="79" t="s">
        <v>196</v>
      </c>
    </row>
    <row r="6" spans="2:6">
      <c r="C6" s="80">
        <v>42005</v>
      </c>
      <c r="D6" s="79">
        <v>-2.4201355275895398</v>
      </c>
      <c r="E6" s="79">
        <v>-1.8590998043052864</v>
      </c>
      <c r="F6" s="79">
        <v>-2.9636711281070705</v>
      </c>
    </row>
    <row r="7" spans="2:6">
      <c r="C7" s="80">
        <v>42036</v>
      </c>
      <c r="D7" s="79">
        <v>-2.9097963142580063</v>
      </c>
      <c r="E7" s="79">
        <v>-2.631578947368407</v>
      </c>
      <c r="F7" s="79">
        <v>-3.2786885245901676</v>
      </c>
    </row>
    <row r="8" spans="2:6">
      <c r="C8" s="80">
        <v>42064</v>
      </c>
      <c r="D8" s="79">
        <v>-2.7237354085603127</v>
      </c>
      <c r="E8" s="79">
        <v>-3.1128404669260701</v>
      </c>
      <c r="F8" s="79">
        <v>-2.3346303501945442</v>
      </c>
    </row>
    <row r="9" spans="2:6">
      <c r="C9" s="80">
        <v>42095</v>
      </c>
      <c r="D9" s="79">
        <v>-2.4342745861733239</v>
      </c>
      <c r="E9" s="79">
        <v>-2.0507812500000111</v>
      </c>
      <c r="F9" s="79">
        <v>-3.0067895247332665</v>
      </c>
    </row>
    <row r="10" spans="2:6">
      <c r="C10" s="80">
        <v>42125</v>
      </c>
      <c r="D10" s="79">
        <v>-2.4319066147859947</v>
      </c>
      <c r="E10" s="79">
        <v>-2.4319066147859947</v>
      </c>
      <c r="F10" s="79">
        <v>-2.6213592233009786</v>
      </c>
    </row>
    <row r="11" spans="2:6">
      <c r="C11" s="80">
        <v>42156</v>
      </c>
      <c r="D11" s="79">
        <v>-2.2439024390243922</v>
      </c>
      <c r="E11" s="79">
        <v>-1.66015625</v>
      </c>
      <c r="F11" s="79">
        <v>-3.0214424951267027</v>
      </c>
    </row>
    <row r="12" spans="2:6">
      <c r="C12" s="80">
        <v>42186</v>
      </c>
      <c r="D12" s="79">
        <v>-2.3506366307541549</v>
      </c>
      <c r="E12" s="79">
        <v>-1.9588638589618013</v>
      </c>
      <c r="F12" s="79">
        <v>-2.8375733855185992</v>
      </c>
    </row>
    <row r="13" spans="2:6">
      <c r="C13" s="80">
        <v>42217</v>
      </c>
      <c r="D13" s="79">
        <v>-2.2549019607843057</v>
      </c>
      <c r="E13" s="79">
        <v>-1.8627450980392202</v>
      </c>
      <c r="F13" s="79">
        <v>-2.7450980392156876</v>
      </c>
    </row>
    <row r="14" spans="2:6">
      <c r="C14" s="80">
        <v>42248</v>
      </c>
      <c r="D14" s="79">
        <v>-2.1653543307086465</v>
      </c>
      <c r="E14" s="79">
        <v>-1.679841897233203</v>
      </c>
      <c r="F14" s="79">
        <v>-2.8403525954945996</v>
      </c>
    </row>
    <row r="15" spans="2:6">
      <c r="C15" s="80">
        <v>42278</v>
      </c>
      <c r="D15" s="79">
        <v>-1.3806706114398493</v>
      </c>
      <c r="E15" s="79">
        <v>-1.2884043607532369</v>
      </c>
      <c r="F15" s="79">
        <v>-1.4720314033366044</v>
      </c>
    </row>
    <row r="16" spans="2:6">
      <c r="C16" s="80">
        <v>42309</v>
      </c>
      <c r="D16" s="79">
        <v>-1.285855588526208</v>
      </c>
      <c r="E16" s="79">
        <v>-0.9930486593843102</v>
      </c>
      <c r="F16" s="79">
        <v>-1.4778325123152691</v>
      </c>
    </row>
    <row r="17" spans="3:8">
      <c r="C17" s="80">
        <v>42339</v>
      </c>
      <c r="D17" s="79">
        <v>-0.99108027750247629</v>
      </c>
      <c r="E17" s="79">
        <v>-1.0912698412698374</v>
      </c>
      <c r="F17" s="79">
        <v>-0.99009900990099098</v>
      </c>
    </row>
    <row r="18" spans="3:8">
      <c r="C18" s="80">
        <v>42370</v>
      </c>
      <c r="D18" s="79">
        <v>-0.89285714285713969</v>
      </c>
      <c r="E18" s="79">
        <v>-0.59820538384844912</v>
      </c>
      <c r="F18" s="79">
        <v>-1.2807881773398977</v>
      </c>
    </row>
    <row r="19" spans="3:8">
      <c r="C19" s="80">
        <v>42401</v>
      </c>
      <c r="D19" s="79">
        <v>-0.89910089910089086</v>
      </c>
      <c r="E19" s="79">
        <v>-1.0010010010010006</v>
      </c>
      <c r="F19" s="79">
        <v>-0.89730807577267369</v>
      </c>
    </row>
    <row r="20" spans="3:8">
      <c r="C20" s="80">
        <v>42430</v>
      </c>
      <c r="D20" s="79">
        <v>-0.50000000000000044</v>
      </c>
      <c r="E20" s="79">
        <v>-0.10040160642569296</v>
      </c>
      <c r="F20" s="79">
        <v>-0.9960159362549792</v>
      </c>
    </row>
    <row r="21" spans="3:8">
      <c r="C21" s="80">
        <v>42461</v>
      </c>
      <c r="D21" s="79">
        <v>-0.99800399201597223</v>
      </c>
      <c r="E21" s="79">
        <v>-1.2961116650049842</v>
      </c>
      <c r="F21" s="79">
        <v>-0.59999999999998943</v>
      </c>
    </row>
    <row r="22" spans="3:8">
      <c r="C22" s="80">
        <v>42491</v>
      </c>
      <c r="D22" s="79">
        <v>-1.0967098703888234</v>
      </c>
      <c r="E22" s="79">
        <v>-1.1964107676969093</v>
      </c>
      <c r="F22" s="79">
        <v>-0.99700897308075964</v>
      </c>
    </row>
    <row r="23" spans="3:8">
      <c r="C23" s="80">
        <v>42522</v>
      </c>
      <c r="D23" s="79">
        <v>-1.0978043912175717</v>
      </c>
      <c r="E23" s="79">
        <v>-1.7874875868917561</v>
      </c>
      <c r="F23" s="79">
        <v>-0.10050251256280562</v>
      </c>
    </row>
    <row r="24" spans="3:8">
      <c r="C24" s="80">
        <v>42552</v>
      </c>
      <c r="D24" s="79">
        <v>-1.0030090270812475</v>
      </c>
      <c r="E24" s="79">
        <v>-1.7982017982017928</v>
      </c>
      <c r="F24" s="79">
        <v>-0.20140986908359082</v>
      </c>
    </row>
    <row r="25" spans="3:8">
      <c r="C25" s="80">
        <v>42583</v>
      </c>
      <c r="D25" s="79">
        <v>-1.0030090270812475</v>
      </c>
      <c r="E25" s="79">
        <v>-1.998001998001997</v>
      </c>
      <c r="F25" s="79">
        <v>0.20161290322580072</v>
      </c>
    </row>
    <row r="26" spans="3:8">
      <c r="C26" s="80">
        <v>42614</v>
      </c>
      <c r="D26" s="79">
        <v>-1.106639839034218</v>
      </c>
      <c r="E26" s="79">
        <v>-2.1105527638190846</v>
      </c>
      <c r="F26" s="79">
        <v>0.10080645161290036</v>
      </c>
    </row>
    <row r="27" spans="3:8">
      <c r="C27" s="80">
        <v>42644</v>
      </c>
      <c r="D27" s="79">
        <v>-2.200000000000002</v>
      </c>
      <c r="E27" s="79">
        <v>-2.4096385542168641</v>
      </c>
      <c r="F27" s="79">
        <v>-1.7928286852589737</v>
      </c>
    </row>
    <row r="28" spans="3:8">
      <c r="C28" s="80">
        <v>42675</v>
      </c>
      <c r="D28" s="79">
        <v>-2.3046092184368705</v>
      </c>
      <c r="E28" s="79">
        <v>-3.3099297893681046</v>
      </c>
      <c r="F28" s="79">
        <v>-1.3000000000000012</v>
      </c>
    </row>
    <row r="29" spans="3:8">
      <c r="C29" s="80">
        <v>42705</v>
      </c>
      <c r="D29" s="79">
        <v>-2.8028028028028174</v>
      </c>
      <c r="E29" s="79">
        <v>-3.6108324974924888</v>
      </c>
      <c r="F29" s="79">
        <v>-1.8000000000000016</v>
      </c>
    </row>
    <row r="30" spans="3:8">
      <c r="C30" s="80">
        <v>42736</v>
      </c>
      <c r="D30" s="79">
        <v>-2.5025025025025016</v>
      </c>
      <c r="E30" s="79">
        <v>-3.4102306920762326</v>
      </c>
      <c r="F30" s="79">
        <v>-0.99800399201597223</v>
      </c>
    </row>
    <row r="31" spans="3:8">
      <c r="C31" s="80">
        <v>42767</v>
      </c>
      <c r="D31" s="79">
        <v>-2.7217741935483875</v>
      </c>
      <c r="E31" s="79">
        <v>-3.3367037411526912</v>
      </c>
      <c r="F31" s="79">
        <v>-1.7102615694165046</v>
      </c>
    </row>
    <row r="32" spans="3:8">
      <c r="C32" s="80">
        <v>42795</v>
      </c>
      <c r="D32" s="79">
        <v>-2.6130653266331572</v>
      </c>
      <c r="E32" s="79">
        <v>-3.6180904522613022</v>
      </c>
      <c r="F32" s="79">
        <v>-1.3078470824949839</v>
      </c>
      <c r="H32" s="35" t="s">
        <v>386</v>
      </c>
    </row>
    <row r="33" spans="3:6">
      <c r="C33" s="80">
        <v>42826</v>
      </c>
      <c r="D33" s="79">
        <v>-2.7217741935483875</v>
      </c>
      <c r="E33" s="79">
        <v>-3.3333333333333326</v>
      </c>
      <c r="F33" s="79">
        <v>-2.012072434607648</v>
      </c>
    </row>
    <row r="34" spans="3:6">
      <c r="C34" s="80">
        <v>42856</v>
      </c>
      <c r="D34" s="79">
        <v>-2.2177419354838745</v>
      </c>
      <c r="E34" s="79">
        <v>-3.4308779011099855</v>
      </c>
      <c r="F34" s="79">
        <v>-0.10070493454178431</v>
      </c>
    </row>
    <row r="35" spans="3:6">
      <c r="C35" s="80">
        <v>42887</v>
      </c>
      <c r="D35" s="79">
        <v>-2.7245206861755689</v>
      </c>
      <c r="E35" s="79">
        <v>-3.3367037411526912</v>
      </c>
      <c r="F35" s="79">
        <v>-2.2132796780684139</v>
      </c>
    </row>
    <row r="36" spans="3:6">
      <c r="C36" s="80">
        <v>42917</v>
      </c>
      <c r="D36" s="79">
        <v>-2.0263424518743633</v>
      </c>
      <c r="E36" s="79">
        <v>-2.4415055951169773</v>
      </c>
      <c r="F36" s="79">
        <v>-1.6145307769929285</v>
      </c>
    </row>
    <row r="37" spans="3:6">
      <c r="C37" s="80">
        <v>42948</v>
      </c>
      <c r="D37" s="79">
        <v>-1.7223910840932111</v>
      </c>
      <c r="E37" s="79">
        <v>-1.834862385321101</v>
      </c>
      <c r="F37" s="79">
        <v>-1.7102615694165046</v>
      </c>
    </row>
    <row r="38" spans="3:6">
      <c r="C38" s="80">
        <v>42979</v>
      </c>
      <c r="D38" s="79">
        <v>-2.0345879959308255</v>
      </c>
      <c r="E38" s="79">
        <v>-2.2587268993839893</v>
      </c>
      <c r="F38" s="79">
        <v>-1.611278952668671</v>
      </c>
    </row>
    <row r="39" spans="3:6">
      <c r="C39" s="80">
        <v>43009</v>
      </c>
      <c r="D39" s="79">
        <v>-1.2269938650306789</v>
      </c>
      <c r="E39" s="79">
        <v>-1.6460905349794275</v>
      </c>
      <c r="F39" s="79">
        <v>-0.70993914807301328</v>
      </c>
    </row>
    <row r="40" spans="3:6">
      <c r="C40" s="80">
        <v>43040</v>
      </c>
      <c r="D40" s="79">
        <v>-1.2307692307692353</v>
      </c>
      <c r="E40" s="79">
        <v>-1.4522821576763545</v>
      </c>
      <c r="F40" s="79">
        <v>-0.30395136778115228</v>
      </c>
    </row>
    <row r="41" spans="3:6">
      <c r="C41" s="80">
        <v>43070</v>
      </c>
      <c r="D41" s="79">
        <v>-1.5447991761071034</v>
      </c>
      <c r="E41" s="79">
        <v>-1.6649323621227841</v>
      </c>
      <c r="F41" s="79">
        <v>-0.9164969450101923</v>
      </c>
    </row>
    <row r="42" spans="3:6">
      <c r="C42" s="80">
        <v>43101</v>
      </c>
      <c r="D42" s="79">
        <v>-1.642710472279274</v>
      </c>
      <c r="E42" s="79">
        <v>-1.8691588785046731</v>
      </c>
      <c r="F42" s="79">
        <v>-1.5120967741935498</v>
      </c>
    </row>
    <row r="43" spans="3:6">
      <c r="C43" s="80">
        <v>43132</v>
      </c>
      <c r="D43" s="79">
        <v>-1.7616580310880869</v>
      </c>
      <c r="E43" s="79">
        <v>-1.67364016736401</v>
      </c>
      <c r="F43" s="79">
        <v>-2.0470829068577223</v>
      </c>
    </row>
    <row r="44" spans="3:6">
      <c r="C44" s="80">
        <v>43160</v>
      </c>
      <c r="D44" s="79">
        <v>-1.8575851393188958</v>
      </c>
      <c r="E44" s="79">
        <v>-1.6684045881126264</v>
      </c>
      <c r="F44" s="79">
        <v>-2.0387359836901098</v>
      </c>
    </row>
    <row r="45" spans="3:6">
      <c r="C45" s="80">
        <v>43191</v>
      </c>
      <c r="D45" s="79">
        <v>-2.0725388601036232</v>
      </c>
      <c r="E45" s="79">
        <v>-2.298850574712652</v>
      </c>
      <c r="F45" s="79">
        <v>-1.4373716632443578</v>
      </c>
    </row>
    <row r="46" spans="3:6">
      <c r="C46" s="80">
        <v>43221</v>
      </c>
      <c r="D46" s="79">
        <v>-2.2680412371134051</v>
      </c>
      <c r="E46" s="79">
        <v>-2.1943573667711713</v>
      </c>
      <c r="F46" s="79">
        <v>-2.5201612903225756</v>
      </c>
    </row>
    <row r="47" spans="3:6">
      <c r="C47" s="80">
        <v>43252</v>
      </c>
      <c r="D47" s="79">
        <v>-2.1784232365145262</v>
      </c>
      <c r="E47" s="79">
        <v>-2.0920502092050208</v>
      </c>
      <c r="F47" s="79">
        <v>-2.0576131687242816</v>
      </c>
    </row>
    <row r="48" spans="3:6">
      <c r="C48" s="80">
        <v>43282</v>
      </c>
      <c r="D48" s="79">
        <v>-2.0682523267838704</v>
      </c>
      <c r="E48" s="79">
        <v>-2.0855057351407691</v>
      </c>
      <c r="F48" s="79">
        <v>-2.0512820512820551</v>
      </c>
    </row>
    <row r="49" spans="3:6">
      <c r="C49" s="80">
        <v>43313</v>
      </c>
      <c r="D49" s="79">
        <v>-2.5773195876288679</v>
      </c>
      <c r="E49" s="79">
        <v>-2.699896157840076</v>
      </c>
      <c r="F49" s="79">
        <v>-2.3541453428863823</v>
      </c>
    </row>
    <row r="50" spans="3:6">
      <c r="C50" s="80">
        <v>43344</v>
      </c>
      <c r="D50" s="79">
        <v>-2.1806853582554409</v>
      </c>
      <c r="E50" s="79">
        <v>-1.7857142857142905</v>
      </c>
      <c r="F50" s="79">
        <v>-3.1729785056294868</v>
      </c>
    </row>
    <row r="51" spans="3:6">
      <c r="C51" s="80">
        <v>43374</v>
      </c>
      <c r="D51" s="79">
        <v>-2.0703933747411973</v>
      </c>
      <c r="E51" s="79">
        <v>-1.882845188284521</v>
      </c>
      <c r="F51" s="79">
        <v>-2.6557711950970453</v>
      </c>
    </row>
    <row r="52" spans="3:6">
      <c r="C52" s="80">
        <v>43405</v>
      </c>
      <c r="D52" s="79">
        <v>-1.9730010384215957</v>
      </c>
      <c r="E52" s="79">
        <v>-1.2631578947368438</v>
      </c>
      <c r="F52" s="79">
        <v>-3.6585365853658569</v>
      </c>
    </row>
    <row r="53" spans="3:6">
      <c r="C53" s="80">
        <v>43435</v>
      </c>
      <c r="D53" s="79">
        <v>-1.4644351464435101</v>
      </c>
      <c r="E53" s="79">
        <v>-1.1640211640211562</v>
      </c>
      <c r="F53" s="79">
        <v>-2.2610483042137752</v>
      </c>
    </row>
    <row r="54" spans="3:6">
      <c r="C54" s="80">
        <v>43466</v>
      </c>
      <c r="D54" s="79">
        <v>-1.5657620041753639</v>
      </c>
      <c r="E54" s="79">
        <v>-1.0582010582010581</v>
      </c>
      <c r="F54" s="79">
        <v>-2.4564994882292801</v>
      </c>
    </row>
    <row r="55" spans="3:6">
      <c r="C55" s="80">
        <v>43497</v>
      </c>
      <c r="D55" s="79">
        <v>-0.73839662447258148</v>
      </c>
      <c r="E55" s="79">
        <v>-0.31914893617021045</v>
      </c>
      <c r="F55" s="79">
        <v>-1.5673981191222541</v>
      </c>
    </row>
    <row r="56" spans="3:6">
      <c r="C56" s="80">
        <v>43525</v>
      </c>
      <c r="D56" s="79">
        <v>-0.63091482649841879</v>
      </c>
      <c r="E56" s="79">
        <v>-0.31813361611876534</v>
      </c>
      <c r="F56" s="79">
        <v>-1.5608740894901163</v>
      </c>
    </row>
    <row r="57" spans="3:6">
      <c r="C57" s="80">
        <v>43556</v>
      </c>
      <c r="D57" s="79">
        <v>0</v>
      </c>
      <c r="E57" s="79">
        <v>0.32085561497325887</v>
      </c>
      <c r="F57" s="79">
        <v>-1.1458333333333237</v>
      </c>
    </row>
    <row r="58" spans="3:6">
      <c r="C58" s="80">
        <v>43586</v>
      </c>
      <c r="D58" s="79">
        <v>-0.21097046413502962</v>
      </c>
      <c r="E58" s="79">
        <v>0.10683760683760646</v>
      </c>
      <c r="F58" s="79">
        <v>-1.0341261633919352</v>
      </c>
    </row>
    <row r="59" spans="3:6">
      <c r="C59" s="80">
        <v>43617</v>
      </c>
      <c r="D59" s="79">
        <v>-0.10604453870625141</v>
      </c>
      <c r="E59" s="79">
        <v>0.32051282051284158</v>
      </c>
      <c r="F59" s="79">
        <v>-1.3655462184873901</v>
      </c>
    </row>
    <row r="60" spans="3:6">
      <c r="C60" s="80">
        <v>43647</v>
      </c>
      <c r="D60" s="79">
        <v>-0.52798310454065245</v>
      </c>
      <c r="E60" s="79">
        <v>-0.21299254526091493</v>
      </c>
      <c r="F60" s="79">
        <v>-1.3612565445026203</v>
      </c>
    </row>
    <row r="61" spans="3:6">
      <c r="C61" s="80">
        <v>43678</v>
      </c>
      <c r="D61" s="79">
        <v>-0.31746031746031633</v>
      </c>
      <c r="E61" s="79">
        <v>0</v>
      </c>
      <c r="F61" s="79">
        <v>-1.1530398322851187</v>
      </c>
    </row>
    <row r="62" spans="3:6">
      <c r="C62" s="80">
        <v>43709</v>
      </c>
      <c r="D62" s="79">
        <v>-0.95541401273886439</v>
      </c>
      <c r="E62" s="79">
        <v>-1.0695187165775444</v>
      </c>
      <c r="F62" s="79">
        <v>-0.31712473572937938</v>
      </c>
    </row>
    <row r="63" spans="3:6">
      <c r="C63" s="80">
        <v>43739</v>
      </c>
      <c r="D63" s="79">
        <v>-1.2684989429175397</v>
      </c>
      <c r="E63" s="79">
        <v>-1.1727078891257903</v>
      </c>
      <c r="F63" s="79">
        <v>-1.3641133263378791</v>
      </c>
    </row>
    <row r="64" spans="3:6">
      <c r="C64" s="80">
        <v>43770</v>
      </c>
      <c r="D64" s="79">
        <v>-1.1652542372881491</v>
      </c>
      <c r="E64" s="79">
        <v>-1.1727078891257903</v>
      </c>
      <c r="F64" s="79">
        <v>-1.0548523206751037</v>
      </c>
    </row>
    <row r="65" spans="3:6">
      <c r="C65" s="80">
        <v>43800</v>
      </c>
      <c r="D65" s="79">
        <v>-0.84925690021231404</v>
      </c>
      <c r="E65" s="79">
        <v>-1.0706638115631661</v>
      </c>
      <c r="F65" s="79">
        <v>-0.3154574132492094</v>
      </c>
    </row>
    <row r="66" spans="3:6">
      <c r="C66" s="80">
        <v>43831</v>
      </c>
      <c r="D66" s="79">
        <v>-1.0604453870625696</v>
      </c>
      <c r="E66" s="79">
        <v>-1.3903743315508033</v>
      </c>
      <c r="F66" s="79">
        <v>-0.31479538300104304</v>
      </c>
    </row>
    <row r="67" spans="3:6">
      <c r="C67" s="80">
        <v>43862</v>
      </c>
      <c r="D67" s="79">
        <v>-0.95642933049946421</v>
      </c>
      <c r="E67" s="79">
        <v>-1.4941302027748238</v>
      </c>
      <c r="F67" s="79">
        <v>0.10615711252652815</v>
      </c>
    </row>
    <row r="68" spans="3:6">
      <c r="C68" s="80">
        <v>43891</v>
      </c>
      <c r="D68" s="79">
        <v>-1.5873015873015928</v>
      </c>
      <c r="E68" s="79">
        <v>-2.1276595744680882</v>
      </c>
      <c r="F68" s="79">
        <v>-0.10570824524311906</v>
      </c>
    </row>
    <row r="69" spans="3:6">
      <c r="C69" s="80">
        <v>43922</v>
      </c>
      <c r="D69" s="79">
        <v>-1.2698412698412764</v>
      </c>
      <c r="E69" s="79">
        <v>-1.492537313432829</v>
      </c>
      <c r="F69" s="79">
        <v>-0.6322444678609207</v>
      </c>
    </row>
    <row r="70" spans="3:6">
      <c r="C70" s="80">
        <v>43952</v>
      </c>
      <c r="D70" s="79">
        <v>-1.2684989429175397</v>
      </c>
      <c r="E70" s="79">
        <v>-1.2806830309498474</v>
      </c>
      <c r="F70" s="79">
        <v>-1.1494252873563315</v>
      </c>
    </row>
    <row r="71" spans="3:6">
      <c r="C71" s="80">
        <v>43983</v>
      </c>
      <c r="D71" s="79">
        <v>-1.4861995753715607</v>
      </c>
      <c r="E71" s="79">
        <v>-1.9169329073482566</v>
      </c>
      <c r="F71" s="79">
        <v>-0.21299254526091493</v>
      </c>
    </row>
    <row r="72" spans="3:6">
      <c r="C72" s="80">
        <v>44013</v>
      </c>
      <c r="D72" s="79">
        <v>-1.2738853503184711</v>
      </c>
      <c r="E72" s="79">
        <v>-1.6008537886872953</v>
      </c>
      <c r="F72" s="79">
        <v>-0.42462845010616812</v>
      </c>
    </row>
    <row r="73" spans="3:6">
      <c r="C73" s="80">
        <v>44044</v>
      </c>
      <c r="D73" s="79">
        <v>-1.6985138004246392</v>
      </c>
      <c r="E73" s="79">
        <v>-2.0277481323372482</v>
      </c>
      <c r="F73" s="79">
        <v>-1.166489925768821</v>
      </c>
    </row>
    <row r="74" spans="3:6">
      <c r="C74" s="80">
        <v>44075</v>
      </c>
      <c r="D74" s="79">
        <v>-1.3933547695605508</v>
      </c>
      <c r="E74" s="79">
        <v>-1.6216216216216162</v>
      </c>
      <c r="F74" s="79">
        <v>-0.95440084835629602</v>
      </c>
    </row>
    <row r="75" spans="3:6">
      <c r="C75" s="80">
        <v>44105</v>
      </c>
      <c r="D75" s="79">
        <v>-1.4989293361884481</v>
      </c>
      <c r="E75" s="79">
        <v>-2.0496224379719541</v>
      </c>
      <c r="F75" s="79">
        <v>0</v>
      </c>
    </row>
    <row r="76" spans="3:6">
      <c r="C76" s="80">
        <v>44136</v>
      </c>
      <c r="D76" s="79">
        <v>-1.3933547695605508</v>
      </c>
      <c r="E76" s="79">
        <v>-1.8338727076591232</v>
      </c>
      <c r="F76" s="79">
        <v>-0.31982942430703876</v>
      </c>
    </row>
    <row r="77" spans="3:6">
      <c r="C77" s="80">
        <v>44166</v>
      </c>
      <c r="D77" s="79">
        <v>-1.4989293361884481</v>
      </c>
      <c r="E77" s="79">
        <v>-1.6233766233766267</v>
      </c>
      <c r="F77" s="79">
        <v>-1.371308016877637</v>
      </c>
    </row>
    <row r="78" spans="3:6">
      <c r="C78" s="80">
        <v>44197</v>
      </c>
      <c r="D78" s="79">
        <v>-2.1436227224008619</v>
      </c>
      <c r="E78" s="79">
        <v>-1.9522776572668099</v>
      </c>
      <c r="F78" s="79">
        <v>-2.6315789473684181</v>
      </c>
    </row>
    <row r="79" spans="3:6">
      <c r="C79" s="80">
        <v>44228</v>
      </c>
      <c r="D79" s="79">
        <v>-1.9313304721029989</v>
      </c>
      <c r="E79" s="79">
        <v>-2.0585048754062751</v>
      </c>
      <c r="F79" s="79">
        <v>-1.6967126193001003</v>
      </c>
    </row>
    <row r="80" spans="3:6">
      <c r="C80" s="80">
        <v>44256</v>
      </c>
      <c r="D80" s="79">
        <v>-0.86021505376343566</v>
      </c>
      <c r="E80" s="79">
        <v>-0.54347826086956763</v>
      </c>
      <c r="F80" s="79">
        <v>-1.6931216931216908</v>
      </c>
    </row>
    <row r="81" spans="3:6">
      <c r="C81" s="80">
        <v>44287</v>
      </c>
      <c r="D81" s="79">
        <v>-0.75026795284030001</v>
      </c>
      <c r="E81" s="79">
        <v>-0.54112554112554223</v>
      </c>
      <c r="F81" s="79">
        <v>-1.166489925768821</v>
      </c>
    </row>
    <row r="82" spans="3:6">
      <c r="C82" s="80">
        <v>44317</v>
      </c>
      <c r="D82" s="79">
        <v>-1.0706638115631661</v>
      </c>
      <c r="E82" s="79">
        <v>-0.97297297297297414</v>
      </c>
      <c r="F82" s="79">
        <v>-1.3742071881606699</v>
      </c>
    </row>
    <row r="83" spans="3:6">
      <c r="C83" s="80">
        <v>44348</v>
      </c>
      <c r="D83" s="79">
        <v>-0.32327586206896131</v>
      </c>
      <c r="E83" s="79">
        <v>-0.21715526601518986</v>
      </c>
      <c r="F83" s="79">
        <v>-0.85378868729989454</v>
      </c>
    </row>
    <row r="84" spans="3:6">
      <c r="C84" s="80">
        <v>44378</v>
      </c>
      <c r="D84" s="79">
        <v>0</v>
      </c>
      <c r="E84" s="79">
        <v>0.21691973969630851</v>
      </c>
      <c r="F84" s="79">
        <v>-0.63965884861406641</v>
      </c>
    </row>
    <row r="85" spans="3:6">
      <c r="C85" s="80">
        <v>44409</v>
      </c>
      <c r="D85" s="79">
        <v>0.10799136069115089</v>
      </c>
      <c r="E85" s="79">
        <v>0.32679738562091387</v>
      </c>
      <c r="F85" s="79">
        <v>-0.21459227467811592</v>
      </c>
    </row>
    <row r="86" spans="3:6">
      <c r="C86" s="80">
        <v>44440</v>
      </c>
      <c r="D86" s="79">
        <v>0.43478260869564966</v>
      </c>
      <c r="E86" s="79">
        <v>0.659340659340657</v>
      </c>
      <c r="F86" s="79">
        <v>0</v>
      </c>
    </row>
    <row r="87" spans="3:6">
      <c r="C87" s="80">
        <v>44470</v>
      </c>
      <c r="D87" s="79">
        <v>0.86956521739129933</v>
      </c>
      <c r="E87" s="79">
        <v>1.5418502202643181</v>
      </c>
      <c r="F87" s="79">
        <v>-0.85106382978723527</v>
      </c>
    </row>
    <row r="88" spans="3:6">
      <c r="C88" s="80">
        <v>44501</v>
      </c>
      <c r="D88" s="79">
        <v>0.9782608695652284</v>
      </c>
      <c r="E88" s="79">
        <v>1.4285714285714235</v>
      </c>
      <c r="F88" s="79">
        <v>-0.21390374331551332</v>
      </c>
    </row>
    <row r="89" spans="3:6">
      <c r="C89" s="80">
        <v>44531</v>
      </c>
      <c r="D89" s="79">
        <v>1.4130434782608559</v>
      </c>
      <c r="E89" s="79">
        <v>1.8701870187018521</v>
      </c>
      <c r="F89" s="79">
        <v>0.64171122994651775</v>
      </c>
    </row>
    <row r="90" spans="3:6">
      <c r="C90" s="80">
        <v>44562</v>
      </c>
      <c r="D90" s="79">
        <v>2.1905805038335169</v>
      </c>
      <c r="E90" s="79">
        <v>2.5442477876106206</v>
      </c>
      <c r="F90" s="79">
        <v>1.2972972972973063</v>
      </c>
    </row>
    <row r="91" spans="3:6">
      <c r="C91" s="80">
        <v>44593</v>
      </c>
      <c r="D91" s="79">
        <v>3.0634573304157531</v>
      </c>
      <c r="E91" s="79">
        <v>3.3185840707964598</v>
      </c>
      <c r="F91" s="79">
        <v>2.373247033441217</v>
      </c>
    </row>
    <row r="105" spans="1:1">
      <c r="A105" s="80">
        <v>42005</v>
      </c>
    </row>
    <row r="106" spans="1:1">
      <c r="A106" s="80">
        <v>42036</v>
      </c>
    </row>
    <row r="107" spans="1:1">
      <c r="A107" s="80">
        <v>42064</v>
      </c>
    </row>
    <row r="108" spans="1:1">
      <c r="A108" s="80">
        <v>42095</v>
      </c>
    </row>
    <row r="109" spans="1:1">
      <c r="A109" s="80">
        <v>42125</v>
      </c>
    </row>
    <row r="110" spans="1:1">
      <c r="A110" s="80">
        <v>42156</v>
      </c>
    </row>
    <row r="111" spans="1:1">
      <c r="A111" s="80">
        <v>42186</v>
      </c>
    </row>
    <row r="112" spans="1:1">
      <c r="A112" s="80">
        <v>42217</v>
      </c>
    </row>
    <row r="113" spans="1:1">
      <c r="A113" s="80">
        <v>42248</v>
      </c>
    </row>
    <row r="114" spans="1:1">
      <c r="A114" s="80">
        <v>42278</v>
      </c>
    </row>
    <row r="115" spans="1:1">
      <c r="A115" s="80">
        <v>42309</v>
      </c>
    </row>
    <row r="116" spans="1:1">
      <c r="A116" s="80">
        <v>42339</v>
      </c>
    </row>
    <row r="117" spans="1:1">
      <c r="A117" s="80">
        <v>42370</v>
      </c>
    </row>
    <row r="118" spans="1:1">
      <c r="A118" s="80">
        <v>42401</v>
      </c>
    </row>
    <row r="119" spans="1:1">
      <c r="A119" s="80">
        <v>42430</v>
      </c>
    </row>
    <row r="120" spans="1:1">
      <c r="A120" s="80">
        <v>42461</v>
      </c>
    </row>
    <row r="121" spans="1:1">
      <c r="A121" s="80">
        <v>42491</v>
      </c>
    </row>
    <row r="122" spans="1:1">
      <c r="A122" s="80">
        <v>42522</v>
      </c>
    </row>
    <row r="123" spans="1:1">
      <c r="A123" s="80">
        <v>42552</v>
      </c>
    </row>
    <row r="124" spans="1:1">
      <c r="A124" s="80">
        <v>42583</v>
      </c>
    </row>
    <row r="125" spans="1:1">
      <c r="A125" s="80">
        <v>42614</v>
      </c>
    </row>
    <row r="126" spans="1:1">
      <c r="A126" s="80">
        <v>42644</v>
      </c>
    </row>
    <row r="127" spans="1:1">
      <c r="A127" s="80">
        <v>42675</v>
      </c>
    </row>
    <row r="128" spans="1:1">
      <c r="A128" s="80">
        <v>42705</v>
      </c>
    </row>
    <row r="129" spans="1:1">
      <c r="A129" s="80">
        <v>42736</v>
      </c>
    </row>
    <row r="130" spans="1:1">
      <c r="A130" s="80">
        <v>42767</v>
      </c>
    </row>
    <row r="131" spans="1:1">
      <c r="A131" s="80">
        <v>42795</v>
      </c>
    </row>
    <row r="132" spans="1:1">
      <c r="A132" s="80">
        <v>42826</v>
      </c>
    </row>
    <row r="133" spans="1:1">
      <c r="A133" s="80">
        <v>42856</v>
      </c>
    </row>
    <row r="134" spans="1:1">
      <c r="A134" s="80">
        <v>42887</v>
      </c>
    </row>
    <row r="135" spans="1:1">
      <c r="A135" s="80">
        <v>42917</v>
      </c>
    </row>
    <row r="136" spans="1:1">
      <c r="A136" s="80">
        <v>42948</v>
      </c>
    </row>
    <row r="137" spans="1:1">
      <c r="A137" s="80">
        <v>42979</v>
      </c>
    </row>
    <row r="138" spans="1:1">
      <c r="A138" s="80">
        <v>43009</v>
      </c>
    </row>
    <row r="139" spans="1:1">
      <c r="A139" s="80">
        <v>43040</v>
      </c>
    </row>
    <row r="140" spans="1:1">
      <c r="A140" s="80">
        <v>43070</v>
      </c>
    </row>
    <row r="141" spans="1:1">
      <c r="A141" s="80">
        <v>43101</v>
      </c>
    </row>
    <row r="142" spans="1:1">
      <c r="A142" s="80">
        <v>43132</v>
      </c>
    </row>
    <row r="143" spans="1:1">
      <c r="A143" s="80">
        <v>43160</v>
      </c>
    </row>
    <row r="144" spans="1:1">
      <c r="A144" s="80">
        <v>43191</v>
      </c>
    </row>
    <row r="145" spans="1:1">
      <c r="A145" s="80">
        <v>43221</v>
      </c>
    </row>
    <row r="146" spans="1:1">
      <c r="A146" s="80">
        <v>43252</v>
      </c>
    </row>
    <row r="147" spans="1:1">
      <c r="A147" s="80">
        <v>43282</v>
      </c>
    </row>
    <row r="148" spans="1:1">
      <c r="A148" s="80">
        <v>43313</v>
      </c>
    </row>
    <row r="149" spans="1:1">
      <c r="A149" s="80">
        <v>43344</v>
      </c>
    </row>
    <row r="150" spans="1:1">
      <c r="A150" s="80">
        <v>43374</v>
      </c>
    </row>
    <row r="151" spans="1:1">
      <c r="A151" s="80">
        <v>43405</v>
      </c>
    </row>
    <row r="152" spans="1:1">
      <c r="A152" s="80">
        <v>43435</v>
      </c>
    </row>
    <row r="153" spans="1:1">
      <c r="A153" s="80">
        <v>43466</v>
      </c>
    </row>
    <row r="154" spans="1:1">
      <c r="A154" s="80">
        <v>43497</v>
      </c>
    </row>
    <row r="155" spans="1:1">
      <c r="A155" s="80">
        <v>43525</v>
      </c>
    </row>
    <row r="156" spans="1:1">
      <c r="A156" s="80">
        <v>43556</v>
      </c>
    </row>
    <row r="157" spans="1:1">
      <c r="A157" s="80">
        <v>43586</v>
      </c>
    </row>
    <row r="158" spans="1:1">
      <c r="A158" s="80">
        <v>43617</v>
      </c>
    </row>
    <row r="159" spans="1:1">
      <c r="A159" s="80">
        <v>43647</v>
      </c>
    </row>
    <row r="160" spans="1:1">
      <c r="A160" s="80">
        <v>43678</v>
      </c>
    </row>
    <row r="161" spans="1:1">
      <c r="A161" s="80">
        <v>43709</v>
      </c>
    </row>
    <row r="162" spans="1:1">
      <c r="A162" s="80">
        <v>43739</v>
      </c>
    </row>
    <row r="163" spans="1:1">
      <c r="A163" s="80">
        <v>43770</v>
      </c>
    </row>
    <row r="164" spans="1:1">
      <c r="A164" s="80">
        <v>43800</v>
      </c>
    </row>
    <row r="165" spans="1:1">
      <c r="A165" s="80">
        <v>43831</v>
      </c>
    </row>
    <row r="166" spans="1:1">
      <c r="A166" s="80">
        <v>43862</v>
      </c>
    </row>
    <row r="167" spans="1:1">
      <c r="A167" s="80">
        <v>43891</v>
      </c>
    </row>
    <row r="168" spans="1:1">
      <c r="A168" s="80">
        <v>43922</v>
      </c>
    </row>
    <row r="169" spans="1:1">
      <c r="A169" s="80">
        <v>43952</v>
      </c>
    </row>
    <row r="170" spans="1:1">
      <c r="A170" s="80">
        <v>43983</v>
      </c>
    </row>
    <row r="171" spans="1:1">
      <c r="A171" s="80">
        <v>44013</v>
      </c>
    </row>
    <row r="172" spans="1:1">
      <c r="A172" s="80">
        <v>44044</v>
      </c>
    </row>
    <row r="173" spans="1:1">
      <c r="A173" s="80">
        <v>44075</v>
      </c>
    </row>
    <row r="174" spans="1:1">
      <c r="A174" s="80">
        <v>44105</v>
      </c>
    </row>
    <row r="175" spans="1:1">
      <c r="A175" s="80">
        <v>44136</v>
      </c>
    </row>
    <row r="176" spans="1:1">
      <c r="A176" s="80">
        <v>44166</v>
      </c>
    </row>
    <row r="177" spans="1:1">
      <c r="A177" s="80">
        <v>44197</v>
      </c>
    </row>
    <row r="178" spans="1:1">
      <c r="A178" s="80">
        <v>44228</v>
      </c>
    </row>
    <row r="179" spans="1:1">
      <c r="A179" s="80">
        <v>44256</v>
      </c>
    </row>
    <row r="180" spans="1:1">
      <c r="A180" s="80">
        <v>44287</v>
      </c>
    </row>
    <row r="181" spans="1:1">
      <c r="A181" s="80">
        <v>44317</v>
      </c>
    </row>
    <row r="182" spans="1:1">
      <c r="A182" s="80">
        <v>44348</v>
      </c>
    </row>
    <row r="183" spans="1:1">
      <c r="A183" s="80">
        <v>44378</v>
      </c>
    </row>
    <row r="184" spans="1:1">
      <c r="A184" s="80">
        <v>44409</v>
      </c>
    </row>
    <row r="185" spans="1:1">
      <c r="A185" s="80">
        <v>44440</v>
      </c>
    </row>
    <row r="186" spans="1:1">
      <c r="A186" s="80">
        <v>44470</v>
      </c>
    </row>
    <row r="187" spans="1:1">
      <c r="A187" s="80">
        <v>44501</v>
      </c>
    </row>
    <row r="188" spans="1:1">
      <c r="A188" s="80">
        <v>44531</v>
      </c>
    </row>
    <row r="189" spans="1:1">
      <c r="A189" s="80">
        <v>44562</v>
      </c>
    </row>
    <row r="190" spans="1:1">
      <c r="A190" s="80">
        <v>44593</v>
      </c>
    </row>
    <row r="191" spans="1:1">
      <c r="A191" s="8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191"/>
  <sheetViews>
    <sheetView topLeftCell="B70" workbookViewId="0">
      <selection activeCell="E43" sqref="E43"/>
    </sheetView>
  </sheetViews>
  <sheetFormatPr defaultColWidth="8.5703125" defaultRowHeight="15"/>
  <cols>
    <col min="1" max="1" width="10.42578125" style="79" bestFit="1" customWidth="1"/>
    <col min="2" max="2" width="8.5703125" style="79"/>
    <col min="3" max="3" width="10.42578125" style="79" bestFit="1" customWidth="1"/>
    <col min="4" max="5" width="8.5703125" style="79"/>
    <col min="6" max="6" width="10.42578125" style="79" bestFit="1" customWidth="1"/>
    <col min="7" max="16384" width="8.5703125" style="79"/>
  </cols>
  <sheetData>
    <row r="1" spans="2:5">
      <c r="B1" s="35" t="s">
        <v>388</v>
      </c>
    </row>
    <row r="2" spans="2:5">
      <c r="B2" s="35" t="s">
        <v>389</v>
      </c>
    </row>
    <row r="5" spans="2:5">
      <c r="D5" s="79" t="s">
        <v>192</v>
      </c>
      <c r="E5" s="79" t="s">
        <v>193</v>
      </c>
    </row>
    <row r="6" spans="2:5">
      <c r="C6" s="80">
        <v>42005</v>
      </c>
      <c r="D6" s="79">
        <v>-1.6865079365079416</v>
      </c>
      <c r="E6" s="79">
        <v>-3.7392138063278901</v>
      </c>
    </row>
    <row r="7" spans="2:5">
      <c r="C7" s="80">
        <v>42036</v>
      </c>
      <c r="D7" s="79">
        <v>-1.6569200779727011</v>
      </c>
      <c r="E7" s="79">
        <v>-3.9848197343453573</v>
      </c>
    </row>
    <row r="8" spans="2:5">
      <c r="C8" s="80">
        <v>42064</v>
      </c>
      <c r="D8" s="79">
        <v>-2.2243713733075543</v>
      </c>
      <c r="E8" s="79">
        <v>-3.9886039886039892</v>
      </c>
    </row>
    <row r="9" spans="2:5">
      <c r="C9" s="80">
        <v>42095</v>
      </c>
      <c r="D9" s="79">
        <v>-1.8464528668610369</v>
      </c>
      <c r="E9" s="79">
        <v>-3.8058991436726974</v>
      </c>
    </row>
    <row r="10" spans="2:5">
      <c r="C10" s="80">
        <v>42125</v>
      </c>
      <c r="D10" s="79">
        <v>-1.8446601941747631</v>
      </c>
      <c r="E10" s="79">
        <v>-3.5339063992359199</v>
      </c>
    </row>
    <row r="11" spans="2:5">
      <c r="C11" s="80">
        <v>42156</v>
      </c>
      <c r="D11" s="79">
        <v>-1.6650342801175166</v>
      </c>
      <c r="E11" s="79">
        <v>-3.5542747358309201</v>
      </c>
    </row>
    <row r="12" spans="2:5">
      <c r="C12" s="80">
        <v>42186</v>
      </c>
      <c r="D12" s="79">
        <v>-1.8000000000000016</v>
      </c>
      <c r="E12" s="79">
        <v>-3.6714975845410613</v>
      </c>
    </row>
    <row r="13" spans="2:5">
      <c r="C13" s="80">
        <v>42217</v>
      </c>
      <c r="D13" s="79">
        <v>-2.2615535889872196</v>
      </c>
      <c r="E13" s="79">
        <v>-3.9423076923076894</v>
      </c>
    </row>
    <row r="14" spans="2:5">
      <c r="C14" s="80">
        <v>42248</v>
      </c>
      <c r="D14" s="79">
        <v>-1.8645731108930419</v>
      </c>
      <c r="E14" s="79">
        <v>-4.0540540540540455</v>
      </c>
    </row>
    <row r="15" spans="2:5">
      <c r="C15" s="80">
        <v>42278</v>
      </c>
      <c r="D15" s="79">
        <v>-1.6748768472906406</v>
      </c>
      <c r="E15" s="79">
        <v>-3.7900874635568571</v>
      </c>
    </row>
    <row r="16" spans="2:5">
      <c r="C16" s="80">
        <v>42309</v>
      </c>
      <c r="D16" s="79">
        <v>-1.871921182266012</v>
      </c>
      <c r="E16" s="79">
        <v>-3.5190615835777095</v>
      </c>
    </row>
    <row r="17" spans="3:5">
      <c r="C17" s="80">
        <v>42339</v>
      </c>
      <c r="D17" s="79">
        <v>-1.8756169792694899</v>
      </c>
      <c r="E17" s="79">
        <v>-3.9177277179236025</v>
      </c>
    </row>
    <row r="18" spans="3:5">
      <c r="C18" s="80">
        <v>42370</v>
      </c>
      <c r="D18" s="79">
        <v>-2.7245206861755689</v>
      </c>
      <c r="E18" s="79">
        <v>-3.88446215139443</v>
      </c>
    </row>
    <row r="19" spans="3:5">
      <c r="C19" s="80">
        <v>42401</v>
      </c>
      <c r="D19" s="79">
        <v>-2.7750247770069514</v>
      </c>
      <c r="E19" s="79">
        <v>-3.8537549407114735</v>
      </c>
    </row>
    <row r="20" spans="3:5">
      <c r="C20" s="80">
        <v>42430</v>
      </c>
      <c r="D20" s="79">
        <v>-2.6706231454005858</v>
      </c>
      <c r="E20" s="79">
        <v>-3.8575667655786239</v>
      </c>
    </row>
    <row r="21" spans="3:5">
      <c r="C21" s="80">
        <v>42461</v>
      </c>
      <c r="D21" s="79">
        <v>-2.8712871287128738</v>
      </c>
      <c r="E21" s="79">
        <v>-4.1543026706231334</v>
      </c>
    </row>
    <row r="22" spans="3:5">
      <c r="C22" s="80">
        <v>42491</v>
      </c>
      <c r="D22" s="79">
        <v>-2.7695351137487556</v>
      </c>
      <c r="E22" s="79">
        <v>-4.4554455445544594</v>
      </c>
    </row>
    <row r="23" spans="3:5">
      <c r="C23" s="80">
        <v>42522</v>
      </c>
      <c r="D23" s="79">
        <v>-3.3864541832669404</v>
      </c>
      <c r="E23" s="79">
        <v>-4.581673306772915</v>
      </c>
    </row>
    <row r="24" spans="3:5">
      <c r="C24" s="80">
        <v>42552</v>
      </c>
      <c r="D24" s="79">
        <v>-3.3604887983706644</v>
      </c>
      <c r="E24" s="79">
        <v>-4.5135406218655971</v>
      </c>
    </row>
    <row r="25" spans="3:5">
      <c r="C25" s="80">
        <v>42583</v>
      </c>
      <c r="D25" s="79">
        <v>-3.8229376257545411</v>
      </c>
      <c r="E25" s="79">
        <v>-4.9049049049049049</v>
      </c>
    </row>
    <row r="26" spans="3:5">
      <c r="C26" s="80">
        <v>42614</v>
      </c>
      <c r="D26" s="79">
        <v>-4.2999999999999927</v>
      </c>
      <c r="E26" s="79">
        <v>-4.8289738430583595</v>
      </c>
    </row>
    <row r="27" spans="3:5">
      <c r="C27" s="80">
        <v>42644</v>
      </c>
      <c r="D27" s="79">
        <v>-5.0100200400801658</v>
      </c>
      <c r="E27" s="79">
        <v>-5.0505050505050502</v>
      </c>
    </row>
    <row r="28" spans="3:5">
      <c r="C28" s="80">
        <v>42675</v>
      </c>
      <c r="D28" s="79">
        <v>-5.2208835341365329</v>
      </c>
      <c r="E28" s="79">
        <v>-5.3698074974670718</v>
      </c>
    </row>
    <row r="29" spans="3:5">
      <c r="C29" s="80">
        <v>42705</v>
      </c>
      <c r="D29" s="79">
        <v>-5.7344064386317894</v>
      </c>
      <c r="E29" s="79">
        <v>-6.11620795107034</v>
      </c>
    </row>
    <row r="30" spans="3:5">
      <c r="C30" s="80">
        <v>42736</v>
      </c>
      <c r="D30" s="79">
        <v>-5.9128630705394203</v>
      </c>
      <c r="E30" s="79">
        <v>-6.0103626943005199</v>
      </c>
    </row>
    <row r="31" spans="3:5">
      <c r="C31" s="80">
        <v>42767</v>
      </c>
      <c r="D31" s="79">
        <v>-5.8103975535168111</v>
      </c>
      <c r="E31" s="79">
        <v>-5.8581706063720489</v>
      </c>
    </row>
    <row r="32" spans="3:5">
      <c r="C32" s="80">
        <v>42795</v>
      </c>
      <c r="D32" s="79">
        <v>-5.7926829268292739</v>
      </c>
      <c r="E32" s="79">
        <v>-5.9670781893004126</v>
      </c>
    </row>
    <row r="33" spans="3:7">
      <c r="C33" s="80">
        <v>42826</v>
      </c>
      <c r="D33" s="79">
        <v>-5.9123343527013201</v>
      </c>
      <c r="E33" s="79">
        <v>-5.8823529411764719</v>
      </c>
    </row>
    <row r="34" spans="3:7">
      <c r="C34" s="80">
        <v>42856</v>
      </c>
      <c r="D34" s="79">
        <v>-6.0020345879959187</v>
      </c>
      <c r="E34" s="79">
        <v>-5.1813471502590636</v>
      </c>
    </row>
    <row r="35" spans="3:7">
      <c r="C35" s="80">
        <v>42887</v>
      </c>
      <c r="D35" s="79">
        <v>-5.5670103092783529</v>
      </c>
      <c r="E35" s="79">
        <v>-4.8016701461377824</v>
      </c>
    </row>
    <row r="36" spans="3:7">
      <c r="C36" s="80">
        <v>42917</v>
      </c>
      <c r="D36" s="79">
        <v>-5.6902002107481646</v>
      </c>
      <c r="E36" s="79">
        <v>-4.8319327731092487</v>
      </c>
    </row>
    <row r="37" spans="3:7">
      <c r="C37" s="80">
        <v>42948</v>
      </c>
      <c r="D37" s="79">
        <v>-5.125523012552291</v>
      </c>
      <c r="E37" s="79">
        <v>-4.5263157894736779</v>
      </c>
    </row>
    <row r="38" spans="3:7">
      <c r="C38" s="80">
        <v>42979</v>
      </c>
      <c r="D38" s="79">
        <v>-4.9111807732497459</v>
      </c>
      <c r="E38" s="79">
        <v>-4.4397463002114002</v>
      </c>
      <c r="G38" s="35" t="s">
        <v>386</v>
      </c>
    </row>
    <row r="39" spans="3:7">
      <c r="C39" s="80">
        <v>43009</v>
      </c>
      <c r="D39" s="79">
        <v>-4.4303797468354444</v>
      </c>
      <c r="E39" s="79">
        <v>-4.042553191489362</v>
      </c>
    </row>
    <row r="40" spans="3:7">
      <c r="C40" s="80">
        <v>43040</v>
      </c>
      <c r="D40" s="79">
        <v>-3.7076271186440635</v>
      </c>
      <c r="E40" s="79">
        <v>-3.9614561027837336</v>
      </c>
    </row>
    <row r="41" spans="3:7">
      <c r="C41" s="80">
        <v>43070</v>
      </c>
      <c r="D41" s="79">
        <v>-3.9487726787620137</v>
      </c>
      <c r="E41" s="79">
        <v>-3.8002171552660169</v>
      </c>
    </row>
    <row r="42" spans="3:7">
      <c r="C42" s="80">
        <v>43101</v>
      </c>
      <c r="D42" s="79">
        <v>-3.6383682469680267</v>
      </c>
      <c r="E42" s="79">
        <v>-3.4178610804851295</v>
      </c>
    </row>
    <row r="43" spans="3:7">
      <c r="C43" s="80">
        <v>43132</v>
      </c>
      <c r="D43" s="79">
        <v>-3.5714285714285809</v>
      </c>
      <c r="E43" s="79">
        <v>-3.8209606986899569</v>
      </c>
    </row>
    <row r="44" spans="3:7">
      <c r="C44" s="80">
        <v>43160</v>
      </c>
      <c r="D44" s="79">
        <v>-3.7756202804746453</v>
      </c>
      <c r="E44" s="79">
        <v>-3.391684901531733</v>
      </c>
    </row>
    <row r="45" spans="3:7">
      <c r="C45" s="80">
        <v>43191</v>
      </c>
      <c r="D45" s="79">
        <v>-3.1419284940411574</v>
      </c>
      <c r="E45" s="79">
        <v>-3.1798245614035103</v>
      </c>
    </row>
    <row r="46" spans="3:7">
      <c r="C46" s="80">
        <v>43221</v>
      </c>
      <c r="D46" s="79">
        <v>-3.1385281385281405</v>
      </c>
      <c r="E46" s="79">
        <v>-3.2786885245901676</v>
      </c>
    </row>
    <row r="47" spans="3:7">
      <c r="C47" s="80">
        <v>43252</v>
      </c>
      <c r="D47" s="79">
        <v>-3.1659388646288145</v>
      </c>
      <c r="E47" s="79">
        <v>-3.289473684210531</v>
      </c>
    </row>
    <row r="48" spans="3:7">
      <c r="C48" s="80">
        <v>43282</v>
      </c>
      <c r="D48" s="79">
        <v>-2.5698324022346286</v>
      </c>
      <c r="E48" s="79">
        <v>-3.0905077262693093</v>
      </c>
    </row>
    <row r="49" spans="3:5">
      <c r="C49" s="80">
        <v>43313</v>
      </c>
      <c r="D49" s="79">
        <v>-2.866593164277853</v>
      </c>
      <c r="E49" s="79">
        <v>-3.19735391400221</v>
      </c>
    </row>
    <row r="50" spans="3:5">
      <c r="C50" s="80">
        <v>43344</v>
      </c>
      <c r="D50" s="79">
        <v>-2.6373626373626391</v>
      </c>
      <c r="E50" s="79">
        <v>-3.0973451327433787</v>
      </c>
    </row>
    <row r="51" spans="3:5">
      <c r="C51" s="80">
        <v>43374</v>
      </c>
      <c r="D51" s="79">
        <v>-2.6490066225165476</v>
      </c>
      <c r="E51" s="79">
        <v>-2.9933481152993324</v>
      </c>
    </row>
    <row r="52" spans="3:5">
      <c r="C52" s="80">
        <v>43405</v>
      </c>
      <c r="D52" s="79">
        <v>-2.8602860286028653</v>
      </c>
      <c r="E52" s="79">
        <v>-3.2329988851727998</v>
      </c>
    </row>
    <row r="53" spans="3:5">
      <c r="C53" s="80">
        <v>43435</v>
      </c>
      <c r="D53" s="79">
        <v>-2.5555555555555554</v>
      </c>
      <c r="E53" s="79">
        <v>-2.5959367945823875</v>
      </c>
    </row>
    <row r="54" spans="3:5">
      <c r="C54" s="80">
        <v>43466</v>
      </c>
      <c r="D54" s="79">
        <v>-2.1739130434782705</v>
      </c>
      <c r="E54" s="79">
        <v>-1.7123287671232834</v>
      </c>
    </row>
    <row r="55" spans="3:5">
      <c r="C55" s="80">
        <v>43497</v>
      </c>
      <c r="D55" s="79">
        <v>-2.6936026936026813</v>
      </c>
      <c r="E55" s="79">
        <v>-2.1566401816117908</v>
      </c>
    </row>
    <row r="56" spans="3:5">
      <c r="C56" s="80">
        <v>43525</v>
      </c>
      <c r="D56" s="79">
        <v>-2.5784753363228718</v>
      </c>
      <c r="E56" s="79">
        <v>-2.491506228765572</v>
      </c>
    </row>
    <row r="57" spans="3:5">
      <c r="C57" s="80">
        <v>43556</v>
      </c>
      <c r="D57" s="79">
        <v>-2.684563758389269</v>
      </c>
      <c r="E57" s="79">
        <v>-2.7180067950169806</v>
      </c>
    </row>
    <row r="58" spans="3:5">
      <c r="C58" s="80">
        <v>43586</v>
      </c>
      <c r="D58" s="79">
        <v>-2.9050279329608908</v>
      </c>
      <c r="E58" s="79">
        <v>-2.8248587570621431</v>
      </c>
    </row>
    <row r="59" spans="3:5">
      <c r="C59" s="80">
        <v>43617</v>
      </c>
      <c r="D59" s="79">
        <v>-2.7057497181510737</v>
      </c>
      <c r="E59" s="79">
        <v>-2.9478458049886691</v>
      </c>
    </row>
    <row r="60" spans="3:5">
      <c r="C60" s="80">
        <v>43647</v>
      </c>
      <c r="D60" s="79">
        <v>-2.9816513761467989</v>
      </c>
      <c r="E60" s="79">
        <v>-2.9612756264236872</v>
      </c>
    </row>
    <row r="61" spans="3:5">
      <c r="C61" s="80">
        <v>43678</v>
      </c>
      <c r="D61" s="79">
        <v>-2.8376844494892195</v>
      </c>
      <c r="E61" s="79">
        <v>-2.9612756264236872</v>
      </c>
    </row>
    <row r="62" spans="3:5">
      <c r="C62" s="80">
        <v>43709</v>
      </c>
      <c r="D62" s="79">
        <v>-2.8216704288939076</v>
      </c>
      <c r="E62" s="79">
        <v>-2.739726027397249</v>
      </c>
    </row>
    <row r="63" spans="3:5">
      <c r="C63" s="80">
        <v>43739</v>
      </c>
      <c r="D63" s="79">
        <v>-2.9478458049886691</v>
      </c>
      <c r="E63" s="79">
        <v>-2.7428571428571469</v>
      </c>
    </row>
    <row r="64" spans="3:5">
      <c r="C64" s="80">
        <v>43770</v>
      </c>
      <c r="D64" s="79">
        <v>-2.6047565118912819</v>
      </c>
      <c r="E64" s="79">
        <v>-2.4193548387096753</v>
      </c>
    </row>
    <row r="65" spans="3:5">
      <c r="C65" s="80">
        <v>43800</v>
      </c>
      <c r="D65" s="79">
        <v>-2.3945267958951022</v>
      </c>
      <c r="E65" s="79">
        <v>-2.2016222479721792</v>
      </c>
    </row>
    <row r="66" spans="3:5">
      <c r="C66" s="80">
        <v>43831</v>
      </c>
      <c r="D66" s="79">
        <v>-2.2222222222222254</v>
      </c>
      <c r="E66" s="79">
        <v>-3.1358885017421456</v>
      </c>
    </row>
    <row r="67" spans="3:5">
      <c r="C67" s="80">
        <v>43862</v>
      </c>
      <c r="D67" s="79">
        <v>-2.1914648212226107</v>
      </c>
      <c r="E67" s="79">
        <v>-2.5522041763341052</v>
      </c>
    </row>
    <row r="68" spans="3:5">
      <c r="C68" s="80">
        <v>43891</v>
      </c>
      <c r="D68" s="79">
        <v>-1.9562715765247485</v>
      </c>
      <c r="E68" s="79">
        <v>-2.0905923344947674</v>
      </c>
    </row>
    <row r="69" spans="3:5">
      <c r="C69" s="80">
        <v>43922</v>
      </c>
      <c r="D69" s="79">
        <v>-2.7586206896551779</v>
      </c>
      <c r="E69" s="79">
        <v>-2.2118742724097862</v>
      </c>
    </row>
    <row r="70" spans="3:5">
      <c r="C70" s="80">
        <v>43952</v>
      </c>
      <c r="D70" s="79">
        <v>-2.6467203682393636</v>
      </c>
      <c r="E70" s="79">
        <v>-2.5581395348837188</v>
      </c>
    </row>
    <row r="71" spans="3:5">
      <c r="C71" s="80">
        <v>43983</v>
      </c>
      <c r="D71" s="79">
        <v>-2.8968713789107814</v>
      </c>
      <c r="E71" s="79">
        <v>-1.9859813084111999</v>
      </c>
    </row>
    <row r="72" spans="3:5">
      <c r="C72" s="80">
        <v>44013</v>
      </c>
      <c r="D72" s="79">
        <v>-0.59101654846335228</v>
      </c>
      <c r="E72" s="79">
        <v>-1.1737089201877882</v>
      </c>
    </row>
    <row r="73" spans="3:5">
      <c r="C73" s="80">
        <v>44044</v>
      </c>
      <c r="D73" s="79">
        <v>-2.3364485981308358</v>
      </c>
      <c r="E73" s="79">
        <v>-1.0563380281690238</v>
      </c>
    </row>
    <row r="74" spans="3:5">
      <c r="C74" s="80">
        <v>44075</v>
      </c>
      <c r="D74" s="79">
        <v>-2.7874564459930196</v>
      </c>
      <c r="E74" s="79">
        <v>-0.93896713615022609</v>
      </c>
    </row>
    <row r="75" spans="3:5">
      <c r="C75" s="80">
        <v>44105</v>
      </c>
      <c r="D75" s="79">
        <v>-2.9205607476635476</v>
      </c>
      <c r="E75" s="79">
        <v>-0.94007050528789327</v>
      </c>
    </row>
    <row r="76" spans="3:5">
      <c r="C76" s="80">
        <v>44136</v>
      </c>
      <c r="D76" s="79">
        <v>-3.1395348837209291</v>
      </c>
      <c r="E76" s="79">
        <v>-0.59031877213695516</v>
      </c>
    </row>
    <row r="77" spans="3:5">
      <c r="C77" s="80">
        <v>44166</v>
      </c>
      <c r="D77" s="79">
        <v>-3.8551401869158841</v>
      </c>
      <c r="E77" s="79">
        <v>-0.5924170616113722</v>
      </c>
    </row>
    <row r="78" spans="3:5">
      <c r="C78" s="80">
        <v>44197</v>
      </c>
      <c r="D78" s="79">
        <v>-1.6746411483253509</v>
      </c>
      <c r="E78" s="79">
        <v>0.59952038369304184</v>
      </c>
    </row>
    <row r="79" spans="3:5">
      <c r="C79" s="80">
        <v>44228</v>
      </c>
      <c r="D79" s="79">
        <v>-2.8301886792452713</v>
      </c>
      <c r="E79" s="79">
        <v>0.59523809523809312</v>
      </c>
    </row>
    <row r="80" spans="3:5">
      <c r="C80" s="80">
        <v>44256</v>
      </c>
      <c r="D80" s="79">
        <v>-2.1126760563380254</v>
      </c>
      <c r="E80" s="79">
        <v>0.94899169632265412</v>
      </c>
    </row>
    <row r="81" spans="3:5">
      <c r="C81" s="80">
        <v>44287</v>
      </c>
      <c r="D81" s="79">
        <v>-0.94562647754137252</v>
      </c>
      <c r="E81" s="79">
        <v>2.1428571428571352</v>
      </c>
    </row>
    <row r="82" spans="3:5">
      <c r="C82" s="80">
        <v>44317</v>
      </c>
      <c r="D82" s="79">
        <v>-0.47281323877067516</v>
      </c>
      <c r="E82" s="79">
        <v>2.6252983293556076</v>
      </c>
    </row>
    <row r="83" spans="3:5">
      <c r="C83" s="80">
        <v>44348</v>
      </c>
      <c r="D83" s="79">
        <v>0</v>
      </c>
      <c r="E83" s="79">
        <v>2.502979737783062</v>
      </c>
    </row>
    <row r="84" spans="3:5">
      <c r="C84" s="80">
        <v>44378</v>
      </c>
      <c r="D84" s="79">
        <v>-1.4268727705112783</v>
      </c>
      <c r="E84" s="79">
        <v>3.6817102137767233</v>
      </c>
    </row>
    <row r="85" spans="3:5">
      <c r="C85" s="80">
        <v>44409</v>
      </c>
      <c r="D85" s="79">
        <v>-0.35885167464114742</v>
      </c>
      <c r="E85" s="79">
        <v>3.9145907473309594</v>
      </c>
    </row>
    <row r="86" spans="3:5">
      <c r="C86" s="80">
        <v>44440</v>
      </c>
      <c r="D86" s="79">
        <v>0.95579450418159517</v>
      </c>
      <c r="E86" s="79">
        <v>4.9763033175355353</v>
      </c>
    </row>
    <row r="87" spans="3:5">
      <c r="C87" s="80">
        <v>44470</v>
      </c>
      <c r="D87" s="79">
        <v>1.8050541516245522</v>
      </c>
      <c r="E87" s="79">
        <v>5.2194543297746199</v>
      </c>
    </row>
    <row r="88" spans="3:5">
      <c r="C88" s="80">
        <v>44501</v>
      </c>
      <c r="D88" s="79">
        <v>2.5210084033613578</v>
      </c>
      <c r="E88" s="79">
        <v>5.4631828978622288</v>
      </c>
    </row>
    <row r="89" spans="3:5">
      <c r="C89" s="80">
        <v>44531</v>
      </c>
      <c r="D89" s="79">
        <v>4.3742405832320808</v>
      </c>
      <c r="E89" s="79">
        <v>7.5089392133492305</v>
      </c>
    </row>
    <row r="90" spans="3:5">
      <c r="C90" s="80">
        <v>44562</v>
      </c>
      <c r="D90" s="79">
        <v>2.0681265206812682</v>
      </c>
      <c r="E90" s="79">
        <v>6.7938021454111874</v>
      </c>
    </row>
    <row r="91" spans="3:5">
      <c r="C91" s="80">
        <v>44593</v>
      </c>
      <c r="D91" s="79">
        <v>3.762135922330101</v>
      </c>
      <c r="E91" s="79">
        <v>7.4556213017751505</v>
      </c>
    </row>
    <row r="105" spans="1:1">
      <c r="A105" s="80">
        <v>42005</v>
      </c>
    </row>
    <row r="106" spans="1:1">
      <c r="A106" s="80">
        <v>42036</v>
      </c>
    </row>
    <row r="107" spans="1:1">
      <c r="A107" s="80">
        <v>42064</v>
      </c>
    </row>
    <row r="108" spans="1:1">
      <c r="A108" s="80">
        <v>42095</v>
      </c>
    </row>
    <row r="109" spans="1:1">
      <c r="A109" s="80">
        <v>42125</v>
      </c>
    </row>
    <row r="110" spans="1:1">
      <c r="A110" s="80">
        <v>42156</v>
      </c>
    </row>
    <row r="111" spans="1:1">
      <c r="A111" s="80">
        <v>42186</v>
      </c>
    </row>
    <row r="112" spans="1:1">
      <c r="A112" s="80">
        <v>42217</v>
      </c>
    </row>
    <row r="113" spans="1:1">
      <c r="A113" s="80">
        <v>42248</v>
      </c>
    </row>
    <row r="114" spans="1:1">
      <c r="A114" s="80">
        <v>42278</v>
      </c>
    </row>
    <row r="115" spans="1:1">
      <c r="A115" s="80">
        <v>42309</v>
      </c>
    </row>
    <row r="116" spans="1:1">
      <c r="A116" s="80">
        <v>42339</v>
      </c>
    </row>
    <row r="117" spans="1:1">
      <c r="A117" s="80">
        <v>42370</v>
      </c>
    </row>
    <row r="118" spans="1:1">
      <c r="A118" s="80">
        <v>42401</v>
      </c>
    </row>
    <row r="119" spans="1:1">
      <c r="A119" s="80">
        <v>42430</v>
      </c>
    </row>
    <row r="120" spans="1:1">
      <c r="A120" s="80">
        <v>42461</v>
      </c>
    </row>
    <row r="121" spans="1:1">
      <c r="A121" s="80">
        <v>42491</v>
      </c>
    </row>
    <row r="122" spans="1:1">
      <c r="A122" s="80">
        <v>42522</v>
      </c>
    </row>
    <row r="123" spans="1:1">
      <c r="A123" s="80">
        <v>42552</v>
      </c>
    </row>
    <row r="124" spans="1:1">
      <c r="A124" s="80">
        <v>42583</v>
      </c>
    </row>
    <row r="125" spans="1:1">
      <c r="A125" s="80">
        <v>42614</v>
      </c>
    </row>
    <row r="126" spans="1:1">
      <c r="A126" s="80">
        <v>42644</v>
      </c>
    </row>
    <row r="127" spans="1:1">
      <c r="A127" s="80">
        <v>42675</v>
      </c>
    </row>
    <row r="128" spans="1:1">
      <c r="A128" s="80">
        <v>42705</v>
      </c>
    </row>
    <row r="129" spans="1:1">
      <c r="A129" s="80">
        <v>42736</v>
      </c>
    </row>
    <row r="130" spans="1:1">
      <c r="A130" s="80">
        <v>42767</v>
      </c>
    </row>
    <row r="131" spans="1:1">
      <c r="A131" s="80">
        <v>42795</v>
      </c>
    </row>
    <row r="132" spans="1:1">
      <c r="A132" s="80">
        <v>42826</v>
      </c>
    </row>
    <row r="133" spans="1:1">
      <c r="A133" s="80">
        <v>42856</v>
      </c>
    </row>
    <row r="134" spans="1:1">
      <c r="A134" s="80">
        <v>42887</v>
      </c>
    </row>
    <row r="135" spans="1:1">
      <c r="A135" s="80">
        <v>42917</v>
      </c>
    </row>
    <row r="136" spans="1:1">
      <c r="A136" s="80">
        <v>42948</v>
      </c>
    </row>
    <row r="137" spans="1:1">
      <c r="A137" s="80">
        <v>42979</v>
      </c>
    </row>
    <row r="138" spans="1:1">
      <c r="A138" s="80">
        <v>43009</v>
      </c>
    </row>
    <row r="139" spans="1:1">
      <c r="A139" s="80">
        <v>43040</v>
      </c>
    </row>
    <row r="140" spans="1:1">
      <c r="A140" s="80">
        <v>43070</v>
      </c>
    </row>
    <row r="141" spans="1:1">
      <c r="A141" s="80">
        <v>43101</v>
      </c>
    </row>
    <row r="142" spans="1:1">
      <c r="A142" s="80">
        <v>43132</v>
      </c>
    </row>
    <row r="143" spans="1:1">
      <c r="A143" s="80">
        <v>43160</v>
      </c>
    </row>
    <row r="144" spans="1:1">
      <c r="A144" s="80">
        <v>43191</v>
      </c>
    </row>
    <row r="145" spans="1:1">
      <c r="A145" s="80">
        <v>43221</v>
      </c>
    </row>
    <row r="146" spans="1:1">
      <c r="A146" s="80">
        <v>43252</v>
      </c>
    </row>
    <row r="147" spans="1:1">
      <c r="A147" s="80">
        <v>43282</v>
      </c>
    </row>
    <row r="148" spans="1:1">
      <c r="A148" s="80">
        <v>43313</v>
      </c>
    </row>
    <row r="149" spans="1:1">
      <c r="A149" s="80">
        <v>43344</v>
      </c>
    </row>
    <row r="150" spans="1:1">
      <c r="A150" s="80">
        <v>43374</v>
      </c>
    </row>
    <row r="151" spans="1:1">
      <c r="A151" s="80">
        <v>43405</v>
      </c>
    </row>
    <row r="152" spans="1:1">
      <c r="A152" s="80">
        <v>43435</v>
      </c>
    </row>
    <row r="153" spans="1:1">
      <c r="A153" s="80">
        <v>43466</v>
      </c>
    </row>
    <row r="154" spans="1:1">
      <c r="A154" s="80">
        <v>43497</v>
      </c>
    </row>
    <row r="155" spans="1:1">
      <c r="A155" s="80">
        <v>43525</v>
      </c>
    </row>
    <row r="156" spans="1:1">
      <c r="A156" s="80">
        <v>43556</v>
      </c>
    </row>
    <row r="157" spans="1:1">
      <c r="A157" s="80">
        <v>43586</v>
      </c>
    </row>
    <row r="158" spans="1:1">
      <c r="A158" s="80">
        <v>43617</v>
      </c>
    </row>
    <row r="159" spans="1:1">
      <c r="A159" s="80">
        <v>43647</v>
      </c>
    </row>
    <row r="160" spans="1:1">
      <c r="A160" s="80">
        <v>43678</v>
      </c>
    </row>
    <row r="161" spans="1:1">
      <c r="A161" s="80">
        <v>43709</v>
      </c>
    </row>
    <row r="162" spans="1:1">
      <c r="A162" s="80">
        <v>43739</v>
      </c>
    </row>
    <row r="163" spans="1:1">
      <c r="A163" s="80">
        <v>43770</v>
      </c>
    </row>
    <row r="164" spans="1:1">
      <c r="A164" s="80">
        <v>43800</v>
      </c>
    </row>
    <row r="165" spans="1:1">
      <c r="A165" s="80">
        <v>43831</v>
      </c>
    </row>
    <row r="166" spans="1:1">
      <c r="A166" s="80">
        <v>43862</v>
      </c>
    </row>
    <row r="167" spans="1:1">
      <c r="A167" s="80">
        <v>43891</v>
      </c>
    </row>
    <row r="168" spans="1:1">
      <c r="A168" s="80">
        <v>43922</v>
      </c>
    </row>
    <row r="169" spans="1:1">
      <c r="A169" s="80">
        <v>43952</v>
      </c>
    </row>
    <row r="170" spans="1:1">
      <c r="A170" s="80">
        <v>43983</v>
      </c>
    </row>
    <row r="171" spans="1:1">
      <c r="A171" s="80">
        <v>44013</v>
      </c>
    </row>
    <row r="172" spans="1:1">
      <c r="A172" s="80">
        <v>44044</v>
      </c>
    </row>
    <row r="173" spans="1:1">
      <c r="A173" s="80">
        <v>44075</v>
      </c>
    </row>
    <row r="174" spans="1:1">
      <c r="A174" s="80">
        <v>44105</v>
      </c>
    </row>
    <row r="175" spans="1:1">
      <c r="A175" s="80">
        <v>44136</v>
      </c>
    </row>
    <row r="176" spans="1:1">
      <c r="A176" s="80">
        <v>44166</v>
      </c>
    </row>
    <row r="177" spans="1:1">
      <c r="A177" s="80">
        <v>44197</v>
      </c>
    </row>
    <row r="178" spans="1:1">
      <c r="A178" s="80">
        <v>44228</v>
      </c>
    </row>
    <row r="179" spans="1:1">
      <c r="A179" s="80">
        <v>44256</v>
      </c>
    </row>
    <row r="180" spans="1:1">
      <c r="A180" s="80">
        <v>44287</v>
      </c>
    </row>
    <row r="181" spans="1:1">
      <c r="A181" s="80">
        <v>44317</v>
      </c>
    </row>
    <row r="182" spans="1:1">
      <c r="A182" s="80">
        <v>44348</v>
      </c>
    </row>
    <row r="183" spans="1:1">
      <c r="A183" s="80">
        <v>44378</v>
      </c>
    </row>
    <row r="184" spans="1:1">
      <c r="A184" s="80">
        <v>44409</v>
      </c>
    </row>
    <row r="185" spans="1:1">
      <c r="A185" s="80">
        <v>44440</v>
      </c>
    </row>
    <row r="186" spans="1:1">
      <c r="A186" s="80">
        <v>44470</v>
      </c>
    </row>
    <row r="187" spans="1:1">
      <c r="A187" s="80">
        <v>44501</v>
      </c>
    </row>
    <row r="188" spans="1:1">
      <c r="A188" s="80">
        <v>44531</v>
      </c>
    </row>
    <row r="189" spans="1:1">
      <c r="A189" s="80">
        <v>44562</v>
      </c>
    </row>
    <row r="190" spans="1:1">
      <c r="A190" s="80">
        <v>44593</v>
      </c>
    </row>
    <row r="191" spans="1:1">
      <c r="A191" s="80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G85"/>
  <sheetViews>
    <sheetView topLeftCell="A58" zoomScaleNormal="100" workbookViewId="0">
      <selection activeCell="F83" sqref="F83"/>
    </sheetView>
  </sheetViews>
  <sheetFormatPr defaultRowHeight="14.25"/>
  <cols>
    <col min="1" max="1" width="10.5703125" style="81" bestFit="1" customWidth="1"/>
    <col min="2" max="255" width="8.5703125" style="81"/>
    <col min="256" max="256" width="10.5703125" style="81" bestFit="1" customWidth="1"/>
    <col min="257" max="511" width="8.5703125" style="81"/>
    <col min="512" max="512" width="10.5703125" style="81" bestFit="1" customWidth="1"/>
    <col min="513" max="767" width="8.5703125" style="81"/>
    <col min="768" max="768" width="10.5703125" style="81" bestFit="1" customWidth="1"/>
    <col min="769" max="1023" width="8.5703125" style="81"/>
    <col min="1024" max="1024" width="10.5703125" style="81" bestFit="1" customWidth="1"/>
    <col min="1025" max="1279" width="8.5703125" style="81"/>
    <col min="1280" max="1280" width="10.5703125" style="81" bestFit="1" customWidth="1"/>
    <col min="1281" max="1535" width="8.5703125" style="81"/>
    <col min="1536" max="1536" width="10.5703125" style="81" bestFit="1" customWidth="1"/>
    <col min="1537" max="1791" width="8.5703125" style="81"/>
    <col min="1792" max="1792" width="10.5703125" style="81" bestFit="1" customWidth="1"/>
    <col min="1793" max="2047" width="8.5703125" style="81"/>
    <col min="2048" max="2048" width="10.5703125" style="81" bestFit="1" customWidth="1"/>
    <col min="2049" max="2303" width="8.5703125" style="81"/>
    <col min="2304" max="2304" width="10.5703125" style="81" bestFit="1" customWidth="1"/>
    <col min="2305" max="2559" width="8.5703125" style="81"/>
    <col min="2560" max="2560" width="10.5703125" style="81" bestFit="1" customWidth="1"/>
    <col min="2561" max="2815" width="8.5703125" style="81"/>
    <col min="2816" max="2816" width="10.5703125" style="81" bestFit="1" customWidth="1"/>
    <col min="2817" max="3071" width="8.5703125" style="81"/>
    <col min="3072" max="3072" width="10.5703125" style="81" bestFit="1" customWidth="1"/>
    <col min="3073" max="3327" width="8.5703125" style="81"/>
    <col min="3328" max="3328" width="10.5703125" style="81" bestFit="1" customWidth="1"/>
    <col min="3329" max="3583" width="8.5703125" style="81"/>
    <col min="3584" max="3584" width="10.5703125" style="81" bestFit="1" customWidth="1"/>
    <col min="3585" max="3839" width="8.5703125" style="81"/>
    <col min="3840" max="3840" width="10.5703125" style="81" bestFit="1" customWidth="1"/>
    <col min="3841" max="4095" width="8.5703125" style="81"/>
    <col min="4096" max="4096" width="10.5703125" style="81" bestFit="1" customWidth="1"/>
    <col min="4097" max="4351" width="8.5703125" style="81"/>
    <col min="4352" max="4352" width="10.5703125" style="81" bestFit="1" customWidth="1"/>
    <col min="4353" max="4607" width="8.5703125" style="81"/>
    <col min="4608" max="4608" width="10.5703125" style="81" bestFit="1" customWidth="1"/>
    <col min="4609" max="4863" width="8.5703125" style="81"/>
    <col min="4864" max="4864" width="10.5703125" style="81" bestFit="1" customWidth="1"/>
    <col min="4865" max="5119" width="8.5703125" style="81"/>
    <col min="5120" max="5120" width="10.5703125" style="81" bestFit="1" customWidth="1"/>
    <col min="5121" max="5375" width="8.5703125" style="81"/>
    <col min="5376" max="5376" width="10.5703125" style="81" bestFit="1" customWidth="1"/>
    <col min="5377" max="5631" width="8.5703125" style="81"/>
    <col min="5632" max="5632" width="10.5703125" style="81" bestFit="1" customWidth="1"/>
    <col min="5633" max="5887" width="8.5703125" style="81"/>
    <col min="5888" max="5888" width="10.5703125" style="81" bestFit="1" customWidth="1"/>
    <col min="5889" max="6143" width="8.5703125" style="81"/>
    <col min="6144" max="6144" width="10.5703125" style="81" bestFit="1" customWidth="1"/>
    <col min="6145" max="6399" width="8.5703125" style="81"/>
    <col min="6400" max="6400" width="10.5703125" style="81" bestFit="1" customWidth="1"/>
    <col min="6401" max="6655" width="8.5703125" style="81"/>
    <col min="6656" max="6656" width="10.5703125" style="81" bestFit="1" customWidth="1"/>
    <col min="6657" max="6911" width="8.5703125" style="81"/>
    <col min="6912" max="6912" width="10.5703125" style="81" bestFit="1" customWidth="1"/>
    <col min="6913" max="7167" width="8.5703125" style="81"/>
    <col min="7168" max="7168" width="10.5703125" style="81" bestFit="1" customWidth="1"/>
    <col min="7169" max="7423" width="8.5703125" style="81"/>
    <col min="7424" max="7424" width="10.5703125" style="81" bestFit="1" customWidth="1"/>
    <col min="7425" max="7679" width="8.5703125" style="81"/>
    <col min="7680" max="7680" width="10.5703125" style="81" bestFit="1" customWidth="1"/>
    <col min="7681" max="7935" width="8.5703125" style="81"/>
    <col min="7936" max="7936" width="10.5703125" style="81" bestFit="1" customWidth="1"/>
    <col min="7937" max="8191" width="8.5703125" style="81"/>
    <col min="8192" max="8192" width="10.5703125" style="81" bestFit="1" customWidth="1"/>
    <col min="8193" max="8447" width="8.5703125" style="81"/>
    <col min="8448" max="8448" width="10.5703125" style="81" bestFit="1" customWidth="1"/>
    <col min="8449" max="8703" width="8.5703125" style="81"/>
    <col min="8704" max="8704" width="10.5703125" style="81" bestFit="1" customWidth="1"/>
    <col min="8705" max="8959" width="8.5703125" style="81"/>
    <col min="8960" max="8960" width="10.5703125" style="81" bestFit="1" customWidth="1"/>
    <col min="8961" max="9215" width="8.5703125" style="81"/>
    <col min="9216" max="9216" width="10.5703125" style="81" bestFit="1" customWidth="1"/>
    <col min="9217" max="9471" width="8.5703125" style="81"/>
    <col min="9472" max="9472" width="10.5703125" style="81" bestFit="1" customWidth="1"/>
    <col min="9473" max="9727" width="8.5703125" style="81"/>
    <col min="9728" max="9728" width="10.5703125" style="81" bestFit="1" customWidth="1"/>
    <col min="9729" max="9983" width="8.5703125" style="81"/>
    <col min="9984" max="9984" width="10.5703125" style="81" bestFit="1" customWidth="1"/>
    <col min="9985" max="10239" width="8.5703125" style="81"/>
    <col min="10240" max="10240" width="10.5703125" style="81" bestFit="1" customWidth="1"/>
    <col min="10241" max="10495" width="8.5703125" style="81"/>
    <col min="10496" max="10496" width="10.5703125" style="81" bestFit="1" customWidth="1"/>
    <col min="10497" max="10751" width="8.5703125" style="81"/>
    <col min="10752" max="10752" width="10.5703125" style="81" bestFit="1" customWidth="1"/>
    <col min="10753" max="11007" width="8.5703125" style="81"/>
    <col min="11008" max="11008" width="10.5703125" style="81" bestFit="1" customWidth="1"/>
    <col min="11009" max="11263" width="8.5703125" style="81"/>
    <col min="11264" max="11264" width="10.5703125" style="81" bestFit="1" customWidth="1"/>
    <col min="11265" max="11519" width="8.5703125" style="81"/>
    <col min="11520" max="11520" width="10.5703125" style="81" bestFit="1" customWidth="1"/>
    <col min="11521" max="11775" width="8.5703125" style="81"/>
    <col min="11776" max="11776" width="10.5703125" style="81" bestFit="1" customWidth="1"/>
    <col min="11777" max="12031" width="8.5703125" style="81"/>
    <col min="12032" max="12032" width="10.5703125" style="81" bestFit="1" customWidth="1"/>
    <col min="12033" max="12287" width="8.5703125" style="81"/>
    <col min="12288" max="12288" width="10.5703125" style="81" bestFit="1" customWidth="1"/>
    <col min="12289" max="12543" width="8.5703125" style="81"/>
    <col min="12544" max="12544" width="10.5703125" style="81" bestFit="1" customWidth="1"/>
    <col min="12545" max="12799" width="8.5703125" style="81"/>
    <col min="12800" max="12800" width="10.5703125" style="81" bestFit="1" customWidth="1"/>
    <col min="12801" max="13055" width="8.5703125" style="81"/>
    <col min="13056" max="13056" width="10.5703125" style="81" bestFit="1" customWidth="1"/>
    <col min="13057" max="13311" width="8.5703125" style="81"/>
    <col min="13312" max="13312" width="10.5703125" style="81" bestFit="1" customWidth="1"/>
    <col min="13313" max="13567" width="8.5703125" style="81"/>
    <col min="13568" max="13568" width="10.5703125" style="81" bestFit="1" customWidth="1"/>
    <col min="13569" max="13823" width="8.5703125" style="81"/>
    <col min="13824" max="13824" width="10.5703125" style="81" bestFit="1" customWidth="1"/>
    <col min="13825" max="14079" width="8.5703125" style="81"/>
    <col min="14080" max="14080" width="10.5703125" style="81" bestFit="1" customWidth="1"/>
    <col min="14081" max="14335" width="8.5703125" style="81"/>
    <col min="14336" max="14336" width="10.5703125" style="81" bestFit="1" customWidth="1"/>
    <col min="14337" max="14591" width="8.5703125" style="81"/>
    <col min="14592" max="14592" width="10.5703125" style="81" bestFit="1" customWidth="1"/>
    <col min="14593" max="14847" width="8.5703125" style="81"/>
    <col min="14848" max="14848" width="10.5703125" style="81" bestFit="1" customWidth="1"/>
    <col min="14849" max="15103" width="8.5703125" style="81"/>
    <col min="15104" max="15104" width="10.5703125" style="81" bestFit="1" customWidth="1"/>
    <col min="15105" max="15359" width="8.5703125" style="81"/>
    <col min="15360" max="15360" width="10.5703125" style="81" bestFit="1" customWidth="1"/>
    <col min="15361" max="15615" width="8.5703125" style="81"/>
    <col min="15616" max="15616" width="10.5703125" style="81" bestFit="1" customWidth="1"/>
    <col min="15617" max="15871" width="8.5703125" style="81"/>
    <col min="15872" max="15872" width="10.5703125" style="81" bestFit="1" customWidth="1"/>
    <col min="15873" max="16127" width="8.5703125" style="81"/>
    <col min="16128" max="16128" width="10.5703125" style="81" bestFit="1" customWidth="1"/>
    <col min="16129" max="16384" width="8.5703125" style="81"/>
  </cols>
  <sheetData>
    <row r="1" spans="1:5">
      <c r="A1" s="35" t="s">
        <v>200</v>
      </c>
    </row>
    <row r="2" spans="1:5">
      <c r="A2" s="35" t="s">
        <v>390</v>
      </c>
    </row>
    <row r="9" spans="1:5" ht="15">
      <c r="B9" s="79" t="s">
        <v>187</v>
      </c>
      <c r="C9" s="79" t="s">
        <v>197</v>
      </c>
      <c r="D9" s="79" t="s">
        <v>198</v>
      </c>
      <c r="E9" s="79" t="s">
        <v>199</v>
      </c>
    </row>
    <row r="10" spans="1:5" ht="15">
      <c r="B10" s="79">
        <v>0</v>
      </c>
      <c r="C10" s="79">
        <v>-0.9960159362549792</v>
      </c>
      <c r="D10" s="79"/>
      <c r="E10" s="79">
        <v>-2.430729218765626</v>
      </c>
    </row>
    <row r="11" spans="1:5" ht="15">
      <c r="A11" s="80">
        <v>42370</v>
      </c>
      <c r="B11" s="79">
        <v>-0.20140986908359082</v>
      </c>
      <c r="C11" s="79">
        <v>-1.9880715705765439</v>
      </c>
      <c r="D11" s="79"/>
      <c r="E11" s="79">
        <v>-4.7510414600277606</v>
      </c>
    </row>
    <row r="12" spans="1:5" ht="15">
      <c r="A12" s="80">
        <v>42401</v>
      </c>
      <c r="B12" s="79">
        <v>-0.59999999999998943</v>
      </c>
      <c r="C12" s="79">
        <v>-1.2012012012012074</v>
      </c>
      <c r="D12" s="79"/>
      <c r="E12" s="79">
        <v>-6.1833267483208161</v>
      </c>
    </row>
    <row r="13" spans="1:5" ht="15">
      <c r="A13" s="80">
        <v>42430</v>
      </c>
      <c r="B13" s="79">
        <v>-0.20020020020020679</v>
      </c>
      <c r="C13" s="79">
        <v>-3.5467980295566415</v>
      </c>
      <c r="D13" s="79"/>
      <c r="E13" s="79">
        <v>-10.173819110281846</v>
      </c>
    </row>
    <row r="14" spans="1:5" ht="15">
      <c r="A14" s="80">
        <v>42461</v>
      </c>
      <c r="B14" s="79">
        <v>-0.19920318725099584</v>
      </c>
      <c r="C14" s="79">
        <v>-0.90452261306532833</v>
      </c>
      <c r="D14" s="79"/>
      <c r="E14" s="79">
        <v>-11.268985791278785</v>
      </c>
    </row>
    <row r="15" spans="1:5" ht="15">
      <c r="A15" s="80">
        <v>42491</v>
      </c>
      <c r="B15" s="79">
        <v>9.9206349206348854E-2</v>
      </c>
      <c r="C15" s="79">
        <v>-2.2908366533864633</v>
      </c>
      <c r="D15" s="79"/>
      <c r="E15" s="79">
        <v>-14.916029017191679</v>
      </c>
    </row>
    <row r="16" spans="1:5" ht="15">
      <c r="A16" s="80">
        <v>42522</v>
      </c>
      <c r="B16" s="79">
        <v>9.9502487562186381E-2</v>
      </c>
      <c r="C16" s="79">
        <v>-1.3013013013013164</v>
      </c>
      <c r="D16" s="79"/>
      <c r="E16" s="79">
        <v>-16.683396908251357</v>
      </c>
    </row>
    <row r="17" spans="1:5" ht="15">
      <c r="A17" s="80">
        <v>42552</v>
      </c>
      <c r="B17" s="79">
        <v>-0.39682539682538431</v>
      </c>
      <c r="C17" s="79">
        <v>-2.6892430278884438</v>
      </c>
      <c r="D17" s="79"/>
      <c r="E17" s="79">
        <v>-19.193450576106731</v>
      </c>
    </row>
    <row r="18" spans="1:5" ht="15">
      <c r="A18" s="80">
        <v>42583</v>
      </c>
      <c r="B18" s="79">
        <v>-0.29910269192422456</v>
      </c>
      <c r="C18" s="79">
        <v>-2.4242424242424288</v>
      </c>
      <c r="D18" s="79"/>
      <c r="E18" s="79">
        <v>-20.026337115072934</v>
      </c>
    </row>
    <row r="19" spans="1:5" ht="15">
      <c r="A19" s="80">
        <v>42614</v>
      </c>
      <c r="B19" s="79">
        <v>-0.40000000000000036</v>
      </c>
      <c r="C19" s="79">
        <v>-2.1084337349397519</v>
      </c>
      <c r="D19" s="79"/>
      <c r="E19" s="79">
        <v>-20.117504051863854</v>
      </c>
    </row>
    <row r="20" spans="1:5" ht="15">
      <c r="A20" s="80">
        <v>42644</v>
      </c>
      <c r="B20" s="79">
        <v>-0.20060180541625616</v>
      </c>
      <c r="C20" s="79">
        <v>-2.7217741935483875</v>
      </c>
      <c r="D20" s="79"/>
      <c r="E20" s="79">
        <v>-20.076985413290103</v>
      </c>
    </row>
    <row r="21" spans="1:5" ht="15">
      <c r="A21" s="80">
        <v>42675</v>
      </c>
      <c r="B21" s="79">
        <v>-0.20080321285139702</v>
      </c>
      <c r="C21" s="79">
        <v>-2.9145728643216184</v>
      </c>
      <c r="D21" s="79"/>
      <c r="E21" s="79">
        <v>-20.613857374392218</v>
      </c>
    </row>
    <row r="22" spans="1:5" ht="15">
      <c r="A22" s="80">
        <v>42705</v>
      </c>
      <c r="B22" s="79">
        <v>0.20263424518744966</v>
      </c>
      <c r="C22" s="79">
        <v>-3.3199195171026319</v>
      </c>
      <c r="D22" s="79"/>
      <c r="E22" s="79">
        <v>-18.679516095960647</v>
      </c>
    </row>
    <row r="23" spans="1:5" ht="15">
      <c r="A23" s="80">
        <v>42736</v>
      </c>
      <c r="B23" s="79">
        <v>0.30272452068618172</v>
      </c>
      <c r="C23" s="79">
        <v>-3.1440162271805239</v>
      </c>
      <c r="D23" s="79"/>
      <c r="E23" s="79">
        <v>-14.651671352702289</v>
      </c>
    </row>
    <row r="24" spans="1:5" ht="15">
      <c r="A24" s="80">
        <v>42767</v>
      </c>
      <c r="B24" s="79">
        <v>0.60362173038228661</v>
      </c>
      <c r="C24" s="79">
        <v>-3.140830800405281</v>
      </c>
      <c r="D24" s="79"/>
      <c r="E24" s="79">
        <v>-11.002316277110967</v>
      </c>
    </row>
    <row r="25" spans="1:5" ht="15">
      <c r="A25" s="80">
        <v>42795</v>
      </c>
      <c r="B25" s="79">
        <v>0.70210631895686326</v>
      </c>
      <c r="C25" s="79">
        <v>-2.1450459652706977</v>
      </c>
      <c r="D25" s="79"/>
      <c r="E25" s="79">
        <v>-6.8219088225647706</v>
      </c>
    </row>
    <row r="26" spans="1:5" ht="15">
      <c r="A26" s="80">
        <v>42826</v>
      </c>
      <c r="B26" s="79">
        <v>0</v>
      </c>
      <c r="C26" s="79">
        <v>-3.7525354969573876</v>
      </c>
      <c r="D26" s="79"/>
      <c r="E26" s="79">
        <v>-7.3881833241303152</v>
      </c>
    </row>
    <row r="27" spans="1:5" ht="15">
      <c r="A27" s="80">
        <v>42856</v>
      </c>
      <c r="B27" s="79">
        <v>-0.5946481665014991</v>
      </c>
      <c r="C27" s="79">
        <v>-3.2619775739041734</v>
      </c>
      <c r="D27" s="79"/>
      <c r="E27" s="79">
        <v>-5.1506657323055478</v>
      </c>
    </row>
    <row r="28" spans="1:5" ht="15">
      <c r="A28" s="80">
        <v>42887</v>
      </c>
      <c r="B28" s="79">
        <v>-0.19880715705764551</v>
      </c>
      <c r="C28" s="79">
        <v>-3.0425963488843855</v>
      </c>
      <c r="D28" s="79"/>
      <c r="E28" s="79">
        <v>-4.1204819277108502</v>
      </c>
    </row>
    <row r="29" spans="1:5" ht="15">
      <c r="A29" s="80">
        <v>42917</v>
      </c>
      <c r="B29" s="79">
        <v>0.39840637450199168</v>
      </c>
      <c r="C29" s="79">
        <v>-2.3541453428863823</v>
      </c>
      <c r="D29" s="79"/>
      <c r="E29" s="79">
        <v>-1.238273921200761</v>
      </c>
    </row>
    <row r="30" spans="1:5" ht="15">
      <c r="A30" s="80">
        <v>42948</v>
      </c>
      <c r="B30" s="79">
        <v>0.20000000000000018</v>
      </c>
      <c r="C30" s="79">
        <v>-2.0703933747411973</v>
      </c>
      <c r="D30" s="79"/>
      <c r="E30" s="79">
        <v>0.48131728942368834</v>
      </c>
    </row>
    <row r="31" spans="1:5" ht="15">
      <c r="A31" s="80">
        <v>42979</v>
      </c>
      <c r="B31" s="79">
        <v>0.5020080321285203</v>
      </c>
      <c r="C31" s="79">
        <v>-2.4615384615384706</v>
      </c>
      <c r="D31" s="79"/>
      <c r="E31" s="79">
        <v>2.4093329951813347</v>
      </c>
    </row>
    <row r="32" spans="1:5" ht="15">
      <c r="A32" s="80">
        <v>43009</v>
      </c>
      <c r="B32" s="79">
        <v>0.50251256281406143</v>
      </c>
      <c r="C32" s="79">
        <v>-1.6580310880829008</v>
      </c>
      <c r="D32" s="79"/>
      <c r="E32" s="79">
        <v>2.965779467680596</v>
      </c>
    </row>
    <row r="33" spans="1:7" ht="15">
      <c r="A33" s="80">
        <v>43040</v>
      </c>
      <c r="B33" s="79">
        <v>0.50301810865192031</v>
      </c>
      <c r="C33" s="79">
        <v>-2.2774327122153104</v>
      </c>
      <c r="D33" s="79">
        <v>-0.20202020202020332</v>
      </c>
      <c r="E33" s="79">
        <v>4.2235549317340748</v>
      </c>
    </row>
    <row r="34" spans="1:7" ht="15">
      <c r="A34" s="80">
        <v>43070</v>
      </c>
      <c r="B34" s="79">
        <v>0.30333670374114163</v>
      </c>
      <c r="C34" s="79">
        <v>-1.6649323621227841</v>
      </c>
      <c r="D34" s="79">
        <v>0.40485829959515662</v>
      </c>
      <c r="E34" s="79">
        <v>6.2405446293494649</v>
      </c>
    </row>
    <row r="35" spans="1:7" ht="15">
      <c r="A35" s="80">
        <v>43101</v>
      </c>
      <c r="B35" s="79">
        <v>0.70422535211267512</v>
      </c>
      <c r="C35" s="79">
        <v>-1.9895287958115238</v>
      </c>
      <c r="D35" s="79">
        <v>0.40485829959515662</v>
      </c>
      <c r="E35" s="79">
        <v>3.648121034651064</v>
      </c>
    </row>
    <row r="36" spans="1:7" ht="15">
      <c r="A36" s="80">
        <v>43132</v>
      </c>
      <c r="B36" s="79">
        <v>0.49999999999998934</v>
      </c>
      <c r="C36" s="79">
        <v>-2.0920502092050208</v>
      </c>
      <c r="D36" s="79">
        <v>0.40485829959515662</v>
      </c>
      <c r="E36" s="79">
        <v>1.1238613509996442</v>
      </c>
    </row>
    <row r="37" spans="1:7" ht="15">
      <c r="A37" s="80">
        <v>43160</v>
      </c>
      <c r="B37" s="79">
        <v>-9.9601593625509022E-2</v>
      </c>
      <c r="C37" s="79">
        <v>-2.8183716075156573</v>
      </c>
      <c r="D37" s="79">
        <v>0.40485829959515662</v>
      </c>
      <c r="E37" s="79">
        <v>0.774375219992951</v>
      </c>
    </row>
    <row r="38" spans="1:7" ht="15">
      <c r="A38" s="80">
        <v>43191</v>
      </c>
      <c r="B38" s="79">
        <v>0.698602794411185</v>
      </c>
      <c r="C38" s="79">
        <v>-1.8967334035827288</v>
      </c>
      <c r="D38" s="79">
        <v>0.40485829959515662</v>
      </c>
      <c r="E38" s="79">
        <v>0.39351299785357341</v>
      </c>
    </row>
    <row r="39" spans="1:7" ht="15">
      <c r="A39" s="80">
        <v>43221</v>
      </c>
      <c r="B39" s="79">
        <v>0.69790628115653508</v>
      </c>
      <c r="C39" s="79">
        <v>-1.7913593256059013</v>
      </c>
      <c r="D39" s="79">
        <v>0.40485829959515662</v>
      </c>
      <c r="E39" s="79">
        <v>4.5437753971185879</v>
      </c>
    </row>
    <row r="40" spans="1:7" ht="15">
      <c r="A40" s="80">
        <v>43252</v>
      </c>
      <c r="B40" s="79">
        <v>0.9960159362549792</v>
      </c>
      <c r="C40" s="79">
        <v>-2.5104602510460206</v>
      </c>
      <c r="D40" s="79">
        <v>0.40485829959515662</v>
      </c>
      <c r="E40" s="79">
        <v>7.0997738125157195</v>
      </c>
    </row>
    <row r="41" spans="1:7" ht="15">
      <c r="A41" s="80">
        <v>43282</v>
      </c>
      <c r="B41" s="79">
        <v>0.89285714285713969</v>
      </c>
      <c r="C41" s="79">
        <v>-3.563941299790363</v>
      </c>
      <c r="D41" s="79">
        <v>0.40485829959515662</v>
      </c>
      <c r="E41" s="79">
        <v>9.9164133738602001</v>
      </c>
    </row>
    <row r="42" spans="1:7" ht="15">
      <c r="A42" s="80">
        <v>43313</v>
      </c>
      <c r="B42" s="79">
        <v>1.1976047904191711</v>
      </c>
      <c r="C42" s="79">
        <v>-2.0084566596194398</v>
      </c>
      <c r="D42" s="79">
        <v>0.40485829959515662</v>
      </c>
      <c r="E42" s="79">
        <v>10.513046766670865</v>
      </c>
    </row>
    <row r="43" spans="1:7" ht="15">
      <c r="A43" s="80">
        <v>43344</v>
      </c>
      <c r="B43" s="79">
        <v>1.0989010989011172</v>
      </c>
      <c r="C43" s="79">
        <v>-2.9442691903259655</v>
      </c>
      <c r="D43" s="79">
        <v>3.4412955465587203</v>
      </c>
      <c r="E43" s="79">
        <v>9.1134224863793847</v>
      </c>
    </row>
    <row r="44" spans="1:7" ht="15">
      <c r="A44" s="80">
        <v>43374</v>
      </c>
      <c r="B44" s="79">
        <v>0.80000000000000071</v>
      </c>
      <c r="C44" s="79">
        <v>-3.1612223393045258</v>
      </c>
      <c r="D44" s="79">
        <v>3.4412955465587203</v>
      </c>
      <c r="E44" s="79">
        <v>9.8842934515017244</v>
      </c>
      <c r="G44" s="35" t="s">
        <v>392</v>
      </c>
    </row>
    <row r="45" spans="1:7" ht="15">
      <c r="A45" s="80">
        <v>43405</v>
      </c>
      <c r="B45" s="79">
        <v>0.80080080080080496</v>
      </c>
      <c r="C45" s="79">
        <v>-2.8601694915254217</v>
      </c>
      <c r="D45" s="79">
        <v>3.4412955465587203</v>
      </c>
      <c r="E45" s="79">
        <v>9.7331047992164308</v>
      </c>
    </row>
    <row r="46" spans="1:7" ht="15">
      <c r="A46" s="80">
        <v>43435</v>
      </c>
      <c r="B46" s="79">
        <v>0.80645161290322509</v>
      </c>
      <c r="C46" s="79">
        <v>-3.3862433862433927</v>
      </c>
      <c r="D46" s="79">
        <v>2.620967741935476</v>
      </c>
      <c r="E46" s="79">
        <v>9.3983624065503868</v>
      </c>
    </row>
    <row r="47" spans="1:7" ht="15">
      <c r="A47" s="80">
        <v>43466</v>
      </c>
      <c r="B47" s="79">
        <v>0.69930069930070893</v>
      </c>
      <c r="C47" s="79">
        <v>-1.4957264957264904</v>
      </c>
      <c r="D47" s="79">
        <v>2.620967741935476</v>
      </c>
      <c r="E47" s="79">
        <v>9.0994702766333155</v>
      </c>
    </row>
    <row r="48" spans="1:7" ht="15">
      <c r="A48" s="80">
        <v>43497</v>
      </c>
      <c r="B48" s="79">
        <v>1.0945273631840724</v>
      </c>
      <c r="C48" s="79">
        <v>-0.64102564102563875</v>
      </c>
      <c r="D48" s="79">
        <v>2.620967741935476</v>
      </c>
      <c r="E48" s="79">
        <v>7.9199812821712623</v>
      </c>
    </row>
    <row r="49" spans="1:5" ht="15">
      <c r="A49" s="80">
        <v>43525</v>
      </c>
      <c r="B49" s="79">
        <v>1.6949152542372836</v>
      </c>
      <c r="C49" s="79">
        <v>-0.21482277121374072</v>
      </c>
      <c r="D49" s="79">
        <v>3.125</v>
      </c>
      <c r="E49" s="79">
        <v>6.9507509605309048</v>
      </c>
    </row>
    <row r="50" spans="1:5" ht="15">
      <c r="A50" s="80">
        <v>43556</v>
      </c>
      <c r="B50" s="79">
        <v>0.99108027750247629</v>
      </c>
      <c r="C50" s="79">
        <v>0.21482277121374072</v>
      </c>
      <c r="D50" s="79">
        <v>3.125</v>
      </c>
      <c r="E50" s="79">
        <v>8.1957477135051739</v>
      </c>
    </row>
    <row r="51" spans="1:5" ht="15">
      <c r="A51" s="80">
        <v>43586</v>
      </c>
      <c r="B51" s="79">
        <v>1.0891089108910901</v>
      </c>
      <c r="C51" s="79">
        <v>-0.21459227467811592</v>
      </c>
      <c r="D51" s="79">
        <v>3.125</v>
      </c>
      <c r="E51" s="79">
        <v>7.0082449941107017</v>
      </c>
    </row>
    <row r="52" spans="1:5" ht="15">
      <c r="A52" s="80">
        <v>43617</v>
      </c>
      <c r="B52" s="79">
        <v>0.4930966469427922</v>
      </c>
      <c r="C52" s="79">
        <v>-0.75107296137338908</v>
      </c>
      <c r="D52" s="79">
        <v>3.125</v>
      </c>
      <c r="E52" s="79">
        <v>6.546990496304117</v>
      </c>
    </row>
    <row r="53" spans="1:5" ht="15">
      <c r="A53" s="80">
        <v>43647</v>
      </c>
      <c r="B53" s="79">
        <v>0.58997050147491237</v>
      </c>
      <c r="C53" s="79">
        <v>0.65217391304346339</v>
      </c>
      <c r="D53" s="79">
        <v>3.125</v>
      </c>
      <c r="E53" s="79">
        <v>4.3092522179974502</v>
      </c>
    </row>
    <row r="54" spans="1:5" ht="15">
      <c r="A54" s="80">
        <v>43678</v>
      </c>
      <c r="B54" s="79">
        <v>0.59171597633136397</v>
      </c>
      <c r="C54" s="79">
        <v>-0.53937432578209377</v>
      </c>
      <c r="D54" s="79">
        <v>3.125</v>
      </c>
      <c r="E54" s="79">
        <v>2.7603513174404126</v>
      </c>
    </row>
    <row r="55" spans="1:5" ht="15">
      <c r="A55" s="80">
        <v>43709</v>
      </c>
      <c r="B55" s="79">
        <v>0.59288537549406772</v>
      </c>
      <c r="C55" s="79">
        <v>0.21668472372697867</v>
      </c>
      <c r="D55" s="79">
        <v>0.88062622309197369</v>
      </c>
      <c r="E55" s="79">
        <v>2.0653654108034436</v>
      </c>
    </row>
    <row r="56" spans="1:5" ht="15">
      <c r="A56" s="80">
        <v>43739</v>
      </c>
      <c r="B56" s="79">
        <v>0.79365079365079083</v>
      </c>
      <c r="C56" s="79">
        <v>0.21762785636560977</v>
      </c>
      <c r="D56" s="79">
        <v>0.88062622309197369</v>
      </c>
      <c r="E56" s="79">
        <v>0.33605914640977286</v>
      </c>
    </row>
    <row r="57" spans="1:5" ht="15">
      <c r="A57" s="80">
        <v>43770</v>
      </c>
      <c r="B57" s="79">
        <v>1.0923535253227312</v>
      </c>
      <c r="C57" s="79">
        <v>0.32715376226826187</v>
      </c>
      <c r="D57" s="79">
        <v>0.88062622309197369</v>
      </c>
      <c r="E57" s="79">
        <v>-1.3946223362713339</v>
      </c>
    </row>
    <row r="58" spans="1:5" ht="15">
      <c r="A58" s="80">
        <v>43800</v>
      </c>
      <c r="B58" s="79">
        <v>1.0999999999999899</v>
      </c>
      <c r="C58" s="79">
        <v>0.32858707557501532</v>
      </c>
      <c r="D58" s="79">
        <v>1.4734774066797574</v>
      </c>
      <c r="E58" s="79">
        <v>-6.9096431283219513</v>
      </c>
    </row>
    <row r="59" spans="1:5" ht="15">
      <c r="A59" s="80">
        <v>43831</v>
      </c>
      <c r="B59" s="79">
        <v>0.89285714285713969</v>
      </c>
      <c r="C59" s="79">
        <v>-0.65075921908894774</v>
      </c>
      <c r="D59" s="79">
        <v>1.4734774066797574</v>
      </c>
      <c r="E59" s="79">
        <v>-9.840310746655156</v>
      </c>
    </row>
    <row r="60" spans="1:5" ht="15">
      <c r="A60" s="80">
        <v>43862</v>
      </c>
      <c r="B60" s="79">
        <v>0.49212598425196763</v>
      </c>
      <c r="C60" s="79">
        <v>-1.0752688172043001</v>
      </c>
      <c r="D60" s="79">
        <v>1.4734774066797574</v>
      </c>
      <c r="E60" s="79">
        <v>-9.8753387533875312</v>
      </c>
    </row>
    <row r="61" spans="1:5" ht="15">
      <c r="A61" s="80">
        <v>43891</v>
      </c>
      <c r="B61" s="79">
        <v>-0.29411764705882248</v>
      </c>
      <c r="C61" s="79">
        <v>-0.75349838536060698</v>
      </c>
      <c r="D61" s="79">
        <v>0.97751710654936375</v>
      </c>
      <c r="E61" s="79">
        <v>-9.5035924232527833</v>
      </c>
    </row>
    <row r="62" spans="1:5" ht="15">
      <c r="A62" s="80">
        <v>43922</v>
      </c>
      <c r="B62" s="79">
        <v>-0.78508341511286384</v>
      </c>
      <c r="C62" s="79">
        <v>-0.53590568060021271</v>
      </c>
      <c r="D62" s="79">
        <v>1.2707722385141729</v>
      </c>
      <c r="E62" s="79">
        <v>-9.7925128993303296</v>
      </c>
    </row>
    <row r="63" spans="1:5" ht="15">
      <c r="A63" s="80">
        <v>43952</v>
      </c>
      <c r="B63" s="79">
        <v>-0.58765915768853594</v>
      </c>
      <c r="C63" s="79">
        <v>-0.53763440860215006</v>
      </c>
      <c r="D63" s="79">
        <v>1.2707722385141729</v>
      </c>
      <c r="E63" s="79">
        <v>-10.66593285635663</v>
      </c>
    </row>
    <row r="64" spans="1:5" ht="15">
      <c r="A64" s="80">
        <v>43983</v>
      </c>
      <c r="B64" s="79">
        <v>-0.58881256133465065</v>
      </c>
      <c r="C64" s="79">
        <v>-0.108108108108107</v>
      </c>
      <c r="D64" s="79">
        <v>1.8572825024437911</v>
      </c>
      <c r="E64" s="79">
        <v>-11.562603237528901</v>
      </c>
    </row>
    <row r="65" spans="1:5" ht="15">
      <c r="A65" s="80">
        <v>44013</v>
      </c>
      <c r="B65" s="79">
        <v>-1.0752688172043001</v>
      </c>
      <c r="C65" s="79">
        <v>-1.0799136069114423</v>
      </c>
      <c r="D65" s="79">
        <v>1.8572825024437911</v>
      </c>
      <c r="E65" s="79">
        <v>-11.741963989837622</v>
      </c>
    </row>
    <row r="66" spans="1:5" ht="15">
      <c r="A66" s="80">
        <v>44044</v>
      </c>
      <c r="B66" s="79">
        <v>-1.176470588235301</v>
      </c>
      <c r="C66" s="79">
        <v>-1.1930585683297301</v>
      </c>
      <c r="D66" s="79">
        <v>1.8572825024437911</v>
      </c>
      <c r="E66" s="79">
        <v>-12.076812076812082</v>
      </c>
    </row>
    <row r="67" spans="1:5" ht="15">
      <c r="A67" s="80">
        <v>44075</v>
      </c>
      <c r="B67" s="79">
        <v>-1.4734774066797685</v>
      </c>
      <c r="C67" s="79">
        <v>-2.0540540540540553</v>
      </c>
      <c r="D67" s="79">
        <v>3.6857419980601547</v>
      </c>
      <c r="E67" s="79">
        <v>-11.885701578830332</v>
      </c>
    </row>
    <row r="68" spans="1:5" ht="15">
      <c r="A68" s="80">
        <v>44105</v>
      </c>
      <c r="B68" s="79">
        <v>-0.98425196850393526</v>
      </c>
      <c r="C68" s="79">
        <v>-0.97719869706839324</v>
      </c>
      <c r="D68" s="79">
        <v>3.6857419980601547</v>
      </c>
      <c r="E68" s="79">
        <v>-11.622194931338614</v>
      </c>
    </row>
    <row r="69" spans="1:5" ht="15">
      <c r="A69" s="80">
        <v>44136</v>
      </c>
      <c r="B69" s="79">
        <v>-0.98231827111984193</v>
      </c>
      <c r="C69" s="79">
        <v>-0.76086956521739246</v>
      </c>
      <c r="D69" s="79">
        <v>3.6857419980601547</v>
      </c>
      <c r="E69" s="79">
        <v>-10.579316587463216</v>
      </c>
    </row>
    <row r="70" spans="1:5" ht="15">
      <c r="A70" s="80">
        <v>44166</v>
      </c>
      <c r="B70" s="79">
        <v>-9.8911968348169843E-2</v>
      </c>
      <c r="C70" s="79">
        <v>-1.5283842794759694</v>
      </c>
      <c r="D70" s="79">
        <v>3.6786060019361022</v>
      </c>
      <c r="E70" s="79">
        <v>-7.7021673269634157</v>
      </c>
    </row>
    <row r="71" spans="1:5" ht="15">
      <c r="A71" s="80">
        <v>44197</v>
      </c>
      <c r="B71" s="79">
        <v>-0.39331366764995268</v>
      </c>
      <c r="C71" s="79">
        <v>-0.76419213973797362</v>
      </c>
      <c r="D71" s="79">
        <v>3.6786060019361022</v>
      </c>
      <c r="E71" s="79">
        <v>-1.2805169937769367</v>
      </c>
    </row>
    <row r="72" spans="1:5" ht="15">
      <c r="A72" s="80">
        <v>44228</v>
      </c>
      <c r="B72" s="79">
        <v>9.7943192948091173E-2</v>
      </c>
      <c r="C72" s="79">
        <v>-0.86956521739129933</v>
      </c>
      <c r="D72" s="79">
        <v>3.6786060019361022</v>
      </c>
      <c r="E72" s="79">
        <v>4.3541015155160068</v>
      </c>
    </row>
    <row r="73" spans="1:5" ht="15">
      <c r="A73" s="80">
        <v>44256</v>
      </c>
      <c r="B73" s="79">
        <v>1.0816125860373615</v>
      </c>
      <c r="C73" s="79">
        <v>-0.21691973969631961</v>
      </c>
      <c r="D73" s="79">
        <v>3.6786060019361022</v>
      </c>
      <c r="E73" s="79">
        <v>8.5889570552147187</v>
      </c>
    </row>
    <row r="74" spans="1:5" ht="15">
      <c r="A74" s="80">
        <v>44287</v>
      </c>
      <c r="B74" s="79">
        <v>1.8793273986152492</v>
      </c>
      <c r="C74" s="79">
        <v>-0.43103448275860767</v>
      </c>
      <c r="D74" s="79">
        <v>4.2471042471042608</v>
      </c>
      <c r="E74" s="79">
        <v>14.579530242180837</v>
      </c>
    </row>
    <row r="75" spans="1:5" ht="15">
      <c r="A75" s="80">
        <v>44317</v>
      </c>
      <c r="B75" s="79">
        <v>1.5763546798029493</v>
      </c>
      <c r="C75" s="79">
        <v>0.108108108108107</v>
      </c>
      <c r="D75" s="79">
        <v>4.2471042471042608</v>
      </c>
      <c r="E75" s="79">
        <v>17.237555446032538</v>
      </c>
    </row>
    <row r="76" spans="1:5" ht="15">
      <c r="A76" s="80">
        <v>44348</v>
      </c>
      <c r="B76" s="79">
        <v>2.1717670286278468</v>
      </c>
      <c r="C76" s="79">
        <v>0.54112554112553113</v>
      </c>
      <c r="D76" s="79">
        <v>3.9347408829174535</v>
      </c>
      <c r="E76" s="79">
        <v>20.632548873116676</v>
      </c>
    </row>
    <row r="77" spans="1:5" ht="15">
      <c r="A77" s="80">
        <v>44378</v>
      </c>
      <c r="B77" s="79">
        <v>2.9644268774703608</v>
      </c>
      <c r="C77" s="79">
        <v>1.5283842794759916</v>
      </c>
      <c r="D77" s="79">
        <v>3.9347408829174535</v>
      </c>
      <c r="E77" s="79">
        <v>25.406758448060064</v>
      </c>
    </row>
    <row r="78" spans="1:5" ht="15">
      <c r="A78" s="80">
        <v>44409</v>
      </c>
      <c r="B78" s="79">
        <v>3.7698412698412564</v>
      </c>
      <c r="C78" s="79">
        <v>0.87815587266741879</v>
      </c>
      <c r="D78" s="79">
        <v>3.9347408829174535</v>
      </c>
      <c r="E78" s="79">
        <v>31.725792197954817</v>
      </c>
    </row>
    <row r="79" spans="1:5" ht="15">
      <c r="A79" s="80">
        <v>44440</v>
      </c>
      <c r="B79" s="79">
        <v>5.0847457627118731</v>
      </c>
      <c r="C79" s="79">
        <v>2.5386313465783683</v>
      </c>
      <c r="D79" s="79">
        <v>8.1384471468662234</v>
      </c>
      <c r="E79" s="79">
        <v>52.441640378548904</v>
      </c>
    </row>
    <row r="80" spans="1:5" ht="15">
      <c r="A80" s="80">
        <v>44470</v>
      </c>
      <c r="B80" s="79">
        <v>5.3677932405566731</v>
      </c>
      <c r="C80" s="79">
        <v>2.3026315789473673</v>
      </c>
      <c r="D80" s="79">
        <v>8.1384471468662234</v>
      </c>
      <c r="E80" s="79">
        <v>55.570995452248617</v>
      </c>
    </row>
    <row r="81" spans="1:5" ht="15">
      <c r="A81" s="80">
        <v>44501</v>
      </c>
      <c r="B81" s="79">
        <v>5.6547619047619069</v>
      </c>
      <c r="C81" s="79">
        <v>3.1763417305586072</v>
      </c>
      <c r="D81" s="79">
        <v>8.1384471468662234</v>
      </c>
      <c r="E81" s="79">
        <v>86.853093761862567</v>
      </c>
    </row>
    <row r="82" spans="1:5" ht="15">
      <c r="A82" s="80">
        <v>44531</v>
      </c>
      <c r="B82" s="79">
        <v>5.049504950495054</v>
      </c>
      <c r="C82" s="79">
        <v>3.4368070953436636</v>
      </c>
      <c r="D82" s="79">
        <v>9.3370681605975836</v>
      </c>
      <c r="E82" s="79">
        <v>127.1809115010731</v>
      </c>
    </row>
    <row r="83" spans="1:5" ht="15">
      <c r="A83" s="80">
        <v>44562</v>
      </c>
      <c r="B83" s="79">
        <v>5.7255676209279294</v>
      </c>
      <c r="C83" s="79">
        <v>4.1804180418041792</v>
      </c>
      <c r="D83" s="79">
        <v>9.3370681605975836</v>
      </c>
      <c r="E83" s="79"/>
    </row>
    <row r="84" spans="1:5" ht="15">
      <c r="A84" s="80"/>
      <c r="B84" s="79"/>
      <c r="C84" s="79"/>
      <c r="D84" s="79"/>
      <c r="E84" s="79"/>
    </row>
    <row r="85" spans="1:5" ht="15">
      <c r="B85" s="79"/>
      <c r="C85" s="79"/>
      <c r="D85" s="79"/>
      <c r="E85" s="79"/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528"/>
  <sheetViews>
    <sheetView workbookViewId="0">
      <selection activeCell="A5" sqref="A5"/>
    </sheetView>
  </sheetViews>
  <sheetFormatPr defaultColWidth="8.5703125" defaultRowHeight="15"/>
  <cols>
    <col min="1" max="1" width="10.5703125" style="79" bestFit="1" customWidth="1"/>
    <col min="2" max="2" width="10.42578125" style="79" bestFit="1" customWidth="1"/>
    <col min="3" max="3" width="14.140625" style="79" bestFit="1" customWidth="1"/>
    <col min="4" max="16384" width="8.5703125" style="79"/>
  </cols>
  <sheetData>
    <row r="1" spans="1:3">
      <c r="A1" s="35" t="s">
        <v>200</v>
      </c>
    </row>
    <row r="2" spans="1:3">
      <c r="A2" s="35" t="s">
        <v>391</v>
      </c>
    </row>
    <row r="5" spans="1:3">
      <c r="A5" s="118" t="s">
        <v>64</v>
      </c>
      <c r="B5" s="79" t="s">
        <v>201</v>
      </c>
      <c r="C5" s="79" t="s">
        <v>202</v>
      </c>
    </row>
    <row r="6" spans="1:3">
      <c r="A6" s="80">
        <v>43913</v>
      </c>
      <c r="B6" s="79">
        <v>10806</v>
      </c>
      <c r="C6" s="79">
        <v>1650</v>
      </c>
    </row>
    <row r="7" spans="1:3">
      <c r="A7" s="80">
        <v>43914</v>
      </c>
      <c r="B7" s="79">
        <v>11187.5</v>
      </c>
      <c r="C7" s="79">
        <v>1955</v>
      </c>
    </row>
    <row r="8" spans="1:3">
      <c r="A8" s="80">
        <v>43915</v>
      </c>
      <c r="B8" s="79">
        <v>11217.5</v>
      </c>
      <c r="C8" s="79">
        <v>2045</v>
      </c>
    </row>
    <row r="9" spans="1:3">
      <c r="A9" s="80">
        <v>43916</v>
      </c>
      <c r="B9" s="79">
        <v>11146.5</v>
      </c>
      <c r="C9" s="79">
        <v>2267</v>
      </c>
    </row>
    <row r="10" spans="1:3">
      <c r="A10" s="80">
        <v>43917</v>
      </c>
      <c r="B10" s="79">
        <v>11298</v>
      </c>
      <c r="C10" s="79">
        <v>2253</v>
      </c>
    </row>
    <row r="11" spans="1:3">
      <c r="A11" s="80">
        <v>43920</v>
      </c>
      <c r="B11" s="79">
        <v>11264</v>
      </c>
      <c r="C11" s="79">
        <v>2242</v>
      </c>
    </row>
    <row r="12" spans="1:3">
      <c r="A12" s="80">
        <v>43921</v>
      </c>
      <c r="B12" s="79">
        <v>11434.5</v>
      </c>
      <c r="C12" s="79">
        <v>2307</v>
      </c>
    </row>
    <row r="13" spans="1:3">
      <c r="A13" s="80">
        <v>43922</v>
      </c>
      <c r="B13" s="79">
        <v>11210</v>
      </c>
      <c r="C13" s="79">
        <v>2236</v>
      </c>
    </row>
    <row r="14" spans="1:3">
      <c r="A14" s="80">
        <v>43923</v>
      </c>
      <c r="B14" s="79">
        <v>11264</v>
      </c>
      <c r="C14" s="79">
        <v>2123</v>
      </c>
    </row>
    <row r="15" spans="1:3">
      <c r="A15" s="80">
        <v>43924</v>
      </c>
      <c r="B15" s="79">
        <v>11180.69</v>
      </c>
      <c r="C15" s="79">
        <v>2140</v>
      </c>
    </row>
    <row r="16" spans="1:3">
      <c r="A16" s="80">
        <v>43927</v>
      </c>
      <c r="B16" s="79">
        <v>11231.5</v>
      </c>
      <c r="C16" s="79">
        <v>2110</v>
      </c>
    </row>
    <row r="17" spans="1:3">
      <c r="A17" s="80">
        <v>43928</v>
      </c>
      <c r="B17" s="79">
        <v>11403.25</v>
      </c>
      <c r="C17" s="79">
        <v>2175</v>
      </c>
    </row>
    <row r="18" spans="1:3">
      <c r="A18" s="80">
        <v>43929</v>
      </c>
      <c r="B18" s="79">
        <v>11433.5</v>
      </c>
      <c r="C18" s="79">
        <v>2180</v>
      </c>
    </row>
    <row r="19" spans="1:3">
      <c r="A19" s="80">
        <v>43930</v>
      </c>
      <c r="B19" s="79">
        <v>11599.5</v>
      </c>
      <c r="C19" s="79">
        <v>2166</v>
      </c>
    </row>
    <row r="20" spans="1:3">
      <c r="A20" s="80">
        <v>43931</v>
      </c>
      <c r="B20" s="79">
        <v>11599.5</v>
      </c>
      <c r="C20" s="79">
        <v>2166</v>
      </c>
    </row>
    <row r="21" spans="1:3">
      <c r="A21" s="80">
        <v>43934</v>
      </c>
      <c r="B21" s="79">
        <v>11599.5</v>
      </c>
      <c r="C21" s="79">
        <v>2166</v>
      </c>
    </row>
    <row r="22" spans="1:3">
      <c r="A22" s="80">
        <v>43935</v>
      </c>
      <c r="B22" s="79">
        <v>11810.75</v>
      </c>
      <c r="C22" s="79">
        <v>2189</v>
      </c>
    </row>
    <row r="23" spans="1:3">
      <c r="A23" s="80">
        <v>43936</v>
      </c>
      <c r="B23" s="79">
        <v>11697.5</v>
      </c>
      <c r="C23" s="79">
        <v>2152</v>
      </c>
    </row>
    <row r="24" spans="1:3">
      <c r="A24" s="80">
        <v>43937</v>
      </c>
      <c r="B24" s="79">
        <v>11695.5</v>
      </c>
      <c r="C24" s="79">
        <v>2139</v>
      </c>
    </row>
    <row r="25" spans="1:3">
      <c r="A25" s="80">
        <v>43938</v>
      </c>
      <c r="B25" s="79">
        <v>11977</v>
      </c>
      <c r="C25" s="79">
        <v>2154</v>
      </c>
    </row>
    <row r="26" spans="1:3">
      <c r="A26" s="80">
        <v>43941</v>
      </c>
      <c r="B26" s="79">
        <v>12447.25</v>
      </c>
      <c r="C26" s="79">
        <v>2150</v>
      </c>
    </row>
    <row r="27" spans="1:3">
      <c r="A27" s="80">
        <v>43942</v>
      </c>
      <c r="B27" s="79">
        <v>12128</v>
      </c>
      <c r="C27" s="79">
        <v>1850</v>
      </c>
    </row>
    <row r="28" spans="1:3">
      <c r="A28" s="80">
        <v>43943</v>
      </c>
      <c r="B28" s="79">
        <v>11943</v>
      </c>
      <c r="C28" s="79">
        <v>1955</v>
      </c>
    </row>
    <row r="29" spans="1:3">
      <c r="A29" s="80">
        <v>43944</v>
      </c>
      <c r="B29" s="79">
        <v>12105.5</v>
      </c>
      <c r="C29" s="79">
        <v>1990</v>
      </c>
    </row>
    <row r="30" spans="1:3">
      <c r="A30" s="80">
        <v>43945</v>
      </c>
      <c r="B30" s="79">
        <v>12180</v>
      </c>
      <c r="C30" s="79">
        <v>2005</v>
      </c>
    </row>
    <row r="31" spans="1:3">
      <c r="A31" s="80">
        <v>43948</v>
      </c>
      <c r="B31" s="79">
        <v>12176.25</v>
      </c>
      <c r="C31" s="79">
        <v>1943</v>
      </c>
    </row>
    <row r="32" spans="1:3">
      <c r="A32" s="80">
        <v>43949</v>
      </c>
      <c r="B32" s="79">
        <v>12226.5</v>
      </c>
      <c r="C32" s="79">
        <v>1888</v>
      </c>
    </row>
    <row r="33" spans="1:3">
      <c r="A33" s="80">
        <v>43950</v>
      </c>
      <c r="B33" s="79">
        <v>12246.25</v>
      </c>
      <c r="C33" s="79">
        <v>1932</v>
      </c>
    </row>
    <row r="34" spans="1:3">
      <c r="A34" s="80">
        <v>43951</v>
      </c>
      <c r="B34" s="79">
        <v>12124.25</v>
      </c>
      <c r="C34" s="79">
        <v>1986</v>
      </c>
    </row>
    <row r="35" spans="1:3">
      <c r="A35" s="80">
        <v>43952</v>
      </c>
      <c r="B35" s="79">
        <v>11887</v>
      </c>
      <c r="C35" s="79">
        <v>1934</v>
      </c>
    </row>
    <row r="36" spans="1:3">
      <c r="A36" s="80">
        <v>43955</v>
      </c>
      <c r="B36" s="79">
        <v>11741</v>
      </c>
      <c r="C36" s="79">
        <v>1895</v>
      </c>
    </row>
    <row r="37" spans="1:3">
      <c r="A37" s="80">
        <v>43956</v>
      </c>
      <c r="B37" s="79">
        <v>11928.5</v>
      </c>
      <c r="C37" s="79">
        <v>1770</v>
      </c>
    </row>
    <row r="38" spans="1:3">
      <c r="A38" s="80">
        <v>43957</v>
      </c>
      <c r="B38" s="79">
        <v>12235</v>
      </c>
      <c r="C38" s="79">
        <v>1785</v>
      </c>
    </row>
    <row r="39" spans="1:3">
      <c r="A39" s="80">
        <v>43958</v>
      </c>
      <c r="B39" s="79">
        <v>12261.5</v>
      </c>
      <c r="C39" s="79">
        <v>1810</v>
      </c>
    </row>
    <row r="40" spans="1:3">
      <c r="A40" s="80">
        <v>43959</v>
      </c>
      <c r="B40" s="79">
        <v>12261.5</v>
      </c>
      <c r="C40" s="79">
        <v>1810</v>
      </c>
    </row>
    <row r="41" spans="1:3">
      <c r="A41" s="80">
        <v>43962</v>
      </c>
      <c r="B41" s="79">
        <v>12289.5</v>
      </c>
      <c r="C41" s="79">
        <v>1830</v>
      </c>
    </row>
    <row r="42" spans="1:3">
      <c r="A42" s="80">
        <v>43963</v>
      </c>
      <c r="B42" s="79">
        <v>12262.5</v>
      </c>
      <c r="C42" s="79">
        <v>1835</v>
      </c>
    </row>
    <row r="43" spans="1:3">
      <c r="A43" s="80">
        <v>43964</v>
      </c>
      <c r="B43" s="79">
        <v>12189.75</v>
      </c>
      <c r="C43" s="79">
        <v>1830</v>
      </c>
    </row>
    <row r="44" spans="1:3">
      <c r="A44" s="80">
        <v>43965</v>
      </c>
      <c r="B44" s="79">
        <v>12006</v>
      </c>
      <c r="C44" s="79">
        <v>1785</v>
      </c>
    </row>
    <row r="45" spans="1:3">
      <c r="A45" s="80">
        <v>43966</v>
      </c>
      <c r="B45" s="79">
        <v>11784.5</v>
      </c>
      <c r="C45" s="79">
        <v>1840</v>
      </c>
    </row>
    <row r="46" spans="1:3">
      <c r="A46" s="80">
        <v>43969</v>
      </c>
      <c r="B46" s="79">
        <v>12179.25</v>
      </c>
      <c r="C46" s="79">
        <v>2000</v>
      </c>
    </row>
    <row r="47" spans="1:3">
      <c r="A47" s="80">
        <v>43970</v>
      </c>
      <c r="B47" s="79">
        <v>12387</v>
      </c>
      <c r="C47" s="79">
        <v>2033</v>
      </c>
    </row>
    <row r="48" spans="1:3">
      <c r="A48" s="80">
        <v>43971</v>
      </c>
      <c r="B48" s="79">
        <v>12603</v>
      </c>
      <c r="C48" s="79">
        <v>2083</v>
      </c>
    </row>
    <row r="49" spans="1:3">
      <c r="A49" s="80">
        <v>43972</v>
      </c>
      <c r="B49" s="79">
        <v>12712</v>
      </c>
      <c r="C49" s="79">
        <v>2078</v>
      </c>
    </row>
    <row r="50" spans="1:3">
      <c r="A50" s="80">
        <v>43973</v>
      </c>
      <c r="B50" s="79">
        <v>12185.5</v>
      </c>
      <c r="C50" s="79">
        <v>1915</v>
      </c>
    </row>
    <row r="51" spans="1:3">
      <c r="A51" s="80">
        <v>43976</v>
      </c>
      <c r="B51" s="79">
        <v>12185.5</v>
      </c>
      <c r="C51" s="79">
        <v>1915</v>
      </c>
    </row>
    <row r="52" spans="1:3">
      <c r="A52" s="80">
        <v>43977</v>
      </c>
      <c r="B52" s="79">
        <v>12275</v>
      </c>
      <c r="C52" s="79">
        <v>1939</v>
      </c>
    </row>
    <row r="53" spans="1:3">
      <c r="A53" s="80">
        <v>43978</v>
      </c>
      <c r="B53" s="79">
        <v>12046.5</v>
      </c>
      <c r="C53" s="79">
        <v>1936</v>
      </c>
    </row>
    <row r="54" spans="1:3">
      <c r="A54" s="80">
        <v>43979</v>
      </c>
      <c r="B54" s="79">
        <v>12179.25</v>
      </c>
      <c r="C54" s="79">
        <v>1920</v>
      </c>
    </row>
    <row r="55" spans="1:3">
      <c r="A55" s="80">
        <v>43980</v>
      </c>
      <c r="B55" s="79">
        <v>12259.75</v>
      </c>
      <c r="C55" s="79">
        <v>1920</v>
      </c>
    </row>
    <row r="56" spans="1:3">
      <c r="A56" s="80">
        <v>43983</v>
      </c>
      <c r="B56" s="79">
        <v>12557.5</v>
      </c>
      <c r="C56" s="79">
        <v>1925</v>
      </c>
    </row>
    <row r="57" spans="1:3">
      <c r="A57" s="80">
        <v>43984</v>
      </c>
      <c r="B57" s="79">
        <v>12787.5</v>
      </c>
      <c r="C57" s="79">
        <v>1968</v>
      </c>
    </row>
    <row r="58" spans="1:3">
      <c r="A58" s="80">
        <v>43985</v>
      </c>
      <c r="B58" s="79">
        <v>12798.5</v>
      </c>
      <c r="C58" s="79">
        <v>1955</v>
      </c>
    </row>
    <row r="59" spans="1:3">
      <c r="A59" s="80">
        <v>43986</v>
      </c>
      <c r="B59" s="79">
        <v>12704</v>
      </c>
      <c r="C59" s="79">
        <v>1915</v>
      </c>
    </row>
    <row r="60" spans="1:3">
      <c r="A60" s="80">
        <v>43987</v>
      </c>
      <c r="B60" s="79">
        <v>12920.25</v>
      </c>
      <c r="C60" s="79">
        <v>1925</v>
      </c>
    </row>
    <row r="61" spans="1:3">
      <c r="A61" s="80">
        <v>43990</v>
      </c>
      <c r="B61" s="79">
        <v>12986.5</v>
      </c>
      <c r="C61" s="79">
        <v>1995</v>
      </c>
    </row>
    <row r="62" spans="1:3">
      <c r="A62" s="80">
        <v>43991</v>
      </c>
      <c r="B62" s="79">
        <v>12837.75</v>
      </c>
      <c r="C62" s="79">
        <v>1960</v>
      </c>
    </row>
    <row r="63" spans="1:3">
      <c r="A63" s="80">
        <v>43992</v>
      </c>
      <c r="B63" s="79">
        <v>12933.75</v>
      </c>
      <c r="C63" s="79">
        <v>1970</v>
      </c>
    </row>
    <row r="64" spans="1:3">
      <c r="A64" s="80">
        <v>43993</v>
      </c>
      <c r="B64" s="79">
        <v>12584.6</v>
      </c>
      <c r="C64" s="79">
        <v>1915</v>
      </c>
    </row>
    <row r="65" spans="1:3">
      <c r="A65" s="80">
        <v>43994</v>
      </c>
      <c r="B65" s="79">
        <v>12597.75</v>
      </c>
      <c r="C65" s="79">
        <v>1935</v>
      </c>
    </row>
    <row r="66" spans="1:3">
      <c r="A66" s="80">
        <v>43997</v>
      </c>
      <c r="B66" s="79">
        <v>12673.25</v>
      </c>
      <c r="C66" s="79">
        <v>1900</v>
      </c>
    </row>
    <row r="67" spans="1:3">
      <c r="A67" s="80">
        <v>43998</v>
      </c>
      <c r="B67" s="79">
        <v>12964</v>
      </c>
      <c r="C67" s="79">
        <v>1952</v>
      </c>
    </row>
    <row r="68" spans="1:3">
      <c r="A68" s="80">
        <v>43999</v>
      </c>
      <c r="B68" s="79">
        <v>12812</v>
      </c>
      <c r="C68" s="79">
        <v>1903</v>
      </c>
    </row>
    <row r="69" spans="1:3">
      <c r="A69" s="80">
        <v>44000</v>
      </c>
      <c r="B69" s="79">
        <v>12836.75</v>
      </c>
      <c r="C69" s="79">
        <v>1919</v>
      </c>
    </row>
    <row r="70" spans="1:3">
      <c r="A70" s="80">
        <v>44001</v>
      </c>
      <c r="B70" s="79">
        <v>12709</v>
      </c>
      <c r="C70" s="79">
        <v>1888</v>
      </c>
    </row>
    <row r="71" spans="1:3">
      <c r="A71" s="80">
        <v>44004</v>
      </c>
      <c r="B71" s="79">
        <v>12584.75</v>
      </c>
      <c r="C71" s="79">
        <v>1894</v>
      </c>
    </row>
    <row r="72" spans="1:3">
      <c r="A72" s="80">
        <v>44005</v>
      </c>
      <c r="B72" s="79">
        <v>12665.5</v>
      </c>
      <c r="C72" s="79">
        <v>1930</v>
      </c>
    </row>
    <row r="73" spans="1:3">
      <c r="A73" s="80">
        <v>44006</v>
      </c>
      <c r="B73" s="79">
        <v>12492.5</v>
      </c>
      <c r="C73" s="79">
        <v>1910</v>
      </c>
    </row>
    <row r="74" spans="1:3">
      <c r="A74" s="80">
        <v>44007</v>
      </c>
      <c r="B74" s="79">
        <v>12394.5</v>
      </c>
      <c r="C74" s="79">
        <v>1836</v>
      </c>
    </row>
    <row r="75" spans="1:3">
      <c r="A75" s="80">
        <v>44008</v>
      </c>
      <c r="B75" s="79">
        <v>12641.5</v>
      </c>
      <c r="C75" s="79">
        <v>1847</v>
      </c>
    </row>
    <row r="76" spans="1:3">
      <c r="A76" s="80">
        <v>44011</v>
      </c>
      <c r="B76" s="79">
        <v>12758</v>
      </c>
      <c r="C76" s="79">
        <v>1905</v>
      </c>
    </row>
    <row r="77" spans="1:3">
      <c r="A77" s="80">
        <v>44012</v>
      </c>
      <c r="B77" s="79">
        <v>12757.5</v>
      </c>
      <c r="C77" s="79">
        <v>1905</v>
      </c>
    </row>
    <row r="78" spans="1:3">
      <c r="A78" s="80">
        <v>44013</v>
      </c>
      <c r="B78" s="79">
        <v>12791</v>
      </c>
      <c r="C78" s="79">
        <v>1920</v>
      </c>
    </row>
    <row r="79" spans="1:3">
      <c r="A79" s="80">
        <v>44014</v>
      </c>
      <c r="B79" s="79">
        <v>12892</v>
      </c>
      <c r="C79" s="79">
        <v>1905</v>
      </c>
    </row>
    <row r="80" spans="1:3">
      <c r="A80" s="80">
        <v>44015</v>
      </c>
      <c r="B80" s="79">
        <v>12943</v>
      </c>
      <c r="C80" s="79">
        <v>1905</v>
      </c>
    </row>
    <row r="81" spans="1:3">
      <c r="A81" s="80">
        <v>44018</v>
      </c>
      <c r="B81" s="79">
        <v>13283.25</v>
      </c>
      <c r="C81" s="79">
        <v>1925</v>
      </c>
    </row>
    <row r="82" spans="1:3">
      <c r="A82" s="80">
        <v>44019</v>
      </c>
      <c r="B82" s="79">
        <v>13417.5</v>
      </c>
      <c r="C82" s="79">
        <v>1920</v>
      </c>
    </row>
    <row r="83" spans="1:3">
      <c r="A83" s="80">
        <v>44020</v>
      </c>
      <c r="B83" s="79">
        <v>13445.5</v>
      </c>
      <c r="C83" s="79">
        <v>1940</v>
      </c>
    </row>
    <row r="84" spans="1:3">
      <c r="A84" s="80">
        <v>44021</v>
      </c>
      <c r="B84" s="79">
        <v>13200.5</v>
      </c>
      <c r="C84" s="79">
        <v>1970</v>
      </c>
    </row>
    <row r="85" spans="1:3">
      <c r="A85" s="80">
        <v>44022</v>
      </c>
      <c r="B85" s="79">
        <v>13472.5</v>
      </c>
      <c r="C85" s="79">
        <v>1944</v>
      </c>
    </row>
    <row r="86" spans="1:3">
      <c r="A86" s="80">
        <v>44025</v>
      </c>
      <c r="B86" s="79">
        <v>13670.5</v>
      </c>
      <c r="C86" s="79">
        <v>1991</v>
      </c>
    </row>
    <row r="87" spans="1:3">
      <c r="A87" s="80">
        <v>44026</v>
      </c>
      <c r="B87" s="79">
        <v>13546.99</v>
      </c>
      <c r="C87" s="79">
        <v>1978</v>
      </c>
    </row>
    <row r="88" spans="1:3">
      <c r="A88" s="80">
        <v>44027</v>
      </c>
      <c r="B88" s="79">
        <v>13490</v>
      </c>
      <c r="C88" s="79">
        <v>1957</v>
      </c>
    </row>
    <row r="89" spans="1:3">
      <c r="A89" s="80">
        <v>44028</v>
      </c>
      <c r="B89" s="79">
        <v>13420.25</v>
      </c>
      <c r="C89" s="79">
        <v>1992</v>
      </c>
    </row>
    <row r="90" spans="1:3">
      <c r="A90" s="80">
        <v>44029</v>
      </c>
      <c r="B90" s="79">
        <v>13180</v>
      </c>
      <c r="C90" s="79">
        <v>2023</v>
      </c>
    </row>
    <row r="91" spans="1:3">
      <c r="A91" s="80">
        <v>44032</v>
      </c>
      <c r="B91" s="79">
        <v>13194</v>
      </c>
      <c r="C91" s="79">
        <v>2040</v>
      </c>
    </row>
    <row r="92" spans="1:3">
      <c r="A92" s="80">
        <v>44033</v>
      </c>
      <c r="B92" s="79">
        <v>13423.75</v>
      </c>
      <c r="C92" s="79">
        <v>2160</v>
      </c>
    </row>
    <row r="93" spans="1:3">
      <c r="A93" s="80">
        <v>44034</v>
      </c>
      <c r="B93" s="79">
        <v>13094.25</v>
      </c>
      <c r="C93" s="79">
        <v>2142</v>
      </c>
    </row>
    <row r="94" spans="1:3">
      <c r="A94" s="80">
        <v>44035</v>
      </c>
      <c r="B94" s="79">
        <v>13650.75</v>
      </c>
      <c r="C94" s="79">
        <v>2126</v>
      </c>
    </row>
    <row r="95" spans="1:3">
      <c r="A95" s="80">
        <v>44036</v>
      </c>
      <c r="B95" s="79">
        <v>13612.75</v>
      </c>
      <c r="C95" s="79">
        <v>2185</v>
      </c>
    </row>
    <row r="96" spans="1:3">
      <c r="A96" s="80">
        <v>44039</v>
      </c>
      <c r="B96" s="79">
        <v>13669.5</v>
      </c>
      <c r="C96" s="79">
        <v>2304</v>
      </c>
    </row>
    <row r="97" spans="1:3">
      <c r="A97" s="80">
        <v>44040</v>
      </c>
      <c r="B97" s="79">
        <v>13610</v>
      </c>
      <c r="C97" s="79">
        <v>2267</v>
      </c>
    </row>
    <row r="98" spans="1:3">
      <c r="A98" s="80">
        <v>44041</v>
      </c>
      <c r="B98" s="79">
        <v>13829</v>
      </c>
      <c r="C98" s="79">
        <v>2215</v>
      </c>
    </row>
    <row r="99" spans="1:3">
      <c r="A99" s="80">
        <v>44042</v>
      </c>
      <c r="B99" s="79">
        <v>13678</v>
      </c>
      <c r="C99" s="79">
        <v>2055</v>
      </c>
    </row>
    <row r="100" spans="1:3">
      <c r="A100" s="80">
        <v>44043</v>
      </c>
      <c r="B100" s="79">
        <v>13738</v>
      </c>
      <c r="C100" s="79">
        <v>2065</v>
      </c>
    </row>
    <row r="101" spans="1:3">
      <c r="A101" s="80">
        <v>44046</v>
      </c>
      <c r="B101" s="79">
        <v>13897</v>
      </c>
      <c r="C101" s="79">
        <v>2120</v>
      </c>
    </row>
    <row r="102" spans="1:3">
      <c r="A102" s="80">
        <v>44047</v>
      </c>
      <c r="B102" s="79">
        <v>14070</v>
      </c>
      <c r="C102" s="79">
        <v>2101</v>
      </c>
    </row>
    <row r="103" spans="1:3">
      <c r="A103" s="80">
        <v>44048</v>
      </c>
      <c r="B103" s="79">
        <v>14381</v>
      </c>
      <c r="C103" s="79">
        <v>2178</v>
      </c>
    </row>
    <row r="104" spans="1:3">
      <c r="A104" s="80">
        <v>44049</v>
      </c>
      <c r="B104" s="79">
        <v>14436</v>
      </c>
      <c r="C104" s="79">
        <v>2222</v>
      </c>
    </row>
    <row r="105" spans="1:3">
      <c r="A105" s="80">
        <v>44050</v>
      </c>
      <c r="B105" s="79">
        <v>14338.75</v>
      </c>
      <c r="C105" s="79">
        <v>2150</v>
      </c>
    </row>
    <row r="106" spans="1:3">
      <c r="A106" s="80">
        <v>44053</v>
      </c>
      <c r="B106" s="79">
        <v>14234.75</v>
      </c>
      <c r="C106" s="79">
        <v>2220</v>
      </c>
    </row>
    <row r="107" spans="1:3">
      <c r="A107" s="80">
        <v>44054</v>
      </c>
      <c r="B107" s="79">
        <v>14296.75</v>
      </c>
      <c r="C107" s="79">
        <v>2113</v>
      </c>
    </row>
    <row r="108" spans="1:3">
      <c r="A108" s="80">
        <v>44055</v>
      </c>
      <c r="B108" s="79">
        <v>14206.25</v>
      </c>
      <c r="C108" s="79">
        <v>2162</v>
      </c>
    </row>
    <row r="109" spans="1:3">
      <c r="A109" s="80">
        <v>44056</v>
      </c>
      <c r="B109" s="79">
        <v>14049.2</v>
      </c>
      <c r="C109" s="79">
        <v>2190</v>
      </c>
    </row>
    <row r="110" spans="1:3">
      <c r="A110" s="80">
        <v>44057</v>
      </c>
      <c r="B110" s="79">
        <v>14314.75</v>
      </c>
      <c r="C110" s="79">
        <v>2146</v>
      </c>
    </row>
    <row r="111" spans="1:3">
      <c r="A111" s="80">
        <v>44060</v>
      </c>
      <c r="B111" s="79">
        <v>14542.5</v>
      </c>
      <c r="C111" s="79">
        <v>2202</v>
      </c>
    </row>
    <row r="112" spans="1:3">
      <c r="A112" s="80">
        <v>44061</v>
      </c>
      <c r="B112" s="79">
        <v>14620.75</v>
      </c>
      <c r="C112" s="79">
        <v>2195</v>
      </c>
    </row>
    <row r="113" spans="1:3">
      <c r="A113" s="80">
        <v>44062</v>
      </c>
      <c r="B113" s="79">
        <v>14674.75</v>
      </c>
      <c r="C113" s="79">
        <v>2165</v>
      </c>
    </row>
    <row r="114" spans="1:3">
      <c r="A114" s="80">
        <v>44063</v>
      </c>
      <c r="B114" s="79">
        <v>14601</v>
      </c>
      <c r="C114" s="79">
        <v>2163</v>
      </c>
    </row>
    <row r="115" spans="1:3">
      <c r="A115" s="80">
        <v>44064</v>
      </c>
      <c r="B115" s="79">
        <v>14649.5</v>
      </c>
      <c r="C115" s="79">
        <v>2190</v>
      </c>
    </row>
    <row r="116" spans="1:3">
      <c r="A116" s="80">
        <v>44067</v>
      </c>
      <c r="B116" s="79">
        <v>14884</v>
      </c>
      <c r="C116" s="79">
        <v>2195</v>
      </c>
    </row>
    <row r="117" spans="1:3">
      <c r="A117" s="80">
        <v>44068</v>
      </c>
      <c r="B117" s="79">
        <v>14938</v>
      </c>
      <c r="C117" s="79">
        <v>2163</v>
      </c>
    </row>
    <row r="118" spans="1:3">
      <c r="A118" s="80">
        <v>44069</v>
      </c>
      <c r="B118" s="79">
        <v>15123.99</v>
      </c>
      <c r="C118" s="79">
        <v>2176</v>
      </c>
    </row>
    <row r="119" spans="1:3">
      <c r="A119" s="80">
        <v>44070</v>
      </c>
      <c r="B119" s="79">
        <v>15159.5</v>
      </c>
      <c r="C119" s="79">
        <v>2168</v>
      </c>
    </row>
    <row r="120" spans="1:3">
      <c r="A120" s="80">
        <v>44071</v>
      </c>
      <c r="B120" s="79">
        <v>15336.5</v>
      </c>
      <c r="C120" s="79">
        <v>2176</v>
      </c>
    </row>
    <row r="121" spans="1:3">
      <c r="A121" s="80">
        <v>44074</v>
      </c>
      <c r="B121" s="79">
        <v>15336.5</v>
      </c>
      <c r="C121" s="79">
        <v>2176</v>
      </c>
    </row>
    <row r="122" spans="1:3">
      <c r="A122" s="80">
        <v>44075</v>
      </c>
      <c r="B122" s="79">
        <v>15507.5</v>
      </c>
      <c r="C122" s="79">
        <v>2317</v>
      </c>
    </row>
    <row r="123" spans="1:3">
      <c r="A123" s="80">
        <v>44076</v>
      </c>
      <c r="B123" s="79">
        <v>15675.75</v>
      </c>
      <c r="C123" s="79">
        <v>2261</v>
      </c>
    </row>
    <row r="124" spans="1:3">
      <c r="A124" s="80">
        <v>44077</v>
      </c>
      <c r="B124" s="79">
        <v>15060</v>
      </c>
      <c r="C124" s="79">
        <v>2353</v>
      </c>
    </row>
    <row r="125" spans="1:3">
      <c r="A125" s="80">
        <v>44078</v>
      </c>
      <c r="B125" s="79">
        <v>15251.5</v>
      </c>
      <c r="C125" s="79">
        <v>2290</v>
      </c>
    </row>
    <row r="126" spans="1:3">
      <c r="A126" s="80">
        <v>44081</v>
      </c>
      <c r="B126" s="79">
        <v>15141.75</v>
      </c>
      <c r="C126" s="79">
        <v>2310</v>
      </c>
    </row>
    <row r="127" spans="1:3">
      <c r="A127" s="80">
        <v>44082</v>
      </c>
      <c r="B127" s="79">
        <v>14847.5</v>
      </c>
      <c r="C127" s="79">
        <v>2300</v>
      </c>
    </row>
    <row r="128" spans="1:3">
      <c r="A128" s="80">
        <v>44083</v>
      </c>
      <c r="B128" s="79">
        <v>14881</v>
      </c>
      <c r="C128" s="79">
        <v>2270</v>
      </c>
    </row>
    <row r="129" spans="1:3">
      <c r="A129" s="80">
        <v>44084</v>
      </c>
      <c r="B129" s="79">
        <v>14784.5</v>
      </c>
      <c r="C129" s="79">
        <v>2311</v>
      </c>
    </row>
    <row r="130" spans="1:3">
      <c r="A130" s="80">
        <v>44085</v>
      </c>
      <c r="B130" s="79">
        <v>15049.25</v>
      </c>
      <c r="C130" s="79">
        <v>2301</v>
      </c>
    </row>
    <row r="131" spans="1:3">
      <c r="A131" s="80">
        <v>44088</v>
      </c>
      <c r="B131" s="79">
        <v>15226.75</v>
      </c>
      <c r="C131" s="79">
        <v>2339</v>
      </c>
    </row>
    <row r="132" spans="1:3">
      <c r="A132" s="80">
        <v>44089</v>
      </c>
      <c r="B132" s="79">
        <v>15147</v>
      </c>
      <c r="C132" s="79">
        <v>2343</v>
      </c>
    </row>
    <row r="133" spans="1:3">
      <c r="A133" s="80">
        <v>44090</v>
      </c>
      <c r="B133" s="79">
        <v>15172.5</v>
      </c>
      <c r="C133" s="79">
        <v>2407</v>
      </c>
    </row>
    <row r="134" spans="1:3">
      <c r="A134" s="80">
        <v>44091</v>
      </c>
      <c r="B134" s="79">
        <v>15034</v>
      </c>
      <c r="C134" s="79">
        <v>2343</v>
      </c>
    </row>
    <row r="135" spans="1:3">
      <c r="A135" s="80">
        <v>44092</v>
      </c>
      <c r="B135" s="79">
        <v>14851.5</v>
      </c>
      <c r="C135" s="79">
        <v>2321</v>
      </c>
    </row>
    <row r="136" spans="1:3">
      <c r="A136" s="80">
        <v>44095</v>
      </c>
      <c r="B136" s="79">
        <v>14491.5</v>
      </c>
      <c r="C136" s="79">
        <v>2316</v>
      </c>
    </row>
    <row r="137" spans="1:3">
      <c r="A137" s="80">
        <v>44096</v>
      </c>
      <c r="B137" s="79">
        <v>14561</v>
      </c>
      <c r="C137" s="79">
        <v>2282</v>
      </c>
    </row>
    <row r="138" spans="1:3">
      <c r="A138" s="80">
        <v>44097</v>
      </c>
      <c r="B138" s="79">
        <v>14385</v>
      </c>
      <c r="C138" s="79">
        <v>2245</v>
      </c>
    </row>
    <row r="139" spans="1:3">
      <c r="A139" s="80">
        <v>44098</v>
      </c>
      <c r="B139" s="79">
        <v>14219</v>
      </c>
      <c r="C139" s="79">
        <v>2212</v>
      </c>
    </row>
    <row r="140" spans="1:3">
      <c r="A140" s="80">
        <v>44099</v>
      </c>
      <c r="B140" s="79">
        <v>14220</v>
      </c>
      <c r="C140" s="79">
        <v>2204</v>
      </c>
    </row>
    <row r="141" spans="1:3">
      <c r="A141" s="80">
        <v>44102</v>
      </c>
      <c r="B141" s="79">
        <v>14462.25</v>
      </c>
      <c r="C141" s="79">
        <v>2257</v>
      </c>
    </row>
    <row r="142" spans="1:3">
      <c r="A142" s="80">
        <v>44103</v>
      </c>
      <c r="B142" s="79">
        <v>14415.5</v>
      </c>
      <c r="C142" s="79">
        <v>2275</v>
      </c>
    </row>
    <row r="143" spans="1:3">
      <c r="A143" s="80">
        <v>44104</v>
      </c>
      <c r="B143" s="79">
        <v>14480</v>
      </c>
      <c r="C143" s="79">
        <v>2335</v>
      </c>
    </row>
    <row r="144" spans="1:3">
      <c r="A144" s="80">
        <v>44105</v>
      </c>
      <c r="B144" s="79">
        <v>14304.25</v>
      </c>
      <c r="C144" s="79">
        <v>2334</v>
      </c>
    </row>
    <row r="145" spans="1:3">
      <c r="A145" s="80">
        <v>44106</v>
      </c>
      <c r="B145" s="79">
        <v>14380</v>
      </c>
      <c r="C145" s="79">
        <v>2312</v>
      </c>
    </row>
    <row r="146" spans="1:3">
      <c r="A146" s="80">
        <v>44109</v>
      </c>
      <c r="B146" s="79">
        <v>14604.5</v>
      </c>
      <c r="C146" s="79">
        <v>2354</v>
      </c>
    </row>
    <row r="147" spans="1:3">
      <c r="A147" s="80">
        <v>44110</v>
      </c>
      <c r="B147" s="79">
        <v>14479.25</v>
      </c>
      <c r="C147" s="79">
        <v>2370</v>
      </c>
    </row>
    <row r="148" spans="1:3">
      <c r="A148" s="80">
        <v>44111</v>
      </c>
      <c r="B148" s="79">
        <v>14561</v>
      </c>
      <c r="C148" s="79">
        <v>2358</v>
      </c>
    </row>
    <row r="149" spans="1:3">
      <c r="A149" s="80">
        <v>44112</v>
      </c>
      <c r="B149" s="79">
        <v>14623</v>
      </c>
      <c r="C149" s="79">
        <v>2400</v>
      </c>
    </row>
    <row r="150" spans="1:3">
      <c r="A150" s="80">
        <v>44113</v>
      </c>
      <c r="B150" s="79">
        <v>15181.5</v>
      </c>
      <c r="C150" s="79">
        <v>2450</v>
      </c>
    </row>
    <row r="151" spans="1:3">
      <c r="A151" s="80">
        <v>44116</v>
      </c>
      <c r="B151" s="79">
        <v>15115.75</v>
      </c>
      <c r="C151" s="79">
        <v>2437</v>
      </c>
    </row>
    <row r="152" spans="1:3">
      <c r="A152" s="80">
        <v>44117</v>
      </c>
      <c r="B152" s="79">
        <v>14991.5</v>
      </c>
      <c r="C152" s="79">
        <v>2330</v>
      </c>
    </row>
    <row r="153" spans="1:3">
      <c r="A153" s="80">
        <v>44118</v>
      </c>
      <c r="B153" s="79">
        <v>15295.5</v>
      </c>
      <c r="C153" s="79">
        <v>2358</v>
      </c>
    </row>
    <row r="154" spans="1:3">
      <c r="A154" s="80">
        <v>44119</v>
      </c>
      <c r="B154" s="79">
        <v>15375.5</v>
      </c>
      <c r="C154" s="79">
        <v>2331</v>
      </c>
    </row>
    <row r="155" spans="1:3">
      <c r="A155" s="80">
        <v>44120</v>
      </c>
      <c r="B155" s="79">
        <v>15608.25</v>
      </c>
      <c r="C155" s="79">
        <v>2331</v>
      </c>
    </row>
    <row r="156" spans="1:3">
      <c r="A156" s="80">
        <v>44123</v>
      </c>
      <c r="B156" s="79">
        <v>15635</v>
      </c>
      <c r="C156" s="79">
        <v>2342</v>
      </c>
    </row>
    <row r="157" spans="1:3">
      <c r="A157" s="80">
        <v>44124</v>
      </c>
      <c r="B157" s="79">
        <v>15976.25</v>
      </c>
      <c r="C157" s="79">
        <v>2352</v>
      </c>
    </row>
    <row r="158" spans="1:3">
      <c r="A158" s="80">
        <v>44125</v>
      </c>
      <c r="B158" s="79">
        <v>15845.25</v>
      </c>
      <c r="C158" s="79">
        <v>2405</v>
      </c>
    </row>
    <row r="159" spans="1:3">
      <c r="A159" s="80">
        <v>44126</v>
      </c>
      <c r="B159" s="79">
        <v>15784</v>
      </c>
      <c r="C159" s="79">
        <v>2362</v>
      </c>
    </row>
    <row r="160" spans="1:3">
      <c r="A160" s="80">
        <v>44127</v>
      </c>
      <c r="B160" s="79">
        <v>15678.75</v>
      </c>
      <c r="C160" s="79">
        <v>2394</v>
      </c>
    </row>
    <row r="161" spans="1:3">
      <c r="A161" s="80">
        <v>44130</v>
      </c>
      <c r="B161" s="79">
        <v>15624.5</v>
      </c>
      <c r="C161" s="79">
        <v>2364</v>
      </c>
    </row>
    <row r="162" spans="1:3">
      <c r="A162" s="80">
        <v>44131</v>
      </c>
      <c r="B162" s="79">
        <v>15874.25</v>
      </c>
      <c r="C162" s="79">
        <v>2351</v>
      </c>
    </row>
    <row r="163" spans="1:3">
      <c r="A163" s="80">
        <v>44132</v>
      </c>
      <c r="B163" s="79">
        <v>15706</v>
      </c>
      <c r="C163" s="79">
        <v>2225</v>
      </c>
    </row>
    <row r="164" spans="1:3">
      <c r="A164" s="80">
        <v>44133</v>
      </c>
      <c r="B164" s="79">
        <v>15499</v>
      </c>
      <c r="C164" s="79">
        <v>2206</v>
      </c>
    </row>
    <row r="165" spans="1:3">
      <c r="A165" s="80">
        <v>44134</v>
      </c>
      <c r="B165" s="79">
        <v>15123</v>
      </c>
      <c r="C165" s="79">
        <v>2228</v>
      </c>
    </row>
    <row r="166" spans="1:3">
      <c r="A166" s="80">
        <v>44137</v>
      </c>
      <c r="B166" s="79">
        <v>15123.25</v>
      </c>
      <c r="C166" s="79">
        <v>2203</v>
      </c>
    </row>
    <row r="167" spans="1:3">
      <c r="A167" s="80">
        <v>44138</v>
      </c>
      <c r="B167" s="79">
        <v>15328.2</v>
      </c>
      <c r="C167" s="79">
        <v>2301</v>
      </c>
    </row>
    <row r="168" spans="1:3">
      <c r="A168" s="80">
        <v>44139</v>
      </c>
      <c r="B168" s="79">
        <v>15308.25</v>
      </c>
      <c r="C168" s="79">
        <v>2296</v>
      </c>
    </row>
    <row r="169" spans="1:3">
      <c r="A169" s="80">
        <v>44140</v>
      </c>
      <c r="B169" s="79">
        <v>15519.45</v>
      </c>
      <c r="C169" s="79">
        <v>2404</v>
      </c>
    </row>
    <row r="170" spans="1:3">
      <c r="A170" s="80">
        <v>44141</v>
      </c>
      <c r="B170" s="79">
        <v>15320.75</v>
      </c>
      <c r="C170" s="79">
        <v>2450</v>
      </c>
    </row>
    <row r="171" spans="1:3">
      <c r="A171" s="80">
        <v>44144</v>
      </c>
      <c r="B171" s="79">
        <v>15709.75</v>
      </c>
      <c r="C171" s="79">
        <v>2475</v>
      </c>
    </row>
    <row r="172" spans="1:3">
      <c r="A172" s="80">
        <v>44145</v>
      </c>
      <c r="B172" s="79">
        <v>15858.25</v>
      </c>
      <c r="C172" s="79">
        <v>2465</v>
      </c>
    </row>
    <row r="173" spans="1:3">
      <c r="A173" s="80">
        <v>44146</v>
      </c>
      <c r="B173" s="79">
        <v>15929.5</v>
      </c>
      <c r="C173" s="79">
        <v>2357</v>
      </c>
    </row>
    <row r="174" spans="1:3">
      <c r="A174" s="80">
        <v>44147</v>
      </c>
      <c r="B174" s="79">
        <v>15892</v>
      </c>
      <c r="C174" s="79">
        <v>2348</v>
      </c>
    </row>
    <row r="175" spans="1:3">
      <c r="A175" s="80">
        <v>44148</v>
      </c>
      <c r="B175" s="79">
        <v>15848</v>
      </c>
      <c r="C175" s="79">
        <v>2332</v>
      </c>
    </row>
    <row r="176" spans="1:3">
      <c r="A176" s="80">
        <v>44151</v>
      </c>
      <c r="B176" s="79">
        <v>15846.25</v>
      </c>
      <c r="C176" s="79">
        <v>2340</v>
      </c>
    </row>
    <row r="177" spans="1:3">
      <c r="A177" s="80">
        <v>44152</v>
      </c>
      <c r="B177" s="79">
        <v>15887</v>
      </c>
      <c r="C177" s="79">
        <v>2338</v>
      </c>
    </row>
    <row r="178" spans="1:3">
      <c r="A178" s="80">
        <v>44153</v>
      </c>
      <c r="B178" s="79">
        <v>15762.5</v>
      </c>
      <c r="C178" s="79">
        <v>2337</v>
      </c>
    </row>
    <row r="179" spans="1:3">
      <c r="A179" s="80">
        <v>44154</v>
      </c>
      <c r="B179" s="79">
        <v>15793</v>
      </c>
      <c r="C179" s="79">
        <v>2310</v>
      </c>
    </row>
    <row r="180" spans="1:3">
      <c r="A180" s="80">
        <v>44155</v>
      </c>
      <c r="B180" s="79">
        <v>16115.5</v>
      </c>
      <c r="C180" s="79">
        <v>2337</v>
      </c>
    </row>
    <row r="181" spans="1:3">
      <c r="A181" s="80">
        <v>44158</v>
      </c>
      <c r="B181" s="79">
        <v>15893.5</v>
      </c>
      <c r="C181" s="79">
        <v>2338</v>
      </c>
    </row>
    <row r="182" spans="1:3">
      <c r="A182" s="80">
        <v>44159</v>
      </c>
      <c r="B182" s="79">
        <v>16197</v>
      </c>
      <c r="C182" s="79">
        <v>2329</v>
      </c>
    </row>
    <row r="183" spans="1:3">
      <c r="A183" s="80">
        <v>44160</v>
      </c>
      <c r="B183" s="79">
        <v>16010</v>
      </c>
      <c r="C183" s="79">
        <v>2332</v>
      </c>
    </row>
    <row r="184" spans="1:3">
      <c r="A184" s="80">
        <v>44161</v>
      </c>
      <c r="B184" s="79">
        <v>16224.5</v>
      </c>
      <c r="C184" s="79">
        <v>2364</v>
      </c>
    </row>
    <row r="185" spans="1:3">
      <c r="A185" s="80">
        <v>44162</v>
      </c>
      <c r="B185" s="79">
        <v>16410.75</v>
      </c>
      <c r="C185" s="79">
        <v>2362</v>
      </c>
    </row>
    <row r="186" spans="1:3">
      <c r="A186" s="80">
        <v>44165</v>
      </c>
      <c r="B186" s="79">
        <v>15985</v>
      </c>
      <c r="C186" s="79">
        <v>2400</v>
      </c>
    </row>
    <row r="187" spans="1:3">
      <c r="A187" s="80">
        <v>44166</v>
      </c>
      <c r="B187" s="79">
        <v>16223.5</v>
      </c>
      <c r="C187" s="79">
        <v>2427</v>
      </c>
    </row>
    <row r="188" spans="1:3">
      <c r="A188" s="80">
        <v>44167</v>
      </c>
      <c r="B188" s="79">
        <v>15947</v>
      </c>
      <c r="C188" s="79">
        <v>2402</v>
      </c>
    </row>
    <row r="189" spans="1:3">
      <c r="A189" s="80">
        <v>44168</v>
      </c>
      <c r="B189" s="79">
        <v>15905.5</v>
      </c>
      <c r="C189" s="79">
        <v>2398</v>
      </c>
    </row>
    <row r="190" spans="1:3">
      <c r="A190" s="80">
        <v>44169</v>
      </c>
      <c r="B190" s="79">
        <v>16354.5</v>
      </c>
      <c r="C190" s="79">
        <v>2350</v>
      </c>
    </row>
    <row r="191" spans="1:3">
      <c r="A191" s="80">
        <v>44172</v>
      </c>
      <c r="B191" s="79">
        <v>16319.06</v>
      </c>
      <c r="C191" s="79">
        <v>2336</v>
      </c>
    </row>
    <row r="192" spans="1:3">
      <c r="A192" s="80">
        <v>44173</v>
      </c>
      <c r="B192" s="79">
        <v>16342.5</v>
      </c>
      <c r="C192" s="79">
        <v>2318</v>
      </c>
    </row>
    <row r="193" spans="1:3">
      <c r="A193" s="80">
        <v>44174</v>
      </c>
      <c r="B193" s="79">
        <v>16647</v>
      </c>
      <c r="C193" s="79">
        <v>2318</v>
      </c>
    </row>
    <row r="194" spans="1:3">
      <c r="A194" s="80">
        <v>44175</v>
      </c>
      <c r="B194" s="79">
        <v>17373.75</v>
      </c>
      <c r="C194" s="79">
        <v>2362</v>
      </c>
    </row>
    <row r="195" spans="1:3">
      <c r="A195" s="80">
        <v>44176</v>
      </c>
      <c r="B195" s="79">
        <v>17230.75</v>
      </c>
      <c r="C195" s="79">
        <v>2332</v>
      </c>
    </row>
    <row r="196" spans="1:3">
      <c r="A196" s="80">
        <v>44179</v>
      </c>
      <c r="B196" s="79">
        <v>17539.75</v>
      </c>
      <c r="C196" s="79">
        <v>2314</v>
      </c>
    </row>
    <row r="197" spans="1:3">
      <c r="A197" s="80">
        <v>44180</v>
      </c>
      <c r="B197" s="79">
        <v>17524</v>
      </c>
      <c r="C197" s="79">
        <v>2350</v>
      </c>
    </row>
    <row r="198" spans="1:3">
      <c r="A198" s="80">
        <v>44181</v>
      </c>
      <c r="B198" s="79">
        <v>17353.5</v>
      </c>
      <c r="C198" s="79">
        <v>2323</v>
      </c>
    </row>
    <row r="199" spans="1:3">
      <c r="A199" s="80">
        <v>44182</v>
      </c>
      <c r="B199" s="79">
        <v>17460</v>
      </c>
      <c r="C199" s="79">
        <v>2325</v>
      </c>
    </row>
    <row r="200" spans="1:3">
      <c r="A200" s="80">
        <v>44183</v>
      </c>
      <c r="B200" s="79">
        <v>17428</v>
      </c>
      <c r="C200" s="79">
        <v>2331</v>
      </c>
    </row>
    <row r="201" spans="1:3">
      <c r="A201" s="80">
        <v>44186</v>
      </c>
      <c r="B201" s="79">
        <v>17206.5</v>
      </c>
      <c r="C201" s="79">
        <v>2318</v>
      </c>
    </row>
    <row r="202" spans="1:3">
      <c r="A202" s="80">
        <v>44187</v>
      </c>
      <c r="B202" s="79">
        <v>16546.5</v>
      </c>
      <c r="C202" s="79">
        <v>2355</v>
      </c>
    </row>
    <row r="203" spans="1:3">
      <c r="A203" s="80">
        <v>44188</v>
      </c>
      <c r="B203" s="79">
        <v>16812.5</v>
      </c>
      <c r="C203" s="79">
        <v>2330</v>
      </c>
    </row>
    <row r="204" spans="1:3">
      <c r="A204" s="80">
        <v>44189</v>
      </c>
      <c r="B204" s="79">
        <v>16931.5</v>
      </c>
      <c r="C204" s="79">
        <v>2330</v>
      </c>
    </row>
    <row r="205" spans="1:3">
      <c r="A205" s="80">
        <v>44190</v>
      </c>
      <c r="B205" s="79">
        <v>16931.5</v>
      </c>
      <c r="C205" s="79">
        <v>2330</v>
      </c>
    </row>
    <row r="206" spans="1:3">
      <c r="A206" s="80">
        <v>44193</v>
      </c>
      <c r="B206" s="79">
        <v>16931.5</v>
      </c>
      <c r="C206" s="79">
        <v>2330</v>
      </c>
    </row>
    <row r="207" spans="1:3">
      <c r="A207" s="80">
        <v>44194</v>
      </c>
      <c r="B207" s="79">
        <v>16865</v>
      </c>
      <c r="C207" s="79">
        <v>2325</v>
      </c>
    </row>
    <row r="208" spans="1:3">
      <c r="A208" s="80">
        <v>44195</v>
      </c>
      <c r="B208" s="79">
        <v>16719.5</v>
      </c>
      <c r="C208" s="79">
        <v>2342</v>
      </c>
    </row>
    <row r="209" spans="1:3">
      <c r="A209" s="80">
        <v>44196</v>
      </c>
      <c r="B209" s="79">
        <v>16553.5</v>
      </c>
      <c r="C209" s="79">
        <v>2342</v>
      </c>
    </row>
    <row r="210" spans="1:3">
      <c r="A210" s="80">
        <v>44197</v>
      </c>
      <c r="B210" s="79">
        <v>16553.5</v>
      </c>
      <c r="C210" s="79">
        <v>2342</v>
      </c>
    </row>
    <row r="211" spans="1:3">
      <c r="A211" s="80">
        <v>44200</v>
      </c>
      <c r="B211" s="79">
        <v>17349.5</v>
      </c>
      <c r="C211" s="79">
        <v>2454</v>
      </c>
    </row>
    <row r="212" spans="1:3">
      <c r="A212" s="80">
        <v>44201</v>
      </c>
      <c r="B212" s="79">
        <v>17628.75</v>
      </c>
      <c r="C212" s="79">
        <v>2423</v>
      </c>
    </row>
    <row r="213" spans="1:3">
      <c r="A213" s="80">
        <v>44202</v>
      </c>
      <c r="B213" s="79">
        <v>17719.75</v>
      </c>
      <c r="C213" s="79">
        <v>2400</v>
      </c>
    </row>
    <row r="214" spans="1:3">
      <c r="A214" s="80">
        <v>44203</v>
      </c>
      <c r="B214" s="79">
        <v>18057</v>
      </c>
      <c r="C214" s="79">
        <v>2415</v>
      </c>
    </row>
    <row r="215" spans="1:3">
      <c r="A215" s="80">
        <v>44204</v>
      </c>
      <c r="B215" s="79">
        <v>17613.5</v>
      </c>
      <c r="C215" s="79">
        <v>2435</v>
      </c>
    </row>
    <row r="216" spans="1:3">
      <c r="A216" s="80">
        <v>44207</v>
      </c>
      <c r="B216" s="79">
        <v>17032.5</v>
      </c>
      <c r="C216" s="79">
        <v>2359</v>
      </c>
    </row>
    <row r="217" spans="1:3">
      <c r="A217" s="80">
        <v>44208</v>
      </c>
      <c r="B217" s="79">
        <v>17614.349999999999</v>
      </c>
      <c r="C217" s="79">
        <v>2376</v>
      </c>
    </row>
    <row r="218" spans="1:3">
      <c r="A218" s="80">
        <v>44209</v>
      </c>
      <c r="B218" s="79">
        <v>17627</v>
      </c>
      <c r="C218" s="79">
        <v>2386</v>
      </c>
    </row>
    <row r="219" spans="1:3">
      <c r="A219" s="80">
        <v>44210</v>
      </c>
      <c r="B219" s="79">
        <v>18244.25</v>
      </c>
      <c r="C219" s="79">
        <v>2394</v>
      </c>
    </row>
    <row r="220" spans="1:3">
      <c r="A220" s="80">
        <v>44211</v>
      </c>
      <c r="B220" s="79">
        <v>17971.25</v>
      </c>
      <c r="C220" s="79">
        <v>2423</v>
      </c>
    </row>
    <row r="221" spans="1:3">
      <c r="A221" s="80">
        <v>44214</v>
      </c>
      <c r="B221" s="79">
        <v>18014.5</v>
      </c>
      <c r="C221" s="79">
        <v>2377</v>
      </c>
    </row>
    <row r="222" spans="1:3">
      <c r="A222" s="80">
        <v>44215</v>
      </c>
      <c r="B222" s="79">
        <v>18166</v>
      </c>
      <c r="C222" s="79">
        <v>2370</v>
      </c>
    </row>
    <row r="223" spans="1:3">
      <c r="A223" s="80">
        <v>44216</v>
      </c>
      <c r="B223" s="79">
        <v>18171.5</v>
      </c>
      <c r="C223" s="79">
        <v>2377</v>
      </c>
    </row>
    <row r="224" spans="1:3">
      <c r="A224" s="80">
        <v>44217</v>
      </c>
      <c r="B224" s="79">
        <v>18349.5</v>
      </c>
      <c r="C224" s="79">
        <v>2394</v>
      </c>
    </row>
    <row r="225" spans="1:3">
      <c r="A225" s="80">
        <v>44218</v>
      </c>
      <c r="B225" s="79">
        <v>18222.5</v>
      </c>
      <c r="C225" s="79">
        <v>2355</v>
      </c>
    </row>
    <row r="226" spans="1:3">
      <c r="A226" s="80">
        <v>44221</v>
      </c>
      <c r="B226" s="79">
        <v>18203.169999999998</v>
      </c>
      <c r="C226" s="79">
        <v>2347</v>
      </c>
    </row>
    <row r="227" spans="1:3">
      <c r="A227" s="80">
        <v>44222</v>
      </c>
      <c r="B227" s="79">
        <v>18010.5</v>
      </c>
      <c r="C227" s="79">
        <v>2324</v>
      </c>
    </row>
    <row r="228" spans="1:3">
      <c r="A228" s="80">
        <v>44223</v>
      </c>
      <c r="B228" s="79">
        <v>17866.5</v>
      </c>
      <c r="C228" s="79">
        <v>2312</v>
      </c>
    </row>
    <row r="229" spans="1:3">
      <c r="A229" s="80">
        <v>44224</v>
      </c>
      <c r="B229" s="79">
        <v>17754</v>
      </c>
      <c r="C229" s="79">
        <v>2314</v>
      </c>
    </row>
    <row r="230" spans="1:3">
      <c r="A230" s="80">
        <v>44225</v>
      </c>
      <c r="B230" s="79">
        <v>17647.5</v>
      </c>
      <c r="C230" s="79">
        <v>2327</v>
      </c>
    </row>
    <row r="231" spans="1:3">
      <c r="A231" s="80">
        <v>44228</v>
      </c>
      <c r="B231" s="79">
        <v>17816.25</v>
      </c>
      <c r="C231" s="79">
        <v>2266</v>
      </c>
    </row>
    <row r="232" spans="1:3">
      <c r="A232" s="80">
        <v>44229</v>
      </c>
      <c r="B232" s="79">
        <v>17651.75</v>
      </c>
      <c r="C232" s="79">
        <v>2258</v>
      </c>
    </row>
    <row r="233" spans="1:3">
      <c r="A233" s="80">
        <v>44230</v>
      </c>
      <c r="B233" s="79">
        <v>17599.5</v>
      </c>
      <c r="C233" s="79">
        <v>2260</v>
      </c>
    </row>
    <row r="234" spans="1:3">
      <c r="A234" s="80">
        <v>44231</v>
      </c>
      <c r="B234" s="79">
        <v>17601</v>
      </c>
      <c r="C234" s="79">
        <v>2258</v>
      </c>
    </row>
    <row r="235" spans="1:3">
      <c r="A235" s="80">
        <v>44232</v>
      </c>
      <c r="B235" s="79">
        <v>17986.75</v>
      </c>
      <c r="C235" s="79">
        <v>2338</v>
      </c>
    </row>
    <row r="236" spans="1:3">
      <c r="A236" s="80">
        <v>44235</v>
      </c>
      <c r="B236" s="79">
        <v>18121.25</v>
      </c>
      <c r="C236" s="79">
        <v>2346</v>
      </c>
    </row>
    <row r="237" spans="1:3">
      <c r="A237" s="80">
        <v>44236</v>
      </c>
      <c r="B237" s="79">
        <v>18323.5</v>
      </c>
      <c r="C237" s="79">
        <v>2323</v>
      </c>
    </row>
    <row r="238" spans="1:3">
      <c r="A238" s="80">
        <v>44237</v>
      </c>
      <c r="B238" s="79">
        <v>18620.599999999999</v>
      </c>
      <c r="C238" s="79">
        <v>2378</v>
      </c>
    </row>
    <row r="239" spans="1:3">
      <c r="A239" s="80">
        <v>44238</v>
      </c>
      <c r="B239" s="79">
        <v>18574.75</v>
      </c>
      <c r="C239" s="79">
        <v>2353</v>
      </c>
    </row>
    <row r="240" spans="1:3">
      <c r="A240" s="80">
        <v>44239</v>
      </c>
      <c r="B240" s="79">
        <v>18525.25</v>
      </c>
      <c r="C240" s="79">
        <v>2355</v>
      </c>
    </row>
    <row r="241" spans="1:3">
      <c r="A241" s="80">
        <v>44242</v>
      </c>
      <c r="B241" s="79">
        <v>18579</v>
      </c>
      <c r="C241" s="79">
        <v>2392</v>
      </c>
    </row>
    <row r="242" spans="1:3">
      <c r="A242" s="80">
        <v>44243</v>
      </c>
      <c r="B242" s="79">
        <v>18772.25</v>
      </c>
      <c r="C242" s="79">
        <v>2362</v>
      </c>
    </row>
    <row r="243" spans="1:3">
      <c r="A243" s="80">
        <v>44244</v>
      </c>
      <c r="B243" s="79">
        <v>18719.5</v>
      </c>
      <c r="C243" s="79">
        <v>2373</v>
      </c>
    </row>
    <row r="244" spans="1:3">
      <c r="A244" s="80">
        <v>44245</v>
      </c>
      <c r="B244" s="79">
        <v>19113.5</v>
      </c>
      <c r="C244" s="79">
        <v>2370</v>
      </c>
    </row>
    <row r="245" spans="1:3">
      <c r="A245" s="80">
        <v>44246</v>
      </c>
      <c r="B245" s="79">
        <v>19565.5</v>
      </c>
      <c r="C245" s="79">
        <v>2363</v>
      </c>
    </row>
    <row r="246" spans="1:3">
      <c r="A246" s="80">
        <v>44249</v>
      </c>
      <c r="B246" s="79">
        <v>19457.25</v>
      </c>
      <c r="C246" s="79">
        <v>2395</v>
      </c>
    </row>
    <row r="247" spans="1:3">
      <c r="A247" s="80">
        <v>44250</v>
      </c>
      <c r="B247" s="79">
        <v>19309</v>
      </c>
      <c r="C247" s="79">
        <v>2363</v>
      </c>
    </row>
    <row r="248" spans="1:3">
      <c r="A248" s="80">
        <v>44251</v>
      </c>
      <c r="B248" s="79">
        <v>19661</v>
      </c>
      <c r="C248" s="79">
        <v>2339</v>
      </c>
    </row>
    <row r="249" spans="1:3">
      <c r="A249" s="80">
        <v>44252</v>
      </c>
      <c r="B249" s="79">
        <v>19158</v>
      </c>
      <c r="C249" s="79">
        <v>2465</v>
      </c>
    </row>
    <row r="250" spans="1:3">
      <c r="A250" s="80">
        <v>44253</v>
      </c>
      <c r="B250" s="79">
        <v>18532</v>
      </c>
      <c r="C250" s="79">
        <v>2362</v>
      </c>
    </row>
    <row r="251" spans="1:3">
      <c r="A251" s="80">
        <v>44256</v>
      </c>
      <c r="B251" s="79">
        <v>18636.5</v>
      </c>
      <c r="C251" s="79">
        <v>2358</v>
      </c>
    </row>
    <row r="252" spans="1:3">
      <c r="A252" s="80">
        <v>44257</v>
      </c>
      <c r="B252" s="79">
        <v>18627.75</v>
      </c>
      <c r="C252" s="79">
        <v>2354</v>
      </c>
    </row>
    <row r="253" spans="1:3">
      <c r="A253" s="80">
        <v>44258</v>
      </c>
      <c r="B253" s="79">
        <v>17369</v>
      </c>
      <c r="C253" s="79">
        <v>2347</v>
      </c>
    </row>
    <row r="254" spans="1:3">
      <c r="A254" s="80">
        <v>44259</v>
      </c>
      <c r="B254" s="79">
        <v>16088.5</v>
      </c>
      <c r="C254" s="79">
        <v>2362</v>
      </c>
    </row>
    <row r="255" spans="1:3">
      <c r="A255" s="80">
        <v>44260</v>
      </c>
      <c r="B255" s="79">
        <v>16393</v>
      </c>
      <c r="C255" s="79">
        <v>2348</v>
      </c>
    </row>
    <row r="256" spans="1:3">
      <c r="A256" s="80">
        <v>44263</v>
      </c>
      <c r="B256" s="79">
        <v>16295.5</v>
      </c>
      <c r="C256" s="79">
        <v>2332</v>
      </c>
    </row>
    <row r="257" spans="1:3">
      <c r="A257" s="80">
        <v>44264</v>
      </c>
      <c r="B257" s="79">
        <v>16036.5</v>
      </c>
      <c r="C257" s="79">
        <v>2303</v>
      </c>
    </row>
    <row r="258" spans="1:3">
      <c r="A258" s="80">
        <v>44265</v>
      </c>
      <c r="B258" s="79">
        <v>16000</v>
      </c>
      <c r="C258" s="79">
        <v>2296</v>
      </c>
    </row>
    <row r="259" spans="1:3">
      <c r="A259" s="80">
        <v>44266</v>
      </c>
      <c r="B259" s="79">
        <v>16190.5</v>
      </c>
      <c r="C259" s="79">
        <v>2355</v>
      </c>
    </row>
    <row r="260" spans="1:3">
      <c r="A260" s="80">
        <v>44267</v>
      </c>
      <c r="B260" s="79">
        <v>15965</v>
      </c>
      <c r="C260" s="79">
        <v>2358</v>
      </c>
    </row>
    <row r="261" spans="1:3">
      <c r="A261" s="80">
        <v>44270</v>
      </c>
      <c r="B261" s="79">
        <v>16168.75</v>
      </c>
      <c r="C261" s="79">
        <v>2390</v>
      </c>
    </row>
    <row r="262" spans="1:3">
      <c r="A262" s="80">
        <v>44271</v>
      </c>
      <c r="B262" s="79">
        <v>16105</v>
      </c>
      <c r="C262" s="79">
        <v>2496</v>
      </c>
    </row>
    <row r="263" spans="1:3">
      <c r="A263" s="80">
        <v>44272</v>
      </c>
      <c r="B263" s="79">
        <v>16027.25</v>
      </c>
      <c r="C263" s="79">
        <v>2488</v>
      </c>
    </row>
    <row r="264" spans="1:3">
      <c r="A264" s="80">
        <v>44273</v>
      </c>
      <c r="B264" s="79">
        <v>15991.75</v>
      </c>
      <c r="C264" s="79">
        <v>2678</v>
      </c>
    </row>
    <row r="265" spans="1:3">
      <c r="A265" s="80">
        <v>44274</v>
      </c>
      <c r="B265" s="79">
        <v>16253.5</v>
      </c>
      <c r="C265" s="79">
        <v>2615</v>
      </c>
    </row>
    <row r="266" spans="1:3">
      <c r="A266" s="80">
        <v>44277</v>
      </c>
      <c r="B266" s="79">
        <v>16420</v>
      </c>
      <c r="C266" s="79">
        <v>2642</v>
      </c>
    </row>
    <row r="267" spans="1:3">
      <c r="A267" s="80">
        <v>44278</v>
      </c>
      <c r="B267" s="79">
        <v>16103.75</v>
      </c>
      <c r="C267" s="79">
        <v>2643</v>
      </c>
    </row>
    <row r="268" spans="1:3">
      <c r="A268" s="80">
        <v>44279</v>
      </c>
      <c r="B268" s="79">
        <v>16143.5</v>
      </c>
      <c r="C268" s="79">
        <v>2630</v>
      </c>
    </row>
    <row r="269" spans="1:3">
      <c r="A269" s="80">
        <v>44280</v>
      </c>
      <c r="B269" s="79">
        <v>16106.25</v>
      </c>
      <c r="C269" s="79">
        <v>2648</v>
      </c>
    </row>
    <row r="270" spans="1:3">
      <c r="A270" s="80">
        <v>44281</v>
      </c>
      <c r="B270" s="79">
        <v>16342.25</v>
      </c>
      <c r="C270" s="79">
        <v>2638</v>
      </c>
    </row>
    <row r="271" spans="1:3">
      <c r="A271" s="80">
        <v>44284</v>
      </c>
      <c r="B271" s="79">
        <v>16169.5</v>
      </c>
      <c r="C271" s="79">
        <v>2572</v>
      </c>
    </row>
    <row r="272" spans="1:3">
      <c r="A272" s="80">
        <v>44285</v>
      </c>
      <c r="B272" s="79">
        <v>15897.44</v>
      </c>
      <c r="C272" s="79">
        <v>2568</v>
      </c>
    </row>
    <row r="273" spans="1:3">
      <c r="A273" s="80">
        <v>44286</v>
      </c>
      <c r="B273" s="79">
        <v>16022</v>
      </c>
      <c r="C273" s="79">
        <v>2625</v>
      </c>
    </row>
    <row r="274" spans="1:3">
      <c r="A274" s="80">
        <v>44287</v>
      </c>
      <c r="B274" s="79">
        <v>16167.5</v>
      </c>
      <c r="C274" s="79">
        <v>2640</v>
      </c>
    </row>
    <row r="275" spans="1:3">
      <c r="A275" s="80">
        <v>44288</v>
      </c>
      <c r="B275" s="79">
        <v>16167.5</v>
      </c>
      <c r="C275" s="79">
        <v>2640</v>
      </c>
    </row>
    <row r="276" spans="1:3">
      <c r="A276" s="80">
        <v>44291</v>
      </c>
      <c r="B276" s="79">
        <v>16167.5</v>
      </c>
      <c r="C276" s="79">
        <v>2640</v>
      </c>
    </row>
    <row r="277" spans="1:3">
      <c r="A277" s="80">
        <v>44292</v>
      </c>
      <c r="B277" s="79">
        <v>16691</v>
      </c>
      <c r="C277" s="79">
        <v>2664</v>
      </c>
    </row>
    <row r="278" spans="1:3">
      <c r="A278" s="80">
        <v>44293</v>
      </c>
      <c r="B278" s="79">
        <v>16588.5</v>
      </c>
      <c r="C278" s="79">
        <v>2632</v>
      </c>
    </row>
    <row r="279" spans="1:3">
      <c r="A279" s="80">
        <v>44294</v>
      </c>
      <c r="B279" s="79">
        <v>16782.25</v>
      </c>
      <c r="C279" s="79">
        <v>2650</v>
      </c>
    </row>
    <row r="280" spans="1:3">
      <c r="A280" s="80">
        <v>44295</v>
      </c>
      <c r="B280" s="79">
        <v>16581</v>
      </c>
      <c r="C280" s="79">
        <v>2644</v>
      </c>
    </row>
    <row r="281" spans="1:3">
      <c r="A281" s="80">
        <v>44298</v>
      </c>
      <c r="B281" s="79">
        <v>16087.75</v>
      </c>
      <c r="C281" s="79">
        <v>2657</v>
      </c>
    </row>
    <row r="282" spans="1:3">
      <c r="A282" s="80">
        <v>44299</v>
      </c>
      <c r="B282" s="79">
        <v>16116.5</v>
      </c>
      <c r="C282" s="79">
        <v>2702</v>
      </c>
    </row>
    <row r="283" spans="1:3">
      <c r="A283" s="80">
        <v>44300</v>
      </c>
      <c r="B283" s="79">
        <v>16334.5</v>
      </c>
      <c r="C283" s="79">
        <v>2689</v>
      </c>
    </row>
    <row r="284" spans="1:3">
      <c r="A284" s="80">
        <v>44301</v>
      </c>
      <c r="B284" s="79">
        <v>16321.25</v>
      </c>
      <c r="C284" s="79">
        <v>2738</v>
      </c>
    </row>
    <row r="285" spans="1:3">
      <c r="A285" s="80">
        <v>44302</v>
      </c>
      <c r="B285" s="79">
        <v>16318.75</v>
      </c>
      <c r="C285" s="79">
        <v>2765</v>
      </c>
    </row>
    <row r="286" spans="1:3">
      <c r="A286" s="80">
        <v>44305</v>
      </c>
      <c r="B286" s="79">
        <v>16071.5</v>
      </c>
      <c r="C286" s="79">
        <v>2806</v>
      </c>
    </row>
    <row r="287" spans="1:3">
      <c r="A287" s="80">
        <v>44306</v>
      </c>
      <c r="B287" s="79">
        <v>15989.25</v>
      </c>
      <c r="C287" s="79">
        <v>2778</v>
      </c>
    </row>
    <row r="288" spans="1:3">
      <c r="A288" s="80">
        <v>44307</v>
      </c>
      <c r="B288" s="79">
        <v>16151.25</v>
      </c>
      <c r="C288" s="79">
        <v>2790</v>
      </c>
    </row>
    <row r="289" spans="1:3">
      <c r="A289" s="80">
        <v>44308</v>
      </c>
      <c r="B289" s="79">
        <v>16019</v>
      </c>
      <c r="C289" s="79">
        <v>2879</v>
      </c>
    </row>
    <row r="290" spans="1:3">
      <c r="A290" s="80">
        <v>44309</v>
      </c>
      <c r="B290" s="79">
        <v>16353.25</v>
      </c>
      <c r="C290" s="79">
        <v>2910</v>
      </c>
    </row>
    <row r="291" spans="1:3">
      <c r="A291" s="80">
        <v>44312</v>
      </c>
      <c r="B291" s="79">
        <v>16627.75</v>
      </c>
      <c r="C291" s="79">
        <v>2913</v>
      </c>
    </row>
    <row r="292" spans="1:3">
      <c r="A292" s="80">
        <v>44313</v>
      </c>
      <c r="B292" s="79">
        <v>16929</v>
      </c>
      <c r="C292" s="79">
        <v>2924</v>
      </c>
    </row>
    <row r="293" spans="1:3">
      <c r="A293" s="80">
        <v>44314</v>
      </c>
      <c r="B293" s="79">
        <v>17410</v>
      </c>
      <c r="C293" s="79">
        <v>2930</v>
      </c>
    </row>
    <row r="294" spans="1:3">
      <c r="A294" s="80">
        <v>44315</v>
      </c>
      <c r="B294" s="79">
        <v>17232</v>
      </c>
      <c r="C294" s="79">
        <v>2965</v>
      </c>
    </row>
    <row r="295" spans="1:3">
      <c r="A295" s="80">
        <v>44316</v>
      </c>
      <c r="B295" s="79">
        <v>17653</v>
      </c>
      <c r="C295" s="79">
        <v>2981</v>
      </c>
    </row>
    <row r="296" spans="1:3">
      <c r="A296" s="80">
        <v>44319</v>
      </c>
      <c r="B296" s="79">
        <v>17653</v>
      </c>
      <c r="C296" s="79">
        <v>2981</v>
      </c>
    </row>
    <row r="297" spans="1:3">
      <c r="A297" s="80">
        <v>44320</v>
      </c>
      <c r="B297" s="79">
        <v>17644</v>
      </c>
      <c r="C297" s="79">
        <v>3000</v>
      </c>
    </row>
    <row r="298" spans="1:3">
      <c r="A298" s="80">
        <v>44321</v>
      </c>
      <c r="B298" s="79">
        <v>17872.5</v>
      </c>
      <c r="C298" s="79">
        <v>2979</v>
      </c>
    </row>
    <row r="299" spans="1:3">
      <c r="A299" s="80">
        <v>44322</v>
      </c>
      <c r="B299" s="79">
        <v>17912.25</v>
      </c>
      <c r="C299" s="79">
        <v>2913</v>
      </c>
    </row>
    <row r="300" spans="1:3">
      <c r="A300" s="80">
        <v>44323</v>
      </c>
      <c r="B300" s="79">
        <v>18052.5</v>
      </c>
      <c r="C300" s="79">
        <v>2858</v>
      </c>
    </row>
    <row r="301" spans="1:3">
      <c r="A301" s="80">
        <v>44326</v>
      </c>
      <c r="B301" s="79">
        <v>17738</v>
      </c>
      <c r="C301" s="79">
        <v>2985</v>
      </c>
    </row>
    <row r="302" spans="1:3">
      <c r="A302" s="80">
        <v>44327</v>
      </c>
      <c r="B302" s="79">
        <v>17905.75</v>
      </c>
      <c r="C302" s="79">
        <v>2921</v>
      </c>
    </row>
    <row r="303" spans="1:3">
      <c r="A303" s="80">
        <v>44328</v>
      </c>
      <c r="B303" s="79">
        <v>17765.25</v>
      </c>
      <c r="C303" s="79">
        <v>2938</v>
      </c>
    </row>
    <row r="304" spans="1:3">
      <c r="A304" s="80">
        <v>44329</v>
      </c>
      <c r="B304" s="79">
        <v>17292</v>
      </c>
      <c r="C304" s="79">
        <v>2840</v>
      </c>
    </row>
    <row r="305" spans="1:3">
      <c r="A305" s="80">
        <v>44330</v>
      </c>
      <c r="B305" s="79">
        <v>17516</v>
      </c>
      <c r="C305" s="79">
        <v>2861</v>
      </c>
    </row>
    <row r="306" spans="1:3">
      <c r="A306" s="80">
        <v>44333</v>
      </c>
      <c r="B306" s="79">
        <v>17885.75</v>
      </c>
      <c r="C306" s="79">
        <v>2886</v>
      </c>
    </row>
    <row r="307" spans="1:3">
      <c r="A307" s="80">
        <v>44334</v>
      </c>
      <c r="B307" s="79">
        <v>17941.75</v>
      </c>
      <c r="C307" s="79">
        <v>2910</v>
      </c>
    </row>
    <row r="308" spans="1:3">
      <c r="A308" s="80">
        <v>44335</v>
      </c>
      <c r="B308" s="79">
        <v>17289</v>
      </c>
      <c r="C308" s="79">
        <v>2888</v>
      </c>
    </row>
    <row r="309" spans="1:3">
      <c r="A309" s="80">
        <v>44336</v>
      </c>
      <c r="B309" s="79">
        <v>17116.05</v>
      </c>
      <c r="C309" s="79">
        <v>2857</v>
      </c>
    </row>
    <row r="310" spans="1:3">
      <c r="A310" s="80">
        <v>44337</v>
      </c>
      <c r="B310" s="79">
        <v>16756</v>
      </c>
      <c r="C310" s="79">
        <v>2832</v>
      </c>
    </row>
    <row r="311" spans="1:3">
      <c r="A311" s="80">
        <v>44340</v>
      </c>
      <c r="B311" s="79">
        <v>17079.5</v>
      </c>
      <c r="C311" s="79">
        <v>2771</v>
      </c>
    </row>
    <row r="312" spans="1:3">
      <c r="A312" s="80">
        <v>44341</v>
      </c>
      <c r="B312" s="79">
        <v>17003.75</v>
      </c>
      <c r="C312" s="79">
        <v>2739</v>
      </c>
    </row>
    <row r="313" spans="1:3">
      <c r="A313" s="80">
        <v>44342</v>
      </c>
      <c r="B313" s="79">
        <v>17256</v>
      </c>
      <c r="C313" s="79">
        <v>2762</v>
      </c>
    </row>
    <row r="314" spans="1:3">
      <c r="A314" s="80">
        <v>44343</v>
      </c>
      <c r="B314" s="79">
        <v>17860</v>
      </c>
      <c r="C314" s="79">
        <v>2780</v>
      </c>
    </row>
    <row r="315" spans="1:3">
      <c r="A315" s="80">
        <v>44344</v>
      </c>
      <c r="B315" s="79">
        <v>18078</v>
      </c>
      <c r="C315" s="79">
        <v>2817</v>
      </c>
    </row>
    <row r="316" spans="1:3">
      <c r="A316" s="80">
        <v>44347</v>
      </c>
      <c r="B316" s="79">
        <v>18078</v>
      </c>
      <c r="C316" s="79">
        <v>2817</v>
      </c>
    </row>
    <row r="317" spans="1:3">
      <c r="A317" s="80">
        <v>44348</v>
      </c>
      <c r="B317" s="79">
        <v>18100.5</v>
      </c>
      <c r="C317" s="79">
        <v>2826</v>
      </c>
    </row>
    <row r="318" spans="1:3">
      <c r="A318" s="80">
        <v>44349</v>
      </c>
      <c r="B318" s="79">
        <v>18203.25</v>
      </c>
      <c r="C318" s="79">
        <v>2857</v>
      </c>
    </row>
    <row r="319" spans="1:3">
      <c r="A319" s="80">
        <v>44350</v>
      </c>
      <c r="B319" s="79">
        <v>17861.5</v>
      </c>
      <c r="C319" s="79">
        <v>2809</v>
      </c>
    </row>
    <row r="320" spans="1:3">
      <c r="A320" s="80">
        <v>44351</v>
      </c>
      <c r="B320" s="79">
        <v>17993.25</v>
      </c>
      <c r="C320" s="79">
        <v>2840</v>
      </c>
    </row>
    <row r="321" spans="1:3">
      <c r="A321" s="80">
        <v>44354</v>
      </c>
      <c r="B321" s="79">
        <v>17863</v>
      </c>
      <c r="C321" s="79">
        <v>2835</v>
      </c>
    </row>
    <row r="322" spans="1:3">
      <c r="A322" s="80">
        <v>44355</v>
      </c>
      <c r="B322" s="79">
        <v>17912.75</v>
      </c>
      <c r="C322" s="79">
        <v>2798</v>
      </c>
    </row>
    <row r="323" spans="1:3">
      <c r="A323" s="80">
        <v>44356</v>
      </c>
      <c r="B323" s="79">
        <v>18106.25</v>
      </c>
      <c r="C323" s="79">
        <v>2809</v>
      </c>
    </row>
    <row r="324" spans="1:3">
      <c r="A324" s="80">
        <v>44357</v>
      </c>
      <c r="B324" s="79">
        <v>18257.7</v>
      </c>
      <c r="C324" s="79">
        <v>2766</v>
      </c>
    </row>
    <row r="325" spans="1:3">
      <c r="A325" s="80">
        <v>44358</v>
      </c>
      <c r="B325" s="79">
        <v>18204.5</v>
      </c>
      <c r="C325" s="79">
        <v>2787</v>
      </c>
    </row>
    <row r="326" spans="1:3">
      <c r="A326" s="80">
        <v>44361</v>
      </c>
      <c r="B326" s="79">
        <v>18450.25</v>
      </c>
      <c r="C326" s="79">
        <v>2752</v>
      </c>
    </row>
    <row r="327" spans="1:3">
      <c r="A327" s="80">
        <v>44362</v>
      </c>
      <c r="B327" s="79">
        <v>17704.5</v>
      </c>
      <c r="C327" s="79">
        <v>2750</v>
      </c>
    </row>
    <row r="328" spans="1:3">
      <c r="A328" s="80">
        <v>44363</v>
      </c>
      <c r="B328" s="79">
        <v>17619</v>
      </c>
      <c r="C328" s="79">
        <v>2799</v>
      </c>
    </row>
    <row r="329" spans="1:3">
      <c r="A329" s="80">
        <v>44364</v>
      </c>
      <c r="B329" s="79">
        <v>17143</v>
      </c>
      <c r="C329" s="79">
        <v>2689</v>
      </c>
    </row>
    <row r="330" spans="1:3">
      <c r="A330" s="80">
        <v>44365</v>
      </c>
      <c r="B330" s="79">
        <v>17126</v>
      </c>
      <c r="C330" s="79">
        <v>2551</v>
      </c>
    </row>
    <row r="331" spans="1:3">
      <c r="A331" s="80">
        <v>44368</v>
      </c>
      <c r="B331" s="79">
        <v>17427.75</v>
      </c>
      <c r="C331" s="79">
        <v>2523</v>
      </c>
    </row>
    <row r="332" spans="1:3">
      <c r="A332" s="80">
        <v>44369</v>
      </c>
      <c r="B332" s="79">
        <v>17724.5</v>
      </c>
      <c r="C332" s="79">
        <v>2577</v>
      </c>
    </row>
    <row r="333" spans="1:3">
      <c r="A333" s="80">
        <v>44370</v>
      </c>
      <c r="B333" s="79">
        <v>18057.75</v>
      </c>
      <c r="C333" s="79">
        <v>2590</v>
      </c>
    </row>
    <row r="334" spans="1:3">
      <c r="A334" s="80">
        <v>44371</v>
      </c>
      <c r="B334" s="79">
        <v>18424</v>
      </c>
      <c r="C334" s="79">
        <v>2634</v>
      </c>
    </row>
    <row r="335" spans="1:3">
      <c r="A335" s="80">
        <v>44372</v>
      </c>
      <c r="B335" s="79">
        <v>18523.5</v>
      </c>
      <c r="C335" s="79">
        <v>2636</v>
      </c>
    </row>
    <row r="336" spans="1:3">
      <c r="A336" s="80">
        <v>44375</v>
      </c>
      <c r="B336" s="79">
        <v>18279</v>
      </c>
      <c r="C336" s="79">
        <v>2659</v>
      </c>
    </row>
    <row r="337" spans="1:3">
      <c r="A337" s="80">
        <v>44376</v>
      </c>
      <c r="B337" s="79">
        <v>18356.5</v>
      </c>
      <c r="C337" s="79">
        <v>2673</v>
      </c>
    </row>
    <row r="338" spans="1:3">
      <c r="A338" s="80">
        <v>44377</v>
      </c>
      <c r="B338" s="79">
        <v>18212</v>
      </c>
      <c r="C338" s="79">
        <v>2707</v>
      </c>
    </row>
    <row r="339" spans="1:3">
      <c r="A339" s="80">
        <v>44378</v>
      </c>
      <c r="B339" s="79">
        <v>18103.5</v>
      </c>
      <c r="C339" s="79">
        <v>2788</v>
      </c>
    </row>
    <row r="340" spans="1:3">
      <c r="A340" s="80">
        <v>44379</v>
      </c>
      <c r="B340" s="79">
        <v>18352</v>
      </c>
      <c r="C340" s="79">
        <v>2779</v>
      </c>
    </row>
    <row r="341" spans="1:3">
      <c r="A341" s="80">
        <v>44382</v>
      </c>
      <c r="B341" s="79">
        <v>18411.5</v>
      </c>
      <c r="C341" s="79">
        <v>2813</v>
      </c>
    </row>
    <row r="342" spans="1:3">
      <c r="A342" s="80">
        <v>44383</v>
      </c>
      <c r="B342" s="79">
        <v>17979</v>
      </c>
      <c r="C342" s="79">
        <v>2869</v>
      </c>
    </row>
    <row r="343" spans="1:3">
      <c r="A343" s="80">
        <v>44384</v>
      </c>
      <c r="B343" s="79">
        <v>18289</v>
      </c>
      <c r="C343" s="79">
        <v>2833</v>
      </c>
    </row>
    <row r="344" spans="1:3">
      <c r="A344" s="80">
        <v>44385</v>
      </c>
      <c r="B344" s="79">
        <v>18322.5</v>
      </c>
      <c r="C344" s="79">
        <v>2784</v>
      </c>
    </row>
    <row r="345" spans="1:3">
      <c r="A345" s="80">
        <v>44386</v>
      </c>
      <c r="B345" s="79">
        <v>18769.5</v>
      </c>
      <c r="C345" s="79">
        <v>2800</v>
      </c>
    </row>
    <row r="346" spans="1:3">
      <c r="A346" s="80">
        <v>44389</v>
      </c>
      <c r="B346" s="79">
        <v>18676</v>
      </c>
      <c r="C346" s="79">
        <v>2815</v>
      </c>
    </row>
    <row r="347" spans="1:3">
      <c r="A347" s="80">
        <v>44390</v>
      </c>
      <c r="B347" s="79">
        <v>18768.5</v>
      </c>
      <c r="C347" s="79">
        <v>2840</v>
      </c>
    </row>
    <row r="348" spans="1:3">
      <c r="A348" s="80">
        <v>44391</v>
      </c>
      <c r="B348" s="79">
        <v>18574.5</v>
      </c>
      <c r="C348" s="79">
        <v>2838</v>
      </c>
    </row>
    <row r="349" spans="1:3">
      <c r="A349" s="80">
        <v>44392</v>
      </c>
      <c r="B349" s="79">
        <v>18764.5</v>
      </c>
      <c r="C349" s="79">
        <v>2770</v>
      </c>
    </row>
    <row r="350" spans="1:3">
      <c r="A350" s="80">
        <v>44393</v>
      </c>
      <c r="B350" s="79">
        <v>19057.5</v>
      </c>
      <c r="C350" s="79">
        <v>2706</v>
      </c>
    </row>
    <row r="351" spans="1:3">
      <c r="A351" s="80">
        <v>44396</v>
      </c>
      <c r="B351" s="79">
        <v>18450.5</v>
      </c>
      <c r="C351" s="79">
        <v>2606</v>
      </c>
    </row>
    <row r="352" spans="1:3">
      <c r="A352" s="80">
        <v>44397</v>
      </c>
      <c r="B352" s="79">
        <v>18668</v>
      </c>
      <c r="C352" s="79">
        <v>2593</v>
      </c>
    </row>
    <row r="353" spans="1:3">
      <c r="A353" s="80">
        <v>44398</v>
      </c>
      <c r="B353" s="79">
        <v>18568</v>
      </c>
      <c r="C353" s="79">
        <v>2653</v>
      </c>
    </row>
    <row r="354" spans="1:3">
      <c r="A354" s="80">
        <v>44399</v>
      </c>
      <c r="B354" s="79">
        <v>18914.5</v>
      </c>
      <c r="C354" s="79">
        <v>2671</v>
      </c>
    </row>
    <row r="355" spans="1:3">
      <c r="A355" s="80">
        <v>44400</v>
      </c>
      <c r="B355" s="79">
        <v>19373</v>
      </c>
      <c r="C355" s="79">
        <v>2728</v>
      </c>
    </row>
    <row r="356" spans="1:3">
      <c r="A356" s="80">
        <v>44403</v>
      </c>
      <c r="B356" s="79">
        <v>19707</v>
      </c>
      <c r="C356" s="79">
        <v>2690</v>
      </c>
    </row>
    <row r="357" spans="1:3">
      <c r="A357" s="80">
        <v>44404</v>
      </c>
      <c r="B357" s="79">
        <v>19345.5</v>
      </c>
      <c r="C357" s="79">
        <v>2635</v>
      </c>
    </row>
    <row r="358" spans="1:3">
      <c r="A358" s="80">
        <v>44405</v>
      </c>
      <c r="B358" s="79">
        <v>19532.75</v>
      </c>
      <c r="C358" s="79">
        <v>2606</v>
      </c>
    </row>
    <row r="359" spans="1:3">
      <c r="A359" s="80">
        <v>44406</v>
      </c>
      <c r="B359" s="79">
        <v>19833</v>
      </c>
      <c r="C359" s="79">
        <v>2665</v>
      </c>
    </row>
    <row r="360" spans="1:3">
      <c r="A360" s="80">
        <v>44407</v>
      </c>
      <c r="B360" s="79">
        <v>19547</v>
      </c>
      <c r="C360" s="79">
        <v>2658</v>
      </c>
    </row>
    <row r="361" spans="1:3">
      <c r="A361" s="80">
        <v>44410</v>
      </c>
      <c r="B361" s="79">
        <v>19515.5</v>
      </c>
      <c r="C361" s="79">
        <v>2681</v>
      </c>
    </row>
    <row r="362" spans="1:3">
      <c r="A362" s="80">
        <v>44411</v>
      </c>
      <c r="B362" s="79">
        <v>19382.5</v>
      </c>
      <c r="C362" s="79">
        <v>2681</v>
      </c>
    </row>
    <row r="363" spans="1:3">
      <c r="A363" s="80">
        <v>44412</v>
      </c>
      <c r="B363" s="79">
        <v>19235</v>
      </c>
      <c r="C363" s="79">
        <v>2664</v>
      </c>
    </row>
    <row r="364" spans="1:3">
      <c r="A364" s="80">
        <v>44413</v>
      </c>
      <c r="B364" s="79">
        <v>19460.25</v>
      </c>
      <c r="C364" s="79">
        <v>2642</v>
      </c>
    </row>
    <row r="365" spans="1:3">
      <c r="A365" s="80">
        <v>44414</v>
      </c>
      <c r="B365" s="79">
        <v>19194.75</v>
      </c>
      <c r="C365" s="79">
        <v>2661</v>
      </c>
    </row>
    <row r="366" spans="1:3">
      <c r="A366" s="80">
        <v>44417</v>
      </c>
      <c r="B366" s="79">
        <v>18595.5</v>
      </c>
      <c r="C366" s="79">
        <v>2620</v>
      </c>
    </row>
    <row r="367" spans="1:3">
      <c r="A367" s="80">
        <v>44418</v>
      </c>
      <c r="B367" s="79">
        <v>18927</v>
      </c>
      <c r="C367" s="79">
        <v>2616</v>
      </c>
    </row>
    <row r="368" spans="1:3">
      <c r="A368" s="80">
        <v>44419</v>
      </c>
      <c r="B368" s="79">
        <v>19344</v>
      </c>
      <c r="C368" s="79">
        <v>2650</v>
      </c>
    </row>
    <row r="369" spans="1:3">
      <c r="A369" s="80">
        <v>44420</v>
      </c>
      <c r="B369" s="79">
        <v>19659</v>
      </c>
      <c r="C369" s="79">
        <v>2637</v>
      </c>
    </row>
    <row r="370" spans="1:3">
      <c r="A370" s="80">
        <v>44421</v>
      </c>
      <c r="B370" s="79">
        <v>19637</v>
      </c>
      <c r="C370" s="79">
        <v>2646</v>
      </c>
    </row>
    <row r="371" spans="1:3">
      <c r="A371" s="80">
        <v>44424</v>
      </c>
      <c r="B371" s="79">
        <v>19497.75</v>
      </c>
      <c r="C371" s="79">
        <v>2634</v>
      </c>
    </row>
    <row r="372" spans="1:3">
      <c r="A372" s="80">
        <v>44425</v>
      </c>
      <c r="B372" s="79">
        <v>19193.5</v>
      </c>
      <c r="C372" s="79">
        <v>2567</v>
      </c>
    </row>
    <row r="373" spans="1:3">
      <c r="A373" s="80">
        <v>44426</v>
      </c>
      <c r="B373" s="79">
        <v>18890</v>
      </c>
      <c r="C373" s="79">
        <v>2508</v>
      </c>
    </row>
    <row r="374" spans="1:3">
      <c r="A374" s="80">
        <v>44427</v>
      </c>
      <c r="B374" s="79">
        <v>18384</v>
      </c>
      <c r="C374" s="79">
        <v>2355</v>
      </c>
    </row>
    <row r="375" spans="1:3">
      <c r="A375" s="80">
        <v>44428</v>
      </c>
      <c r="B375" s="79">
        <v>18479</v>
      </c>
      <c r="C375" s="79">
        <v>2296</v>
      </c>
    </row>
    <row r="376" spans="1:3">
      <c r="A376" s="80">
        <v>44431</v>
      </c>
      <c r="B376" s="79">
        <v>18898</v>
      </c>
      <c r="C376" s="79">
        <v>2339</v>
      </c>
    </row>
    <row r="377" spans="1:3">
      <c r="A377" s="80">
        <v>44432</v>
      </c>
      <c r="B377" s="79">
        <v>19073.5</v>
      </c>
      <c r="C377" s="79">
        <v>2456</v>
      </c>
    </row>
    <row r="378" spans="1:3">
      <c r="A378" s="80">
        <v>44433</v>
      </c>
      <c r="B378" s="79">
        <v>19178.5</v>
      </c>
      <c r="C378" s="79">
        <v>2481</v>
      </c>
    </row>
    <row r="379" spans="1:3">
      <c r="A379" s="80">
        <v>44434</v>
      </c>
      <c r="B379" s="79">
        <v>18793.490000000002</v>
      </c>
      <c r="C379" s="79">
        <v>2392</v>
      </c>
    </row>
    <row r="380" spans="1:3">
      <c r="A380" s="80">
        <v>44435</v>
      </c>
      <c r="B380" s="79">
        <v>19039.490000000002</v>
      </c>
      <c r="C380" s="79">
        <v>2421</v>
      </c>
    </row>
    <row r="381" spans="1:3">
      <c r="A381" s="80">
        <v>44438</v>
      </c>
      <c r="B381" s="79">
        <v>19039.490000000002</v>
      </c>
      <c r="C381" s="79">
        <v>2421</v>
      </c>
    </row>
    <row r="382" spans="1:3">
      <c r="A382" s="80">
        <v>44439</v>
      </c>
      <c r="B382" s="79">
        <v>19589.5</v>
      </c>
      <c r="C382" s="79">
        <v>2492</v>
      </c>
    </row>
    <row r="383" spans="1:3">
      <c r="A383" s="80">
        <v>44440</v>
      </c>
      <c r="B383" s="79">
        <v>19395</v>
      </c>
      <c r="C383" s="79">
        <v>2470</v>
      </c>
    </row>
    <row r="384" spans="1:3">
      <c r="A384" s="80">
        <v>44441</v>
      </c>
      <c r="B384" s="79">
        <v>19512.5</v>
      </c>
      <c r="C384" s="79">
        <v>2414</v>
      </c>
    </row>
    <row r="385" spans="1:3">
      <c r="A385" s="80">
        <v>44442</v>
      </c>
      <c r="B385" s="79">
        <v>19829.25</v>
      </c>
      <c r="C385" s="79">
        <v>2407</v>
      </c>
    </row>
    <row r="386" spans="1:3">
      <c r="A386" s="80">
        <v>44445</v>
      </c>
      <c r="B386" s="79">
        <v>19675.5</v>
      </c>
      <c r="C386" s="79">
        <v>2394</v>
      </c>
    </row>
    <row r="387" spans="1:3">
      <c r="A387" s="80">
        <v>44446</v>
      </c>
      <c r="B387" s="79">
        <v>19520</v>
      </c>
      <c r="C387" s="79">
        <v>2387</v>
      </c>
    </row>
    <row r="388" spans="1:3">
      <c r="A388" s="80">
        <v>44447</v>
      </c>
      <c r="B388" s="79">
        <v>19722.75</v>
      </c>
      <c r="C388" s="79">
        <v>2347</v>
      </c>
    </row>
    <row r="389" spans="1:3">
      <c r="A389" s="80">
        <v>44448</v>
      </c>
      <c r="B389" s="79">
        <v>20208</v>
      </c>
      <c r="C389" s="79">
        <v>2239</v>
      </c>
    </row>
    <row r="390" spans="1:3">
      <c r="A390" s="80">
        <v>44449</v>
      </c>
      <c r="B390" s="79">
        <v>20426.5</v>
      </c>
      <c r="C390" s="79">
        <v>2199</v>
      </c>
    </row>
    <row r="391" spans="1:3">
      <c r="A391" s="80">
        <v>44452</v>
      </c>
      <c r="B391" s="79">
        <v>19761</v>
      </c>
      <c r="C391" s="79">
        <v>2150</v>
      </c>
    </row>
    <row r="392" spans="1:3">
      <c r="A392" s="80">
        <v>44453</v>
      </c>
      <c r="B392" s="79">
        <v>19638.5</v>
      </c>
      <c r="C392" s="79">
        <v>1980</v>
      </c>
    </row>
    <row r="393" spans="1:3">
      <c r="A393" s="80">
        <v>44454</v>
      </c>
      <c r="B393" s="79">
        <v>20032</v>
      </c>
      <c r="C393" s="79">
        <v>1994</v>
      </c>
    </row>
    <row r="394" spans="1:3">
      <c r="A394" s="80">
        <v>44455</v>
      </c>
      <c r="B394" s="79">
        <v>19416</v>
      </c>
      <c r="C394" s="79">
        <v>2030</v>
      </c>
    </row>
    <row r="395" spans="1:3">
      <c r="A395" s="80">
        <v>44456</v>
      </c>
      <c r="B395" s="79">
        <v>19389</v>
      </c>
      <c r="C395" s="79">
        <v>2023</v>
      </c>
    </row>
    <row r="396" spans="1:3">
      <c r="A396" s="80">
        <v>44459</v>
      </c>
      <c r="B396" s="79">
        <v>19075</v>
      </c>
      <c r="C396" s="79">
        <v>1953</v>
      </c>
    </row>
    <row r="397" spans="1:3">
      <c r="A397" s="80">
        <v>44460</v>
      </c>
      <c r="B397" s="79">
        <v>18838</v>
      </c>
      <c r="C397" s="79">
        <v>1901</v>
      </c>
    </row>
    <row r="398" spans="1:3">
      <c r="A398" s="80">
        <v>44461</v>
      </c>
      <c r="B398" s="79">
        <v>19235</v>
      </c>
      <c r="C398" s="79">
        <v>1985</v>
      </c>
    </row>
    <row r="399" spans="1:3">
      <c r="A399" s="80">
        <v>44462</v>
      </c>
      <c r="B399" s="79">
        <v>19373.5</v>
      </c>
      <c r="C399" s="79">
        <v>1963</v>
      </c>
    </row>
    <row r="400" spans="1:3">
      <c r="A400" s="80">
        <v>44463</v>
      </c>
      <c r="B400" s="79">
        <v>19405.75</v>
      </c>
      <c r="C400" s="79">
        <v>1943</v>
      </c>
    </row>
    <row r="401" spans="1:3">
      <c r="A401" s="80">
        <v>44466</v>
      </c>
      <c r="B401" s="79">
        <v>18959.5</v>
      </c>
      <c r="C401" s="79">
        <v>1949</v>
      </c>
    </row>
    <row r="402" spans="1:3">
      <c r="A402" s="80">
        <v>44467</v>
      </c>
      <c r="B402" s="79">
        <v>18574.5</v>
      </c>
      <c r="C402" s="79">
        <v>1944</v>
      </c>
    </row>
    <row r="403" spans="1:3">
      <c r="A403" s="80">
        <v>44468</v>
      </c>
      <c r="B403" s="79">
        <v>18357.5</v>
      </c>
      <c r="C403" s="79">
        <v>1897</v>
      </c>
    </row>
    <row r="404" spans="1:3">
      <c r="A404" s="80">
        <v>44469</v>
      </c>
      <c r="B404" s="79">
        <v>17946.5</v>
      </c>
      <c r="C404" s="79">
        <v>1899</v>
      </c>
    </row>
    <row r="405" spans="1:3">
      <c r="A405" s="80">
        <v>44470</v>
      </c>
      <c r="B405" s="79">
        <v>17970</v>
      </c>
      <c r="C405" s="79">
        <v>1911</v>
      </c>
    </row>
    <row r="406" spans="1:3">
      <c r="A406" s="80">
        <v>44473</v>
      </c>
      <c r="B406" s="79">
        <v>17924.5</v>
      </c>
      <c r="C406" s="79">
        <v>1918</v>
      </c>
    </row>
    <row r="407" spans="1:3">
      <c r="A407" s="80">
        <v>44474</v>
      </c>
      <c r="B407" s="79">
        <v>18132.5</v>
      </c>
      <c r="C407" s="79">
        <v>1898</v>
      </c>
    </row>
    <row r="408" spans="1:3">
      <c r="A408" s="80">
        <v>44475</v>
      </c>
      <c r="B408" s="79">
        <v>18068</v>
      </c>
      <c r="C408" s="79">
        <v>1871</v>
      </c>
    </row>
    <row r="409" spans="1:3">
      <c r="A409" s="80">
        <v>44476</v>
      </c>
      <c r="B409" s="79">
        <v>18263.5</v>
      </c>
      <c r="C409" s="79">
        <v>1884</v>
      </c>
    </row>
    <row r="410" spans="1:3">
      <c r="A410" s="80">
        <v>44477</v>
      </c>
      <c r="B410" s="79">
        <v>19226</v>
      </c>
      <c r="C410" s="79">
        <v>2044</v>
      </c>
    </row>
    <row r="411" spans="1:3">
      <c r="A411" s="80">
        <v>44480</v>
      </c>
      <c r="B411" s="79">
        <v>19139.25</v>
      </c>
      <c r="C411" s="79">
        <v>2120</v>
      </c>
    </row>
    <row r="412" spans="1:3">
      <c r="A412" s="80">
        <v>44481</v>
      </c>
      <c r="B412" s="79">
        <v>18994</v>
      </c>
      <c r="C412" s="79">
        <v>2050</v>
      </c>
    </row>
    <row r="413" spans="1:3">
      <c r="A413" s="80">
        <v>44482</v>
      </c>
      <c r="B413" s="79">
        <v>18935.5</v>
      </c>
      <c r="C413" s="79">
        <v>2051</v>
      </c>
    </row>
    <row r="414" spans="1:3">
      <c r="A414" s="80">
        <v>44483</v>
      </c>
      <c r="B414" s="79">
        <v>19320</v>
      </c>
      <c r="C414" s="79">
        <v>2160</v>
      </c>
    </row>
    <row r="415" spans="1:3">
      <c r="A415" s="80">
        <v>44484</v>
      </c>
      <c r="B415" s="79">
        <v>20066</v>
      </c>
      <c r="C415" s="79">
        <v>2121</v>
      </c>
    </row>
    <row r="416" spans="1:3">
      <c r="A416" s="80">
        <v>44487</v>
      </c>
      <c r="B416" s="79">
        <v>20040</v>
      </c>
      <c r="C416" s="79">
        <v>1986</v>
      </c>
    </row>
    <row r="417" spans="1:3">
      <c r="A417" s="80">
        <v>44488</v>
      </c>
      <c r="B417" s="79">
        <v>20130.5</v>
      </c>
      <c r="C417" s="79">
        <v>2093</v>
      </c>
    </row>
    <row r="418" spans="1:3">
      <c r="A418" s="80">
        <v>44489</v>
      </c>
      <c r="B418" s="79">
        <v>21046</v>
      </c>
      <c r="C418" s="79">
        <v>2058</v>
      </c>
    </row>
    <row r="419" spans="1:3">
      <c r="A419" s="80">
        <v>44490</v>
      </c>
      <c r="B419" s="79">
        <v>20022</v>
      </c>
      <c r="C419" s="79">
        <v>2026</v>
      </c>
    </row>
    <row r="420" spans="1:3">
      <c r="A420" s="80">
        <v>44491</v>
      </c>
      <c r="B420" s="79">
        <v>19857</v>
      </c>
      <c r="C420" s="79">
        <v>2015</v>
      </c>
    </row>
    <row r="421" spans="1:3">
      <c r="A421" s="80">
        <v>44494</v>
      </c>
      <c r="B421" s="79">
        <v>20495</v>
      </c>
      <c r="C421" s="79">
        <v>2032</v>
      </c>
    </row>
    <row r="422" spans="1:3">
      <c r="A422" s="80">
        <v>44495</v>
      </c>
      <c r="B422" s="79">
        <v>20216</v>
      </c>
      <c r="C422" s="79">
        <v>2012</v>
      </c>
    </row>
    <row r="423" spans="1:3">
      <c r="A423" s="80">
        <v>44496</v>
      </c>
      <c r="B423" s="79">
        <v>19529</v>
      </c>
      <c r="C423" s="79">
        <v>1963</v>
      </c>
    </row>
    <row r="424" spans="1:3">
      <c r="A424" s="80">
        <v>44497</v>
      </c>
      <c r="B424" s="79">
        <v>19679.5</v>
      </c>
      <c r="C424" s="79">
        <v>2001</v>
      </c>
    </row>
    <row r="425" spans="1:3">
      <c r="A425" s="80">
        <v>44498</v>
      </c>
      <c r="B425" s="79">
        <v>19556</v>
      </c>
      <c r="C425" s="79">
        <v>1972</v>
      </c>
    </row>
    <row r="426" spans="1:3">
      <c r="A426" s="80">
        <v>44501</v>
      </c>
      <c r="B426" s="79">
        <v>19824</v>
      </c>
      <c r="C426" s="79">
        <v>2055</v>
      </c>
    </row>
    <row r="427" spans="1:3">
      <c r="A427" s="80">
        <v>44502</v>
      </c>
      <c r="B427" s="79">
        <v>19711</v>
      </c>
      <c r="C427" s="79">
        <v>2023</v>
      </c>
    </row>
    <row r="428" spans="1:3">
      <c r="A428" s="80">
        <v>44503</v>
      </c>
      <c r="B428" s="79">
        <v>19263</v>
      </c>
      <c r="C428" s="79">
        <v>1984</v>
      </c>
    </row>
    <row r="429" spans="1:3">
      <c r="A429" s="80">
        <v>44504</v>
      </c>
      <c r="B429" s="79">
        <v>19224</v>
      </c>
      <c r="C429" s="79">
        <v>2028</v>
      </c>
    </row>
    <row r="430" spans="1:3">
      <c r="A430" s="80">
        <v>44505</v>
      </c>
      <c r="B430" s="79">
        <v>19505</v>
      </c>
      <c r="C430" s="79">
        <v>2028</v>
      </c>
    </row>
    <row r="431" spans="1:3">
      <c r="A431" s="80">
        <v>44508</v>
      </c>
      <c r="B431" s="79">
        <v>19713</v>
      </c>
      <c r="C431" s="79">
        <v>2035</v>
      </c>
    </row>
    <row r="432" spans="1:3">
      <c r="A432" s="80">
        <v>44509</v>
      </c>
      <c r="B432" s="79">
        <v>19502</v>
      </c>
      <c r="C432" s="79">
        <v>2069</v>
      </c>
    </row>
    <row r="433" spans="1:3">
      <c r="A433" s="80">
        <v>44510</v>
      </c>
      <c r="B433" s="79">
        <v>19880</v>
      </c>
      <c r="C433" s="79">
        <v>2038</v>
      </c>
    </row>
    <row r="434" spans="1:3">
      <c r="A434" s="80">
        <v>44511</v>
      </c>
      <c r="B434" s="79">
        <v>19883</v>
      </c>
      <c r="C434" s="79">
        <v>2072</v>
      </c>
    </row>
    <row r="435" spans="1:3">
      <c r="A435" s="80">
        <v>44512</v>
      </c>
      <c r="B435" s="79">
        <v>20134</v>
      </c>
      <c r="C435" s="79">
        <v>2059</v>
      </c>
    </row>
    <row r="436" spans="1:3">
      <c r="A436" s="80">
        <v>44515</v>
      </c>
      <c r="B436" s="79">
        <v>19771.990000000002</v>
      </c>
      <c r="C436" s="79">
        <v>2135</v>
      </c>
    </row>
    <row r="437" spans="1:3">
      <c r="A437" s="80">
        <v>44516</v>
      </c>
      <c r="B437" s="79">
        <v>19486</v>
      </c>
      <c r="C437" s="79">
        <v>2143</v>
      </c>
    </row>
    <row r="438" spans="1:3">
      <c r="A438" s="80">
        <v>44517</v>
      </c>
      <c r="B438" s="79">
        <v>19439</v>
      </c>
      <c r="C438" s="79">
        <v>2166</v>
      </c>
    </row>
    <row r="439" spans="1:3">
      <c r="A439" s="80">
        <v>44518</v>
      </c>
      <c r="B439" s="79">
        <v>19751</v>
      </c>
      <c r="C439" s="79">
        <v>2171</v>
      </c>
    </row>
    <row r="440" spans="1:3">
      <c r="A440" s="80">
        <v>44519</v>
      </c>
      <c r="B440" s="79">
        <v>20171</v>
      </c>
      <c r="C440" s="79">
        <v>2079</v>
      </c>
    </row>
    <row r="441" spans="1:3">
      <c r="A441" s="80">
        <v>44522</v>
      </c>
      <c r="B441" s="79">
        <v>20494</v>
      </c>
      <c r="C441" s="79">
        <v>2041</v>
      </c>
    </row>
    <row r="442" spans="1:3">
      <c r="A442" s="80">
        <v>44523</v>
      </c>
      <c r="B442" s="79">
        <v>20485</v>
      </c>
      <c r="C442" s="79">
        <v>1935</v>
      </c>
    </row>
    <row r="443" spans="1:3">
      <c r="A443" s="80">
        <v>44524</v>
      </c>
      <c r="B443" s="79">
        <v>21036</v>
      </c>
      <c r="C443" s="79">
        <v>1870</v>
      </c>
    </row>
    <row r="444" spans="1:3">
      <c r="A444" s="80">
        <v>44525</v>
      </c>
      <c r="B444" s="79">
        <v>20855</v>
      </c>
      <c r="C444" s="79">
        <v>1856</v>
      </c>
    </row>
    <row r="445" spans="1:3">
      <c r="A445" s="80">
        <v>44526</v>
      </c>
      <c r="B445" s="79">
        <v>20070</v>
      </c>
      <c r="C445" s="79">
        <v>1798</v>
      </c>
    </row>
    <row r="446" spans="1:3">
      <c r="A446" s="80">
        <v>44529</v>
      </c>
      <c r="B446" s="79">
        <v>20320</v>
      </c>
      <c r="C446" s="79">
        <v>1797</v>
      </c>
    </row>
    <row r="447" spans="1:3">
      <c r="A447" s="80">
        <v>44530</v>
      </c>
      <c r="B447" s="79">
        <v>20005</v>
      </c>
      <c r="C447" s="79">
        <v>1767</v>
      </c>
    </row>
    <row r="448" spans="1:3">
      <c r="A448" s="80">
        <v>44531</v>
      </c>
      <c r="B448" s="79">
        <v>20051.5</v>
      </c>
      <c r="C448" s="79">
        <v>1751</v>
      </c>
    </row>
    <row r="449" spans="1:3">
      <c r="A449" s="80">
        <v>44532</v>
      </c>
      <c r="B449" s="79">
        <v>20067.02</v>
      </c>
      <c r="C449" s="79">
        <v>1722</v>
      </c>
    </row>
    <row r="450" spans="1:3">
      <c r="A450" s="80">
        <v>44533</v>
      </c>
      <c r="B450" s="79">
        <v>20171</v>
      </c>
      <c r="C450" s="79">
        <v>1812</v>
      </c>
    </row>
    <row r="451" spans="1:3">
      <c r="A451" s="80">
        <v>44536</v>
      </c>
      <c r="B451" s="79">
        <v>19961.5</v>
      </c>
      <c r="C451" s="79">
        <v>1786</v>
      </c>
    </row>
    <row r="452" spans="1:3">
      <c r="A452" s="80">
        <v>44537</v>
      </c>
      <c r="B452" s="79">
        <v>20339.75</v>
      </c>
      <c r="C452" s="79">
        <v>1866</v>
      </c>
    </row>
    <row r="453" spans="1:3">
      <c r="A453" s="80">
        <v>44538</v>
      </c>
      <c r="B453" s="79">
        <v>20384.5</v>
      </c>
      <c r="C453" s="79">
        <v>1848</v>
      </c>
    </row>
    <row r="454" spans="1:3">
      <c r="A454" s="80">
        <v>44539</v>
      </c>
      <c r="B454" s="79">
        <v>19976</v>
      </c>
      <c r="C454" s="79">
        <v>1817</v>
      </c>
    </row>
    <row r="455" spans="1:3">
      <c r="A455" s="80">
        <v>44540</v>
      </c>
      <c r="B455" s="79">
        <v>19862</v>
      </c>
      <c r="C455" s="79">
        <v>1770</v>
      </c>
    </row>
    <row r="456" spans="1:3">
      <c r="A456" s="80">
        <v>44543</v>
      </c>
      <c r="B456" s="79">
        <v>19804</v>
      </c>
      <c r="C456" s="79">
        <v>1762</v>
      </c>
    </row>
    <row r="457" spans="1:3">
      <c r="A457" s="80">
        <v>44544</v>
      </c>
      <c r="B457" s="79">
        <v>19553</v>
      </c>
      <c r="C457" s="79">
        <v>1622</v>
      </c>
    </row>
    <row r="458" spans="1:3">
      <c r="A458" s="80">
        <v>44545</v>
      </c>
      <c r="B458" s="79">
        <v>19163</v>
      </c>
      <c r="C458" s="79">
        <v>1576</v>
      </c>
    </row>
    <row r="459" spans="1:3">
      <c r="A459" s="80">
        <v>44546</v>
      </c>
      <c r="B459" s="79">
        <v>19739.75</v>
      </c>
      <c r="C459" s="79">
        <v>1671</v>
      </c>
    </row>
    <row r="460" spans="1:3">
      <c r="A460" s="80">
        <v>44547</v>
      </c>
      <c r="B460" s="79">
        <v>19752</v>
      </c>
      <c r="C460" s="79">
        <v>1779</v>
      </c>
    </row>
    <row r="461" spans="1:3">
      <c r="A461" s="80">
        <v>44550</v>
      </c>
      <c r="B461" s="79">
        <v>19422</v>
      </c>
      <c r="C461" s="79">
        <v>1739</v>
      </c>
    </row>
    <row r="462" spans="1:3">
      <c r="A462" s="80">
        <v>44551</v>
      </c>
      <c r="B462" s="79">
        <v>19712</v>
      </c>
      <c r="C462" s="79">
        <v>1828</v>
      </c>
    </row>
    <row r="463" spans="1:3">
      <c r="A463" s="80">
        <v>44552</v>
      </c>
      <c r="B463" s="79">
        <v>20050</v>
      </c>
      <c r="C463" s="79">
        <v>1834</v>
      </c>
    </row>
    <row r="464" spans="1:3">
      <c r="A464" s="80">
        <v>44553</v>
      </c>
      <c r="B464" s="79">
        <v>20103</v>
      </c>
      <c r="C464" s="79">
        <v>1890</v>
      </c>
    </row>
    <row r="465" spans="1:3">
      <c r="A465" s="80">
        <v>44554</v>
      </c>
      <c r="B465" s="79">
        <v>20138</v>
      </c>
      <c r="C465" s="79">
        <v>1890</v>
      </c>
    </row>
    <row r="466" spans="1:3">
      <c r="A466" s="80">
        <v>44557</v>
      </c>
      <c r="B466" s="79">
        <v>20138</v>
      </c>
      <c r="C466" s="79">
        <v>1890</v>
      </c>
    </row>
    <row r="467" spans="1:3">
      <c r="A467" s="80">
        <v>44558</v>
      </c>
      <c r="B467" s="79">
        <v>20138</v>
      </c>
      <c r="C467" s="79">
        <v>1890</v>
      </c>
    </row>
    <row r="468" spans="1:3">
      <c r="A468" s="80">
        <v>44559</v>
      </c>
      <c r="B468" s="79">
        <v>20498</v>
      </c>
      <c r="C468" s="79">
        <v>1953</v>
      </c>
    </row>
    <row r="469" spans="1:3">
      <c r="A469" s="80">
        <v>44560</v>
      </c>
      <c r="B469" s="79">
        <v>20698</v>
      </c>
      <c r="C469" s="79">
        <v>1973</v>
      </c>
    </row>
    <row r="470" spans="1:3">
      <c r="A470" s="80">
        <v>44561</v>
      </c>
      <c r="B470" s="79">
        <v>20880.5</v>
      </c>
      <c r="C470" s="79">
        <v>1973</v>
      </c>
    </row>
    <row r="471" spans="1:3">
      <c r="A471" s="80">
        <v>44564</v>
      </c>
      <c r="B471" s="79">
        <v>20880.5</v>
      </c>
      <c r="C471" s="79">
        <v>1973</v>
      </c>
    </row>
    <row r="472" spans="1:3">
      <c r="A472" s="80">
        <v>44565</v>
      </c>
      <c r="B472" s="79">
        <v>21260</v>
      </c>
      <c r="C472" s="79">
        <v>1893</v>
      </c>
    </row>
    <row r="473" spans="1:3">
      <c r="A473" s="80">
        <v>44566</v>
      </c>
      <c r="B473" s="79">
        <v>20756</v>
      </c>
      <c r="C473" s="79">
        <v>1902</v>
      </c>
    </row>
    <row r="474" spans="1:3">
      <c r="A474" s="80">
        <v>44567</v>
      </c>
      <c r="B474" s="79">
        <v>20498.75</v>
      </c>
      <c r="C474" s="79">
        <v>1854</v>
      </c>
    </row>
    <row r="475" spans="1:3">
      <c r="A475" s="80">
        <v>44568</v>
      </c>
      <c r="B475" s="79">
        <v>20859</v>
      </c>
      <c r="C475" s="79">
        <v>1904</v>
      </c>
    </row>
    <row r="476" spans="1:3">
      <c r="A476" s="80">
        <v>44571</v>
      </c>
      <c r="B476" s="79">
        <v>20929</v>
      </c>
      <c r="C476" s="79">
        <v>1897</v>
      </c>
    </row>
    <row r="477" spans="1:3">
      <c r="A477" s="80">
        <v>44572</v>
      </c>
      <c r="B477" s="79">
        <v>21986</v>
      </c>
      <c r="C477" s="79">
        <v>1918</v>
      </c>
    </row>
    <row r="478" spans="1:3">
      <c r="A478" s="80">
        <v>44573</v>
      </c>
      <c r="B478" s="79">
        <v>22229.75</v>
      </c>
      <c r="C478" s="79">
        <v>1927</v>
      </c>
    </row>
    <row r="479" spans="1:3">
      <c r="A479" s="80">
        <v>44574</v>
      </c>
      <c r="B479" s="79">
        <v>22417</v>
      </c>
      <c r="C479" s="79">
        <v>1901</v>
      </c>
    </row>
    <row r="480" spans="1:3">
      <c r="A480" s="80">
        <v>44575</v>
      </c>
      <c r="B480" s="79">
        <v>22570.5</v>
      </c>
      <c r="C480" s="79">
        <v>1870</v>
      </c>
    </row>
    <row r="481" spans="1:3">
      <c r="A481" s="80">
        <v>44578</v>
      </c>
      <c r="B481" s="79">
        <v>22558</v>
      </c>
      <c r="C481" s="79">
        <v>1895</v>
      </c>
    </row>
    <row r="482" spans="1:3">
      <c r="A482" s="80">
        <v>44579</v>
      </c>
      <c r="B482" s="79">
        <v>22443</v>
      </c>
      <c r="C482" s="79">
        <v>1906</v>
      </c>
    </row>
    <row r="483" spans="1:3">
      <c r="A483" s="80">
        <v>44580</v>
      </c>
      <c r="B483" s="79">
        <v>23484</v>
      </c>
      <c r="C483" s="79">
        <v>1976</v>
      </c>
    </row>
    <row r="484" spans="1:3">
      <c r="A484" s="80">
        <v>44581</v>
      </c>
      <c r="B484" s="79">
        <v>24076</v>
      </c>
      <c r="C484" s="79">
        <v>2039</v>
      </c>
    </row>
    <row r="485" spans="1:3">
      <c r="A485" s="80">
        <v>44582</v>
      </c>
      <c r="B485" s="79">
        <v>24320</v>
      </c>
      <c r="C485" s="79">
        <v>2112</v>
      </c>
    </row>
    <row r="486" spans="1:3">
      <c r="A486" s="80">
        <v>44585</v>
      </c>
      <c r="B486" s="79">
        <v>22677</v>
      </c>
      <c r="C486" s="79">
        <v>2147</v>
      </c>
    </row>
    <row r="487" spans="1:3">
      <c r="A487" s="80">
        <v>44586</v>
      </c>
      <c r="B487" s="79">
        <v>22604</v>
      </c>
      <c r="C487" s="79">
        <v>2175</v>
      </c>
    </row>
    <row r="488" spans="1:3">
      <c r="A488" s="80">
        <v>44587</v>
      </c>
      <c r="B488" s="79">
        <v>23047</v>
      </c>
      <c r="C488" s="79">
        <v>2307</v>
      </c>
    </row>
    <row r="489" spans="1:3">
      <c r="A489" s="80">
        <v>44588</v>
      </c>
      <c r="B489" s="79">
        <v>22793</v>
      </c>
      <c r="C489" s="79">
        <v>2279</v>
      </c>
    </row>
    <row r="490" spans="1:3">
      <c r="A490" s="80">
        <v>44589</v>
      </c>
      <c r="B490" s="79">
        <v>22764</v>
      </c>
      <c r="C490" s="79">
        <v>2328</v>
      </c>
    </row>
    <row r="491" spans="1:3">
      <c r="A491" s="80">
        <v>44592</v>
      </c>
      <c r="B491" s="79">
        <v>22836</v>
      </c>
      <c r="C491" s="79">
        <v>2445</v>
      </c>
    </row>
    <row r="492" spans="1:3">
      <c r="A492" s="80">
        <v>44593</v>
      </c>
      <c r="B492" s="79">
        <v>23334</v>
      </c>
      <c r="C492" s="79">
        <v>2385</v>
      </c>
    </row>
    <row r="493" spans="1:3">
      <c r="A493" s="80">
        <v>44594</v>
      </c>
      <c r="B493" s="79">
        <v>23321</v>
      </c>
      <c r="C493" s="79">
        <v>2402</v>
      </c>
    </row>
    <row r="494" spans="1:3">
      <c r="A494" s="80">
        <v>44595</v>
      </c>
      <c r="B494" s="79">
        <v>23221</v>
      </c>
      <c r="C494" s="79">
        <v>2377</v>
      </c>
    </row>
    <row r="495" spans="1:3">
      <c r="A495" s="80">
        <v>44596</v>
      </c>
      <c r="B495" s="79">
        <v>23390</v>
      </c>
      <c r="C495" s="79">
        <v>2287</v>
      </c>
    </row>
    <row r="496" spans="1:3">
      <c r="A496" s="80">
        <v>44599</v>
      </c>
      <c r="B496" s="79">
        <v>23814</v>
      </c>
      <c r="C496" s="79">
        <v>2230</v>
      </c>
    </row>
    <row r="497" spans="1:5">
      <c r="A497" s="80">
        <v>44600</v>
      </c>
      <c r="B497" s="79">
        <v>23023</v>
      </c>
      <c r="C497" s="79">
        <v>2261</v>
      </c>
    </row>
    <row r="498" spans="1:5">
      <c r="A498" s="80">
        <v>44601</v>
      </c>
      <c r="B498" s="79">
        <v>23571</v>
      </c>
      <c r="C498" s="79">
        <v>2267</v>
      </c>
    </row>
    <row r="499" spans="1:5">
      <c r="A499" s="80">
        <v>44602</v>
      </c>
      <c r="B499" s="79">
        <v>23886</v>
      </c>
      <c r="C499" s="79">
        <v>2292</v>
      </c>
    </row>
    <row r="500" spans="1:5">
      <c r="A500" s="80">
        <v>44603</v>
      </c>
      <c r="B500" s="79">
        <v>23373</v>
      </c>
      <c r="C500" s="79">
        <v>2224</v>
      </c>
    </row>
    <row r="501" spans="1:5">
      <c r="A501" s="80">
        <v>44606</v>
      </c>
      <c r="B501" s="79">
        <v>23530</v>
      </c>
      <c r="C501" s="79">
        <v>2290</v>
      </c>
    </row>
    <row r="502" spans="1:5">
      <c r="A502" s="80">
        <v>44607</v>
      </c>
      <c r="B502" s="79">
        <v>23572</v>
      </c>
      <c r="C502" s="79">
        <v>2252</v>
      </c>
    </row>
    <row r="503" spans="1:5">
      <c r="A503" s="80">
        <v>44608</v>
      </c>
      <c r="B503" s="79">
        <v>23720</v>
      </c>
      <c r="C503" s="79">
        <v>2280</v>
      </c>
    </row>
    <row r="504" spans="1:5">
      <c r="A504" s="80">
        <v>44609</v>
      </c>
      <c r="B504" s="79">
        <v>24254</v>
      </c>
      <c r="C504" s="79">
        <v>2372</v>
      </c>
    </row>
    <row r="505" spans="1:5">
      <c r="A505" s="80">
        <v>44610</v>
      </c>
      <c r="B505" s="79">
        <v>24609</v>
      </c>
      <c r="C505" s="79">
        <v>2360</v>
      </c>
    </row>
    <row r="506" spans="1:5">
      <c r="A506" s="80">
        <v>44613</v>
      </c>
      <c r="B506" s="79">
        <v>24871</v>
      </c>
      <c r="C506" s="79">
        <v>2374</v>
      </c>
    </row>
    <row r="507" spans="1:5">
      <c r="A507" s="80">
        <v>44614</v>
      </c>
      <c r="B507" s="79">
        <v>25203</v>
      </c>
      <c r="C507" s="79">
        <v>2417</v>
      </c>
    </row>
    <row r="508" spans="1:5">
      <c r="A508" s="80">
        <v>44615</v>
      </c>
      <c r="B508" s="79">
        <v>24887</v>
      </c>
      <c r="C508" s="79">
        <v>2423</v>
      </c>
    </row>
    <row r="509" spans="1:5">
      <c r="A509" s="80">
        <v>44616</v>
      </c>
      <c r="B509" s="79">
        <v>25233</v>
      </c>
      <c r="C509" s="79">
        <v>2680</v>
      </c>
    </row>
    <row r="510" spans="1:5">
      <c r="A510" s="80">
        <v>44617</v>
      </c>
      <c r="B510" s="79">
        <v>24838</v>
      </c>
      <c r="C510" s="79">
        <v>2320</v>
      </c>
    </row>
    <row r="511" spans="1:5">
      <c r="A511" s="80">
        <v>44620</v>
      </c>
      <c r="B511" s="79">
        <v>24661</v>
      </c>
      <c r="C511" s="79">
        <v>2509</v>
      </c>
      <c r="E511" s="35" t="s">
        <v>185</v>
      </c>
    </row>
    <row r="512" spans="1:5">
      <c r="A512" s="80">
        <v>44621</v>
      </c>
      <c r="B512" s="79">
        <v>25557</v>
      </c>
      <c r="C512" s="79">
        <v>2691</v>
      </c>
    </row>
    <row r="513" spans="1:3">
      <c r="A513" s="80">
        <v>44622</v>
      </c>
      <c r="B513" s="79">
        <v>26489</v>
      </c>
      <c r="C513" s="79">
        <v>2595</v>
      </c>
    </row>
    <row r="514" spans="1:3">
      <c r="A514" s="80">
        <v>44623</v>
      </c>
      <c r="B514" s="79">
        <v>27582</v>
      </c>
      <c r="C514" s="79">
        <v>2764</v>
      </c>
    </row>
    <row r="515" spans="1:3">
      <c r="A515" s="80">
        <v>44624</v>
      </c>
      <c r="B515" s="79">
        <v>29609</v>
      </c>
      <c r="C515" s="79">
        <v>2965</v>
      </c>
    </row>
    <row r="516" spans="1:3">
      <c r="A516" s="80">
        <v>44627</v>
      </c>
      <c r="B516" s="79">
        <v>48201</v>
      </c>
      <c r="C516" s="79">
        <v>3015</v>
      </c>
    </row>
    <row r="517" spans="1:3">
      <c r="A517" s="80">
        <v>44628</v>
      </c>
      <c r="B517" s="79">
        <v>48201</v>
      </c>
      <c r="C517" s="79">
        <v>3000</v>
      </c>
    </row>
    <row r="518" spans="1:3">
      <c r="A518" s="80">
        <v>44629</v>
      </c>
      <c r="B518" s="79">
        <v>48211</v>
      </c>
      <c r="C518" s="79">
        <v>2970</v>
      </c>
    </row>
    <row r="519" spans="1:3">
      <c r="A519" s="80">
        <v>44630</v>
      </c>
      <c r="B519" s="79">
        <v>48241</v>
      </c>
      <c r="C519" s="79">
        <v>2930</v>
      </c>
    </row>
    <row r="520" spans="1:3">
      <c r="A520" s="80">
        <v>44631</v>
      </c>
      <c r="B520" s="79">
        <v>48226</v>
      </c>
      <c r="C520" s="79">
        <v>2766</v>
      </c>
    </row>
    <row r="521" spans="1:3">
      <c r="A521" s="80">
        <v>44634</v>
      </c>
      <c r="B521" s="79">
        <v>48211</v>
      </c>
      <c r="C521" s="79">
        <v>2374</v>
      </c>
    </row>
    <row r="522" spans="1:3">
      <c r="A522" s="80">
        <v>44635</v>
      </c>
      <c r="B522" s="79">
        <v>48196</v>
      </c>
      <c r="C522" s="79">
        <v>2417</v>
      </c>
    </row>
    <row r="523" spans="1:3">
      <c r="A523" s="80">
        <v>44636</v>
      </c>
      <c r="B523" s="79">
        <v>45795</v>
      </c>
      <c r="C523" s="79">
        <v>2440</v>
      </c>
    </row>
    <row r="524" spans="1:3">
      <c r="A524" s="80">
        <v>44637</v>
      </c>
      <c r="B524" s="79">
        <v>42150</v>
      </c>
      <c r="C524" s="79">
        <v>2478</v>
      </c>
    </row>
    <row r="525" spans="1:3">
      <c r="A525" s="80">
        <v>44638</v>
      </c>
      <c r="B525" s="79">
        <v>37115</v>
      </c>
      <c r="C525" s="79">
        <v>2535</v>
      </c>
    </row>
    <row r="526" spans="1:3">
      <c r="A526" s="80">
        <v>44641</v>
      </c>
      <c r="B526" s="79">
        <v>31580</v>
      </c>
      <c r="C526" s="79">
        <v>2547</v>
      </c>
    </row>
    <row r="527" spans="1:3">
      <c r="A527" s="80">
        <v>44642</v>
      </c>
      <c r="B527" s="79">
        <v>28132</v>
      </c>
      <c r="C527" s="79">
        <v>2504</v>
      </c>
    </row>
    <row r="528" spans="1:3">
      <c r="A528" s="80">
        <v>44643</v>
      </c>
      <c r="B528" s="79">
        <v>32340</v>
      </c>
      <c r="C528" s="79">
        <v>2526</v>
      </c>
    </row>
  </sheetData>
  <dataValidations count="1">
    <dataValidation allowBlank="1" showErrorMessage="1" promptTitle="TRAFO" prompt="$A$1:$C$524" sqref="A5"/>
  </dataValidation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28"/>
  <sheetViews>
    <sheetView workbookViewId="0">
      <selection activeCell="G4" sqref="G4"/>
    </sheetView>
  </sheetViews>
  <sheetFormatPr defaultColWidth="8.5703125" defaultRowHeight="15"/>
  <cols>
    <col min="1" max="3" width="8.5703125" style="49"/>
    <col min="4" max="6" width="13.140625" style="49" customWidth="1"/>
    <col min="7" max="7" width="12.42578125" style="49" customWidth="1"/>
    <col min="8" max="8" width="13.140625" style="49" customWidth="1"/>
    <col min="9" max="16384" width="8.5703125" style="49"/>
  </cols>
  <sheetData>
    <row r="1" spans="1:9">
      <c r="A1" s="35" t="s">
        <v>395</v>
      </c>
    </row>
    <row r="2" spans="1:9">
      <c r="A2" s="35" t="s">
        <v>393</v>
      </c>
    </row>
    <row r="3" spans="1:9">
      <c r="D3" s="54">
        <v>2019</v>
      </c>
      <c r="E3" s="54">
        <v>2020</v>
      </c>
      <c r="F3" s="54">
        <v>2021</v>
      </c>
      <c r="G3" s="54">
        <v>2022</v>
      </c>
      <c r="H3" s="54">
        <v>2023</v>
      </c>
      <c r="I3" s="54">
        <v>2024</v>
      </c>
    </row>
    <row r="4" spans="1:9">
      <c r="C4" s="54" t="s">
        <v>148</v>
      </c>
      <c r="D4" s="55">
        <v>9.300405538162633E-2</v>
      </c>
      <c r="E4" s="55">
        <v>-2.6623426799396353E-2</v>
      </c>
      <c r="F4" s="55">
        <v>0.11415699916547943</v>
      </c>
      <c r="G4" s="55">
        <v>1.2178727600712025</v>
      </c>
      <c r="H4" s="55">
        <v>0.71618581283234117</v>
      </c>
      <c r="I4" s="55">
        <v>0.27974140563670152</v>
      </c>
    </row>
    <row r="5" spans="1:9">
      <c r="C5" s="54" t="s">
        <v>149</v>
      </c>
      <c r="D5" s="55">
        <v>-0.59074020129296301</v>
      </c>
      <c r="E5" s="55">
        <v>-0.5449116216697405</v>
      </c>
      <c r="F5" s="55">
        <v>-3.1291804391973591E-3</v>
      </c>
      <c r="G5" s="55">
        <v>0.79231778731705926</v>
      </c>
      <c r="H5" s="55">
        <v>0.46372483851772622</v>
      </c>
      <c r="I5" s="55">
        <v>0.18988554811824374</v>
      </c>
    </row>
    <row r="6" spans="1:9">
      <c r="C6" s="54" t="s">
        <v>150</v>
      </c>
      <c r="D6" s="55">
        <v>0.10060787443408942</v>
      </c>
      <c r="E6" s="55">
        <v>-0.39887210822426389</v>
      </c>
      <c r="F6" s="55">
        <v>1.0077592649813121</v>
      </c>
      <c r="G6" s="55">
        <v>2.8019919414611998</v>
      </c>
      <c r="H6" s="55">
        <v>-0.16314239090852847</v>
      </c>
      <c r="I6" s="55">
        <v>-0.13634159459088346</v>
      </c>
    </row>
    <row r="7" spans="1:9">
      <c r="C7" s="54" t="s">
        <v>59</v>
      </c>
      <c r="D7" s="55">
        <v>1.317148924032143</v>
      </c>
      <c r="E7" s="55">
        <v>0.47440610733526961</v>
      </c>
      <c r="F7" s="55">
        <v>1.3138521162056727</v>
      </c>
      <c r="G7" s="55">
        <v>2.1319867579987233</v>
      </c>
      <c r="H7" s="55">
        <v>1.9430357867870285</v>
      </c>
      <c r="I7" s="55">
        <v>1.799532804243287</v>
      </c>
    </row>
    <row r="8" spans="1:9">
      <c r="C8" s="54" t="s">
        <v>151</v>
      </c>
      <c r="D8" s="55">
        <v>0.87742141143629282</v>
      </c>
      <c r="E8" s="55">
        <v>-0.45520639215241021</v>
      </c>
      <c r="F8" s="55">
        <v>2.4296956921146204</v>
      </c>
      <c r="G8" s="55">
        <v>6.5067267950177534</v>
      </c>
      <c r="H8" s="55">
        <v>2.8535670725226021</v>
      </c>
      <c r="I8" s="55">
        <v>2.0928512128518242</v>
      </c>
    </row>
    <row r="28" spans="3:3">
      <c r="C28" s="35" t="s">
        <v>456</v>
      </c>
    </row>
  </sheetData>
  <pageMargins left="0.7" right="0.7" top="0.75" bottom="0.75" header="0.3" footer="0.3"/>
  <pageSetup orientation="portrait" horizontalDpi="90" verticalDpi="9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42"/>
  <sheetViews>
    <sheetView workbookViewId="0">
      <selection activeCell="B6" sqref="B6"/>
    </sheetView>
  </sheetViews>
  <sheetFormatPr defaultColWidth="8.5703125" defaultRowHeight="15"/>
  <cols>
    <col min="1" max="1" width="8.5703125" style="49"/>
    <col min="2" max="2" width="12.140625" style="49" bestFit="1" customWidth="1"/>
    <col min="3" max="16384" width="8.5703125" style="49"/>
  </cols>
  <sheetData>
    <row r="1" spans="1:8">
      <c r="A1" s="35" t="s">
        <v>203</v>
      </c>
    </row>
    <row r="2" spans="1:8">
      <c r="A2" s="35" t="s">
        <v>394</v>
      </c>
    </row>
    <row r="3" spans="1:8">
      <c r="A3" s="82"/>
    </row>
    <row r="4" spans="1:8">
      <c r="C4" s="49" t="s">
        <v>139</v>
      </c>
      <c r="D4" s="49" t="s">
        <v>63</v>
      </c>
      <c r="E4" s="49" t="s">
        <v>140</v>
      </c>
      <c r="F4" s="49" t="s">
        <v>141</v>
      </c>
      <c r="G4" s="49" t="s">
        <v>142</v>
      </c>
    </row>
    <row r="5" spans="1:8">
      <c r="B5" s="50">
        <v>43480</v>
      </c>
      <c r="C5" s="49">
        <v>59.87</v>
      </c>
      <c r="D5" s="49">
        <v>52.79</v>
      </c>
      <c r="E5" s="49">
        <v>54.85</v>
      </c>
      <c r="F5" s="49">
        <v>61.04</v>
      </c>
      <c r="G5" s="49">
        <v>65.08</v>
      </c>
      <c r="H5" s="49">
        <v>50</v>
      </c>
    </row>
    <row r="6" spans="1:8">
      <c r="B6" s="50">
        <v>43511</v>
      </c>
      <c r="C6" s="49">
        <v>58.85</v>
      </c>
      <c r="D6" s="49">
        <v>55.44</v>
      </c>
      <c r="E6" s="49">
        <v>55.17</v>
      </c>
      <c r="F6" s="49">
        <v>63.24</v>
      </c>
      <c r="G6" s="49">
        <v>65.180000000000007</v>
      </c>
      <c r="H6" s="49">
        <v>50</v>
      </c>
    </row>
    <row r="7" spans="1:8">
      <c r="B7" s="50">
        <v>43539</v>
      </c>
      <c r="C7" s="49">
        <v>56.15</v>
      </c>
      <c r="D7" s="49">
        <v>54.95</v>
      </c>
      <c r="E7" s="49">
        <v>53.82</v>
      </c>
      <c r="F7" s="49">
        <v>60.62</v>
      </c>
      <c r="G7" s="49">
        <v>66.13</v>
      </c>
      <c r="H7" s="49">
        <v>50</v>
      </c>
    </row>
    <row r="8" spans="1:8">
      <c r="B8" s="50">
        <v>43570</v>
      </c>
      <c r="C8" s="49">
        <v>56.56</v>
      </c>
      <c r="D8" s="49">
        <v>50.3</v>
      </c>
      <c r="E8" s="49">
        <v>51.18</v>
      </c>
      <c r="F8" s="49">
        <v>60.11</v>
      </c>
      <c r="G8" s="49">
        <v>64.86</v>
      </c>
      <c r="H8" s="49">
        <v>50</v>
      </c>
    </row>
    <row r="9" spans="1:8">
      <c r="B9" s="50">
        <v>43600</v>
      </c>
      <c r="C9" s="49">
        <v>53.86</v>
      </c>
      <c r="D9" s="49">
        <v>51.39</v>
      </c>
      <c r="E9" s="49">
        <v>54.77</v>
      </c>
      <c r="F9" s="49">
        <v>61.35</v>
      </c>
      <c r="G9" s="49">
        <v>59.79</v>
      </c>
      <c r="H9" s="49">
        <v>50</v>
      </c>
    </row>
    <row r="10" spans="1:8">
      <c r="B10" s="50">
        <v>43631</v>
      </c>
      <c r="C10" s="49">
        <v>54.09</v>
      </c>
      <c r="D10" s="49">
        <v>50.17</v>
      </c>
      <c r="E10" s="49">
        <v>53.21</v>
      </c>
      <c r="F10" s="49">
        <v>60.53</v>
      </c>
      <c r="G10" s="49">
        <v>60.47</v>
      </c>
      <c r="H10" s="49">
        <v>50</v>
      </c>
    </row>
    <row r="11" spans="1:8">
      <c r="B11" s="50">
        <v>43661</v>
      </c>
      <c r="C11" s="49">
        <v>53.56</v>
      </c>
      <c r="D11" s="49">
        <v>46.95</v>
      </c>
      <c r="E11" s="49">
        <v>52.6</v>
      </c>
      <c r="F11" s="49">
        <v>59.51</v>
      </c>
      <c r="G11" s="49">
        <v>60.7</v>
      </c>
      <c r="H11" s="49">
        <v>50</v>
      </c>
    </row>
    <row r="12" spans="1:8">
      <c r="B12" s="50">
        <v>43692</v>
      </c>
      <c r="C12" s="49">
        <v>54.14</v>
      </c>
      <c r="D12" s="49">
        <v>47.51</v>
      </c>
      <c r="E12" s="49">
        <v>53.37</v>
      </c>
      <c r="F12" s="49">
        <v>57.66</v>
      </c>
      <c r="G12" s="49">
        <v>54.61</v>
      </c>
      <c r="H12" s="49">
        <v>50</v>
      </c>
    </row>
    <row r="13" spans="1:8">
      <c r="B13" s="50">
        <v>43723</v>
      </c>
      <c r="C13" s="49">
        <v>52.31</v>
      </c>
      <c r="D13" s="49">
        <v>48.95</v>
      </c>
      <c r="E13" s="49">
        <v>53.73</v>
      </c>
      <c r="F13" s="49">
        <v>58.31</v>
      </c>
      <c r="G13" s="49">
        <v>55.12</v>
      </c>
      <c r="H13" s="49">
        <v>50</v>
      </c>
    </row>
    <row r="14" spans="1:8">
      <c r="B14" s="50">
        <v>43753</v>
      </c>
      <c r="C14" s="49">
        <v>54.03</v>
      </c>
      <c r="D14" s="49">
        <v>51.2</v>
      </c>
      <c r="E14" s="49">
        <v>52.94</v>
      </c>
      <c r="F14" s="49">
        <v>58.05</v>
      </c>
      <c r="G14" s="49">
        <v>58.7</v>
      </c>
      <c r="H14" s="49">
        <v>50</v>
      </c>
    </row>
    <row r="15" spans="1:8">
      <c r="B15" s="50">
        <v>43784</v>
      </c>
      <c r="C15" s="49">
        <v>54.32</v>
      </c>
      <c r="D15" s="49">
        <v>50.94</v>
      </c>
      <c r="E15" s="49">
        <v>54.65</v>
      </c>
      <c r="F15" s="49">
        <v>60.67</v>
      </c>
      <c r="G15" s="49">
        <v>61.95</v>
      </c>
      <c r="H15" s="49">
        <v>50</v>
      </c>
    </row>
    <row r="16" spans="1:8">
      <c r="B16" s="50">
        <v>43814</v>
      </c>
      <c r="C16" s="49">
        <v>53.04</v>
      </c>
      <c r="D16" s="49">
        <v>50.97</v>
      </c>
      <c r="E16" s="49">
        <v>54.1</v>
      </c>
      <c r="F16" s="49">
        <v>59.64</v>
      </c>
      <c r="G16" s="49">
        <v>58.51</v>
      </c>
      <c r="H16" s="49">
        <v>50</v>
      </c>
    </row>
    <row r="17" spans="2:8">
      <c r="B17" s="50">
        <v>43845</v>
      </c>
      <c r="C17" s="49">
        <v>51.54</v>
      </c>
      <c r="D17" s="49">
        <v>51.63</v>
      </c>
      <c r="E17" s="49">
        <v>53.11</v>
      </c>
      <c r="F17" s="49">
        <v>60.58</v>
      </c>
      <c r="G17" s="49">
        <v>57.73</v>
      </c>
      <c r="H17" s="49">
        <v>50</v>
      </c>
    </row>
    <row r="18" spans="2:8">
      <c r="B18" s="50">
        <v>43876</v>
      </c>
      <c r="C18" s="49">
        <v>52.94</v>
      </c>
      <c r="D18" s="49">
        <v>52.29</v>
      </c>
      <c r="E18" s="49">
        <v>53.96</v>
      </c>
      <c r="F18" s="49">
        <v>62.31</v>
      </c>
      <c r="G18" s="49">
        <v>61.91</v>
      </c>
      <c r="H18" s="49">
        <v>50</v>
      </c>
    </row>
    <row r="19" spans="2:8">
      <c r="B19" s="50">
        <v>43905</v>
      </c>
      <c r="C19" s="49">
        <v>49.64</v>
      </c>
      <c r="D19" s="49">
        <v>49.76</v>
      </c>
      <c r="E19" s="49">
        <v>49.68</v>
      </c>
      <c r="F19" s="49">
        <v>56.55</v>
      </c>
      <c r="G19" s="49">
        <v>56.21</v>
      </c>
      <c r="H19" s="49">
        <v>50</v>
      </c>
    </row>
    <row r="20" spans="2:8">
      <c r="B20" s="50">
        <v>43936</v>
      </c>
      <c r="C20" s="49">
        <v>46.62</v>
      </c>
      <c r="D20" s="49">
        <v>47.79</v>
      </c>
      <c r="E20" s="49">
        <v>45.83</v>
      </c>
      <c r="F20" s="49">
        <v>42.44</v>
      </c>
      <c r="G20" s="49">
        <v>45.56</v>
      </c>
      <c r="H20" s="49">
        <v>50</v>
      </c>
    </row>
    <row r="21" spans="2:8">
      <c r="B21" s="50">
        <v>43966</v>
      </c>
      <c r="C21" s="49">
        <v>48.81</v>
      </c>
      <c r="D21" s="49">
        <v>47.4</v>
      </c>
      <c r="E21" s="49">
        <v>45.36</v>
      </c>
      <c r="F21" s="49">
        <v>44.75</v>
      </c>
      <c r="G21" s="49">
        <v>51.76</v>
      </c>
      <c r="H21" s="49">
        <v>50</v>
      </c>
    </row>
    <row r="22" spans="2:8">
      <c r="B22" s="50">
        <v>43997</v>
      </c>
      <c r="C22" s="49">
        <v>49.82</v>
      </c>
      <c r="D22" s="49">
        <v>48.44</v>
      </c>
      <c r="E22" s="49">
        <v>47.61</v>
      </c>
      <c r="F22" s="49">
        <v>45.88</v>
      </c>
      <c r="G22" s="49">
        <v>56.17</v>
      </c>
      <c r="H22" s="49">
        <v>50</v>
      </c>
    </row>
    <row r="23" spans="2:8">
      <c r="B23" s="50">
        <v>44027</v>
      </c>
      <c r="C23" s="49">
        <v>55.69</v>
      </c>
      <c r="D23" s="49">
        <v>52.93</v>
      </c>
      <c r="E23" s="49">
        <v>49.66</v>
      </c>
      <c r="F23" s="49">
        <v>53.04</v>
      </c>
      <c r="G23" s="49">
        <v>57.85</v>
      </c>
      <c r="H23" s="49">
        <v>50</v>
      </c>
    </row>
    <row r="24" spans="2:8">
      <c r="B24" s="50">
        <v>44058</v>
      </c>
      <c r="C24" s="49">
        <v>55.48</v>
      </c>
      <c r="D24" s="49">
        <v>49.28</v>
      </c>
      <c r="E24" s="49">
        <v>48.37</v>
      </c>
      <c r="F24" s="49">
        <v>55.2</v>
      </c>
      <c r="G24" s="49">
        <v>55.6</v>
      </c>
      <c r="H24" s="49">
        <v>50</v>
      </c>
    </row>
    <row r="25" spans="2:8">
      <c r="B25" s="50">
        <v>44089</v>
      </c>
      <c r="C25" s="49">
        <v>56.37</v>
      </c>
      <c r="D25" s="49">
        <v>49.61</v>
      </c>
      <c r="E25" s="49">
        <v>50.78</v>
      </c>
      <c r="F25" s="49">
        <v>57.28</v>
      </c>
      <c r="G25" s="49">
        <v>62.53</v>
      </c>
      <c r="H25" s="49">
        <v>50</v>
      </c>
    </row>
    <row r="26" spans="2:8">
      <c r="B26" s="50">
        <v>44119</v>
      </c>
      <c r="C26" s="49">
        <v>54.41</v>
      </c>
      <c r="D26" s="49">
        <v>50.32</v>
      </c>
      <c r="E26" s="49">
        <v>51.57</v>
      </c>
      <c r="F26" s="49">
        <v>56.9</v>
      </c>
      <c r="G26" s="49">
        <v>62.16</v>
      </c>
      <c r="H26" s="49">
        <v>50</v>
      </c>
    </row>
    <row r="27" spans="2:8">
      <c r="B27" s="50">
        <v>44150</v>
      </c>
      <c r="C27" s="49">
        <v>57.4</v>
      </c>
      <c r="D27" s="49">
        <v>53.42</v>
      </c>
      <c r="E27" s="49">
        <v>49.48</v>
      </c>
      <c r="F27" s="49">
        <v>57.61</v>
      </c>
      <c r="G27" s="49">
        <v>61.7</v>
      </c>
      <c r="H27" s="49">
        <v>50</v>
      </c>
    </row>
    <row r="28" spans="2:8">
      <c r="B28" s="50">
        <v>44180</v>
      </c>
      <c r="C28" s="49">
        <v>56.75</v>
      </c>
      <c r="D28" s="49">
        <v>51.92</v>
      </c>
      <c r="E28" s="49">
        <v>50.66</v>
      </c>
      <c r="F28" s="49">
        <v>54.81</v>
      </c>
      <c r="G28" s="49">
        <v>60.67</v>
      </c>
      <c r="H28" s="49">
        <v>50</v>
      </c>
    </row>
    <row r="29" spans="2:8">
      <c r="B29" s="50">
        <v>44211</v>
      </c>
      <c r="C29" s="49">
        <v>60.85</v>
      </c>
      <c r="D29" s="49">
        <v>54.46</v>
      </c>
      <c r="E29" s="49">
        <v>49.58</v>
      </c>
      <c r="F29" s="49">
        <v>54.15</v>
      </c>
      <c r="G29" s="49">
        <v>62.57</v>
      </c>
      <c r="H29" s="49">
        <v>50</v>
      </c>
    </row>
    <row r="30" spans="2:8">
      <c r="B30" s="50">
        <v>44242</v>
      </c>
      <c r="C30" s="49">
        <v>64.709999999999994</v>
      </c>
      <c r="D30" s="49">
        <v>56.87</v>
      </c>
      <c r="E30" s="49">
        <v>48.85</v>
      </c>
      <c r="F30" s="49">
        <v>56.48</v>
      </c>
      <c r="G30" s="49">
        <v>65.83</v>
      </c>
      <c r="H30" s="49">
        <v>50</v>
      </c>
    </row>
    <row r="31" spans="2:8">
      <c r="B31" s="50">
        <v>44270</v>
      </c>
      <c r="C31" s="49">
        <v>75.17</v>
      </c>
      <c r="D31" s="49">
        <v>58.05</v>
      </c>
      <c r="E31" s="49">
        <v>51.65</v>
      </c>
      <c r="F31" s="49">
        <v>60.56</v>
      </c>
      <c r="G31" s="49">
        <v>69.38</v>
      </c>
      <c r="H31" s="49">
        <v>50</v>
      </c>
    </row>
    <row r="32" spans="2:8">
      <c r="B32" s="50">
        <v>44301</v>
      </c>
      <c r="C32" s="49">
        <v>76.31</v>
      </c>
      <c r="D32" s="49">
        <v>62.84</v>
      </c>
      <c r="E32" s="49">
        <v>51.77</v>
      </c>
      <c r="F32" s="49">
        <v>59.91</v>
      </c>
      <c r="G32" s="49">
        <v>75.56</v>
      </c>
      <c r="H32" s="49">
        <v>50</v>
      </c>
    </row>
    <row r="33" spans="2:10">
      <c r="B33" s="50">
        <v>44331</v>
      </c>
      <c r="C33" s="49">
        <v>78.91</v>
      </c>
      <c r="D33" s="49">
        <v>64.59</v>
      </c>
      <c r="E33" s="49">
        <v>54.54</v>
      </c>
      <c r="F33" s="49">
        <v>65.28</v>
      </c>
      <c r="G33" s="49">
        <v>85.61</v>
      </c>
      <c r="H33" s="49">
        <v>50</v>
      </c>
      <c r="J33" s="35" t="s">
        <v>61</v>
      </c>
    </row>
    <row r="34" spans="2:10">
      <c r="B34" s="50">
        <v>44362</v>
      </c>
      <c r="C34" s="49">
        <v>80.459999999999994</v>
      </c>
      <c r="D34" s="49">
        <v>66.27</v>
      </c>
      <c r="E34" s="49">
        <v>56.33</v>
      </c>
      <c r="F34" s="49">
        <v>66.489999999999995</v>
      </c>
      <c r="G34" s="49">
        <v>87.07</v>
      </c>
      <c r="H34" s="49">
        <v>50</v>
      </c>
    </row>
    <row r="35" spans="2:10">
      <c r="B35" s="50">
        <v>44392</v>
      </c>
      <c r="C35" s="49">
        <v>79.5</v>
      </c>
      <c r="D35" s="49">
        <v>68.94</v>
      </c>
      <c r="E35" s="49">
        <v>57.27</v>
      </c>
      <c r="F35" s="49">
        <v>68.48</v>
      </c>
      <c r="G35" s="49">
        <v>88.43</v>
      </c>
      <c r="H35" s="49">
        <v>50</v>
      </c>
    </row>
    <row r="36" spans="2:10">
      <c r="B36" s="50">
        <v>44423</v>
      </c>
      <c r="C36" s="49">
        <v>74.61</v>
      </c>
      <c r="D36" s="49">
        <v>66.02</v>
      </c>
      <c r="E36" s="49">
        <v>59.27</v>
      </c>
      <c r="F36" s="49">
        <v>70.34</v>
      </c>
      <c r="G36" s="49">
        <v>87.23</v>
      </c>
      <c r="H36" s="49">
        <v>50</v>
      </c>
    </row>
    <row r="37" spans="2:10">
      <c r="B37" s="50">
        <v>44454</v>
      </c>
      <c r="C37" s="49">
        <v>82.86</v>
      </c>
      <c r="D37" s="49">
        <v>69.319999999999993</v>
      </c>
      <c r="E37" s="49">
        <v>58.21</v>
      </c>
      <c r="F37" s="49">
        <v>70.84</v>
      </c>
      <c r="G37" s="49">
        <v>88.23</v>
      </c>
      <c r="H37" s="49">
        <v>50</v>
      </c>
    </row>
    <row r="38" spans="2:10">
      <c r="B38" s="50">
        <v>44484</v>
      </c>
      <c r="C38" s="49">
        <v>87.78</v>
      </c>
      <c r="D38" s="49">
        <v>70.2</v>
      </c>
      <c r="E38" s="49">
        <v>61.02</v>
      </c>
      <c r="F38" s="49">
        <v>73.14</v>
      </c>
      <c r="G38" s="49">
        <v>90.47</v>
      </c>
      <c r="H38" s="49">
        <v>50</v>
      </c>
    </row>
    <row r="39" spans="2:10">
      <c r="B39" s="50">
        <v>44515</v>
      </c>
      <c r="C39" s="49">
        <v>84.45</v>
      </c>
      <c r="D39" s="49">
        <v>71.72</v>
      </c>
      <c r="E39" s="49">
        <v>60.61</v>
      </c>
      <c r="F39" s="49">
        <v>72.599999999999994</v>
      </c>
      <c r="G39" s="49">
        <v>86.97</v>
      </c>
      <c r="H39" s="49">
        <v>50</v>
      </c>
    </row>
    <row r="40" spans="2:10">
      <c r="B40" s="50">
        <v>44545</v>
      </c>
      <c r="C40" s="49">
        <v>83.12</v>
      </c>
      <c r="D40" s="49">
        <v>69.92</v>
      </c>
      <c r="E40" s="49">
        <v>59.95</v>
      </c>
      <c r="F40" s="49">
        <v>71.53</v>
      </c>
      <c r="G40" s="49">
        <v>80.78</v>
      </c>
      <c r="H40" s="49">
        <v>50</v>
      </c>
    </row>
    <row r="41" spans="2:10">
      <c r="B41" s="50">
        <v>44576</v>
      </c>
      <c r="C41" s="49">
        <v>79.03</v>
      </c>
      <c r="D41" s="49">
        <v>66.3</v>
      </c>
      <c r="E41" s="49">
        <v>59.02</v>
      </c>
      <c r="F41" s="49">
        <v>70.09</v>
      </c>
      <c r="G41" s="49">
        <v>84.33</v>
      </c>
      <c r="H41" s="49">
        <v>50</v>
      </c>
    </row>
    <row r="42" spans="2:10">
      <c r="B42" s="50">
        <v>44607</v>
      </c>
      <c r="C42" s="49">
        <v>83.56</v>
      </c>
      <c r="D42" s="49">
        <v>70.28</v>
      </c>
      <c r="E42" s="49">
        <v>61.14</v>
      </c>
      <c r="F42" s="49">
        <v>74.209999999999994</v>
      </c>
      <c r="G42" s="49">
        <v>84.31</v>
      </c>
      <c r="H42" s="49">
        <v>50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42"/>
  <sheetViews>
    <sheetView workbookViewId="0">
      <selection activeCell="G6" sqref="G6"/>
    </sheetView>
  </sheetViews>
  <sheetFormatPr defaultColWidth="8.5703125" defaultRowHeight="15"/>
  <cols>
    <col min="1" max="1" width="8.5703125" style="49"/>
    <col min="2" max="2" width="10.42578125" style="49" bestFit="1" customWidth="1"/>
    <col min="3" max="9" width="8.5703125" style="49"/>
    <col min="10" max="10" width="13.85546875" style="49" customWidth="1"/>
    <col min="11" max="16384" width="8.5703125" style="49"/>
  </cols>
  <sheetData>
    <row r="1" spans="1:7">
      <c r="A1" s="35" t="s">
        <v>204</v>
      </c>
    </row>
    <row r="2" spans="1:7">
      <c r="A2" s="35" t="s">
        <v>396</v>
      </c>
    </row>
    <row r="4" spans="1:7">
      <c r="C4" s="49" t="s">
        <v>143</v>
      </c>
      <c r="D4" s="49" t="s">
        <v>144</v>
      </c>
      <c r="E4" s="49" t="s">
        <v>145</v>
      </c>
      <c r="F4" s="49" t="s">
        <v>146</v>
      </c>
      <c r="G4" s="49" t="s">
        <v>147</v>
      </c>
    </row>
    <row r="5" spans="1:7">
      <c r="B5" s="50">
        <v>43480</v>
      </c>
      <c r="C5" s="51">
        <v>-2.9673590504450953E-3</v>
      </c>
      <c r="D5" s="51">
        <v>2.6530612244897833E-2</v>
      </c>
      <c r="E5" s="51">
        <v>-3.9490680937442346E-2</v>
      </c>
      <c r="F5" s="51">
        <v>5.8935551769069061E-2</v>
      </c>
      <c r="G5" s="51">
        <v>5.2000000000000005E-2</v>
      </c>
    </row>
    <row r="6" spans="1:7">
      <c r="B6" s="50">
        <v>43511</v>
      </c>
      <c r="C6" s="51">
        <v>1.1976047904191711E-2</v>
      </c>
      <c r="D6" s="51">
        <v>3.2619775739041845E-2</v>
      </c>
      <c r="E6" s="51">
        <v>-2.7604215238272944E-2</v>
      </c>
      <c r="F6" s="51">
        <v>5.3970470869912246E-2</v>
      </c>
      <c r="G6" s="51">
        <v>4.2999999999999997E-2</v>
      </c>
    </row>
    <row r="7" spans="1:7">
      <c r="B7" s="50">
        <v>43539</v>
      </c>
      <c r="C7" s="51">
        <v>1.6048144433299827E-2</v>
      </c>
      <c r="D7" s="51">
        <v>2.8455284552845406E-2</v>
      </c>
      <c r="E7" s="51">
        <v>-5.64431263752041E-3</v>
      </c>
      <c r="F7" s="51">
        <v>5.3924982588797077E-2</v>
      </c>
      <c r="G7" s="51">
        <v>3.7999999999999999E-2</v>
      </c>
    </row>
    <row r="8" spans="1:7">
      <c r="B8" s="50">
        <v>43570</v>
      </c>
      <c r="C8" s="51">
        <v>2.1363173957273718E-2</v>
      </c>
      <c r="D8" s="51">
        <v>2.3279352226720729E-2</v>
      </c>
      <c r="E8" s="51">
        <v>1.0463088548730903E-2</v>
      </c>
      <c r="F8" s="51">
        <v>5.0217908082409002E-2</v>
      </c>
      <c r="G8" s="51">
        <v>2.8999999999999998E-2</v>
      </c>
    </row>
    <row r="9" spans="1:7">
      <c r="B9" s="50">
        <v>43600</v>
      </c>
      <c r="C9" s="51">
        <v>2.1384928716904117E-2</v>
      </c>
      <c r="D9" s="51">
        <v>2.535496957403649E-2</v>
      </c>
      <c r="E9" s="51">
        <v>2.6290722042293657E-2</v>
      </c>
      <c r="F9" s="51">
        <v>4.0121939227062642E-2</v>
      </c>
      <c r="G9" s="51">
        <v>2.6000000000000002E-2</v>
      </c>
    </row>
    <row r="10" spans="1:7">
      <c r="B10" s="50">
        <v>43631</v>
      </c>
      <c r="C10" s="51">
        <v>1.8237082066869359E-2</v>
      </c>
      <c r="D10" s="51">
        <v>2.2244691607684386E-2</v>
      </c>
      <c r="E10" s="51">
        <v>1.9842400075951838E-2</v>
      </c>
      <c r="F10" s="51">
        <v>3.0779753761969841E-2</v>
      </c>
      <c r="G10" s="51">
        <v>0.02</v>
      </c>
    </row>
    <row r="11" spans="1:7">
      <c r="B11" s="50">
        <v>43661</v>
      </c>
      <c r="C11" s="51">
        <v>3.2719836400818103E-2</v>
      </c>
      <c r="D11" s="51">
        <v>2.3232323232323271E-2</v>
      </c>
      <c r="E11" s="51">
        <v>-2.0101464535273283E-2</v>
      </c>
      <c r="F11" s="51">
        <v>2.4549439844130605E-2</v>
      </c>
      <c r="G11" s="51">
        <v>2.2000000000000002E-2</v>
      </c>
    </row>
    <row r="12" spans="1:7">
      <c r="B12" s="50">
        <v>43692</v>
      </c>
      <c r="C12" s="51">
        <v>6.6246056782334417E-2</v>
      </c>
      <c r="D12" s="51">
        <v>2.4242424242424399E-2</v>
      </c>
      <c r="E12" s="51">
        <v>-5.0389105058365691E-2</v>
      </c>
      <c r="F12" s="51">
        <v>1.1958723116983316E-2</v>
      </c>
      <c r="G12" s="51">
        <v>1.9E-2</v>
      </c>
    </row>
    <row r="13" spans="1:7">
      <c r="B13" s="50">
        <v>43723</v>
      </c>
      <c r="C13" s="51">
        <v>9.0521831735889347E-2</v>
      </c>
      <c r="D13" s="51">
        <v>1.9114688128772483E-2</v>
      </c>
      <c r="E13" s="51">
        <v>-7.0293512806132052E-2</v>
      </c>
      <c r="F13" s="51">
        <v>-1.0520275439939164E-3</v>
      </c>
      <c r="G13" s="51">
        <v>1.1000000000000001E-2</v>
      </c>
    </row>
    <row r="14" spans="1:7">
      <c r="B14" s="50">
        <v>43753</v>
      </c>
      <c r="C14" s="51">
        <v>6.2039957939011625E-2</v>
      </c>
      <c r="D14" s="51">
        <v>1.7102615694164935E-2</v>
      </c>
      <c r="E14" s="51">
        <v>-4.508856682769713E-2</v>
      </c>
      <c r="F14" s="51">
        <v>-1.1003604629102659E-2</v>
      </c>
      <c r="G14" s="51">
        <v>0.01</v>
      </c>
    </row>
    <row r="15" spans="1:7">
      <c r="B15" s="50">
        <v>43784</v>
      </c>
      <c r="C15" s="51">
        <v>5.7351407716371261E-2</v>
      </c>
      <c r="D15" s="51">
        <v>1.9114688128772483E-2</v>
      </c>
      <c r="E15" s="51">
        <v>-3.2350415115946163E-2</v>
      </c>
      <c r="F15" s="51">
        <v>-1.9021481972177567E-2</v>
      </c>
      <c r="G15" s="51">
        <v>1.1000000000000001E-2</v>
      </c>
    </row>
    <row r="16" spans="1:7">
      <c r="B16" s="50">
        <v>43814</v>
      </c>
      <c r="C16" s="51">
        <v>5.2137643378519227E-2</v>
      </c>
      <c r="D16" s="51">
        <v>1.3039117352056095E-2</v>
      </c>
      <c r="E16" s="51">
        <v>-1.3473764114242393E-2</v>
      </c>
      <c r="F16" s="51">
        <v>-1.812316159028371E-2</v>
      </c>
      <c r="G16" s="51">
        <v>3.0000000000000001E-3</v>
      </c>
    </row>
    <row r="17" spans="2:9">
      <c r="B17" s="50">
        <v>43845</v>
      </c>
      <c r="C17" s="51">
        <v>3.4722222222222321E-2</v>
      </c>
      <c r="D17" s="51">
        <v>-8.9463220675943811E-3</v>
      </c>
      <c r="E17" s="51">
        <v>1.4024975984630261E-2</v>
      </c>
      <c r="F17" s="51">
        <v>-1.2683388547089502E-2</v>
      </c>
      <c r="G17" s="51">
        <v>0.01</v>
      </c>
    </row>
    <row r="18" spans="2:9">
      <c r="B18" s="50">
        <v>43876</v>
      </c>
      <c r="C18" s="51">
        <v>4.0433925049309538E-2</v>
      </c>
      <c r="D18" s="51">
        <v>-1.2833168805528095E-2</v>
      </c>
      <c r="E18" s="51">
        <v>2.5894312841661105E-2</v>
      </c>
      <c r="F18" s="51">
        <v>-2.555608140085186E-2</v>
      </c>
      <c r="G18" s="51">
        <v>0.01</v>
      </c>
    </row>
    <row r="19" spans="2:9">
      <c r="B19" s="50">
        <v>43905</v>
      </c>
      <c r="C19" s="51">
        <v>1.4807502467917066E-2</v>
      </c>
      <c r="D19" s="51">
        <v>-1.0869565217391353E-2</v>
      </c>
      <c r="E19" s="51">
        <v>-2.886280546469111E-4</v>
      </c>
      <c r="F19" s="51">
        <v>-3.2568677428490567E-2</v>
      </c>
      <c r="G19" s="51">
        <v>9.0000000000000011E-3</v>
      </c>
    </row>
    <row r="20" spans="2:9">
      <c r="B20" s="50">
        <v>43936</v>
      </c>
      <c r="C20" s="51">
        <v>1.9920318725097363E-3</v>
      </c>
      <c r="D20" s="51">
        <v>-1.3847675568743778E-2</v>
      </c>
      <c r="E20" s="51">
        <v>-3.9789069990412207E-2</v>
      </c>
      <c r="F20" s="51">
        <v>-3.8385362633217124E-2</v>
      </c>
      <c r="G20" s="51">
        <v>6.9999999999999993E-3</v>
      </c>
    </row>
    <row r="21" spans="2:9">
      <c r="B21" s="50">
        <v>43966</v>
      </c>
      <c r="C21" s="51">
        <v>5.9820538384847133E-3</v>
      </c>
      <c r="D21" s="51">
        <v>-1.4836795252225476E-2</v>
      </c>
      <c r="E21" s="51">
        <v>-5.00278448115834E-2</v>
      </c>
      <c r="F21" s="51">
        <v>-3.9614257350855664E-2</v>
      </c>
      <c r="G21" s="51">
        <v>3.0000000000000001E-3</v>
      </c>
    </row>
    <row r="22" spans="2:9">
      <c r="B22" s="50">
        <v>43997</v>
      </c>
      <c r="C22" s="51">
        <v>-8.9552238805971074E-3</v>
      </c>
      <c r="D22" s="51">
        <v>-1.3847675568743778E-2</v>
      </c>
      <c r="E22" s="51">
        <v>-4.2543288028300208E-2</v>
      </c>
      <c r="F22" s="51">
        <v>-3.5264006066925813E-2</v>
      </c>
      <c r="G22" s="51">
        <v>0</v>
      </c>
    </row>
    <row r="23" spans="2:9">
      <c r="B23" s="50">
        <v>44027</v>
      </c>
      <c r="C23" s="51">
        <v>-2.6732673267326756E-2</v>
      </c>
      <c r="D23" s="51">
        <v>-1.5794669299111441E-2</v>
      </c>
      <c r="E23" s="51">
        <v>1.816938556217651E-2</v>
      </c>
      <c r="F23" s="51">
        <v>-3.1853190073214854E-2</v>
      </c>
      <c r="G23" s="51">
        <v>-6.9999999999999993E-3</v>
      </c>
    </row>
    <row r="24" spans="2:9">
      <c r="B24" s="50">
        <v>44058</v>
      </c>
      <c r="C24" s="51">
        <v>-4.9309664694280109E-2</v>
      </c>
      <c r="D24" s="51">
        <v>-1.7751479289940919E-2</v>
      </c>
      <c r="E24" s="51">
        <v>6.2179881171890994E-2</v>
      </c>
      <c r="F24" s="51">
        <v>-3.0496521490517514E-2</v>
      </c>
      <c r="G24" s="51">
        <v>-9.0000000000000011E-3</v>
      </c>
      <c r="I24" s="35" t="s">
        <v>5</v>
      </c>
    </row>
    <row r="25" spans="2:9">
      <c r="B25" s="50">
        <v>44089</v>
      </c>
      <c r="C25" s="51">
        <v>-6.4453125000000111E-2</v>
      </c>
      <c r="D25" s="51">
        <v>-1.3820335636722469E-2</v>
      </c>
      <c r="E25" s="51">
        <v>5.8616529257993211E-2</v>
      </c>
      <c r="F25" s="51">
        <v>-2.881761608425093E-2</v>
      </c>
      <c r="G25" s="51">
        <v>-8.0000000000000002E-3</v>
      </c>
    </row>
    <row r="26" spans="2:9">
      <c r="B26" s="50">
        <v>44119</v>
      </c>
      <c r="C26" s="51">
        <v>-5.1485148514851531E-2</v>
      </c>
      <c r="D26" s="51">
        <v>-1.186943620178027E-2</v>
      </c>
      <c r="E26" s="51">
        <v>4.26544985616506E-2</v>
      </c>
      <c r="F26" s="51">
        <v>-2.4458085555342568E-2</v>
      </c>
      <c r="G26" s="51">
        <v>-5.0000000000000001E-3</v>
      </c>
    </row>
    <row r="27" spans="2:9">
      <c r="B27" s="50">
        <v>44150</v>
      </c>
      <c r="C27" s="51">
        <v>-5.9171597633136064E-2</v>
      </c>
      <c r="D27" s="51">
        <v>-1.7769002961500413E-2</v>
      </c>
      <c r="E27" s="51">
        <v>3.3431952662721809E-2</v>
      </c>
      <c r="F27" s="51">
        <v>-1.447038394752076E-2</v>
      </c>
      <c r="G27" s="51">
        <v>4.0000000000000001E-3</v>
      </c>
    </row>
    <row r="28" spans="2:9">
      <c r="B28" s="50">
        <v>44180</v>
      </c>
      <c r="C28" s="51">
        <v>-5.7482656095143803E-2</v>
      </c>
      <c r="D28" s="51">
        <v>-1.3861386138613874E-2</v>
      </c>
      <c r="E28" s="51">
        <v>1.8659228623641333E-2</v>
      </c>
      <c r="F28" s="51">
        <v>-1.0243525318902269E-2</v>
      </c>
      <c r="G28" s="51">
        <v>2.2000000000000002E-2</v>
      </c>
    </row>
    <row r="29" spans="2:9">
      <c r="B29" s="50">
        <v>44211</v>
      </c>
      <c r="C29" s="51">
        <v>-6.5196548418024913E-2</v>
      </c>
      <c r="D29" s="51">
        <v>3.0090270812437314E-3</v>
      </c>
      <c r="E29" s="51">
        <v>7.8628268283440494E-3</v>
      </c>
      <c r="F29" s="51">
        <v>-8.6281276962899556E-3</v>
      </c>
      <c r="G29" s="51">
        <v>2.5000000000000001E-2</v>
      </c>
    </row>
    <row r="30" spans="2:9">
      <c r="B30" s="50">
        <v>44242</v>
      </c>
      <c r="C30" s="51">
        <v>-6.1611374407582908E-2</v>
      </c>
      <c r="D30" s="51">
        <v>-5.0000000000000044E-3</v>
      </c>
      <c r="E30" s="51">
        <v>1.2900813312143544E-2</v>
      </c>
      <c r="F30" s="51">
        <v>1.8358426420592489E-2</v>
      </c>
      <c r="G30" s="51">
        <v>0.03</v>
      </c>
    </row>
    <row r="31" spans="2:9">
      <c r="B31" s="50">
        <v>44270</v>
      </c>
      <c r="C31" s="51">
        <v>-4.0856031128404746E-2</v>
      </c>
      <c r="D31" s="51">
        <v>-2.9970029970030065E-3</v>
      </c>
      <c r="E31" s="51">
        <v>6.813588682513716E-2</v>
      </c>
      <c r="F31" s="51">
        <v>3.8251366120218622E-2</v>
      </c>
      <c r="G31" s="51">
        <v>3.5000000000000003E-2</v>
      </c>
    </row>
    <row r="32" spans="2:9">
      <c r="B32" s="50">
        <v>44301</v>
      </c>
      <c r="C32" s="51">
        <v>-2.5844930417495027E-2</v>
      </c>
      <c r="D32" s="51">
        <v>5.015045135406293E-3</v>
      </c>
      <c r="E32" s="51">
        <v>0.13569645531702434</v>
      </c>
      <c r="F32" s="51">
        <v>5.6394664574342945E-2</v>
      </c>
      <c r="G32" s="51">
        <v>4.4999999999999998E-2</v>
      </c>
    </row>
    <row r="33" spans="2:7">
      <c r="B33" s="50">
        <v>44331</v>
      </c>
      <c r="C33" s="51">
        <v>-2.7750247770069514E-2</v>
      </c>
      <c r="D33" s="51">
        <v>1.3052208835341528E-2</v>
      </c>
      <c r="E33" s="51">
        <v>0.1344406448461164</v>
      </c>
      <c r="F33" s="51">
        <v>7.4227210080724637E-2</v>
      </c>
      <c r="G33" s="51">
        <v>5.4000000000000006E-2</v>
      </c>
    </row>
    <row r="34" spans="2:7">
      <c r="B34" s="50">
        <v>44362</v>
      </c>
      <c r="C34" s="51">
        <v>-1.1044176706827225E-2</v>
      </c>
      <c r="D34" s="51">
        <v>1.8054162487462388E-2</v>
      </c>
      <c r="E34" s="51">
        <v>0.13252309188138067</v>
      </c>
      <c r="F34" s="51">
        <v>8.3325144934656592E-2</v>
      </c>
      <c r="G34" s="51">
        <v>6.8000000000000005E-2</v>
      </c>
    </row>
    <row r="35" spans="2:7">
      <c r="B35" s="50">
        <v>44392</v>
      </c>
      <c r="C35" s="51">
        <v>1.8311291963377441E-2</v>
      </c>
      <c r="D35" s="51">
        <v>2.8084252758274753E-2</v>
      </c>
      <c r="E35" s="51">
        <v>0.112635517605296</v>
      </c>
      <c r="F35" s="51">
        <v>9.2025142408171279E-2</v>
      </c>
      <c r="G35" s="51">
        <v>8.5000000000000006E-2</v>
      </c>
    </row>
    <row r="36" spans="2:7">
      <c r="B36" s="50">
        <v>44423</v>
      </c>
      <c r="C36" s="51">
        <v>4.668049792531126E-2</v>
      </c>
      <c r="D36" s="51">
        <v>2.8112449799196915E-2</v>
      </c>
      <c r="E36" s="51">
        <v>0.12305911852637674</v>
      </c>
      <c r="F36" s="51">
        <v>0.10075690553425742</v>
      </c>
      <c r="G36" s="51">
        <v>0.109</v>
      </c>
    </row>
    <row r="37" spans="2:7">
      <c r="B37" s="50">
        <v>44454</v>
      </c>
      <c r="C37" s="51">
        <v>5.6367432150313146E-2</v>
      </c>
      <c r="D37" s="51">
        <v>2.902902902902893E-2</v>
      </c>
      <c r="E37" s="51">
        <v>0.13391585145787821</v>
      </c>
      <c r="F37" s="51">
        <v>0.11898659305993697</v>
      </c>
      <c r="G37" s="51">
        <v>0.125</v>
      </c>
    </row>
    <row r="38" spans="2:7">
      <c r="B38" s="50">
        <v>44484</v>
      </c>
      <c r="C38" s="51">
        <v>6.0542797494780753E-2</v>
      </c>
      <c r="D38" s="51">
        <v>4.0040040040040026E-2</v>
      </c>
      <c r="E38" s="51">
        <v>0.14137570164589475</v>
      </c>
      <c r="F38" s="51">
        <v>0.15691672401927059</v>
      </c>
      <c r="G38" s="51">
        <v>0.13300000000000001</v>
      </c>
    </row>
    <row r="39" spans="2:7">
      <c r="B39" s="50">
        <v>44515</v>
      </c>
      <c r="C39" s="51">
        <v>6.8134171907756835E-2</v>
      </c>
      <c r="D39" s="51">
        <v>5.0251256281407031E-2</v>
      </c>
      <c r="E39" s="51">
        <v>0.14428857715430854</v>
      </c>
      <c r="F39" s="51">
        <v>0.16855912294440101</v>
      </c>
      <c r="G39" s="52">
        <v>0.14000000000000001</v>
      </c>
    </row>
    <row r="40" spans="2:7">
      <c r="B40" s="50">
        <v>44545</v>
      </c>
      <c r="C40" s="53">
        <v>3.2000000000000001E-2</v>
      </c>
      <c r="D40" s="53">
        <v>5.8999999999999997E-2</v>
      </c>
      <c r="E40" s="51">
        <v>0.17628174865451807</v>
      </c>
      <c r="F40" s="51">
        <v>0.20923647725053685</v>
      </c>
      <c r="G40" s="53">
        <v>0.14299999999999999</v>
      </c>
    </row>
    <row r="41" spans="2:7">
      <c r="B41" s="50">
        <v>44576</v>
      </c>
      <c r="C41" s="53">
        <v>6.5000000000000002E-2</v>
      </c>
      <c r="D41" s="53">
        <v>7.9000000000000001E-2</v>
      </c>
      <c r="E41" s="51">
        <v>0.1686384976525821</v>
      </c>
      <c r="F41" s="51">
        <v>0.26380427424813857</v>
      </c>
      <c r="G41" s="53">
        <v>0.14799999999999999</v>
      </c>
    </row>
    <row r="42" spans="2:7">
      <c r="B42" s="50">
        <v>44607</v>
      </c>
      <c r="C42" s="53">
        <v>4.8000000000000001E-2</v>
      </c>
      <c r="D42" s="53">
        <v>6.2E-2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R31"/>
  <sheetViews>
    <sheetView topLeftCell="BT1" zoomScale="80" zoomScaleNormal="80" workbookViewId="0">
      <selection activeCell="CP7" sqref="CP7"/>
    </sheetView>
  </sheetViews>
  <sheetFormatPr defaultColWidth="8.5703125" defaultRowHeight="12.75"/>
  <cols>
    <col min="1" max="1" width="8.5703125" style="20"/>
    <col min="2" max="2" width="19.5703125" style="20" bestFit="1" customWidth="1"/>
    <col min="3" max="16384" width="8.5703125" style="20"/>
  </cols>
  <sheetData>
    <row r="1" spans="1:96" ht="14.25">
      <c r="A1" s="35" t="s">
        <v>205</v>
      </c>
    </row>
    <row r="2" spans="1:96" ht="14.25">
      <c r="A2" s="35" t="s">
        <v>408</v>
      </c>
    </row>
    <row r="3" spans="1:96" ht="14.25">
      <c r="A3" s="35"/>
    </row>
    <row r="4" spans="1:96">
      <c r="B4" s="21"/>
    </row>
    <row r="5" spans="1:96">
      <c r="B5" s="21"/>
      <c r="C5" s="20" t="s">
        <v>464</v>
      </c>
      <c r="D5" s="20" t="s">
        <v>465</v>
      </c>
      <c r="E5" s="20" t="s">
        <v>466</v>
      </c>
      <c r="F5" s="20" t="s">
        <v>467</v>
      </c>
      <c r="G5" s="20" t="s">
        <v>468</v>
      </c>
      <c r="H5" s="20" t="s">
        <v>469</v>
      </c>
      <c r="I5" s="20" t="s">
        <v>470</v>
      </c>
      <c r="J5" s="20" t="s">
        <v>471</v>
      </c>
      <c r="K5" s="20" t="s">
        <v>472</v>
      </c>
      <c r="L5" s="20" t="s">
        <v>473</v>
      </c>
      <c r="M5" s="20" t="s">
        <v>474</v>
      </c>
      <c r="N5" s="20" t="s">
        <v>475</v>
      </c>
      <c r="O5" s="20" t="s">
        <v>476</v>
      </c>
      <c r="P5" s="20" t="s">
        <v>477</v>
      </c>
      <c r="Q5" s="20" t="s">
        <v>478</v>
      </c>
      <c r="R5" s="20" t="s">
        <v>479</v>
      </c>
      <c r="S5" s="20" t="s">
        <v>480</v>
      </c>
      <c r="T5" s="20" t="s">
        <v>481</v>
      </c>
      <c r="U5" s="20" t="s">
        <v>482</v>
      </c>
      <c r="V5" s="20" t="s">
        <v>483</v>
      </c>
      <c r="W5" s="20" t="s">
        <v>484</v>
      </c>
      <c r="X5" s="20" t="s">
        <v>485</v>
      </c>
      <c r="Y5" s="20" t="s">
        <v>486</v>
      </c>
      <c r="Z5" s="20" t="s">
        <v>487</v>
      </c>
      <c r="AA5" s="20" t="s">
        <v>488</v>
      </c>
      <c r="AB5" s="20" t="s">
        <v>489</v>
      </c>
      <c r="AC5" s="20" t="s">
        <v>490</v>
      </c>
      <c r="AD5" s="20" t="s">
        <v>491</v>
      </c>
      <c r="AE5" s="20" t="s">
        <v>492</v>
      </c>
      <c r="AF5" s="20" t="s">
        <v>493</v>
      </c>
      <c r="AG5" s="20" t="s">
        <v>494</v>
      </c>
      <c r="AH5" s="20" t="s">
        <v>495</v>
      </c>
      <c r="AI5" s="20" t="s">
        <v>496</v>
      </c>
      <c r="AJ5" s="20" t="s">
        <v>497</v>
      </c>
      <c r="AK5" s="20" t="s">
        <v>498</v>
      </c>
      <c r="AL5" s="20" t="s">
        <v>499</v>
      </c>
      <c r="AM5" s="20" t="s">
        <v>500</v>
      </c>
      <c r="AN5" s="20" t="s">
        <v>501</v>
      </c>
      <c r="AO5" s="20" t="s">
        <v>502</v>
      </c>
      <c r="AP5" s="20" t="s">
        <v>503</v>
      </c>
      <c r="AQ5" s="20" t="s">
        <v>504</v>
      </c>
      <c r="AR5" s="20" t="s">
        <v>505</v>
      </c>
      <c r="AS5" s="20" t="s">
        <v>506</v>
      </c>
      <c r="AT5" s="20" t="s">
        <v>507</v>
      </c>
      <c r="AU5" s="20" t="s">
        <v>508</v>
      </c>
      <c r="AV5" s="20" t="s">
        <v>509</v>
      </c>
      <c r="AW5" s="20" t="s">
        <v>510</v>
      </c>
      <c r="AX5" s="20" t="s">
        <v>511</v>
      </c>
      <c r="AY5" s="20" t="s">
        <v>512</v>
      </c>
      <c r="AZ5" s="20" t="s">
        <v>513</v>
      </c>
      <c r="BA5" s="20" t="s">
        <v>514</v>
      </c>
      <c r="BB5" s="20" t="s">
        <v>515</v>
      </c>
      <c r="BC5" s="20" t="s">
        <v>516</v>
      </c>
      <c r="BD5" s="20" t="s">
        <v>517</v>
      </c>
      <c r="BE5" s="20" t="s">
        <v>518</v>
      </c>
      <c r="BF5" s="20" t="s">
        <v>519</v>
      </c>
      <c r="BG5" s="20" t="s">
        <v>520</v>
      </c>
      <c r="BH5" s="20" t="s">
        <v>521</v>
      </c>
      <c r="BI5" s="20" t="s">
        <v>522</v>
      </c>
      <c r="BJ5" s="20" t="s">
        <v>523</v>
      </c>
      <c r="BK5" s="20" t="s">
        <v>524</v>
      </c>
      <c r="BL5" s="20" t="s">
        <v>525</v>
      </c>
      <c r="BM5" s="20" t="s">
        <v>526</v>
      </c>
      <c r="BN5" s="20" t="s">
        <v>527</v>
      </c>
      <c r="BO5" s="20" t="s">
        <v>528</v>
      </c>
      <c r="BP5" s="20" t="s">
        <v>529</v>
      </c>
      <c r="BQ5" s="20" t="s">
        <v>530</v>
      </c>
      <c r="BR5" s="20" t="s">
        <v>531</v>
      </c>
      <c r="BS5" s="20" t="s">
        <v>532</v>
      </c>
      <c r="BT5" s="20" t="s">
        <v>533</v>
      </c>
      <c r="BU5" s="20" t="s">
        <v>534</v>
      </c>
      <c r="BV5" s="20" t="s">
        <v>535</v>
      </c>
      <c r="BW5" s="20" t="s">
        <v>536</v>
      </c>
      <c r="BX5" s="20" t="s">
        <v>537</v>
      </c>
      <c r="BY5" s="20" t="s">
        <v>538</v>
      </c>
      <c r="BZ5" s="20" t="s">
        <v>539</v>
      </c>
      <c r="CA5" s="20" t="s">
        <v>540</v>
      </c>
      <c r="CB5" s="20" t="s">
        <v>541</v>
      </c>
      <c r="CC5" s="20" t="s">
        <v>542</v>
      </c>
      <c r="CD5" s="20" t="s">
        <v>543</v>
      </c>
      <c r="CE5" s="20" t="s">
        <v>544</v>
      </c>
      <c r="CF5" s="20" t="s">
        <v>545</v>
      </c>
      <c r="CG5" s="20" t="s">
        <v>546</v>
      </c>
      <c r="CH5" s="20" t="s">
        <v>547</v>
      </c>
      <c r="CI5" s="20" t="s">
        <v>548</v>
      </c>
      <c r="CJ5" s="20" t="s">
        <v>549</v>
      </c>
      <c r="CK5" s="20" t="s">
        <v>550</v>
      </c>
      <c r="CL5" s="20" t="s">
        <v>551</v>
      </c>
      <c r="CM5" s="20" t="s">
        <v>552</v>
      </c>
      <c r="CN5" s="20" t="s">
        <v>553</v>
      </c>
      <c r="CO5" s="20" t="s">
        <v>554</v>
      </c>
      <c r="CP5" s="20" t="s">
        <v>555</v>
      </c>
    </row>
    <row r="6" spans="1:96" ht="15">
      <c r="B6" s="21" t="s">
        <v>71</v>
      </c>
      <c r="C6" s="83">
        <v>81.100000000000136</v>
      </c>
      <c r="D6" s="83">
        <v>87.899999999999864</v>
      </c>
      <c r="E6" s="83">
        <v>86.200000000000045</v>
      </c>
      <c r="F6" s="83">
        <v>80.599999999999909</v>
      </c>
      <c r="G6" s="83">
        <v>64.099999999999909</v>
      </c>
      <c r="H6" s="83">
        <v>66.700000000000045</v>
      </c>
      <c r="I6" s="83">
        <v>64.799999999999955</v>
      </c>
      <c r="J6" s="83">
        <v>56.700000000000045</v>
      </c>
      <c r="K6" s="83">
        <v>47.100000000000136</v>
      </c>
      <c r="L6" s="83">
        <v>41.200000000000045</v>
      </c>
      <c r="M6" s="83">
        <v>36.799999999999955</v>
      </c>
      <c r="N6" s="83">
        <v>31.599999999999909</v>
      </c>
      <c r="O6" s="83">
        <v>31.199999999999818</v>
      </c>
      <c r="P6" s="83">
        <v>28.899999999999864</v>
      </c>
      <c r="Q6" s="83">
        <v>17.200000000000045</v>
      </c>
      <c r="R6" s="83">
        <v>12.700000000000045</v>
      </c>
      <c r="S6" s="83">
        <v>24.600000000000136</v>
      </c>
      <c r="T6" s="83">
        <v>21.200000000000045</v>
      </c>
      <c r="U6" s="83">
        <v>11</v>
      </c>
      <c r="V6" s="83">
        <v>39.400000000000091</v>
      </c>
      <c r="W6" s="83">
        <v>34.099999999999909</v>
      </c>
      <c r="X6" s="83">
        <v>42.799999999999955</v>
      </c>
      <c r="Y6" s="83">
        <v>61.099999999999909</v>
      </c>
      <c r="Z6" s="83">
        <v>61.399999999999864</v>
      </c>
      <c r="AA6" s="83">
        <v>70.600000000000136</v>
      </c>
      <c r="AB6" s="83">
        <v>70.400000000000091</v>
      </c>
      <c r="AC6" s="83">
        <v>63</v>
      </c>
      <c r="AD6" s="83">
        <v>65.700000000000045</v>
      </c>
      <c r="AE6" s="83">
        <v>71.799999999999955</v>
      </c>
      <c r="AF6" s="83">
        <v>70.299999999999955</v>
      </c>
      <c r="AG6" s="83">
        <v>81.300000000000182</v>
      </c>
      <c r="AH6" s="83">
        <v>88.600000000000136</v>
      </c>
      <c r="AI6" s="83">
        <v>89.700000000000045</v>
      </c>
      <c r="AJ6" s="83">
        <v>73.600000000000136</v>
      </c>
      <c r="AK6" s="83">
        <v>52.799999999999955</v>
      </c>
      <c r="AL6" s="83">
        <v>33.099999999999909</v>
      </c>
      <c r="AM6" s="83">
        <v>5.5999999999999091</v>
      </c>
      <c r="AN6" s="83">
        <v>-5.4000000000000909</v>
      </c>
      <c r="AO6" s="83">
        <v>-50.700000000000045</v>
      </c>
      <c r="AP6" s="83">
        <v>-90.299999999999955</v>
      </c>
      <c r="AQ6" s="83">
        <v>-179.09999999999991</v>
      </c>
      <c r="AR6" s="83">
        <v>-204.90000000000009</v>
      </c>
      <c r="AS6" s="83">
        <v>-219.70000000000005</v>
      </c>
      <c r="AT6" s="83">
        <v>-201</v>
      </c>
      <c r="AU6" s="83">
        <v>-128.30000000000018</v>
      </c>
      <c r="AV6" s="83">
        <v>-92.199999999999818</v>
      </c>
      <c r="AW6" s="83">
        <v>-74.099999999999909</v>
      </c>
      <c r="AX6" s="83">
        <v>-75.200000000000045</v>
      </c>
      <c r="AY6" s="83">
        <v>-69</v>
      </c>
      <c r="AZ6" s="83">
        <v>-52</v>
      </c>
      <c r="BA6" s="83">
        <v>-51.900000000000091</v>
      </c>
      <c r="BB6" s="83">
        <v>-11.599999999999909</v>
      </c>
      <c r="BC6" s="83">
        <v>-4.7999999999999545</v>
      </c>
      <c r="BD6" s="83">
        <v>-26.100000000000136</v>
      </c>
      <c r="BE6" s="83">
        <v>-11.899999999999864</v>
      </c>
      <c r="BF6" s="83">
        <v>-9.4000000000000909</v>
      </c>
      <c r="BG6" s="83">
        <v>2.4000000000000909</v>
      </c>
      <c r="BH6" s="83">
        <v>31.100000000000136</v>
      </c>
      <c r="BI6" s="83">
        <v>65.299999999999955</v>
      </c>
      <c r="BJ6" s="83">
        <v>67.700000000000045</v>
      </c>
      <c r="BK6" s="83">
        <v>64.099999999999909</v>
      </c>
      <c r="BL6" s="83">
        <v>50.799999999999955</v>
      </c>
      <c r="BM6" s="83">
        <v>43.799999999999955</v>
      </c>
      <c r="BN6" s="83">
        <v>61.700000000000045</v>
      </c>
      <c r="BO6" s="83">
        <v>66.799999999999955</v>
      </c>
      <c r="BP6" s="83">
        <v>71.5</v>
      </c>
      <c r="BQ6" s="83">
        <v>72.299999999999955</v>
      </c>
      <c r="BR6" s="83">
        <v>53.799999999999955</v>
      </c>
      <c r="BS6" s="83">
        <v>49</v>
      </c>
      <c r="BT6" s="83">
        <v>58.899999999999864</v>
      </c>
      <c r="BU6" s="83">
        <v>60.700000000000045</v>
      </c>
      <c r="BV6" s="83">
        <v>81.899999999999864</v>
      </c>
      <c r="BW6" s="83">
        <v>90.5</v>
      </c>
      <c r="BX6" s="83">
        <v>87.900000000000091</v>
      </c>
      <c r="BY6" s="83">
        <v>98</v>
      </c>
      <c r="BZ6" s="83">
        <v>73.400000000000091</v>
      </c>
      <c r="CA6" s="83">
        <v>68.400000000000091</v>
      </c>
      <c r="CB6" s="83">
        <v>70.5</v>
      </c>
      <c r="CC6" s="83">
        <v>43</v>
      </c>
      <c r="CD6" s="83">
        <v>47.700000000000045</v>
      </c>
      <c r="CE6" s="83">
        <v>63.799999999999955</v>
      </c>
      <c r="CF6" s="83">
        <v>40</v>
      </c>
      <c r="CG6" s="83">
        <v>41.200000000000045</v>
      </c>
      <c r="CH6" s="83">
        <v>51</v>
      </c>
      <c r="CI6" s="83">
        <v>41.799999999999955</v>
      </c>
      <c r="CJ6" s="83">
        <v>-64.200000000000045</v>
      </c>
      <c r="CK6" s="83">
        <v>-22.200000000000045</v>
      </c>
      <c r="CL6" s="83">
        <v>-13.200000000000045</v>
      </c>
      <c r="CM6" s="83">
        <v>-71.199999999999818</v>
      </c>
      <c r="CN6" s="83">
        <v>101.79999999999995</v>
      </c>
      <c r="CO6" s="83">
        <v>108.90000000000009</v>
      </c>
      <c r="CP6" s="83">
        <v>102</v>
      </c>
      <c r="CQ6" s="83"/>
      <c r="CR6" s="83"/>
    </row>
    <row r="7" spans="1:96" ht="15">
      <c r="B7" s="21" t="s">
        <v>72</v>
      </c>
      <c r="C7" s="83">
        <v>13</v>
      </c>
      <c r="D7" s="83">
        <v>19.399999999999977</v>
      </c>
      <c r="E7" s="83">
        <v>24.300000000000011</v>
      </c>
      <c r="F7" s="83">
        <v>26.800000000000011</v>
      </c>
      <c r="G7" s="83">
        <v>18.300000000000011</v>
      </c>
      <c r="H7" s="83">
        <v>12.300000000000011</v>
      </c>
      <c r="I7" s="83">
        <v>6.8999999999999773</v>
      </c>
      <c r="J7" s="83">
        <v>7.8000000000000114</v>
      </c>
      <c r="K7" s="83">
        <v>6.5</v>
      </c>
      <c r="L7" s="83">
        <v>10.300000000000011</v>
      </c>
      <c r="M7" s="83">
        <v>11.5</v>
      </c>
      <c r="N7" s="83">
        <v>13.899999999999977</v>
      </c>
      <c r="O7" s="83">
        <v>13.399999999999977</v>
      </c>
      <c r="P7" s="83">
        <v>1.6999999999999886</v>
      </c>
      <c r="Q7" s="83">
        <v>-0.5</v>
      </c>
      <c r="R7" s="83">
        <v>4.5</v>
      </c>
      <c r="S7" s="83">
        <v>6</v>
      </c>
      <c r="T7" s="83">
        <v>12.400000000000034</v>
      </c>
      <c r="U7" s="83">
        <v>18.300000000000011</v>
      </c>
      <c r="V7" s="83">
        <v>9.6999999999999886</v>
      </c>
      <c r="W7" s="83">
        <v>12.600000000000023</v>
      </c>
      <c r="X7" s="83">
        <v>9.0999999999999659</v>
      </c>
      <c r="Y7" s="83">
        <v>10.199999999999989</v>
      </c>
      <c r="Z7" s="83">
        <v>13</v>
      </c>
      <c r="AA7" s="83">
        <v>16.800000000000011</v>
      </c>
      <c r="AB7" s="83">
        <v>21.800000000000011</v>
      </c>
      <c r="AC7" s="83">
        <v>26.199999999999989</v>
      </c>
      <c r="AD7" s="83">
        <v>30.5</v>
      </c>
      <c r="AE7" s="83">
        <v>20.800000000000011</v>
      </c>
      <c r="AF7" s="83">
        <v>20.600000000000023</v>
      </c>
      <c r="AG7" s="83">
        <v>4.5</v>
      </c>
      <c r="AH7" s="83">
        <v>8.3000000000000114</v>
      </c>
      <c r="AI7" s="83">
        <v>13.599999999999966</v>
      </c>
      <c r="AJ7" s="83">
        <v>29.299999999999955</v>
      </c>
      <c r="AK7" s="83">
        <v>39.100000000000023</v>
      </c>
      <c r="AL7" s="83">
        <v>30.699999999999989</v>
      </c>
      <c r="AM7" s="83">
        <v>26.600000000000023</v>
      </c>
      <c r="AN7" s="83">
        <v>11.400000000000034</v>
      </c>
      <c r="AO7" s="83">
        <v>9.0999999999999659</v>
      </c>
      <c r="AP7" s="83">
        <v>5.1999999999999886</v>
      </c>
      <c r="AQ7" s="83">
        <v>15.800000000000011</v>
      </c>
      <c r="AR7" s="83">
        <v>15.599999999999966</v>
      </c>
      <c r="AS7" s="83">
        <v>16.5</v>
      </c>
      <c r="AT7" s="83">
        <v>26</v>
      </c>
      <c r="AU7" s="83">
        <v>8.2999999999999545</v>
      </c>
      <c r="AV7" s="83">
        <v>0.20000000000004547</v>
      </c>
      <c r="AW7" s="83">
        <v>-1.6999999999999886</v>
      </c>
      <c r="AX7" s="83">
        <v>1.1000000000000227</v>
      </c>
      <c r="AY7" s="83">
        <v>12.5</v>
      </c>
      <c r="AZ7" s="83">
        <v>15.099999999999966</v>
      </c>
      <c r="BA7" s="83">
        <v>7.1000000000000227</v>
      </c>
      <c r="BB7" s="83">
        <v>1.3999999999999773</v>
      </c>
      <c r="BC7" s="83">
        <v>-10.599999999999966</v>
      </c>
      <c r="BD7" s="83">
        <v>3.3000000000000114</v>
      </c>
      <c r="BE7" s="83">
        <v>14.800000000000011</v>
      </c>
      <c r="BF7" s="83">
        <v>16</v>
      </c>
      <c r="BG7" s="83">
        <v>28.199999999999989</v>
      </c>
      <c r="BH7" s="83">
        <v>16.300000000000011</v>
      </c>
      <c r="BI7" s="83">
        <v>8.1999999999999886</v>
      </c>
      <c r="BJ7" s="83">
        <v>8.9000000000000341</v>
      </c>
      <c r="BK7" s="83">
        <v>-6.5</v>
      </c>
      <c r="BL7" s="83">
        <v>-6.1000000000000227</v>
      </c>
      <c r="BM7" s="83">
        <v>3.5999999999999659</v>
      </c>
      <c r="BN7" s="83">
        <v>-6.1000000000000227</v>
      </c>
      <c r="BO7" s="83">
        <v>-5.1999999999999886</v>
      </c>
      <c r="BP7" s="83">
        <v>7.3000000000000114</v>
      </c>
      <c r="BQ7" s="83">
        <v>-3.1999999999999886</v>
      </c>
      <c r="BR7" s="83">
        <v>5</v>
      </c>
      <c r="BS7" s="83">
        <v>17.599999999999966</v>
      </c>
      <c r="BT7" s="83">
        <v>17.800000000000011</v>
      </c>
      <c r="BU7" s="83">
        <v>19.199999999999989</v>
      </c>
      <c r="BV7" s="83">
        <v>-3.8000000000000114</v>
      </c>
      <c r="BW7" s="83">
        <v>-12.399999999999977</v>
      </c>
      <c r="BX7" s="83">
        <v>-34.199999999999989</v>
      </c>
      <c r="BY7" s="83">
        <v>-52.199999999999989</v>
      </c>
      <c r="BZ7" s="83">
        <v>-9.5</v>
      </c>
      <c r="CA7" s="83">
        <v>-10.800000000000011</v>
      </c>
      <c r="CB7" s="83">
        <v>1</v>
      </c>
      <c r="CC7" s="83">
        <v>21.600000000000023</v>
      </c>
      <c r="CD7" s="83">
        <v>2.8000000000000114</v>
      </c>
      <c r="CE7" s="83">
        <v>19.800000000000011</v>
      </c>
      <c r="CF7" s="83">
        <v>6.5</v>
      </c>
      <c r="CG7" s="83">
        <v>13.399999999999977</v>
      </c>
      <c r="CH7" s="83">
        <v>29.900000000000034</v>
      </c>
      <c r="CI7" s="83">
        <v>7</v>
      </c>
      <c r="CJ7" s="83">
        <v>-93.700000000000045</v>
      </c>
      <c r="CK7" s="83">
        <v>-51.199999999999989</v>
      </c>
      <c r="CL7" s="83">
        <v>-67.300000000000011</v>
      </c>
      <c r="CM7" s="83">
        <v>-45.300000000000011</v>
      </c>
      <c r="CN7" s="83">
        <v>109.10000000000002</v>
      </c>
      <c r="CO7" s="83">
        <v>112.29999999999995</v>
      </c>
      <c r="CP7" s="83">
        <v>127.19999999999999</v>
      </c>
      <c r="CQ7" s="83"/>
      <c r="CR7" s="83"/>
    </row>
    <row r="8" spans="1:96" ht="15">
      <c r="B8" s="21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</row>
    <row r="9" spans="1:96">
      <c r="B9" s="21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</row>
    <row r="10" spans="1:96">
      <c r="B10" s="21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</row>
    <row r="11" spans="1:96"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</row>
    <row r="12" spans="1:96" ht="15">
      <c r="G12" s="22"/>
      <c r="H12" s="22"/>
      <c r="I12" s="22"/>
      <c r="J12" s="22"/>
      <c r="K12" s="22"/>
    </row>
    <row r="23" spans="1:9">
      <c r="B23" s="23"/>
    </row>
    <row r="24" spans="1:9">
      <c r="B24" s="23"/>
    </row>
    <row r="28" spans="1:9" ht="15">
      <c r="A28" s="24"/>
    </row>
    <row r="29" spans="1:9" ht="15">
      <c r="A29" s="24"/>
    </row>
    <row r="30" spans="1:9" ht="15">
      <c r="A30" s="24"/>
    </row>
    <row r="31" spans="1:9" ht="15">
      <c r="A31" s="24"/>
      <c r="I31" s="35" t="s">
        <v>457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AD32"/>
  <sheetViews>
    <sheetView zoomScale="80" zoomScaleNormal="80" workbookViewId="0">
      <selection activeCell="Q6" sqref="Q6"/>
    </sheetView>
  </sheetViews>
  <sheetFormatPr defaultColWidth="8.5703125" defaultRowHeight="12.75"/>
  <cols>
    <col min="1" max="16384" width="8.5703125" style="20"/>
  </cols>
  <sheetData>
    <row r="1" spans="1:30" ht="14.25">
      <c r="A1" s="35" t="s">
        <v>212</v>
      </c>
    </row>
    <row r="2" spans="1:30" ht="14.25">
      <c r="A2" s="35" t="s">
        <v>409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</row>
    <row r="3" spans="1:30" ht="14.25">
      <c r="A3" s="3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ht="14.25">
      <c r="A4" s="3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</row>
    <row r="5" spans="1:30" ht="14.25">
      <c r="A5" s="35"/>
      <c r="C5" s="85"/>
      <c r="D5" s="85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</row>
    <row r="6" spans="1:30">
      <c r="C6" s="20" t="s">
        <v>26</v>
      </c>
      <c r="D6" s="20" t="s">
        <v>27</v>
      </c>
      <c r="E6" s="20" t="s">
        <v>28</v>
      </c>
      <c r="F6" s="20" t="s">
        <v>29</v>
      </c>
      <c r="G6" s="20" t="s">
        <v>30</v>
      </c>
      <c r="H6" s="20" t="s">
        <v>31</v>
      </c>
      <c r="I6" s="20" t="s">
        <v>32</v>
      </c>
      <c r="J6" s="20" t="s">
        <v>33</v>
      </c>
      <c r="K6" s="20" t="s">
        <v>1</v>
      </c>
      <c r="L6" s="20" t="s">
        <v>2</v>
      </c>
      <c r="M6" s="20" t="s">
        <v>3</v>
      </c>
      <c r="N6" s="20" t="s">
        <v>4</v>
      </c>
      <c r="O6" s="20" t="s">
        <v>94</v>
      </c>
      <c r="P6" s="20" t="s">
        <v>95</v>
      </c>
      <c r="Q6" s="20" t="s">
        <v>96</v>
      </c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</row>
    <row r="7" spans="1:30">
      <c r="B7" s="20" t="s">
        <v>206</v>
      </c>
      <c r="C7" s="85">
        <v>6.985523643748186</v>
      </c>
      <c r="D7" s="85">
        <v>7.5156159868149972</v>
      </c>
      <c r="E7" s="85">
        <v>7.852015010605319</v>
      </c>
      <c r="F7" s="85">
        <v>7.3943998703298472</v>
      </c>
      <c r="G7" s="85">
        <v>7.2791534649443497</v>
      </c>
      <c r="H7" s="85">
        <v>5.860760446175636</v>
      </c>
      <c r="I7" s="85">
        <v>7.4303886053021557</v>
      </c>
      <c r="J7" s="85">
        <v>6.4696795534422158</v>
      </c>
      <c r="K7" s="85">
        <v>6.38457373703719</v>
      </c>
      <c r="L7" s="85">
        <v>7.8787817779883174</v>
      </c>
      <c r="M7" s="85">
        <v>9.0582986680914406</v>
      </c>
      <c r="N7" s="85">
        <v>8.4523943341054917</v>
      </c>
      <c r="O7" s="20">
        <v>64.5</v>
      </c>
      <c r="P7" s="20">
        <v>64.599999999999994</v>
      </c>
      <c r="Q7" s="20">
        <v>64.7</v>
      </c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</row>
    <row r="8" spans="1:30">
      <c r="B8" s="20" t="s">
        <v>207</v>
      </c>
      <c r="C8" s="85">
        <v>30.451034025446553</v>
      </c>
      <c r="D8" s="85">
        <v>30.103337453646478</v>
      </c>
      <c r="E8" s="85">
        <v>29.954927394354705</v>
      </c>
      <c r="F8" s="85">
        <v>29.920050247183724</v>
      </c>
      <c r="G8" s="85">
        <v>29.677520513445447</v>
      </c>
      <c r="H8" s="85">
        <v>27.402266288951843</v>
      </c>
      <c r="I8" s="85">
        <v>28.817553103902526</v>
      </c>
      <c r="J8" s="85">
        <v>28.940665701881329</v>
      </c>
      <c r="K8" s="85">
        <v>28.626879346965971</v>
      </c>
      <c r="L8" s="85">
        <v>29.290735038686247</v>
      </c>
      <c r="M8" s="85">
        <v>29.721455558523829</v>
      </c>
      <c r="N8" s="85">
        <v>29.960388106178556</v>
      </c>
      <c r="O8" s="20">
        <v>0</v>
      </c>
      <c r="P8" s="20">
        <v>0</v>
      </c>
      <c r="Q8" s="20">
        <v>0</v>
      </c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</row>
    <row r="9" spans="1:30">
      <c r="B9" s="20" t="s">
        <v>208</v>
      </c>
      <c r="C9" s="85">
        <v>18.80678436735878</v>
      </c>
      <c r="D9" s="85">
        <v>18.812031314379894</v>
      </c>
      <c r="E9" s="85">
        <v>18.962106379507262</v>
      </c>
      <c r="F9" s="85">
        <v>19.263489747953638</v>
      </c>
      <c r="G9" s="85">
        <v>19.267901535461853</v>
      </c>
      <c r="H9" s="85">
        <v>18.154001416430596</v>
      </c>
      <c r="I9" s="85">
        <v>18.994072122509465</v>
      </c>
      <c r="J9" s="85">
        <v>19.246169113086623</v>
      </c>
      <c r="K9" s="85">
        <v>19.081254425055185</v>
      </c>
      <c r="L9" s="85">
        <v>19.655854255487132</v>
      </c>
      <c r="M9" s="85">
        <v>19.992355837117881</v>
      </c>
      <c r="N9" s="85">
        <v>20.093904986139059</v>
      </c>
      <c r="O9" s="20">
        <v>0</v>
      </c>
      <c r="P9" s="20">
        <v>0</v>
      </c>
      <c r="Q9" s="20">
        <v>0</v>
      </c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</row>
    <row r="10" spans="1:30">
      <c r="B10" s="20" t="s">
        <v>209</v>
      </c>
      <c r="C10" s="85">
        <v>5.6566579634464755</v>
      </c>
      <c r="D10" s="85">
        <v>5.5690152451586323</v>
      </c>
      <c r="E10" s="85">
        <v>5.7284018600097886</v>
      </c>
      <c r="F10" s="85">
        <v>6.0220601345327811</v>
      </c>
      <c r="G10" s="85">
        <v>5.9754244861483468</v>
      </c>
      <c r="H10" s="85">
        <v>5.4854904390934838</v>
      </c>
      <c r="I10" s="85">
        <v>5.7604972830561501</v>
      </c>
      <c r="J10" s="85">
        <v>5.9434856315898283</v>
      </c>
      <c r="K10" s="85">
        <v>5.9072924909416518</v>
      </c>
      <c r="L10" s="85">
        <v>6.2746289278383074</v>
      </c>
      <c r="M10" s="85">
        <v>6.327889936266839</v>
      </c>
      <c r="N10" s="85">
        <v>6.5908403903846864</v>
      </c>
      <c r="O10" s="20">
        <v>0</v>
      </c>
      <c r="P10" s="20">
        <v>0</v>
      </c>
      <c r="Q10" s="20">
        <v>0</v>
      </c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</row>
    <row r="11" spans="1:30">
      <c r="B11" s="20" t="s">
        <v>210</v>
      </c>
      <c r="C11" s="85">
        <v>61.9</v>
      </c>
      <c r="D11" s="85">
        <v>62</v>
      </c>
      <c r="E11" s="85">
        <v>62.497450644477077</v>
      </c>
      <c r="F11" s="85">
        <v>62.599999999999994</v>
      </c>
      <c r="G11" s="85">
        <v>62.199999999999996</v>
      </c>
      <c r="H11" s="85">
        <v>56.90251859065156</v>
      </c>
      <c r="I11" s="85">
        <v>61.0025111147703</v>
      </c>
      <c r="J11" s="85">
        <v>60.6</v>
      </c>
      <c r="K11" s="85">
        <v>60</v>
      </c>
      <c r="L11" s="85">
        <v>63.100000000000009</v>
      </c>
      <c r="M11" s="85">
        <v>65.099999999999994</v>
      </c>
      <c r="N11" s="85">
        <v>65.097527816807798</v>
      </c>
      <c r="O11" s="85">
        <v>64.5</v>
      </c>
      <c r="P11" s="85">
        <v>64.599999999999994</v>
      </c>
      <c r="Q11" s="85">
        <v>64.7</v>
      </c>
      <c r="R11" s="85"/>
    </row>
    <row r="12" spans="1:30">
      <c r="B12" s="20" t="s">
        <v>211</v>
      </c>
      <c r="T12" s="85"/>
      <c r="U12" s="85"/>
    </row>
    <row r="32" spans="12:12" ht="14.25">
      <c r="L32" s="35" t="s">
        <v>457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372"/>
  <sheetViews>
    <sheetView zoomScaleNormal="100" workbookViewId="0">
      <pane xSplit="1" ySplit="4" topLeftCell="B74" activePane="bottomRight" state="frozen"/>
      <selection pane="topRight" activeCell="B1" sqref="B1"/>
      <selection pane="bottomLeft" activeCell="A2" sqref="A2"/>
      <selection pane="bottomRight" activeCell="C91" sqref="C91"/>
    </sheetView>
  </sheetViews>
  <sheetFormatPr defaultColWidth="8.5703125" defaultRowHeight="15"/>
  <cols>
    <col min="1" max="1" width="10.5703125" style="88" bestFit="1" customWidth="1"/>
    <col min="2" max="8" width="8.5703125" style="88"/>
    <col min="9" max="9" width="10.5703125" style="88" bestFit="1" customWidth="1"/>
    <col min="10" max="16384" width="8.5703125" style="88"/>
  </cols>
  <sheetData>
    <row r="1" spans="1:9">
      <c r="A1" s="35" t="s">
        <v>233</v>
      </c>
    </row>
    <row r="2" spans="1:9">
      <c r="A2" s="35" t="s">
        <v>355</v>
      </c>
    </row>
    <row r="3" spans="1:9">
      <c r="A3" s="35"/>
    </row>
    <row r="4" spans="1:9">
      <c r="B4" s="88" t="s">
        <v>230</v>
      </c>
      <c r="C4" s="88" t="s">
        <v>231</v>
      </c>
    </row>
    <row r="5" spans="1:9">
      <c r="A5" s="89">
        <v>42035</v>
      </c>
      <c r="B5" s="88">
        <v>502.75</v>
      </c>
      <c r="C5" s="88">
        <v>485</v>
      </c>
      <c r="I5" s="89"/>
    </row>
    <row r="6" spans="1:9">
      <c r="A6" s="89">
        <v>42063</v>
      </c>
      <c r="B6" s="88">
        <v>513</v>
      </c>
      <c r="C6" s="88">
        <v>484.5</v>
      </c>
      <c r="I6" s="89"/>
    </row>
    <row r="7" spans="1:9">
      <c r="A7" s="89">
        <v>42094</v>
      </c>
      <c r="B7" s="88">
        <v>511.75</v>
      </c>
      <c r="C7" s="88">
        <v>472.5</v>
      </c>
      <c r="I7" s="89"/>
    </row>
    <row r="8" spans="1:9">
      <c r="A8" s="89">
        <v>42124</v>
      </c>
      <c r="B8" s="88">
        <v>474</v>
      </c>
      <c r="C8" s="88">
        <v>458.5</v>
      </c>
      <c r="I8" s="89"/>
    </row>
    <row r="9" spans="1:9">
      <c r="A9" s="89">
        <v>42155</v>
      </c>
      <c r="B9" s="88">
        <v>477</v>
      </c>
      <c r="C9" s="88">
        <v>474.5</v>
      </c>
      <c r="I9" s="89"/>
    </row>
    <row r="10" spans="1:9">
      <c r="A10" s="89">
        <v>42185</v>
      </c>
      <c r="B10" s="88">
        <v>615.75</v>
      </c>
      <c r="C10" s="88">
        <v>473</v>
      </c>
      <c r="I10" s="89"/>
    </row>
    <row r="11" spans="1:9">
      <c r="A11" s="89">
        <v>42216</v>
      </c>
      <c r="B11" s="88">
        <v>499.25</v>
      </c>
      <c r="C11" s="88">
        <v>465</v>
      </c>
      <c r="I11" s="89"/>
    </row>
    <row r="12" spans="1:9">
      <c r="A12" s="89">
        <v>42247</v>
      </c>
      <c r="B12" s="88">
        <v>485</v>
      </c>
      <c r="C12" s="88">
        <v>463</v>
      </c>
      <c r="I12" s="89"/>
    </row>
    <row r="13" spans="1:9">
      <c r="A13" s="89">
        <v>42277</v>
      </c>
      <c r="B13" s="88">
        <v>512.75</v>
      </c>
      <c r="C13" s="88">
        <v>452.5</v>
      </c>
      <c r="I13" s="89"/>
    </row>
    <row r="14" spans="1:9">
      <c r="A14" s="89">
        <v>42308</v>
      </c>
      <c r="B14" s="88">
        <v>522</v>
      </c>
      <c r="C14" s="88">
        <v>451</v>
      </c>
      <c r="I14" s="89"/>
    </row>
    <row r="15" spans="1:9">
      <c r="A15" s="89">
        <v>42338</v>
      </c>
      <c r="B15" s="88">
        <v>475.5</v>
      </c>
      <c r="C15" s="88">
        <v>407.5</v>
      </c>
      <c r="I15" s="89"/>
    </row>
    <row r="16" spans="1:9">
      <c r="A16" s="89">
        <v>42369</v>
      </c>
      <c r="B16" s="88">
        <v>470</v>
      </c>
      <c r="C16" s="88">
        <v>402.5</v>
      </c>
      <c r="I16" s="89"/>
    </row>
    <row r="17" spans="1:9">
      <c r="A17" s="89">
        <v>42400</v>
      </c>
      <c r="B17" s="88">
        <v>479.25</v>
      </c>
      <c r="C17" s="88">
        <v>380</v>
      </c>
      <c r="I17" s="89"/>
    </row>
    <row r="18" spans="1:9">
      <c r="A18" s="89">
        <v>42429</v>
      </c>
      <c r="B18" s="88">
        <v>453.25</v>
      </c>
      <c r="C18" s="88">
        <v>360</v>
      </c>
      <c r="I18" s="89"/>
    </row>
    <row r="19" spans="1:9">
      <c r="A19" s="89">
        <v>42460</v>
      </c>
      <c r="B19" s="88">
        <v>473.5</v>
      </c>
      <c r="C19" s="88">
        <v>360</v>
      </c>
      <c r="I19" s="89"/>
    </row>
    <row r="20" spans="1:9">
      <c r="A20" s="89">
        <v>42490</v>
      </c>
      <c r="B20" s="88">
        <v>488.5</v>
      </c>
      <c r="C20" s="88">
        <v>359</v>
      </c>
      <c r="I20" s="89"/>
    </row>
    <row r="21" spans="1:9">
      <c r="A21" s="89">
        <v>42521</v>
      </c>
      <c r="B21" s="88">
        <v>464.5</v>
      </c>
      <c r="C21" s="88">
        <v>347.5</v>
      </c>
      <c r="I21" s="89"/>
    </row>
    <row r="22" spans="1:9">
      <c r="A22" s="89">
        <v>42551</v>
      </c>
      <c r="B22" s="88">
        <v>445.5</v>
      </c>
      <c r="C22" s="88">
        <v>346.5</v>
      </c>
      <c r="I22" s="89"/>
    </row>
    <row r="23" spans="1:9">
      <c r="A23" s="89">
        <v>42582</v>
      </c>
      <c r="B23" s="88">
        <v>407.75</v>
      </c>
      <c r="C23" s="88">
        <v>339</v>
      </c>
      <c r="I23" s="89"/>
    </row>
    <row r="24" spans="1:9">
      <c r="A24" s="89">
        <v>42613</v>
      </c>
      <c r="B24" s="88">
        <v>388.25</v>
      </c>
      <c r="C24" s="88">
        <v>338.5</v>
      </c>
      <c r="H24" s="35" t="s">
        <v>441</v>
      </c>
      <c r="I24" s="89"/>
    </row>
    <row r="25" spans="1:9">
      <c r="A25" s="89">
        <v>42643</v>
      </c>
      <c r="B25" s="88">
        <v>402</v>
      </c>
      <c r="C25" s="88">
        <v>338</v>
      </c>
      <c r="H25" s="35" t="s">
        <v>442</v>
      </c>
      <c r="I25" s="89"/>
    </row>
    <row r="26" spans="1:9">
      <c r="A26" s="89">
        <v>42674</v>
      </c>
      <c r="B26" s="88">
        <v>416.25</v>
      </c>
      <c r="C26" s="88">
        <v>329.5</v>
      </c>
      <c r="I26" s="89"/>
    </row>
    <row r="27" spans="1:9">
      <c r="A27" s="89">
        <v>42704</v>
      </c>
      <c r="B27" s="88">
        <v>402.75</v>
      </c>
      <c r="C27" s="88">
        <v>320</v>
      </c>
      <c r="I27" s="89"/>
    </row>
    <row r="28" spans="1:9">
      <c r="A28" s="89">
        <v>42735</v>
      </c>
      <c r="B28" s="88">
        <v>408</v>
      </c>
      <c r="C28" s="88">
        <v>318.5</v>
      </c>
      <c r="I28" s="89"/>
    </row>
    <row r="29" spans="1:9">
      <c r="A29" s="89">
        <v>42766</v>
      </c>
      <c r="B29" s="88">
        <v>420.75</v>
      </c>
      <c r="C29" s="88">
        <v>335</v>
      </c>
      <c r="I29" s="89"/>
    </row>
    <row r="30" spans="1:9">
      <c r="A30" s="89">
        <v>42794</v>
      </c>
      <c r="B30" s="88">
        <v>443.75</v>
      </c>
      <c r="C30" s="88">
        <v>370</v>
      </c>
      <c r="I30" s="89"/>
    </row>
    <row r="31" spans="1:9">
      <c r="A31" s="89">
        <v>42825</v>
      </c>
      <c r="B31" s="88">
        <v>426.5</v>
      </c>
      <c r="C31" s="88">
        <v>373.5</v>
      </c>
      <c r="I31" s="89"/>
    </row>
    <row r="32" spans="1:9">
      <c r="A32" s="89">
        <v>42855</v>
      </c>
      <c r="B32" s="88">
        <v>432.25</v>
      </c>
      <c r="C32" s="88">
        <v>360</v>
      </c>
      <c r="I32" s="89"/>
    </row>
    <row r="33" spans="1:9">
      <c r="A33" s="89">
        <v>42886</v>
      </c>
      <c r="B33" s="88">
        <v>429.25</v>
      </c>
      <c r="C33" s="88">
        <v>355</v>
      </c>
      <c r="I33" s="89"/>
    </row>
    <row r="34" spans="1:9">
      <c r="A34" s="89">
        <v>42916</v>
      </c>
      <c r="B34" s="88">
        <v>526</v>
      </c>
      <c r="C34" s="88">
        <v>345</v>
      </c>
      <c r="I34" s="89"/>
    </row>
    <row r="35" spans="1:9">
      <c r="A35" s="89">
        <v>42947</v>
      </c>
      <c r="B35" s="88">
        <v>474.5</v>
      </c>
      <c r="C35" s="88">
        <v>345</v>
      </c>
      <c r="I35" s="89"/>
    </row>
    <row r="36" spans="1:9">
      <c r="A36" s="89">
        <v>42978</v>
      </c>
      <c r="B36" s="88">
        <v>434.5</v>
      </c>
      <c r="C36" s="88">
        <v>334.5</v>
      </c>
      <c r="I36" s="89"/>
    </row>
    <row r="37" spans="1:9">
      <c r="A37" s="89">
        <v>43008</v>
      </c>
      <c r="B37" s="88">
        <v>448.25</v>
      </c>
      <c r="C37" s="88">
        <v>345</v>
      </c>
      <c r="I37" s="89"/>
    </row>
    <row r="38" spans="1:9">
      <c r="A38" s="89">
        <v>43039</v>
      </c>
      <c r="B38" s="88">
        <v>418.5</v>
      </c>
      <c r="C38" s="88">
        <v>345</v>
      </c>
      <c r="I38" s="89"/>
    </row>
    <row r="39" spans="1:9">
      <c r="A39" s="89">
        <v>43069</v>
      </c>
      <c r="B39" s="88">
        <v>433</v>
      </c>
      <c r="C39" s="88">
        <v>375</v>
      </c>
      <c r="I39" s="89"/>
    </row>
    <row r="40" spans="1:9">
      <c r="A40" s="89">
        <v>43100</v>
      </c>
      <c r="B40" s="88">
        <v>427</v>
      </c>
      <c r="C40" s="88">
        <v>385</v>
      </c>
      <c r="I40" s="89"/>
    </row>
    <row r="41" spans="1:9">
      <c r="A41" s="89">
        <v>43131</v>
      </c>
      <c r="B41" s="88">
        <v>451.75</v>
      </c>
      <c r="C41" s="88">
        <v>395</v>
      </c>
      <c r="I41" s="89"/>
    </row>
    <row r="42" spans="1:9">
      <c r="A42" s="89">
        <v>43159</v>
      </c>
      <c r="B42" s="88">
        <v>495</v>
      </c>
      <c r="C42" s="88">
        <v>409.5</v>
      </c>
      <c r="I42" s="89"/>
    </row>
    <row r="43" spans="1:9">
      <c r="A43" s="89">
        <v>43190</v>
      </c>
      <c r="B43" s="88">
        <v>451</v>
      </c>
      <c r="C43" s="88">
        <v>413</v>
      </c>
      <c r="I43" s="89"/>
    </row>
    <row r="44" spans="1:9">
      <c r="A44" s="89">
        <v>43220</v>
      </c>
      <c r="B44" s="88">
        <v>510.5</v>
      </c>
      <c r="C44" s="88">
        <v>407.5</v>
      </c>
      <c r="I44" s="89"/>
    </row>
    <row r="45" spans="1:9">
      <c r="A45" s="89">
        <v>43251</v>
      </c>
      <c r="B45" s="88">
        <v>526.25</v>
      </c>
      <c r="C45" s="88">
        <v>407</v>
      </c>
      <c r="I45" s="89"/>
    </row>
    <row r="46" spans="1:9">
      <c r="A46" s="89">
        <v>43281</v>
      </c>
      <c r="B46" s="88">
        <v>501.25</v>
      </c>
      <c r="C46" s="88">
        <v>420</v>
      </c>
      <c r="I46" s="89"/>
    </row>
    <row r="47" spans="1:9">
      <c r="A47" s="89">
        <v>43312</v>
      </c>
      <c r="B47" s="88">
        <v>553.75</v>
      </c>
      <c r="C47" s="88">
        <v>433.5</v>
      </c>
      <c r="I47" s="89"/>
    </row>
    <row r="48" spans="1:9">
      <c r="A48" s="89">
        <v>43343</v>
      </c>
      <c r="B48" s="88">
        <v>545.5</v>
      </c>
      <c r="C48" s="88">
        <v>438.5</v>
      </c>
      <c r="I48" s="89"/>
    </row>
    <row r="49" spans="1:9">
      <c r="A49" s="89">
        <v>43373</v>
      </c>
      <c r="B49" s="88">
        <v>509</v>
      </c>
      <c r="C49" s="88">
        <v>438.5</v>
      </c>
      <c r="I49" s="89"/>
    </row>
    <row r="50" spans="1:9">
      <c r="A50" s="89">
        <v>43404</v>
      </c>
      <c r="B50" s="88">
        <v>500.5</v>
      </c>
      <c r="C50" s="88">
        <v>431</v>
      </c>
      <c r="I50" s="89"/>
    </row>
    <row r="51" spans="1:9">
      <c r="A51" s="89">
        <v>43434</v>
      </c>
      <c r="B51" s="88">
        <v>515.75</v>
      </c>
      <c r="C51" s="88">
        <v>428</v>
      </c>
      <c r="I51" s="89"/>
    </row>
    <row r="52" spans="1:9">
      <c r="A52" s="89">
        <v>43465</v>
      </c>
      <c r="B52" s="88">
        <v>503.25</v>
      </c>
      <c r="C52" s="88">
        <v>422</v>
      </c>
      <c r="I52" s="89"/>
    </row>
    <row r="53" spans="1:9">
      <c r="A53" s="89">
        <v>43496</v>
      </c>
      <c r="B53" s="88">
        <v>516.5</v>
      </c>
      <c r="C53" s="88">
        <v>418.5</v>
      </c>
      <c r="I53" s="89"/>
    </row>
    <row r="54" spans="1:9">
      <c r="A54" s="89">
        <v>43524</v>
      </c>
      <c r="B54" s="88">
        <v>459.5</v>
      </c>
      <c r="C54" s="88">
        <v>388.5</v>
      </c>
      <c r="I54" s="89"/>
    </row>
    <row r="55" spans="1:9">
      <c r="A55" s="89">
        <v>43555</v>
      </c>
      <c r="B55" s="88">
        <v>457.75</v>
      </c>
      <c r="C55" s="88">
        <v>383</v>
      </c>
      <c r="I55" s="89"/>
    </row>
    <row r="56" spans="1:9">
      <c r="A56" s="89">
        <v>43585</v>
      </c>
      <c r="B56" s="88">
        <v>428.75</v>
      </c>
      <c r="C56" s="88">
        <v>379.5</v>
      </c>
      <c r="I56" s="89"/>
    </row>
    <row r="57" spans="1:9">
      <c r="A57" s="89">
        <v>43616</v>
      </c>
      <c r="B57" s="88">
        <v>503</v>
      </c>
      <c r="C57" s="88">
        <v>374.5</v>
      </c>
      <c r="I57" s="89"/>
    </row>
    <row r="58" spans="1:9">
      <c r="A58" s="89">
        <v>43646</v>
      </c>
      <c r="B58" s="88">
        <v>527.25</v>
      </c>
      <c r="C58" s="88">
        <v>346.5</v>
      </c>
      <c r="I58" s="89"/>
    </row>
    <row r="59" spans="1:9">
      <c r="A59" s="89">
        <v>43677</v>
      </c>
      <c r="B59" s="88">
        <v>487.25</v>
      </c>
      <c r="C59" s="88">
        <v>339</v>
      </c>
      <c r="I59" s="89"/>
    </row>
    <row r="60" spans="1:9">
      <c r="A60" s="89">
        <v>43708</v>
      </c>
      <c r="B60" s="88">
        <v>462.5</v>
      </c>
      <c r="C60" s="88">
        <v>325</v>
      </c>
      <c r="I60" s="89"/>
    </row>
    <row r="61" spans="1:9">
      <c r="A61" s="89">
        <v>43738</v>
      </c>
      <c r="B61" s="88">
        <v>495.75</v>
      </c>
      <c r="C61" s="88">
        <v>314</v>
      </c>
      <c r="I61" s="89"/>
    </row>
    <row r="62" spans="1:9">
      <c r="A62" s="89">
        <v>43769</v>
      </c>
      <c r="B62" s="88">
        <v>508.75</v>
      </c>
      <c r="C62" s="88">
        <v>303.5</v>
      </c>
      <c r="I62" s="89"/>
    </row>
    <row r="63" spans="1:9">
      <c r="A63" s="89">
        <v>43799</v>
      </c>
      <c r="B63" s="88">
        <v>541.75</v>
      </c>
      <c r="C63" s="88">
        <v>288</v>
      </c>
      <c r="I63" s="89"/>
    </row>
    <row r="64" spans="1:9">
      <c r="A64" s="89">
        <v>43830</v>
      </c>
      <c r="B64" s="88">
        <v>558.75</v>
      </c>
      <c r="C64" s="88">
        <v>270</v>
      </c>
      <c r="I64" s="89"/>
    </row>
    <row r="65" spans="1:9">
      <c r="A65" s="89">
        <v>43861</v>
      </c>
      <c r="B65" s="88">
        <v>553.75</v>
      </c>
      <c r="C65" s="88">
        <v>285</v>
      </c>
      <c r="I65" s="89"/>
    </row>
    <row r="66" spans="1:9">
      <c r="A66" s="89">
        <v>43890</v>
      </c>
      <c r="B66" s="88">
        <v>525</v>
      </c>
      <c r="C66" s="88">
        <v>312</v>
      </c>
      <c r="I66" s="89"/>
    </row>
    <row r="67" spans="1:9">
      <c r="A67" s="89">
        <v>43921</v>
      </c>
      <c r="B67" s="88">
        <v>568.75</v>
      </c>
      <c r="C67" s="88">
        <v>310</v>
      </c>
      <c r="I67" s="89"/>
    </row>
    <row r="68" spans="1:9">
      <c r="A68" s="89">
        <v>43951</v>
      </c>
      <c r="B68" s="88">
        <v>524.25</v>
      </c>
      <c r="C68" s="88">
        <v>296</v>
      </c>
      <c r="I68" s="89"/>
    </row>
    <row r="69" spans="1:9">
      <c r="A69" s="89">
        <v>43982</v>
      </c>
      <c r="B69" s="88">
        <v>520.75</v>
      </c>
      <c r="C69" s="88">
        <v>289</v>
      </c>
      <c r="I69" s="89"/>
    </row>
    <row r="70" spans="1:9">
      <c r="A70" s="89">
        <v>44012</v>
      </c>
      <c r="B70" s="88">
        <v>491.75</v>
      </c>
      <c r="C70" s="88">
        <v>305.5</v>
      </c>
      <c r="I70" s="89"/>
    </row>
    <row r="71" spans="1:9">
      <c r="A71" s="89">
        <v>44043</v>
      </c>
      <c r="B71" s="88">
        <v>531.25</v>
      </c>
      <c r="C71" s="88">
        <v>316.5</v>
      </c>
      <c r="I71" s="89"/>
    </row>
    <row r="72" spans="1:9">
      <c r="A72" s="89">
        <v>44074</v>
      </c>
      <c r="B72" s="88">
        <v>552.25</v>
      </c>
      <c r="C72" s="88">
        <v>340</v>
      </c>
      <c r="I72" s="89"/>
    </row>
    <row r="73" spans="1:9">
      <c r="A73" s="89">
        <v>44104</v>
      </c>
      <c r="B73" s="88">
        <v>578</v>
      </c>
      <c r="C73" s="88">
        <v>345</v>
      </c>
      <c r="I73" s="89"/>
    </row>
    <row r="74" spans="1:9">
      <c r="A74" s="89">
        <v>44135</v>
      </c>
      <c r="B74" s="88">
        <v>598.5</v>
      </c>
      <c r="C74" s="88">
        <v>361</v>
      </c>
      <c r="I74" s="89"/>
    </row>
    <row r="75" spans="1:9">
      <c r="A75" s="89">
        <v>44165</v>
      </c>
      <c r="B75" s="88">
        <v>585</v>
      </c>
      <c r="C75" s="88">
        <v>364</v>
      </c>
      <c r="I75" s="89"/>
    </row>
    <row r="76" spans="1:9">
      <c r="A76" s="89">
        <v>44196</v>
      </c>
      <c r="B76" s="88">
        <v>640.5</v>
      </c>
      <c r="C76" s="88">
        <v>390</v>
      </c>
      <c r="I76" s="89"/>
    </row>
    <row r="77" spans="1:9">
      <c r="A77" s="89">
        <v>44227</v>
      </c>
      <c r="B77" s="88">
        <v>663</v>
      </c>
      <c r="C77" s="88">
        <v>460</v>
      </c>
      <c r="I77" s="89"/>
    </row>
    <row r="78" spans="1:9">
      <c r="A78" s="89">
        <v>44255</v>
      </c>
      <c r="B78" s="88">
        <v>660.25</v>
      </c>
      <c r="C78" s="88">
        <v>580</v>
      </c>
      <c r="I78" s="89"/>
    </row>
    <row r="79" spans="1:9">
      <c r="A79" s="89">
        <v>44286</v>
      </c>
      <c r="B79" s="88">
        <v>618</v>
      </c>
      <c r="C79" s="88">
        <v>585</v>
      </c>
      <c r="I79" s="89"/>
    </row>
    <row r="80" spans="1:9">
      <c r="A80" s="89">
        <v>44316</v>
      </c>
      <c r="B80" s="88">
        <v>734.75</v>
      </c>
      <c r="C80" s="88">
        <v>589.5</v>
      </c>
      <c r="I80" s="89"/>
    </row>
    <row r="81" spans="1:9">
      <c r="A81" s="89">
        <v>44347</v>
      </c>
      <c r="B81" s="88">
        <v>663.5</v>
      </c>
      <c r="C81" s="88">
        <v>589.5</v>
      </c>
      <c r="I81" s="89"/>
    </row>
    <row r="82" spans="1:9">
      <c r="A82" s="89">
        <v>44377</v>
      </c>
      <c r="B82" s="88">
        <v>679.5</v>
      </c>
      <c r="C82" s="88">
        <v>650</v>
      </c>
      <c r="I82" s="89"/>
    </row>
    <row r="83" spans="1:9">
      <c r="A83" s="89">
        <v>44408</v>
      </c>
      <c r="B83" s="88">
        <v>703.75</v>
      </c>
      <c r="C83" s="88">
        <v>655</v>
      </c>
      <c r="I83" s="89"/>
    </row>
    <row r="84" spans="1:9">
      <c r="A84" s="89">
        <v>44439</v>
      </c>
      <c r="B84" s="88">
        <v>722.25</v>
      </c>
      <c r="C84" s="88">
        <v>655</v>
      </c>
      <c r="I84" s="89"/>
    </row>
    <row r="85" spans="1:9">
      <c r="A85" s="89">
        <v>44469</v>
      </c>
      <c r="B85" s="88">
        <v>725.5</v>
      </c>
      <c r="C85" s="88">
        <v>655</v>
      </c>
      <c r="I85" s="89"/>
    </row>
    <row r="86" spans="1:9">
      <c r="A86" s="89">
        <v>44500</v>
      </c>
      <c r="B86" s="88">
        <v>772.75</v>
      </c>
      <c r="C86" s="88">
        <v>740</v>
      </c>
      <c r="I86" s="89"/>
    </row>
    <row r="87" spans="1:9">
      <c r="A87" s="89">
        <v>44530</v>
      </c>
      <c r="B87" s="88">
        <v>787.25</v>
      </c>
      <c r="C87" s="88">
        <v>810</v>
      </c>
      <c r="I87" s="89"/>
    </row>
    <row r="88" spans="1:9">
      <c r="A88" s="89">
        <v>44561</v>
      </c>
      <c r="B88" s="88">
        <v>770.75</v>
      </c>
      <c r="C88" s="88">
        <v>810</v>
      </c>
      <c r="I88" s="89"/>
    </row>
    <row r="89" spans="1:9">
      <c r="A89" s="89">
        <v>44592</v>
      </c>
      <c r="B89" s="88">
        <v>761.25</v>
      </c>
      <c r="C89" s="88">
        <v>810</v>
      </c>
      <c r="I89" s="89"/>
    </row>
    <row r="90" spans="1:9">
      <c r="A90" s="89">
        <v>44620</v>
      </c>
      <c r="B90" s="88">
        <v>934</v>
      </c>
      <c r="C90" s="88">
        <v>842.5</v>
      </c>
      <c r="I90" s="89"/>
    </row>
    <row r="91" spans="1:9">
      <c r="A91" s="89">
        <v>44651</v>
      </c>
      <c r="B91" s="88">
        <v>1081</v>
      </c>
      <c r="C91" s="88">
        <v>1017.5</v>
      </c>
      <c r="I91" s="89"/>
    </row>
    <row r="92" spans="1:9">
      <c r="A92" s="89"/>
      <c r="I92" s="89"/>
    </row>
    <row r="93" spans="1:9">
      <c r="A93" s="89"/>
      <c r="B93" s="92"/>
      <c r="C93" s="92"/>
      <c r="I93" s="89"/>
    </row>
    <row r="94" spans="1:9">
      <c r="A94" s="89"/>
      <c r="I94" s="89"/>
    </row>
    <row r="95" spans="1:9">
      <c r="A95" s="89"/>
      <c r="I95" s="89"/>
    </row>
    <row r="96" spans="1:9">
      <c r="A96" s="89"/>
      <c r="I96" s="89"/>
    </row>
    <row r="97" spans="1:9">
      <c r="A97" s="89"/>
      <c r="I97" s="89"/>
    </row>
    <row r="98" spans="1:9">
      <c r="A98" s="89"/>
      <c r="I98" s="89"/>
    </row>
    <row r="99" spans="1:9">
      <c r="A99" s="89"/>
      <c r="I99" s="89"/>
    </row>
    <row r="100" spans="1:9">
      <c r="A100" s="89"/>
      <c r="I100" s="89"/>
    </row>
    <row r="101" spans="1:9">
      <c r="A101" s="89"/>
      <c r="I101" s="89"/>
    </row>
    <row r="102" spans="1:9">
      <c r="A102" s="89"/>
      <c r="I102" s="89"/>
    </row>
    <row r="103" spans="1:9">
      <c r="A103" s="89"/>
      <c r="I103" s="89"/>
    </row>
    <row r="104" spans="1:9">
      <c r="A104" s="89"/>
      <c r="I104" s="89"/>
    </row>
    <row r="105" spans="1:9">
      <c r="A105" s="89"/>
      <c r="I105" s="89"/>
    </row>
    <row r="106" spans="1:9">
      <c r="A106" s="89"/>
      <c r="I106" s="89"/>
    </row>
    <row r="107" spans="1:9">
      <c r="A107" s="89"/>
      <c r="I107" s="89"/>
    </row>
    <row r="108" spans="1:9">
      <c r="A108" s="89"/>
      <c r="I108" s="89"/>
    </row>
    <row r="109" spans="1:9">
      <c r="A109" s="89"/>
      <c r="I109" s="89"/>
    </row>
    <row r="110" spans="1:9">
      <c r="A110" s="89"/>
      <c r="I110" s="89"/>
    </row>
    <row r="111" spans="1:9">
      <c r="A111" s="89"/>
      <c r="I111" s="89"/>
    </row>
    <row r="112" spans="1:9">
      <c r="A112" s="89"/>
      <c r="I112" s="89"/>
    </row>
    <row r="113" spans="1:9">
      <c r="A113" s="89"/>
      <c r="I113" s="89"/>
    </row>
    <row r="114" spans="1:9">
      <c r="A114" s="89"/>
      <c r="I114" s="89"/>
    </row>
    <row r="115" spans="1:9">
      <c r="A115" s="89"/>
      <c r="I115" s="89"/>
    </row>
    <row r="116" spans="1:9">
      <c r="A116" s="89"/>
      <c r="I116" s="89"/>
    </row>
    <row r="117" spans="1:9">
      <c r="A117" s="89"/>
      <c r="I117" s="89"/>
    </row>
    <row r="118" spans="1:9">
      <c r="A118" s="89"/>
      <c r="I118" s="89"/>
    </row>
    <row r="119" spans="1:9">
      <c r="A119" s="89"/>
      <c r="I119" s="89"/>
    </row>
    <row r="120" spans="1:9">
      <c r="A120" s="89"/>
      <c r="I120" s="89"/>
    </row>
    <row r="121" spans="1:9">
      <c r="A121" s="89"/>
      <c r="I121" s="89"/>
    </row>
    <row r="122" spans="1:9">
      <c r="A122" s="89"/>
      <c r="I122" s="89"/>
    </row>
    <row r="123" spans="1:9">
      <c r="A123" s="89"/>
      <c r="I123" s="89"/>
    </row>
    <row r="124" spans="1:9">
      <c r="A124" s="89"/>
      <c r="I124" s="89"/>
    </row>
    <row r="125" spans="1:9">
      <c r="A125" s="89"/>
      <c r="I125" s="89"/>
    </row>
    <row r="126" spans="1:9">
      <c r="A126" s="89"/>
      <c r="I126" s="89"/>
    </row>
    <row r="127" spans="1:9">
      <c r="A127" s="89"/>
      <c r="I127" s="89"/>
    </row>
    <row r="128" spans="1:9">
      <c r="A128" s="89"/>
      <c r="I128" s="89"/>
    </row>
    <row r="129" spans="1:9">
      <c r="A129" s="89"/>
      <c r="I129" s="89"/>
    </row>
    <row r="130" spans="1:9">
      <c r="A130" s="89"/>
      <c r="I130" s="89"/>
    </row>
    <row r="131" spans="1:9">
      <c r="A131" s="89"/>
      <c r="I131" s="89"/>
    </row>
    <row r="132" spans="1:9">
      <c r="A132" s="89"/>
      <c r="I132" s="89"/>
    </row>
    <row r="133" spans="1:9">
      <c r="A133" s="89"/>
      <c r="I133" s="89"/>
    </row>
    <row r="134" spans="1:9">
      <c r="A134" s="89"/>
      <c r="I134" s="89"/>
    </row>
    <row r="135" spans="1:9">
      <c r="A135" s="89"/>
      <c r="I135" s="89"/>
    </row>
    <row r="136" spans="1:9">
      <c r="A136" s="89"/>
      <c r="I136" s="89"/>
    </row>
    <row r="137" spans="1:9">
      <c r="A137" s="89"/>
      <c r="I137" s="89"/>
    </row>
    <row r="138" spans="1:9">
      <c r="A138" s="89"/>
      <c r="I138" s="89"/>
    </row>
    <row r="139" spans="1:9">
      <c r="A139" s="89"/>
      <c r="I139" s="89"/>
    </row>
    <row r="140" spans="1:9">
      <c r="A140" s="89"/>
      <c r="I140" s="89"/>
    </row>
    <row r="141" spans="1:9">
      <c r="A141" s="89"/>
      <c r="I141" s="89"/>
    </row>
    <row r="142" spans="1:9">
      <c r="A142" s="89"/>
      <c r="I142" s="89"/>
    </row>
    <row r="143" spans="1:9">
      <c r="A143" s="89"/>
      <c r="I143" s="89"/>
    </row>
    <row r="144" spans="1:9">
      <c r="A144" s="89"/>
      <c r="I144" s="89"/>
    </row>
    <row r="145" spans="1:9">
      <c r="A145" s="89"/>
      <c r="I145" s="89"/>
    </row>
    <row r="146" spans="1:9">
      <c r="A146" s="89"/>
      <c r="I146" s="89"/>
    </row>
    <row r="147" spans="1:9">
      <c r="A147" s="89"/>
      <c r="I147" s="89"/>
    </row>
    <row r="148" spans="1:9">
      <c r="A148" s="89"/>
      <c r="I148" s="89"/>
    </row>
    <row r="149" spans="1:9">
      <c r="A149" s="89"/>
      <c r="I149" s="89"/>
    </row>
    <row r="150" spans="1:9">
      <c r="A150" s="89"/>
      <c r="I150" s="89"/>
    </row>
    <row r="151" spans="1:9">
      <c r="A151" s="89"/>
      <c r="I151" s="89"/>
    </row>
    <row r="152" spans="1:9">
      <c r="A152" s="89"/>
      <c r="I152" s="89"/>
    </row>
    <row r="153" spans="1:9">
      <c r="A153" s="89"/>
      <c r="I153" s="89"/>
    </row>
    <row r="154" spans="1:9">
      <c r="A154" s="89"/>
      <c r="I154" s="89"/>
    </row>
    <row r="155" spans="1:9">
      <c r="A155" s="89"/>
      <c r="I155" s="89"/>
    </row>
    <row r="156" spans="1:9">
      <c r="A156" s="89"/>
      <c r="I156" s="89"/>
    </row>
    <row r="157" spans="1:9">
      <c r="A157" s="89"/>
      <c r="I157" s="89"/>
    </row>
    <row r="158" spans="1:9">
      <c r="A158" s="89"/>
      <c r="I158" s="89"/>
    </row>
    <row r="159" spans="1:9">
      <c r="A159" s="89"/>
      <c r="I159" s="89"/>
    </row>
    <row r="160" spans="1:9">
      <c r="A160" s="89"/>
      <c r="I160" s="89"/>
    </row>
    <row r="161" spans="1:9">
      <c r="A161" s="89"/>
      <c r="I161" s="89"/>
    </row>
    <row r="162" spans="1:9">
      <c r="A162" s="89"/>
      <c r="I162" s="89"/>
    </row>
    <row r="163" spans="1:9">
      <c r="A163" s="89"/>
      <c r="I163" s="89"/>
    </row>
    <row r="164" spans="1:9">
      <c r="A164" s="89"/>
      <c r="I164" s="89"/>
    </row>
    <row r="165" spans="1:9">
      <c r="A165" s="89"/>
      <c r="I165" s="89"/>
    </row>
    <row r="166" spans="1:9">
      <c r="A166" s="89"/>
      <c r="I166" s="89"/>
    </row>
    <row r="167" spans="1:9">
      <c r="A167" s="89"/>
      <c r="I167" s="89"/>
    </row>
    <row r="168" spans="1:9">
      <c r="A168" s="89"/>
      <c r="I168" s="89"/>
    </row>
    <row r="169" spans="1:9">
      <c r="A169" s="89"/>
      <c r="I169" s="89"/>
    </row>
    <row r="170" spans="1:9">
      <c r="A170" s="89"/>
      <c r="I170" s="89"/>
    </row>
    <row r="171" spans="1:9">
      <c r="A171" s="89"/>
      <c r="I171" s="89"/>
    </row>
    <row r="172" spans="1:9">
      <c r="A172" s="89"/>
      <c r="I172" s="89"/>
    </row>
    <row r="173" spans="1:9">
      <c r="A173" s="89"/>
      <c r="I173" s="89"/>
    </row>
    <row r="174" spans="1:9">
      <c r="A174" s="89"/>
      <c r="I174" s="89"/>
    </row>
    <row r="175" spans="1:9">
      <c r="A175" s="89"/>
      <c r="I175" s="89"/>
    </row>
    <row r="176" spans="1:9">
      <c r="A176" s="89"/>
      <c r="I176" s="89"/>
    </row>
    <row r="177" spans="1:9">
      <c r="A177" s="89"/>
      <c r="I177" s="89"/>
    </row>
    <row r="178" spans="1:9">
      <c r="A178" s="89"/>
      <c r="I178" s="89"/>
    </row>
    <row r="179" spans="1:9">
      <c r="A179" s="89"/>
      <c r="I179" s="89"/>
    </row>
    <row r="180" spans="1:9">
      <c r="A180" s="89"/>
      <c r="I180" s="89"/>
    </row>
    <row r="181" spans="1:9">
      <c r="A181" s="89"/>
      <c r="I181" s="89"/>
    </row>
    <row r="182" spans="1:9">
      <c r="A182" s="89"/>
      <c r="I182" s="89"/>
    </row>
    <row r="183" spans="1:9">
      <c r="A183" s="89"/>
      <c r="I183" s="89"/>
    </row>
    <row r="184" spans="1:9">
      <c r="A184" s="89"/>
      <c r="I184" s="89"/>
    </row>
    <row r="185" spans="1:9">
      <c r="A185" s="89"/>
      <c r="I185" s="89"/>
    </row>
    <row r="186" spans="1:9">
      <c r="A186" s="89"/>
      <c r="I186" s="89"/>
    </row>
    <row r="187" spans="1:9">
      <c r="A187" s="89"/>
      <c r="I187" s="89"/>
    </row>
    <row r="188" spans="1:9">
      <c r="A188" s="89"/>
      <c r="I188" s="89"/>
    </row>
    <row r="189" spans="1:9">
      <c r="A189" s="89"/>
      <c r="I189" s="89"/>
    </row>
    <row r="190" spans="1:9">
      <c r="A190" s="89"/>
      <c r="I190" s="89"/>
    </row>
    <row r="191" spans="1:9">
      <c r="A191" s="89"/>
      <c r="I191" s="89"/>
    </row>
    <row r="192" spans="1:9">
      <c r="A192" s="89"/>
      <c r="I192" s="89"/>
    </row>
    <row r="193" spans="1:9">
      <c r="A193" s="89"/>
      <c r="I193" s="89"/>
    </row>
    <row r="194" spans="1:9">
      <c r="A194" s="89"/>
      <c r="I194" s="89"/>
    </row>
    <row r="195" spans="1:9">
      <c r="A195" s="89"/>
      <c r="I195" s="89"/>
    </row>
    <row r="196" spans="1:9">
      <c r="A196" s="89"/>
      <c r="I196" s="89"/>
    </row>
    <row r="197" spans="1:9">
      <c r="A197" s="89"/>
      <c r="I197" s="89"/>
    </row>
    <row r="198" spans="1:9">
      <c r="A198" s="89"/>
      <c r="I198" s="89"/>
    </row>
    <row r="199" spans="1:9">
      <c r="A199" s="89"/>
      <c r="I199" s="89"/>
    </row>
    <row r="200" spans="1:9">
      <c r="A200" s="89"/>
      <c r="I200" s="89"/>
    </row>
    <row r="201" spans="1:9">
      <c r="A201" s="89"/>
      <c r="I201" s="89"/>
    </row>
    <row r="202" spans="1:9">
      <c r="A202" s="89"/>
      <c r="I202" s="89"/>
    </row>
    <row r="203" spans="1:9">
      <c r="A203" s="89"/>
      <c r="I203" s="89"/>
    </row>
    <row r="204" spans="1:9">
      <c r="A204" s="89"/>
      <c r="I204" s="89"/>
    </row>
    <row r="205" spans="1:9">
      <c r="A205" s="89"/>
      <c r="I205" s="89"/>
    </row>
    <row r="206" spans="1:9">
      <c r="A206" s="89"/>
      <c r="I206" s="89"/>
    </row>
    <row r="207" spans="1:9">
      <c r="A207" s="89"/>
      <c r="I207" s="89"/>
    </row>
    <row r="208" spans="1:9">
      <c r="A208" s="89"/>
      <c r="I208" s="89"/>
    </row>
    <row r="209" spans="1:9">
      <c r="A209" s="89"/>
      <c r="I209" s="89"/>
    </row>
    <row r="210" spans="1:9">
      <c r="A210" s="89"/>
      <c r="I210" s="89"/>
    </row>
    <row r="211" spans="1:9">
      <c r="A211" s="89"/>
      <c r="I211" s="89"/>
    </row>
    <row r="212" spans="1:9">
      <c r="A212" s="89"/>
      <c r="I212" s="89"/>
    </row>
    <row r="213" spans="1:9">
      <c r="A213" s="89"/>
      <c r="I213" s="89"/>
    </row>
    <row r="214" spans="1:9">
      <c r="A214" s="89"/>
      <c r="I214" s="89"/>
    </row>
    <row r="215" spans="1:9">
      <c r="A215" s="89"/>
      <c r="I215" s="89"/>
    </row>
    <row r="216" spans="1:9">
      <c r="A216" s="89"/>
      <c r="I216" s="89"/>
    </row>
    <row r="217" spans="1:9">
      <c r="A217" s="89"/>
      <c r="I217" s="89"/>
    </row>
    <row r="218" spans="1:9">
      <c r="A218" s="89"/>
      <c r="I218" s="89"/>
    </row>
    <row r="219" spans="1:9">
      <c r="A219" s="89"/>
      <c r="I219" s="89"/>
    </row>
    <row r="220" spans="1:9">
      <c r="A220" s="89"/>
      <c r="I220" s="89"/>
    </row>
    <row r="221" spans="1:9">
      <c r="A221" s="89"/>
      <c r="I221" s="89"/>
    </row>
    <row r="222" spans="1:9">
      <c r="A222" s="89"/>
      <c r="I222" s="89"/>
    </row>
    <row r="223" spans="1:9">
      <c r="A223" s="89"/>
      <c r="I223" s="89"/>
    </row>
    <row r="224" spans="1:9">
      <c r="A224" s="89"/>
      <c r="I224" s="89"/>
    </row>
    <row r="225" spans="1:9">
      <c r="A225" s="89"/>
      <c r="I225" s="89"/>
    </row>
    <row r="226" spans="1:9">
      <c r="A226" s="89"/>
      <c r="I226" s="89"/>
    </row>
    <row r="227" spans="1:9">
      <c r="A227" s="89"/>
      <c r="I227" s="89"/>
    </row>
    <row r="228" spans="1:9">
      <c r="A228" s="89"/>
      <c r="I228" s="89"/>
    </row>
    <row r="229" spans="1:9">
      <c r="A229" s="89"/>
      <c r="I229" s="89"/>
    </row>
    <row r="230" spans="1:9">
      <c r="A230" s="89"/>
      <c r="I230" s="89"/>
    </row>
    <row r="231" spans="1:9">
      <c r="A231" s="89"/>
      <c r="I231" s="89"/>
    </row>
    <row r="232" spans="1:9">
      <c r="A232" s="89"/>
      <c r="I232" s="89"/>
    </row>
    <row r="233" spans="1:9">
      <c r="A233" s="89"/>
      <c r="I233" s="89"/>
    </row>
    <row r="234" spans="1:9">
      <c r="A234" s="89"/>
      <c r="I234" s="89"/>
    </row>
    <row r="235" spans="1:9">
      <c r="A235" s="89"/>
      <c r="I235" s="89"/>
    </row>
    <row r="236" spans="1:9">
      <c r="A236" s="89"/>
      <c r="I236" s="89"/>
    </row>
    <row r="237" spans="1:9">
      <c r="A237" s="89"/>
      <c r="I237" s="89"/>
    </row>
    <row r="238" spans="1:9">
      <c r="A238" s="89"/>
      <c r="I238" s="89"/>
    </row>
    <row r="239" spans="1:9">
      <c r="A239" s="89"/>
      <c r="I239" s="89"/>
    </row>
    <row r="240" spans="1:9">
      <c r="A240" s="89"/>
      <c r="I240" s="89"/>
    </row>
    <row r="241" spans="1:9">
      <c r="A241" s="89"/>
      <c r="H241" s="90" t="s">
        <v>232</v>
      </c>
      <c r="I241" s="89"/>
    </row>
    <row r="242" spans="1:9">
      <c r="A242" s="89"/>
      <c r="H242" s="91">
        <f>(B88-B76)/B76*100</f>
        <v>20.33567525370804</v>
      </c>
      <c r="I242" s="91">
        <f>(C88-C76)/C76*100</f>
        <v>107.69230769230769</v>
      </c>
    </row>
    <row r="243" spans="1:9">
      <c r="A243" s="89"/>
      <c r="I243" s="89"/>
    </row>
    <row r="244" spans="1:9">
      <c r="A244" s="89"/>
      <c r="G244" s="91">
        <f>(B90-B89)/B89*100</f>
        <v>22.692939244663382</v>
      </c>
      <c r="I244" s="89"/>
    </row>
    <row r="245" spans="1:9">
      <c r="A245" s="89"/>
      <c r="G245" s="91">
        <f>(B91-B90)/B90*100</f>
        <v>15.738758029978586</v>
      </c>
      <c r="I245" s="89"/>
    </row>
    <row r="246" spans="1:9">
      <c r="A246" s="89"/>
    </row>
    <row r="247" spans="1:9">
      <c r="A247" s="89"/>
    </row>
    <row r="248" spans="1:9">
      <c r="A248" s="89"/>
    </row>
    <row r="249" spans="1:9">
      <c r="A249" s="89"/>
    </row>
    <row r="250" spans="1:9">
      <c r="A250" s="89"/>
    </row>
    <row r="251" spans="1:9">
      <c r="A251" s="89"/>
    </row>
    <row r="252" spans="1:9">
      <c r="A252" s="89"/>
    </row>
    <row r="253" spans="1:9">
      <c r="A253" s="89"/>
    </row>
    <row r="254" spans="1:9">
      <c r="A254" s="89"/>
    </row>
    <row r="255" spans="1:9">
      <c r="A255" s="89"/>
    </row>
    <row r="256" spans="1:9">
      <c r="A256" s="89"/>
    </row>
    <row r="257" spans="1:1">
      <c r="A257" s="89"/>
    </row>
    <row r="258" spans="1:1">
      <c r="A258" s="89"/>
    </row>
    <row r="259" spans="1:1">
      <c r="A259" s="89"/>
    </row>
    <row r="260" spans="1:1">
      <c r="A260" s="89"/>
    </row>
    <row r="261" spans="1:1">
      <c r="A261" s="89"/>
    </row>
    <row r="262" spans="1:1">
      <c r="A262" s="89"/>
    </row>
    <row r="263" spans="1:1">
      <c r="A263" s="89"/>
    </row>
    <row r="264" spans="1:1">
      <c r="A264" s="89"/>
    </row>
    <row r="265" spans="1:1">
      <c r="A265" s="89"/>
    </row>
    <row r="266" spans="1:1">
      <c r="A266" s="89"/>
    </row>
    <row r="267" spans="1:1">
      <c r="A267" s="89"/>
    </row>
    <row r="268" spans="1:1">
      <c r="A268" s="89"/>
    </row>
    <row r="269" spans="1:1">
      <c r="A269" s="89"/>
    </row>
    <row r="270" spans="1:1">
      <c r="A270" s="89"/>
    </row>
    <row r="271" spans="1:1">
      <c r="A271" s="89"/>
    </row>
    <row r="272" spans="1:1">
      <c r="A272" s="89"/>
    </row>
    <row r="273" spans="1:1">
      <c r="A273" s="89"/>
    </row>
    <row r="274" spans="1:1">
      <c r="A274" s="89"/>
    </row>
    <row r="275" spans="1:1">
      <c r="A275" s="89"/>
    </row>
    <row r="276" spans="1:1">
      <c r="A276" s="89"/>
    </row>
    <row r="277" spans="1:1">
      <c r="A277" s="89"/>
    </row>
    <row r="278" spans="1:1">
      <c r="A278" s="89"/>
    </row>
    <row r="279" spans="1:1">
      <c r="A279" s="89"/>
    </row>
    <row r="280" spans="1:1">
      <c r="A280" s="89"/>
    </row>
    <row r="281" spans="1:1">
      <c r="A281" s="89"/>
    </row>
    <row r="282" spans="1:1">
      <c r="A282" s="89"/>
    </row>
    <row r="283" spans="1:1">
      <c r="A283" s="89"/>
    </row>
    <row r="284" spans="1:1">
      <c r="A284" s="89"/>
    </row>
    <row r="285" spans="1:1">
      <c r="A285" s="89"/>
    </row>
    <row r="286" spans="1:1">
      <c r="A286" s="89"/>
    </row>
    <row r="287" spans="1:1">
      <c r="A287" s="89"/>
    </row>
    <row r="288" spans="1:1">
      <c r="A288" s="89"/>
    </row>
    <row r="289" spans="1:1">
      <c r="A289" s="89"/>
    </row>
    <row r="290" spans="1:1">
      <c r="A290" s="89"/>
    </row>
    <row r="291" spans="1:1">
      <c r="A291" s="89"/>
    </row>
    <row r="292" spans="1:1">
      <c r="A292" s="89"/>
    </row>
    <row r="293" spans="1:1">
      <c r="A293" s="89"/>
    </row>
    <row r="294" spans="1:1">
      <c r="A294" s="89"/>
    </row>
    <row r="295" spans="1:1">
      <c r="A295" s="89"/>
    </row>
    <row r="296" spans="1:1">
      <c r="A296" s="89"/>
    </row>
    <row r="297" spans="1:1">
      <c r="A297" s="89"/>
    </row>
    <row r="298" spans="1:1">
      <c r="A298" s="89"/>
    </row>
    <row r="299" spans="1:1">
      <c r="A299" s="89"/>
    </row>
    <row r="300" spans="1:1">
      <c r="A300" s="89"/>
    </row>
    <row r="301" spans="1:1">
      <c r="A301" s="89"/>
    </row>
    <row r="302" spans="1:1">
      <c r="A302" s="89"/>
    </row>
    <row r="303" spans="1:1">
      <c r="A303" s="89"/>
    </row>
    <row r="304" spans="1:1">
      <c r="A304" s="89"/>
    </row>
    <row r="305" spans="1:1">
      <c r="A305" s="89"/>
    </row>
    <row r="306" spans="1:1">
      <c r="A306" s="89"/>
    </row>
    <row r="307" spans="1:1">
      <c r="A307" s="89"/>
    </row>
    <row r="308" spans="1:1">
      <c r="A308" s="89"/>
    </row>
    <row r="309" spans="1:1">
      <c r="A309" s="89"/>
    </row>
    <row r="310" spans="1:1">
      <c r="A310" s="89"/>
    </row>
    <row r="311" spans="1:1">
      <c r="A311" s="89"/>
    </row>
    <row r="312" spans="1:1">
      <c r="A312" s="89"/>
    </row>
    <row r="313" spans="1:1">
      <c r="A313" s="89"/>
    </row>
    <row r="314" spans="1:1">
      <c r="A314" s="89"/>
    </row>
    <row r="315" spans="1:1">
      <c r="A315" s="89"/>
    </row>
    <row r="316" spans="1:1">
      <c r="A316" s="89"/>
    </row>
    <row r="317" spans="1:1">
      <c r="A317" s="89"/>
    </row>
    <row r="318" spans="1:1">
      <c r="A318" s="89"/>
    </row>
    <row r="319" spans="1:1">
      <c r="A319" s="89"/>
    </row>
    <row r="320" spans="1:1">
      <c r="A320" s="89"/>
    </row>
    <row r="321" spans="1:1">
      <c r="A321" s="89"/>
    </row>
    <row r="322" spans="1:1">
      <c r="A322" s="89"/>
    </row>
    <row r="323" spans="1:1">
      <c r="A323" s="89"/>
    </row>
    <row r="324" spans="1:1">
      <c r="A324" s="89"/>
    </row>
    <row r="325" spans="1:1">
      <c r="A325" s="89"/>
    </row>
    <row r="326" spans="1:1">
      <c r="A326" s="89"/>
    </row>
    <row r="327" spans="1:1">
      <c r="A327" s="89"/>
    </row>
    <row r="328" spans="1:1">
      <c r="A328" s="89"/>
    </row>
    <row r="329" spans="1:1">
      <c r="A329" s="89"/>
    </row>
    <row r="330" spans="1:1">
      <c r="A330" s="89"/>
    </row>
    <row r="331" spans="1:1">
      <c r="A331" s="89"/>
    </row>
    <row r="332" spans="1:1">
      <c r="A332" s="89"/>
    </row>
    <row r="333" spans="1:1">
      <c r="A333" s="89"/>
    </row>
    <row r="334" spans="1:1">
      <c r="A334" s="89"/>
    </row>
    <row r="335" spans="1:1">
      <c r="A335" s="89"/>
    </row>
    <row r="336" spans="1:1">
      <c r="A336" s="89"/>
    </row>
    <row r="337" spans="1:1">
      <c r="A337" s="89"/>
    </row>
    <row r="338" spans="1:1">
      <c r="A338" s="89"/>
    </row>
    <row r="339" spans="1:1">
      <c r="A339" s="89"/>
    </row>
    <row r="340" spans="1:1">
      <c r="A340" s="89"/>
    </row>
    <row r="341" spans="1:1">
      <c r="A341" s="89"/>
    </row>
    <row r="342" spans="1:1">
      <c r="A342" s="89"/>
    </row>
    <row r="343" spans="1:1">
      <c r="A343" s="89"/>
    </row>
    <row r="344" spans="1:1">
      <c r="A344" s="89"/>
    </row>
    <row r="345" spans="1:1">
      <c r="A345" s="89"/>
    </row>
    <row r="346" spans="1:1">
      <c r="A346" s="89"/>
    </row>
    <row r="347" spans="1:1">
      <c r="A347" s="89"/>
    </row>
    <row r="348" spans="1:1">
      <c r="A348" s="89"/>
    </row>
    <row r="349" spans="1:1">
      <c r="A349" s="89"/>
    </row>
    <row r="350" spans="1:1">
      <c r="A350" s="89"/>
    </row>
    <row r="351" spans="1:1">
      <c r="A351" s="89"/>
    </row>
    <row r="352" spans="1:1">
      <c r="A352" s="89"/>
    </row>
    <row r="353" spans="1:1">
      <c r="A353" s="89"/>
    </row>
    <row r="354" spans="1:1">
      <c r="A354" s="89"/>
    </row>
    <row r="355" spans="1:1">
      <c r="A355" s="89"/>
    </row>
    <row r="356" spans="1:1">
      <c r="A356" s="89"/>
    </row>
    <row r="357" spans="1:1">
      <c r="A357" s="89"/>
    </row>
    <row r="358" spans="1:1">
      <c r="A358" s="89"/>
    </row>
    <row r="359" spans="1:1">
      <c r="A359" s="89"/>
    </row>
    <row r="360" spans="1:1">
      <c r="A360" s="89"/>
    </row>
    <row r="361" spans="1:1">
      <c r="A361" s="89"/>
    </row>
    <row r="362" spans="1:1">
      <c r="A362" s="89"/>
    </row>
    <row r="363" spans="1:1">
      <c r="A363" s="89"/>
    </row>
    <row r="364" spans="1:1">
      <c r="A364" s="89"/>
    </row>
    <row r="365" spans="1:1">
      <c r="A365" s="89"/>
    </row>
    <row r="366" spans="1:1">
      <c r="A366" s="89"/>
    </row>
    <row r="367" spans="1:1">
      <c r="A367" s="89"/>
    </row>
    <row r="368" spans="1:1">
      <c r="A368" s="89"/>
    </row>
    <row r="369" spans="1:1">
      <c r="A369" s="89"/>
    </row>
    <row r="370" spans="1:1">
      <c r="A370" s="89"/>
    </row>
    <row r="371" spans="1:1">
      <c r="A371" s="89"/>
    </row>
    <row r="372" spans="1:1">
      <c r="A372" s="8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R29"/>
  <sheetViews>
    <sheetView zoomScale="80" zoomScaleNormal="80" workbookViewId="0">
      <selection activeCell="T4" sqref="T4"/>
    </sheetView>
  </sheetViews>
  <sheetFormatPr defaultColWidth="8.5703125" defaultRowHeight="12.75"/>
  <cols>
    <col min="1" max="16384" width="8.5703125" style="20"/>
  </cols>
  <sheetData>
    <row r="1" spans="1:96" ht="14.25">
      <c r="A1" s="35" t="s">
        <v>213</v>
      </c>
      <c r="B1" s="35"/>
    </row>
    <row r="2" spans="1:96" ht="14.25">
      <c r="A2" s="35" t="s">
        <v>410</v>
      </c>
      <c r="B2" s="35"/>
    </row>
    <row r="3" spans="1:96" ht="14.25">
      <c r="A3" s="35"/>
      <c r="B3" s="35"/>
      <c r="C3" s="20" t="s">
        <v>26</v>
      </c>
      <c r="D3" s="20" t="s">
        <v>27</v>
      </c>
      <c r="E3" s="20" t="s">
        <v>28</v>
      </c>
      <c r="F3" s="20" t="s">
        <v>29</v>
      </c>
      <c r="G3" s="20" t="s">
        <v>30</v>
      </c>
      <c r="H3" s="20" t="s">
        <v>31</v>
      </c>
      <c r="I3" s="20" t="s">
        <v>32</v>
      </c>
      <c r="J3" s="20" t="s">
        <v>33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94</v>
      </c>
      <c r="P3" s="20" t="s">
        <v>95</v>
      </c>
      <c r="Q3" s="20" t="s">
        <v>96</v>
      </c>
    </row>
    <row r="4" spans="1:96" ht="15">
      <c r="B4" s="21" t="s">
        <v>69</v>
      </c>
      <c r="C4" s="83">
        <v>4.7494715902026563</v>
      </c>
      <c r="D4" s="83">
        <v>5.3893695920890066</v>
      </c>
      <c r="E4" s="83">
        <v>5.2292380486213013</v>
      </c>
      <c r="F4" s="83">
        <v>4.4776724207796414</v>
      </c>
      <c r="G4" s="83">
        <v>4.6551303923958223</v>
      </c>
      <c r="H4" s="83">
        <v>5.3603045325779002</v>
      </c>
      <c r="I4" s="83">
        <v>7.3769142104396446</v>
      </c>
      <c r="J4" s="83">
        <v>5.859003514575142</v>
      </c>
      <c r="K4" s="83">
        <v>7.1009120819624334</v>
      </c>
      <c r="L4" s="83">
        <v>7.2674877625138166</v>
      </c>
      <c r="M4" s="83">
        <v>5.6901881463954505</v>
      </c>
      <c r="N4" s="83">
        <v>4.8380359245053732</v>
      </c>
      <c r="O4" s="83">
        <v>5.9964488089558943</v>
      </c>
      <c r="P4" s="83">
        <v>5.4336663243394634</v>
      </c>
      <c r="Q4" s="83">
        <v>5.0101121529692962</v>
      </c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</row>
    <row r="5" spans="1:96" ht="15">
      <c r="B5" s="21" t="s">
        <v>70</v>
      </c>
      <c r="C5" s="83">
        <f>C4</f>
        <v>4.7494715902026563</v>
      </c>
      <c r="D5" s="83">
        <f t="shared" ref="D5:F5" si="0">D4</f>
        <v>5.3893695920890066</v>
      </c>
      <c r="E5" s="83">
        <f t="shared" si="0"/>
        <v>5.2292380486213013</v>
      </c>
      <c r="F5" s="83">
        <f t="shared" si="0"/>
        <v>4.4776724207796414</v>
      </c>
      <c r="G5" s="83">
        <v>20.707368592087089</v>
      </c>
      <c r="H5" s="83">
        <v>28.825233120868742</v>
      </c>
      <c r="I5" s="83">
        <v>17.261334321312916</v>
      </c>
      <c r="J5" s="83">
        <v>20.674329818758181</v>
      </c>
      <c r="K5" s="83">
        <v>25.506767731456414</v>
      </c>
      <c r="L5" s="83">
        <v>16.330609505763462</v>
      </c>
      <c r="M5" s="83">
        <v>8.8869976720222876</v>
      </c>
      <c r="N5" s="83">
        <v>7.4170432537120714</v>
      </c>
      <c r="O5" s="83">
        <v>6.3308638647460835</v>
      </c>
      <c r="P5" s="83">
        <v>5.4336663243394634</v>
      </c>
      <c r="Q5" s="83">
        <v>5.0101121529692962</v>
      </c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</row>
    <row r="6" spans="1:96" ht="15">
      <c r="B6" s="21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</row>
    <row r="7" spans="1:96">
      <c r="B7" s="21"/>
      <c r="BO7" s="84"/>
      <c r="BP7" s="84"/>
      <c r="BQ7" s="84"/>
      <c r="BR7" s="84"/>
      <c r="BS7" s="84"/>
      <c r="BT7" s="84"/>
      <c r="BU7" s="84"/>
      <c r="BV7" s="84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P7" s="84"/>
      <c r="CQ7" s="84"/>
      <c r="CR7" s="84"/>
    </row>
    <row r="8" spans="1:96">
      <c r="B8" s="21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</row>
    <row r="9" spans="1:96"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</row>
    <row r="10" spans="1:96" ht="15">
      <c r="G10" s="22"/>
      <c r="H10" s="22"/>
      <c r="I10" s="22"/>
      <c r="J10" s="22"/>
      <c r="K10" s="22"/>
    </row>
    <row r="21" spans="1:11">
      <c r="B21" s="23"/>
    </row>
    <row r="22" spans="1:11">
      <c r="B22" s="23"/>
    </row>
    <row r="26" spans="1:11" ht="15">
      <c r="A26" s="24"/>
    </row>
    <row r="27" spans="1:11" ht="15">
      <c r="A27" s="24"/>
    </row>
    <row r="28" spans="1:11" ht="15">
      <c r="A28" s="24"/>
      <c r="K28" s="35" t="s">
        <v>5</v>
      </c>
    </row>
    <row r="29" spans="1:11" ht="15">
      <c r="A29" s="24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L24"/>
  <sheetViews>
    <sheetView zoomScale="80" zoomScaleNormal="80" workbookViewId="0">
      <selection activeCell="C18" sqref="C18"/>
    </sheetView>
  </sheetViews>
  <sheetFormatPr defaultColWidth="8.5703125" defaultRowHeight="12.75"/>
  <cols>
    <col min="1" max="16384" width="8.5703125" style="20"/>
  </cols>
  <sheetData>
    <row r="1" spans="1:12" ht="14.25">
      <c r="A1" s="35" t="s">
        <v>215</v>
      </c>
    </row>
    <row r="2" spans="1:12" ht="14.25">
      <c r="A2" s="35" t="s">
        <v>411</v>
      </c>
    </row>
    <row r="3" spans="1:12" ht="14.25">
      <c r="A3" s="35"/>
    </row>
    <row r="4" spans="1:12" ht="15">
      <c r="A4"/>
    </row>
    <row r="5" spans="1:12" ht="14.25">
      <c r="A5" s="35"/>
      <c r="C5" s="20" t="s">
        <v>73</v>
      </c>
      <c r="D5" s="20" t="s">
        <v>214</v>
      </c>
    </row>
    <row r="6" spans="1:12" ht="14.25">
      <c r="A6" s="35"/>
      <c r="B6" s="21" t="s">
        <v>74</v>
      </c>
      <c r="C6" s="20">
        <v>22.034449138771528</v>
      </c>
      <c r="D6" s="20">
        <v>9.7782106998351317</v>
      </c>
    </row>
    <row r="7" spans="1:12">
      <c r="B7" s="21" t="s">
        <v>75</v>
      </c>
      <c r="C7" s="20">
        <v>19.443011861784431</v>
      </c>
      <c r="D7" s="20">
        <v>7.4909747292418727</v>
      </c>
    </row>
    <row r="8" spans="1:12" ht="15">
      <c r="B8" s="21" t="s">
        <v>76</v>
      </c>
      <c r="C8" s="20">
        <v>15.805705474171173</v>
      </c>
      <c r="D8" s="20">
        <v>6.045922170866258</v>
      </c>
      <c r="L8" s="83"/>
    </row>
    <row r="9" spans="1:12">
      <c r="B9" s="21" t="s">
        <v>77</v>
      </c>
      <c r="C9" s="20">
        <v>13.642403661597523</v>
      </c>
      <c r="D9" s="20">
        <v>4.9051174898951722</v>
      </c>
    </row>
    <row r="10" spans="1:12">
      <c r="B10" s="20" t="s">
        <v>78</v>
      </c>
      <c r="C10" s="20">
        <v>12.497726032381307</v>
      </c>
      <c r="D10" s="20">
        <v>7.2368421052631637</v>
      </c>
    </row>
    <row r="11" spans="1:12" ht="15">
      <c r="B11" s="20" t="s">
        <v>79</v>
      </c>
      <c r="C11" s="83">
        <v>7.9001183941448616</v>
      </c>
      <c r="D11" s="83">
        <v>7.1036521004855357</v>
      </c>
    </row>
    <row r="12" spans="1:12">
      <c r="B12" s="20" t="s">
        <v>80</v>
      </c>
      <c r="C12" s="20">
        <v>4.8890221955608881</v>
      </c>
      <c r="D12" s="20">
        <v>4.3381180223285298</v>
      </c>
    </row>
    <row r="13" spans="1:12">
      <c r="B13" s="20" t="s">
        <v>82</v>
      </c>
      <c r="C13" s="20">
        <v>1.1099235386006656</v>
      </c>
      <c r="D13" s="20">
        <v>5.2186177715091002</v>
      </c>
    </row>
    <row r="14" spans="1:12">
      <c r="B14" s="20" t="s">
        <v>36</v>
      </c>
      <c r="C14" s="20">
        <v>-1.7163504968383037</v>
      </c>
      <c r="D14" s="20">
        <v>7.0547550432276784</v>
      </c>
    </row>
    <row r="15" spans="1:12">
      <c r="B15" s="20" t="s">
        <v>83</v>
      </c>
      <c r="C15" s="20">
        <v>-3.2884902840059738</v>
      </c>
      <c r="D15" s="20">
        <v>-4.5722240068529763</v>
      </c>
    </row>
    <row r="16" spans="1:12">
      <c r="B16" s="20" t="s">
        <v>84</v>
      </c>
      <c r="C16" s="20">
        <v>-12.425492893168267</v>
      </c>
      <c r="D16" s="20">
        <v>10.039884472562232</v>
      </c>
    </row>
    <row r="17" spans="2:8">
      <c r="B17" s="20" t="s">
        <v>85</v>
      </c>
      <c r="C17" s="20">
        <v>-16.16044516577788</v>
      </c>
      <c r="D17" s="20">
        <v>14.113009198423132</v>
      </c>
    </row>
    <row r="18" spans="2:8">
      <c r="B18" s="20" t="s">
        <v>86</v>
      </c>
      <c r="C18" s="20">
        <v>-21.419761545840753</v>
      </c>
      <c r="D18" s="20">
        <v>14.104713992919704</v>
      </c>
    </row>
    <row r="19" spans="2:8">
      <c r="B19" s="20" t="s">
        <v>81</v>
      </c>
      <c r="C19" s="20">
        <v>3.0141843971631221</v>
      </c>
      <c r="D19" s="20">
        <v>9.3507853403141272</v>
      </c>
    </row>
    <row r="24" spans="2:8" ht="14.25">
      <c r="H24" s="35" t="s">
        <v>458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CR32"/>
  <sheetViews>
    <sheetView zoomScale="80" zoomScaleNormal="80" workbookViewId="0">
      <selection activeCell="P9" sqref="P9"/>
    </sheetView>
  </sheetViews>
  <sheetFormatPr defaultColWidth="8.5703125" defaultRowHeight="12.75"/>
  <cols>
    <col min="1" max="87" width="8.5703125" style="20"/>
    <col min="88" max="88" width="10.85546875" style="20" bestFit="1" customWidth="1"/>
    <col min="89" max="91" width="8.5703125" style="20"/>
    <col min="92" max="93" width="10.85546875" style="20" bestFit="1" customWidth="1"/>
    <col min="94" max="16384" width="8.5703125" style="20"/>
  </cols>
  <sheetData>
    <row r="1" spans="1:96" ht="14.25">
      <c r="A1" s="35" t="s">
        <v>216</v>
      </c>
    </row>
    <row r="2" spans="1:96" ht="14.25">
      <c r="A2" s="35" t="s">
        <v>412</v>
      </c>
    </row>
    <row r="5" spans="1:96">
      <c r="C5" s="20" t="s">
        <v>25</v>
      </c>
      <c r="D5" s="20" t="s">
        <v>26</v>
      </c>
      <c r="E5" s="20" t="s">
        <v>27</v>
      </c>
      <c r="F5" s="20" t="s">
        <v>28</v>
      </c>
      <c r="G5" s="20" t="s">
        <v>29</v>
      </c>
      <c r="H5" s="20" t="s">
        <v>30</v>
      </c>
      <c r="I5" s="20" t="s">
        <v>31</v>
      </c>
      <c r="J5" s="20" t="s">
        <v>32</v>
      </c>
      <c r="K5" s="20" t="s">
        <v>33</v>
      </c>
      <c r="L5" s="20" t="s">
        <v>1</v>
      </c>
      <c r="M5" s="20" t="s">
        <v>2</v>
      </c>
      <c r="N5" s="20" t="s">
        <v>3</v>
      </c>
      <c r="O5" s="20" t="s">
        <v>4</v>
      </c>
    </row>
    <row r="7" spans="1:96" ht="15">
      <c r="B7" s="21" t="s">
        <v>87</v>
      </c>
      <c r="C7" s="83">
        <v>0.9</v>
      </c>
      <c r="D7" s="83">
        <v>1</v>
      </c>
      <c r="E7" s="83">
        <v>1.1000000000000001</v>
      </c>
      <c r="F7" s="83">
        <v>0.9</v>
      </c>
      <c r="G7" s="83">
        <v>0.9</v>
      </c>
      <c r="H7" s="83">
        <v>0.8</v>
      </c>
      <c r="I7" s="83">
        <v>0.7</v>
      </c>
      <c r="J7" s="83">
        <v>0.8</v>
      </c>
      <c r="K7" s="83">
        <v>0.9</v>
      </c>
      <c r="L7" s="83">
        <v>1</v>
      </c>
      <c r="M7" s="83">
        <v>1.2</v>
      </c>
      <c r="N7" s="83">
        <v>1.5</v>
      </c>
      <c r="O7" s="83">
        <v>1.4</v>
      </c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</row>
    <row r="8" spans="1:96" ht="15">
      <c r="B8" s="21" t="s">
        <v>88</v>
      </c>
      <c r="C8" s="83">
        <v>5.3589988774789008</v>
      </c>
      <c r="D8" s="83">
        <v>4.7453271996352937</v>
      </c>
      <c r="E8" s="83">
        <v>5.3934899052327978</v>
      </c>
      <c r="F8" s="83">
        <v>5.2251590797846301</v>
      </c>
      <c r="G8" s="83">
        <v>4.4776724207796414</v>
      </c>
      <c r="H8" s="83">
        <v>4.65919246080104</v>
      </c>
      <c r="I8" s="83">
        <v>5.3603045325779037</v>
      </c>
      <c r="J8" s="83">
        <v>7.3769142104396517</v>
      </c>
      <c r="K8" s="83">
        <v>5.8590035145751491</v>
      </c>
      <c r="L8" s="83">
        <v>7.1009120819624334</v>
      </c>
      <c r="M8" s="83">
        <v>7.2674877625138166</v>
      </c>
      <c r="N8" s="83">
        <v>5.6901881463954505</v>
      </c>
      <c r="O8" s="83">
        <v>4.9000000000000004</v>
      </c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</row>
    <row r="9" spans="1:96" ht="15">
      <c r="B9" s="21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  <c r="BQ9" s="83"/>
      <c r="BR9" s="83"/>
      <c r="BS9" s="83"/>
      <c r="BT9" s="83"/>
      <c r="BU9" s="83"/>
      <c r="BV9" s="83"/>
      <c r="BW9" s="83"/>
      <c r="BX9" s="83"/>
      <c r="BY9" s="83"/>
      <c r="BZ9" s="83"/>
      <c r="CA9" s="83"/>
      <c r="CB9" s="83"/>
      <c r="CC9" s="83"/>
      <c r="CD9" s="83"/>
      <c r="CE9" s="83"/>
      <c r="CF9" s="83"/>
      <c r="CG9" s="83"/>
      <c r="CH9" s="83"/>
      <c r="CI9" s="83"/>
      <c r="CJ9" s="83"/>
      <c r="CK9" s="83"/>
      <c r="CL9" s="83"/>
      <c r="CM9" s="83"/>
      <c r="CN9" s="83"/>
      <c r="CO9" s="83"/>
      <c r="CP9" s="83"/>
      <c r="CQ9" s="83"/>
      <c r="CR9" s="83"/>
    </row>
    <row r="10" spans="1:96">
      <c r="B10" s="21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</row>
    <row r="11" spans="1:96">
      <c r="B11" s="21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</row>
    <row r="12" spans="1:96"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</row>
    <row r="13" spans="1:96" ht="15">
      <c r="G13" s="22"/>
      <c r="H13" s="22"/>
      <c r="I13" s="22"/>
      <c r="J13" s="22"/>
      <c r="K13" s="22"/>
    </row>
    <row r="24" spans="1:10">
      <c r="B24" s="23"/>
    </row>
    <row r="25" spans="1:10">
      <c r="B25" s="23"/>
    </row>
    <row r="29" spans="1:10" ht="15">
      <c r="A29" s="24"/>
      <c r="J29" s="35" t="s">
        <v>459</v>
      </c>
    </row>
    <row r="30" spans="1:10" ht="15">
      <c r="A30" s="24"/>
    </row>
    <row r="31" spans="1:10" ht="15">
      <c r="A31" s="24"/>
    </row>
    <row r="32" spans="1:10" ht="15">
      <c r="A32" s="24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O28"/>
  <sheetViews>
    <sheetView workbookViewId="0">
      <selection activeCell="R27" sqref="R27"/>
    </sheetView>
  </sheetViews>
  <sheetFormatPr defaultColWidth="8.7109375" defaultRowHeight="15"/>
  <cols>
    <col min="1" max="3" width="8.7109375" style="104"/>
    <col min="4" max="4" width="23.7109375" style="104" customWidth="1"/>
    <col min="5" max="16384" width="8.7109375" style="104"/>
  </cols>
  <sheetData>
    <row r="1" spans="1:13">
      <c r="A1" s="35" t="s">
        <v>424</v>
      </c>
    </row>
    <row r="2" spans="1:13">
      <c r="A2" s="35" t="s">
        <v>425</v>
      </c>
    </row>
    <row r="3" spans="1:13">
      <c r="B3" s="104" t="s">
        <v>89</v>
      </c>
      <c r="C3" s="104" t="s">
        <v>413</v>
      </c>
      <c r="D3" s="104" t="s">
        <v>414</v>
      </c>
      <c r="E3" s="104" t="s">
        <v>415</v>
      </c>
      <c r="F3" s="104" t="s">
        <v>416</v>
      </c>
      <c r="G3" s="104" t="s">
        <v>417</v>
      </c>
      <c r="J3" s="104" t="s">
        <v>418</v>
      </c>
      <c r="K3" s="104" t="s">
        <v>419</v>
      </c>
      <c r="L3" s="104" t="s">
        <v>420</v>
      </c>
      <c r="M3" s="104" t="s">
        <v>421</v>
      </c>
    </row>
    <row r="4" spans="1:13">
      <c r="B4" s="104">
        <v>2000</v>
      </c>
      <c r="C4" s="104">
        <v>11.252602739725999</v>
      </c>
      <c r="D4" s="104">
        <v>-1.0849315068493199</v>
      </c>
      <c r="E4" s="104">
        <v>12.0460273972603</v>
      </c>
      <c r="F4" s="104">
        <v>5.12</v>
      </c>
      <c r="G4" s="104">
        <v>-4.3265753424657492</v>
      </c>
      <c r="H4" s="104">
        <v>4.7567155460349203E-2</v>
      </c>
      <c r="I4" s="104">
        <v>6.9597135282549696E-2</v>
      </c>
      <c r="J4" s="104">
        <v>6.9597135282549694</v>
      </c>
      <c r="K4" s="104">
        <v>-5.0863138690053304</v>
      </c>
      <c r="L4" s="104">
        <v>3.3279582804405239</v>
      </c>
      <c r="M4" s="104">
        <v>7.9695345890044678</v>
      </c>
    </row>
    <row r="5" spans="1:13">
      <c r="B5" s="104">
        <v>2001</v>
      </c>
      <c r="C5" s="104">
        <v>9.5049001388861694</v>
      </c>
      <c r="D5" s="104">
        <v>0.27386005751061199</v>
      </c>
      <c r="E5" s="104">
        <v>14.614346354726999</v>
      </c>
      <c r="F5" s="104">
        <v>4.0140059857984021</v>
      </c>
      <c r="G5" s="104">
        <v>1.0954402300424504</v>
      </c>
      <c r="H5" s="104">
        <v>4.3747227306854403E-2</v>
      </c>
      <c r="I5" s="104">
        <v>9.8322890797114301E-2</v>
      </c>
      <c r="J5" s="104">
        <v>9.8322890797114297</v>
      </c>
      <c r="K5" s="104">
        <v>-4.7820572750155694</v>
      </c>
      <c r="L5" s="104">
        <v>3.3279582804405239</v>
      </c>
      <c r="M5" s="104">
        <v>7.9695345890044678</v>
      </c>
    </row>
    <row r="6" spans="1:13">
      <c r="B6" s="104">
        <v>2002</v>
      </c>
      <c r="C6" s="104">
        <v>5.4034680502457704</v>
      </c>
      <c r="D6" s="104">
        <v>-0.40449208083014798</v>
      </c>
      <c r="E6" s="104">
        <v>7.3115783724740497</v>
      </c>
      <c r="F6" s="104">
        <v>-0.16043145821955598</v>
      </c>
      <c r="G6" s="104">
        <v>2.0685417804478443</v>
      </c>
      <c r="H6" s="104">
        <v>5.1541001066411497E-2</v>
      </c>
      <c r="I6" s="104">
        <v>2.06637725469354E-2</v>
      </c>
      <c r="J6" s="104">
        <v>2.0663772546935402</v>
      </c>
      <c r="K6" s="104">
        <v>-5.2452011177805096</v>
      </c>
      <c r="L6" s="104">
        <v>1.8262111100043166</v>
      </c>
      <c r="M6" s="104">
        <v>4.8385515899827203</v>
      </c>
    </row>
    <row r="7" spans="1:13">
      <c r="B7" s="104">
        <v>2003</v>
      </c>
      <c r="C7" s="104">
        <v>7.0122145174629402</v>
      </c>
      <c r="D7" s="104">
        <v>0.75863604554997099</v>
      </c>
      <c r="E7" s="104">
        <v>7.9457980787581901</v>
      </c>
      <c r="F7" s="104">
        <v>2.988421655321591</v>
      </c>
      <c r="G7" s="104">
        <v>-2.054838094026346</v>
      </c>
      <c r="H7" s="104">
        <v>4.0333868008198999E-2</v>
      </c>
      <c r="I7" s="104">
        <v>3.7508492920535597E-2</v>
      </c>
      <c r="J7" s="104">
        <v>3.7508492920535597</v>
      </c>
      <c r="K7" s="104">
        <v>-4.1949487867046305</v>
      </c>
      <c r="L7" s="104">
        <v>2.2255192878338326</v>
      </c>
      <c r="M7" s="104">
        <v>6.4406848670559125</v>
      </c>
    </row>
    <row r="8" spans="1:13">
      <c r="B8" s="104">
        <v>2004</v>
      </c>
      <c r="C8" s="104">
        <v>6.8643917963224803</v>
      </c>
      <c r="D8" s="104">
        <v>0.47000235737859503</v>
      </c>
      <c r="E8" s="104">
        <v>7.50235737859499</v>
      </c>
      <c r="F8" s="104">
        <v>2.3028642149929253</v>
      </c>
      <c r="G8" s="104">
        <v>-1.6648986327204167</v>
      </c>
      <c r="H8" s="104">
        <v>1.8137984387403199E-2</v>
      </c>
      <c r="I8" s="104">
        <v>5.5963936807731998E-2</v>
      </c>
      <c r="J8" s="104">
        <v>5.5963936807731995</v>
      </c>
      <c r="K8" s="104">
        <v>-1.9059636978217904</v>
      </c>
      <c r="L8" s="104">
        <v>3.0797939361074445</v>
      </c>
      <c r="M8" s="104">
        <v>5.3119819312658523</v>
      </c>
    </row>
    <row r="9" spans="1:13">
      <c r="B9" s="104">
        <v>2005</v>
      </c>
      <c r="C9" s="104">
        <v>9.0195164738775393</v>
      </c>
      <c r="D9" s="104">
        <v>-0.52354585823145705</v>
      </c>
      <c r="E9" s="104">
        <v>9.7116386163039294</v>
      </c>
      <c r="F9" s="104">
        <v>2.0242859492352432</v>
      </c>
      <c r="G9" s="104">
        <v>-1.3321638068088459</v>
      </c>
      <c r="H9" s="104">
        <v>1.5949243481370601E-2</v>
      </c>
      <c r="I9" s="104">
        <v>7.9945337190080901E-2</v>
      </c>
      <c r="J9" s="104">
        <v>7.9945337190080901</v>
      </c>
      <c r="K9" s="104">
        <v>-1.7171048972958394</v>
      </c>
      <c r="L9" s="104">
        <v>5.407705399969065</v>
      </c>
      <c r="M9" s="104">
        <v>5.4309545344218391</v>
      </c>
    </row>
    <row r="10" spans="1:13">
      <c r="B10" s="104">
        <v>2006</v>
      </c>
      <c r="C10" s="104">
        <v>8.1761399125546603</v>
      </c>
      <c r="D10" s="104">
        <v>-0.79700187382885701</v>
      </c>
      <c r="E10" s="104">
        <v>7.6976889444097401</v>
      </c>
      <c r="F10" s="104">
        <v>1.1317926296064931</v>
      </c>
      <c r="G10" s="104">
        <v>-1.6102435977514049</v>
      </c>
      <c r="H10" s="104">
        <v>2.4946743661466101E-2</v>
      </c>
      <c r="I10" s="104">
        <v>5.0947273631392502E-2</v>
      </c>
      <c r="J10" s="104">
        <v>5.09472736313925</v>
      </c>
      <c r="K10" s="104">
        <v>-2.60296158127049</v>
      </c>
      <c r="L10" s="104">
        <v>5.453211009174308</v>
      </c>
      <c r="M10" s="104">
        <v>4.2760121778619542</v>
      </c>
    </row>
    <row r="11" spans="1:13">
      <c r="B11" s="104">
        <v>2007</v>
      </c>
      <c r="C11" s="104">
        <v>7.8620145687375302</v>
      </c>
      <c r="D11" s="104">
        <v>-1.67262098083793</v>
      </c>
      <c r="E11" s="104">
        <v>8.3132278569108706</v>
      </c>
      <c r="F11" s="104">
        <v>1.7688952813993499</v>
      </c>
      <c r="G11" s="104">
        <v>-1.3176819932259991</v>
      </c>
      <c r="H11" s="104">
        <v>2.98670653683035E-2</v>
      </c>
      <c r="I11" s="104">
        <v>5.1562246430396398E-2</v>
      </c>
      <c r="J11" s="104">
        <v>5.1562246430396401</v>
      </c>
      <c r="K11" s="104">
        <v>-3.1570032138712305</v>
      </c>
      <c r="L11" s="104">
        <v>3.4869153674832898</v>
      </c>
      <c r="M11" s="104">
        <v>5.6967959350368913</v>
      </c>
    </row>
    <row r="12" spans="1:13">
      <c r="B12" s="104">
        <v>2008</v>
      </c>
      <c r="C12" s="104">
        <v>2.30458668437229</v>
      </c>
      <c r="D12" s="104">
        <v>-0.75820045192173802</v>
      </c>
      <c r="E12" s="104">
        <v>6.24230287323702</v>
      </c>
      <c r="F12" s="104">
        <v>-0.53116867818245805</v>
      </c>
      <c r="G12" s="104">
        <v>4.4688848670472003</v>
      </c>
      <c r="H12" s="104">
        <v>1.6327967090990401E-2</v>
      </c>
      <c r="I12" s="104">
        <v>4.5223830857833901E-2</v>
      </c>
      <c r="J12" s="104">
        <v>4.5223830857833898</v>
      </c>
      <c r="K12" s="104">
        <v>-1.7199197874536303</v>
      </c>
      <c r="L12" s="104">
        <v>-1.5885399152599455</v>
      </c>
      <c r="M12" s="104">
        <v>4.3815030139104483</v>
      </c>
    </row>
    <row r="13" spans="1:13">
      <c r="B13" s="104">
        <v>2009</v>
      </c>
      <c r="C13" s="104">
        <v>-7.2211918393677896</v>
      </c>
      <c r="D13" s="104">
        <v>2.2024433513426298</v>
      </c>
      <c r="E13" s="104">
        <v>-6.9117409886299397</v>
      </c>
      <c r="F13" s="104">
        <v>-4.1448270300782202</v>
      </c>
      <c r="G13" s="104">
        <v>4.4542778808160612</v>
      </c>
      <c r="H13" s="104">
        <v>-6.2035753302152601E-2</v>
      </c>
      <c r="I13" s="104">
        <v>-7.6315562939812702E-3</v>
      </c>
      <c r="J13" s="104">
        <v>-0.76315562939812698</v>
      </c>
      <c r="K13" s="104">
        <v>6.1485853592318129</v>
      </c>
      <c r="L13" s="104">
        <v>-9.1192389699852328</v>
      </c>
      <c r="M13" s="104">
        <v>0.32298973085269633</v>
      </c>
    </row>
    <row r="14" spans="1:13">
      <c r="B14" s="104">
        <v>2010</v>
      </c>
      <c r="C14" s="104">
        <v>-4.9972387954651296</v>
      </c>
      <c r="D14" s="104">
        <v>1.407672900131E-2</v>
      </c>
      <c r="E14" s="104">
        <v>-2.10176392242639</v>
      </c>
      <c r="F14" s="104">
        <v>0.28045175471841299</v>
      </c>
      <c r="G14" s="104">
        <v>2.6150231183203219</v>
      </c>
      <c r="H14" s="104">
        <v>-1.44877031074342E-2</v>
      </c>
      <c r="I14" s="104">
        <v>-6.5158979256476597E-3</v>
      </c>
      <c r="J14" s="104">
        <v>-0.65158979256476601</v>
      </c>
      <c r="K14" s="104">
        <v>1.450174129861624</v>
      </c>
      <c r="L14" s="104">
        <v>-4.1614028755338932</v>
      </c>
      <c r="M14" s="104">
        <v>-2.1644822976524369</v>
      </c>
    </row>
    <row r="15" spans="1:13">
      <c r="B15" s="104">
        <v>2011</v>
      </c>
      <c r="C15" s="104">
        <v>-0.99988939276628297</v>
      </c>
      <c r="D15" s="104">
        <v>-0.32297312244220799</v>
      </c>
      <c r="E15" s="104">
        <v>-5.1310695719500101</v>
      </c>
      <c r="F15" s="104">
        <v>-0.29200309700254601</v>
      </c>
      <c r="G15" s="104">
        <v>-3.839177082181183</v>
      </c>
      <c r="H15" s="104">
        <v>9.9290460589998002E-3</v>
      </c>
      <c r="I15" s="104">
        <v>-6.0659557624986198E-2</v>
      </c>
      <c r="J15" s="104">
        <v>-6.0659557624986196</v>
      </c>
      <c r="K15" s="104">
        <v>-0.93488619054860944</v>
      </c>
      <c r="L15" s="104">
        <v>-1.4546881129854805</v>
      </c>
      <c r="M15" s="104">
        <v>0.15420627460818181</v>
      </c>
    </row>
    <row r="16" spans="1:13">
      <c r="B16" s="104">
        <v>2012</v>
      </c>
      <c r="C16" s="104">
        <v>0.69254176819671098</v>
      </c>
      <c r="D16" s="104">
        <v>3.1525807090974798</v>
      </c>
      <c r="E16" s="104">
        <v>3.06397267141574</v>
      </c>
      <c r="F16" s="104">
        <v>3.1082766902566137</v>
      </c>
      <c r="G16" s="104">
        <v>-0.73684578703756998</v>
      </c>
      <c r="H16" s="104">
        <v>1.1030918412063599E-2</v>
      </c>
      <c r="I16" s="104">
        <v>1.9324821166581501E-2</v>
      </c>
      <c r="J16" s="104">
        <v>1.9324821166581501</v>
      </c>
      <c r="K16" s="104">
        <v>-1.13149055475759</v>
      </c>
      <c r="L16" s="104">
        <v>-0.39491703557438251</v>
      </c>
      <c r="M16" s="104">
        <v>1.2672140376151386</v>
      </c>
    </row>
    <row r="17" spans="2:15">
      <c r="B17" s="104">
        <v>2013</v>
      </c>
      <c r="C17" s="104">
        <v>1.1210534055815</v>
      </c>
      <c r="D17" s="104">
        <v>-0.54412380230545598</v>
      </c>
      <c r="E17" s="104">
        <v>-1.0192422991210299</v>
      </c>
      <c r="F17" s="104">
        <v>-1.1029536533218689</v>
      </c>
      <c r="G17" s="104">
        <v>-1.037342051380671</v>
      </c>
      <c r="H17" s="104">
        <v>1.2625806784616099E-2</v>
      </c>
      <c r="I17" s="104">
        <v>-2.2570647245431601E-2</v>
      </c>
      <c r="J17" s="104">
        <v>-2.2570647245431603</v>
      </c>
      <c r="K17" s="104">
        <v>-1.2378224254221304</v>
      </c>
      <c r="L17" s="104">
        <v>2.7945643485211891</v>
      </c>
      <c r="M17" s="104">
        <v>-1.3230836072455121</v>
      </c>
    </row>
    <row r="18" spans="2:15">
      <c r="B18" s="104">
        <v>2014</v>
      </c>
      <c r="C18" s="104">
        <v>3.1497862808292698</v>
      </c>
      <c r="D18" s="104">
        <v>0.61372831379003001</v>
      </c>
      <c r="E18" s="104">
        <v>1.4583190472925001</v>
      </c>
      <c r="F18" s="104">
        <v>2.3143386134540203</v>
      </c>
      <c r="G18" s="104">
        <v>-4.0058058469907909</v>
      </c>
      <c r="H18" s="104">
        <v>6.8737757988612796E-3</v>
      </c>
      <c r="I18" s="104">
        <v>7.6302076529095597E-3</v>
      </c>
      <c r="J18" s="104">
        <v>0.76302076529095597</v>
      </c>
      <c r="K18" s="104">
        <v>-0.69529828200154409</v>
      </c>
      <c r="L18" s="104">
        <v>2.9161093657656512</v>
      </c>
      <c r="M18" s="104">
        <v>0.98806277317167179</v>
      </c>
    </row>
    <row r="19" spans="2:15">
      <c r="B19" s="104">
        <v>2015</v>
      </c>
      <c r="C19" s="104">
        <v>5.0634194696645496</v>
      </c>
      <c r="D19" s="104">
        <v>-0.19712979025390301</v>
      </c>
      <c r="E19" s="104">
        <v>4.5767905017234796</v>
      </c>
      <c r="F19" s="104">
        <v>1.3573794128911669</v>
      </c>
      <c r="G19" s="104">
        <v>-1.8440083808322223</v>
      </c>
      <c r="H19" s="104">
        <v>6.1185371031340398E-3</v>
      </c>
      <c r="I19" s="104">
        <v>3.9425938826005202E-2</v>
      </c>
      <c r="J19" s="104">
        <v>3.9425938826005202</v>
      </c>
      <c r="K19" s="104">
        <v>-0.63419661912295933</v>
      </c>
      <c r="L19" s="104">
        <v>3.7885542441781439</v>
      </c>
      <c r="M19" s="104">
        <v>2.2963543083193594</v>
      </c>
    </row>
    <row r="20" spans="2:15">
      <c r="B20" s="104">
        <v>2016</v>
      </c>
      <c r="C20" s="104">
        <v>5.4299471116042097</v>
      </c>
      <c r="D20" s="104">
        <v>-0.89619440524790694</v>
      </c>
      <c r="E20" s="104">
        <v>4.7481068970346003</v>
      </c>
      <c r="F20" s="104">
        <v>0.53642405506425295</v>
      </c>
      <c r="G20" s="104">
        <v>-1.2182642696338728</v>
      </c>
      <c r="H20" s="104">
        <v>3.1978671359644802E-3</v>
      </c>
      <c r="I20" s="104">
        <v>4.4106059097689401E-2</v>
      </c>
      <c r="J20" s="104">
        <v>4.4106059097689405</v>
      </c>
      <c r="K20" s="104">
        <v>-0.3375009872656598</v>
      </c>
      <c r="L20" s="104">
        <v>3.9545719277810143</v>
      </c>
      <c r="M20" s="104">
        <v>2.4671017458904654</v>
      </c>
    </row>
    <row r="21" spans="2:15">
      <c r="B21" s="104">
        <v>2017</v>
      </c>
      <c r="C21" s="104">
        <v>5.9540336264075204</v>
      </c>
      <c r="D21" s="104">
        <v>1.2483932335852701</v>
      </c>
      <c r="E21" s="104">
        <v>6.8661627847190099</v>
      </c>
      <c r="F21" s="104">
        <v>2.70450922926628</v>
      </c>
      <c r="G21" s="104">
        <v>-1.7923800709548103</v>
      </c>
      <c r="H21" s="104">
        <v>1.0012259770231499E-2</v>
      </c>
      <c r="I21" s="104">
        <v>5.8074645667454801E-2</v>
      </c>
      <c r="J21" s="104">
        <v>5.8074645667454803</v>
      </c>
      <c r="K21" s="104">
        <v>-1.0586982179735296</v>
      </c>
      <c r="L21" s="104">
        <v>3.7929295758865944</v>
      </c>
      <c r="M21" s="104">
        <v>3.1183916181994453</v>
      </c>
      <c r="O21" s="35" t="s">
        <v>423</v>
      </c>
    </row>
    <row r="22" spans="2:15">
      <c r="B22" s="104">
        <v>2018</v>
      </c>
      <c r="C22" s="104">
        <v>5.3636381132002899</v>
      </c>
      <c r="D22" s="104">
        <v>1.25093820365274E-2</v>
      </c>
      <c r="E22" s="104">
        <v>4.2849444775889598</v>
      </c>
      <c r="F22" s="104">
        <v>1.3606358615115175</v>
      </c>
      <c r="G22" s="104">
        <v>-2.4393294971228401</v>
      </c>
      <c r="H22" s="104">
        <v>1.9118909167101999E-2</v>
      </c>
      <c r="I22" s="104">
        <v>2.32226035290732E-2</v>
      </c>
      <c r="J22" s="104">
        <v>2.3222603529073198</v>
      </c>
      <c r="K22" s="104">
        <v>-1.96268412468164</v>
      </c>
      <c r="L22" s="104">
        <v>3.2859224873151183</v>
      </c>
      <c r="M22" s="104">
        <v>2.9403423070509804</v>
      </c>
    </row>
    <row r="23" spans="2:15">
      <c r="B23" s="104">
        <v>2019</v>
      </c>
      <c r="C23" s="104">
        <v>6.1102652825836303</v>
      </c>
      <c r="D23" s="104">
        <v>-0.51118800461361003</v>
      </c>
      <c r="E23" s="104">
        <v>5.69227220299884</v>
      </c>
      <c r="F23" s="104">
        <v>0.95224913494810004</v>
      </c>
      <c r="G23" s="104">
        <v>-1.3702422145328668</v>
      </c>
      <c r="H23" s="104">
        <v>2.0131578878255001E-2</v>
      </c>
      <c r="I23" s="104">
        <v>3.6128279984780902E-2</v>
      </c>
      <c r="J23" s="104">
        <v>3.6128279984780902</v>
      </c>
      <c r="K23" s="104">
        <v>-2.0794442045207497</v>
      </c>
      <c r="L23" s="104">
        <v>3.7092201361397459</v>
      </c>
      <c r="M23" s="104">
        <v>3.2357332554863394</v>
      </c>
    </row>
    <row r="24" spans="2:15">
      <c r="B24" s="104">
        <v>2020</v>
      </c>
      <c r="C24" s="104">
        <v>0.46968850398099299</v>
      </c>
      <c r="D24" s="104">
        <v>-0.16587512222377401</v>
      </c>
      <c r="E24" s="104">
        <v>7.9829585137589003</v>
      </c>
      <c r="F24" s="104">
        <v>0.29508311216650196</v>
      </c>
      <c r="G24" s="104">
        <v>7.2181868976113996</v>
      </c>
      <c r="H24" s="104">
        <v>6.3965686526439303E-3</v>
      </c>
      <c r="I24" s="104">
        <v>7.3072230092252596E-2</v>
      </c>
      <c r="J24" s="104">
        <v>7.3072230092252592</v>
      </c>
      <c r="K24" s="104">
        <v>-0.67573550453364106</v>
      </c>
      <c r="L24" s="104">
        <v>-3.2540502406208316</v>
      </c>
      <c r="M24" s="104">
        <v>3.9176452685621976</v>
      </c>
      <c r="N24" s="104" t="s">
        <v>422</v>
      </c>
    </row>
    <row r="25" spans="2:15">
      <c r="B25" s="104">
        <v>2021</v>
      </c>
      <c r="C25" s="104">
        <v>7.1803651122178502</v>
      </c>
      <c r="D25" s="104">
        <v>0.64670784554685901</v>
      </c>
      <c r="E25" s="104">
        <v>2.1629196041653298</v>
      </c>
      <c r="F25" s="104">
        <v>2.4573119461871791</v>
      </c>
      <c r="G25" s="104">
        <v>-7.4747574542396951</v>
      </c>
      <c r="H25" s="104">
        <v>3.3382935690897897E-2</v>
      </c>
      <c r="I25" s="104">
        <v>-1.0859177559506701E-2</v>
      </c>
      <c r="J25" s="104">
        <v>-1.0859177559506701</v>
      </c>
      <c r="K25" s="104">
        <v>-3.2488373601160001</v>
      </c>
      <c r="L25" s="104">
        <v>6.9470668663324409</v>
      </c>
      <c r="M25" s="104">
        <v>1.7352858204377375</v>
      </c>
    </row>
    <row r="26" spans="2:15">
      <c r="B26" s="104">
        <v>2022</v>
      </c>
      <c r="C26" s="104">
        <v>5.2121751010056201</v>
      </c>
      <c r="D26" s="104">
        <v>0.185382030943295</v>
      </c>
      <c r="E26" s="104">
        <v>6.6225857708084499</v>
      </c>
      <c r="F26" s="104">
        <v>1.7216907773644849</v>
      </c>
      <c r="G26" s="104">
        <v>-0.31128010756163543</v>
      </c>
      <c r="H26" s="104">
        <v>6.4999999999999905E-2</v>
      </c>
      <c r="I26" s="104">
        <v>1.1301464755828501E-3</v>
      </c>
      <c r="J26" s="104">
        <v>0.11301464755828501</v>
      </c>
      <c r="K26" s="104">
        <v>-6.509571123250165</v>
      </c>
      <c r="L26" s="104">
        <v>3.6779199889662717</v>
      </c>
      <c r="M26" s="104">
        <v>2.2397054370697722</v>
      </c>
    </row>
    <row r="27" spans="2:15">
      <c r="B27" s="104">
        <v>2023</v>
      </c>
      <c r="C27" s="104">
        <v>6.0453638050938698</v>
      </c>
      <c r="D27" s="104">
        <v>0.26915053036251801</v>
      </c>
      <c r="E27" s="104">
        <v>4.1637279314439102</v>
      </c>
      <c r="F27" s="104">
        <v>2.0510448660443479</v>
      </c>
      <c r="G27" s="104">
        <v>-3.9326807396943422</v>
      </c>
      <c r="H27" s="104">
        <v>3.6999999999999901E-2</v>
      </c>
      <c r="I27" s="104">
        <v>4.4380314282015396E-3</v>
      </c>
      <c r="J27" s="104">
        <v>0.44380314282015398</v>
      </c>
      <c r="K27" s="104">
        <v>-3.7199247886237563</v>
      </c>
      <c r="L27" s="104">
        <v>2.2336373847698709</v>
      </c>
      <c r="M27" s="104">
        <v>4.6622254056082335</v>
      </c>
    </row>
    <row r="28" spans="2:15">
      <c r="B28" s="104">
        <v>2024</v>
      </c>
      <c r="C28" s="104">
        <v>6.3874006924801101</v>
      </c>
      <c r="D28" s="104">
        <v>0.277623792515652</v>
      </c>
      <c r="E28" s="104">
        <v>6.62469692786543</v>
      </c>
      <c r="F28" s="104">
        <v>2.160334822093442</v>
      </c>
      <c r="G28" s="104">
        <v>-1.923038586708093</v>
      </c>
      <c r="H28" s="104">
        <v>2.4999999999999901E-2</v>
      </c>
      <c r="I28" s="104">
        <v>4.0192298039521103E-2</v>
      </c>
      <c r="J28" s="104">
        <v>4.0192298039521104</v>
      </c>
      <c r="K28" s="104">
        <v>-2.6054671239133196</v>
      </c>
      <c r="L28" s="104">
        <v>2.0138383656372216</v>
      </c>
      <c r="M28" s="104">
        <v>5.0837824725059155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9"/>
  <sheetViews>
    <sheetView workbookViewId="0">
      <selection activeCell="F6" sqref="F6"/>
    </sheetView>
  </sheetViews>
  <sheetFormatPr defaultColWidth="8.7109375" defaultRowHeight="15"/>
  <cols>
    <col min="1" max="1" width="37.5703125" style="104" customWidth="1"/>
    <col min="2" max="16384" width="8.7109375" style="104"/>
  </cols>
  <sheetData>
    <row r="1" spans="1:6">
      <c r="A1" s="35" t="s">
        <v>426</v>
      </c>
      <c r="B1" s="109"/>
      <c r="C1" s="109"/>
      <c r="D1" s="109"/>
      <c r="E1" s="109"/>
      <c r="F1" s="109"/>
    </row>
    <row r="2" spans="1:6">
      <c r="A2" s="35" t="s">
        <v>435</v>
      </c>
      <c r="B2" s="109"/>
      <c r="C2" s="109"/>
      <c r="D2" s="109"/>
      <c r="E2" s="109"/>
      <c r="F2" s="109"/>
    </row>
    <row r="3" spans="1:6">
      <c r="A3" s="109"/>
      <c r="B3" s="109"/>
      <c r="C3" s="109"/>
      <c r="D3" s="109"/>
      <c r="E3" s="109"/>
      <c r="F3" s="109"/>
    </row>
    <row r="4" spans="1:6">
      <c r="A4" s="109"/>
      <c r="B4" s="110">
        <v>2020</v>
      </c>
      <c r="C4" s="110">
        <v>2021</v>
      </c>
      <c r="D4" s="110">
        <v>2022</v>
      </c>
      <c r="E4" s="110">
        <v>2023</v>
      </c>
      <c r="F4" s="110">
        <v>2024</v>
      </c>
    </row>
    <row r="5" spans="1:6">
      <c r="A5" s="109" t="s">
        <v>427</v>
      </c>
      <c r="B5" s="111">
        <v>-4492.8469407397788</v>
      </c>
      <c r="C5" s="111">
        <v>13085.054119004504</v>
      </c>
      <c r="D5" s="111">
        <v>7698.3319236986281</v>
      </c>
      <c r="E5" s="111">
        <v>7170.5450104065239</v>
      </c>
      <c r="F5" s="111">
        <v>5401.6180363949097</v>
      </c>
    </row>
    <row r="6" spans="1:6">
      <c r="A6" s="109" t="s">
        <v>428</v>
      </c>
      <c r="B6" s="112">
        <v>-14800</v>
      </c>
      <c r="C6" s="112">
        <v>1430</v>
      </c>
      <c r="D6" s="112">
        <v>5356</v>
      </c>
      <c r="E6" s="112">
        <v>3999</v>
      </c>
      <c r="F6" s="112">
        <v>2315</v>
      </c>
    </row>
    <row r="7" spans="1:6">
      <c r="A7" s="109" t="s">
        <v>429</v>
      </c>
      <c r="B7" s="111">
        <v>-153.18851883352272</v>
      </c>
      <c r="C7" s="111">
        <v>-3614.5431265255552</v>
      </c>
      <c r="D7" s="111">
        <v>-7171.2656895309228</v>
      </c>
      <c r="E7" s="111">
        <v>-6676.6614466702558</v>
      </c>
      <c r="F7" s="111">
        <v>-4996.2282357195218</v>
      </c>
    </row>
    <row r="8" spans="1:6">
      <c r="A8" s="109" t="s">
        <v>430</v>
      </c>
      <c r="B8" s="111">
        <v>-793.98164483521305</v>
      </c>
      <c r="C8" s="111">
        <v>-534.8971688237566</v>
      </c>
      <c r="D8" s="111">
        <v>99.980779219393753</v>
      </c>
      <c r="E8" s="111">
        <v>179.96540259490894</v>
      </c>
      <c r="F8" s="111">
        <v>-69.986545453575673</v>
      </c>
    </row>
    <row r="9" spans="1:6">
      <c r="A9" s="109" t="s">
        <v>81</v>
      </c>
      <c r="B9" s="111">
        <v>-20240.017104408515</v>
      </c>
      <c r="C9" s="111">
        <v>10365.613823655192</v>
      </c>
      <c r="D9" s="111">
        <v>5983.0470133870986</v>
      </c>
      <c r="E9" s="111">
        <v>4672.8489663311775</v>
      </c>
      <c r="F9" s="111">
        <v>2650.4032552218123</v>
      </c>
    </row>
    <row r="29" spans="2:2">
      <c r="B29" s="35" t="s">
        <v>436</v>
      </c>
    </row>
  </sheetData>
  <pageMargins left="0.7" right="0.7" top="0.75" bottom="0.75" header="0.3" footer="0.3"/>
  <pageSetup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26"/>
  <sheetViews>
    <sheetView tabSelected="1" workbookViewId="0">
      <selection activeCell="I6" sqref="I6"/>
    </sheetView>
  </sheetViews>
  <sheetFormatPr defaultColWidth="8.7109375" defaultRowHeight="15"/>
  <cols>
    <col min="1" max="1" width="27.85546875" style="104" customWidth="1"/>
    <col min="2" max="16384" width="8.7109375" style="104"/>
  </cols>
  <sheetData>
    <row r="1" spans="1:6">
      <c r="A1" s="35" t="s">
        <v>431</v>
      </c>
      <c r="B1" s="113"/>
      <c r="C1" s="113"/>
      <c r="D1" s="113"/>
      <c r="E1" s="113"/>
      <c r="F1" s="113"/>
    </row>
    <row r="2" spans="1:6">
      <c r="A2" s="35" t="s">
        <v>437</v>
      </c>
      <c r="B2" s="113"/>
      <c r="C2" s="113"/>
      <c r="D2" s="113"/>
      <c r="E2" s="113"/>
      <c r="F2" s="113"/>
    </row>
    <row r="3" spans="1:6">
      <c r="A3" s="113"/>
      <c r="B3" s="113"/>
      <c r="C3" s="113"/>
      <c r="D3" s="113"/>
      <c r="E3" s="113"/>
      <c r="F3" s="113"/>
    </row>
    <row r="4" spans="1:6">
      <c r="A4" s="113"/>
      <c r="B4" s="113">
        <v>2020</v>
      </c>
      <c r="C4" s="113">
        <v>2021</v>
      </c>
      <c r="D4" s="113">
        <v>2022</v>
      </c>
      <c r="E4" s="113">
        <v>2023</v>
      </c>
      <c r="F4" s="113">
        <v>2024</v>
      </c>
    </row>
    <row r="5" spans="1:6">
      <c r="A5" s="113" t="s">
        <v>432</v>
      </c>
      <c r="B5" s="114">
        <v>7.0073466861536329E-2</v>
      </c>
      <c r="C5" s="114">
        <v>2.0830206466538468E-2</v>
      </c>
      <c r="D5" s="114">
        <v>-5.3564685277572542E-3</v>
      </c>
      <c r="E5" s="114">
        <v>-2.372577963551234E-2</v>
      </c>
      <c r="F5" s="114">
        <v>-3.2340570073584242E-2</v>
      </c>
    </row>
    <row r="6" spans="1:6">
      <c r="A6" s="113" t="s">
        <v>433</v>
      </c>
      <c r="B6" s="114">
        <v>5.1928785885614621E-2</v>
      </c>
      <c r="C6" s="114">
        <v>-7.8119005909874167E-2</v>
      </c>
      <c r="D6" s="114">
        <v>-6.4865472549219816E-2</v>
      </c>
      <c r="E6" s="114">
        <v>-3.1668298150033539E-2</v>
      </c>
      <c r="F6" s="114">
        <v>-2.117653331018594E-2</v>
      </c>
    </row>
    <row r="7" spans="1:6">
      <c r="A7" s="113" t="s">
        <v>434</v>
      </c>
      <c r="B7" s="114">
        <v>-2.1720501097482046E-2</v>
      </c>
      <c r="C7" s="114">
        <v>2.4694756466502946E-2</v>
      </c>
      <c r="D7" s="114">
        <v>-2.5457916484934104E-2</v>
      </c>
      <c r="E7" s="114">
        <v>2.4048325712103035E-2</v>
      </c>
      <c r="F7" s="114">
        <v>1.3960840579275817E-2</v>
      </c>
    </row>
    <row r="8" spans="1:6">
      <c r="A8" s="113" t="s">
        <v>81</v>
      </c>
      <c r="B8" s="115">
        <v>0.1002817516496689</v>
      </c>
      <c r="C8" s="115">
        <v>-3.2594042976832757E-2</v>
      </c>
      <c r="D8" s="115">
        <v>-9.5679857561911177E-2</v>
      </c>
      <c r="E8" s="115">
        <v>-3.134575207344284E-2</v>
      </c>
      <c r="F8" s="115">
        <v>-3.9556262804494362E-2</v>
      </c>
    </row>
    <row r="26" spans="2:2">
      <c r="B26" s="35" t="s">
        <v>436</v>
      </c>
    </row>
  </sheetData>
  <pageMargins left="0.7" right="0.7" top="0.75" bottom="0.75" header="0.3" footer="0.3"/>
  <pageSetup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AO1310"/>
  <sheetViews>
    <sheetView topLeftCell="A70" workbookViewId="0">
      <selection activeCell="A95" sqref="A95"/>
    </sheetView>
  </sheetViews>
  <sheetFormatPr defaultColWidth="8.5703125" defaultRowHeight="15"/>
  <cols>
    <col min="1" max="3" width="12.5703125" style="97" customWidth="1"/>
    <col min="4" max="7" width="8.5703125" style="97"/>
    <col min="8" max="8" width="10.42578125" style="97" bestFit="1" customWidth="1"/>
    <col min="9" max="16384" width="8.5703125" style="97"/>
  </cols>
  <sheetData>
    <row r="1" spans="1:41">
      <c r="A1" s="35" t="s">
        <v>246</v>
      </c>
    </row>
    <row r="2" spans="1:41">
      <c r="A2" s="35" t="s">
        <v>356</v>
      </c>
    </row>
    <row r="4" spans="1:41">
      <c r="A4" s="97" t="e">
        <f ca="1">_xll.Thomson.Reuters.AFOSpreadsheetFormulas.DSGRID(CONCATENATE("*EIACRBR")," ","-5Y","","M","RowHeader=true;ColHeader=true;DispSeriesDescription=false;YearlyTSFormat=false;QuarterlyTSFormat=false")</f>
        <v>#NAME?</v>
      </c>
      <c r="B4" s="97" t="s">
        <v>247</v>
      </c>
      <c r="C4" s="98" t="s">
        <v>247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</row>
    <row r="5" spans="1:41">
      <c r="A5" s="99">
        <v>42818</v>
      </c>
      <c r="B5" s="98">
        <v>50.29</v>
      </c>
      <c r="C5" s="98">
        <f t="shared" ref="C5:C62" si="0">+B5</f>
        <v>50.29</v>
      </c>
      <c r="D5" s="98"/>
      <c r="E5" s="98"/>
      <c r="F5" s="100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</row>
    <row r="6" spans="1:41">
      <c r="A6" s="99">
        <v>42849</v>
      </c>
      <c r="B6" s="98">
        <v>52.08</v>
      </c>
      <c r="C6" s="98">
        <f t="shared" si="0"/>
        <v>52.08</v>
      </c>
      <c r="D6" s="98"/>
      <c r="E6" s="98"/>
      <c r="F6" s="100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</row>
    <row r="7" spans="1:41">
      <c r="A7" s="99">
        <v>42879</v>
      </c>
      <c r="B7" s="98">
        <v>51.75</v>
      </c>
      <c r="C7" s="98">
        <f t="shared" si="0"/>
        <v>51.75</v>
      </c>
      <c r="D7" s="98"/>
      <c r="E7" s="98"/>
      <c r="F7" s="100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</row>
    <row r="8" spans="1:41">
      <c r="A8" s="99">
        <v>42910</v>
      </c>
      <c r="B8" s="98">
        <v>46.18</v>
      </c>
      <c r="C8" s="98">
        <f t="shared" si="0"/>
        <v>46.18</v>
      </c>
      <c r="D8" s="98"/>
      <c r="E8" s="98"/>
      <c r="F8" s="100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</row>
    <row r="9" spans="1:41">
      <c r="A9" s="99">
        <v>42940</v>
      </c>
      <c r="B9" s="98">
        <v>47.99</v>
      </c>
      <c r="C9" s="98">
        <f t="shared" si="0"/>
        <v>47.99</v>
      </c>
      <c r="D9" s="98"/>
      <c r="E9" s="98"/>
      <c r="F9" s="100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</row>
    <row r="10" spans="1:41">
      <c r="A10" s="99">
        <v>42971</v>
      </c>
      <c r="B10" s="98">
        <v>50.58</v>
      </c>
      <c r="C10" s="98">
        <f t="shared" si="0"/>
        <v>50.58</v>
      </c>
      <c r="D10" s="98"/>
      <c r="E10" s="98"/>
      <c r="F10" s="100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</row>
    <row r="11" spans="1:41">
      <c r="A11" s="99">
        <v>43002</v>
      </c>
      <c r="B11" s="98">
        <v>55.54</v>
      </c>
      <c r="C11" s="98">
        <f t="shared" si="0"/>
        <v>55.54</v>
      </c>
      <c r="D11" s="98"/>
      <c r="E11" s="98"/>
      <c r="F11" s="100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</row>
    <row r="12" spans="1:41">
      <c r="A12" s="99">
        <v>43032</v>
      </c>
      <c r="B12" s="98">
        <v>57.78</v>
      </c>
      <c r="C12" s="98">
        <f t="shared" si="0"/>
        <v>57.78</v>
      </c>
      <c r="D12" s="98"/>
      <c r="E12" s="98"/>
      <c r="F12" s="100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</row>
    <row r="13" spans="1:41">
      <c r="A13" s="99">
        <v>43063</v>
      </c>
      <c r="B13" s="98">
        <v>61.52</v>
      </c>
      <c r="C13" s="98">
        <f t="shared" si="0"/>
        <v>61.52</v>
      </c>
      <c r="D13" s="98"/>
      <c r="E13" s="98"/>
      <c r="F13" s="100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</row>
    <row r="14" spans="1:41">
      <c r="A14" s="99">
        <v>43093</v>
      </c>
      <c r="B14" s="98">
        <v>64.349999999999994</v>
      </c>
      <c r="C14" s="98">
        <f t="shared" si="0"/>
        <v>64.349999999999994</v>
      </c>
      <c r="D14" s="98"/>
      <c r="E14" s="98"/>
      <c r="F14" s="100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</row>
    <row r="15" spans="1:41">
      <c r="A15" s="99">
        <v>43124</v>
      </c>
      <c r="B15" s="98">
        <v>69.39</v>
      </c>
      <c r="C15" s="98">
        <f t="shared" si="0"/>
        <v>69.39</v>
      </c>
      <c r="D15" s="98"/>
      <c r="E15" s="98"/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</row>
    <row r="16" spans="1:41">
      <c r="A16" s="99">
        <v>43155</v>
      </c>
      <c r="B16" s="98">
        <v>62.72</v>
      </c>
      <c r="C16" s="98">
        <f t="shared" si="0"/>
        <v>62.72</v>
      </c>
      <c r="D16" s="98"/>
      <c r="E16" s="98"/>
      <c r="F16" s="100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</row>
    <row r="17" spans="1:39">
      <c r="A17" s="99">
        <v>43183</v>
      </c>
      <c r="B17" s="98">
        <v>64.14</v>
      </c>
      <c r="C17" s="98">
        <f t="shared" si="0"/>
        <v>64.14</v>
      </c>
      <c r="D17" s="98"/>
      <c r="E17" s="98"/>
      <c r="F17" s="100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</row>
    <row r="18" spans="1:39">
      <c r="A18" s="99">
        <v>43214</v>
      </c>
      <c r="B18" s="98">
        <v>73.39</v>
      </c>
      <c r="C18" s="98">
        <f t="shared" si="0"/>
        <v>73.39</v>
      </c>
      <c r="D18" s="98"/>
      <c r="E18" s="98"/>
      <c r="F18" s="100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</row>
    <row r="19" spans="1:39">
      <c r="A19" s="99">
        <v>43244</v>
      </c>
      <c r="B19" s="98">
        <v>78.75</v>
      </c>
      <c r="C19" s="98">
        <f t="shared" si="0"/>
        <v>78.75</v>
      </c>
      <c r="D19" s="98"/>
      <c r="E19" s="98"/>
      <c r="F19" s="100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</row>
    <row r="20" spans="1:39">
      <c r="A20" s="99">
        <v>43275</v>
      </c>
      <c r="B20" s="98">
        <v>74.260000000000005</v>
      </c>
      <c r="C20" s="98">
        <f t="shared" si="0"/>
        <v>74.260000000000005</v>
      </c>
      <c r="D20" s="98"/>
      <c r="E20" s="98"/>
      <c r="F20" s="100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</row>
    <row r="21" spans="1:39">
      <c r="A21" s="99">
        <v>43305</v>
      </c>
      <c r="B21" s="98">
        <v>71.27</v>
      </c>
      <c r="C21" s="98">
        <f t="shared" si="0"/>
        <v>71.27</v>
      </c>
      <c r="D21" s="98"/>
      <c r="E21" s="98"/>
      <c r="F21" s="100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</row>
    <row r="22" spans="1:39">
      <c r="A22" s="99">
        <v>43336</v>
      </c>
      <c r="B22" s="98">
        <v>69.819999999999993</v>
      </c>
      <c r="C22" s="98">
        <f t="shared" si="0"/>
        <v>69.819999999999993</v>
      </c>
      <c r="D22" s="98"/>
      <c r="E22" s="98"/>
      <c r="F22" s="100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</row>
    <row r="23" spans="1:39">
      <c r="A23" s="99">
        <v>43367</v>
      </c>
      <c r="B23" s="98">
        <v>78.97</v>
      </c>
      <c r="C23" s="98">
        <f t="shared" si="0"/>
        <v>78.97</v>
      </c>
      <c r="D23" s="98"/>
      <c r="E23" s="98"/>
      <c r="F23" s="100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</row>
    <row r="24" spans="1:39">
      <c r="A24" s="99">
        <v>43397</v>
      </c>
      <c r="B24" s="98">
        <v>80.41</v>
      </c>
      <c r="C24" s="98">
        <f t="shared" si="0"/>
        <v>80.41</v>
      </c>
      <c r="D24" s="98"/>
      <c r="E24" s="98"/>
      <c r="F24" s="10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</row>
    <row r="25" spans="1:39">
      <c r="A25" s="99">
        <v>43428</v>
      </c>
      <c r="B25" s="98">
        <v>66.209999999999994</v>
      </c>
      <c r="C25" s="98">
        <f t="shared" si="0"/>
        <v>66.209999999999994</v>
      </c>
      <c r="D25" s="98"/>
      <c r="E25" s="98"/>
      <c r="F25" s="100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</row>
    <row r="26" spans="1:39">
      <c r="A26" s="99">
        <v>43458</v>
      </c>
      <c r="B26" s="98">
        <v>54.64</v>
      </c>
      <c r="C26" s="98">
        <f t="shared" si="0"/>
        <v>54.64</v>
      </c>
      <c r="D26" s="98"/>
      <c r="E26" s="98"/>
      <c r="F26" s="100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</row>
    <row r="27" spans="1:39">
      <c r="A27" s="99">
        <v>43489</v>
      </c>
      <c r="B27" s="98">
        <v>59.83</v>
      </c>
      <c r="C27" s="98">
        <f t="shared" si="0"/>
        <v>59.83</v>
      </c>
      <c r="D27" s="98"/>
      <c r="E27" s="98"/>
      <c r="F27" s="10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</row>
    <row r="28" spans="1:39">
      <c r="A28" s="99">
        <v>43520</v>
      </c>
      <c r="B28" s="98">
        <v>63.36</v>
      </c>
      <c r="C28" s="98">
        <f t="shared" si="0"/>
        <v>63.36</v>
      </c>
      <c r="D28" s="98"/>
      <c r="E28" s="98"/>
      <c r="F28" s="10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</row>
    <row r="29" spans="1:39">
      <c r="A29" s="99">
        <v>43548</v>
      </c>
      <c r="B29" s="98">
        <v>65.709999999999994</v>
      </c>
      <c r="C29" s="98">
        <f t="shared" si="0"/>
        <v>65.709999999999994</v>
      </c>
      <c r="D29" s="98"/>
      <c r="E29" s="98"/>
      <c r="F29" s="10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</row>
    <row r="30" spans="1:39">
      <c r="A30" s="99">
        <v>43579</v>
      </c>
      <c r="B30" s="98">
        <v>70.87</v>
      </c>
      <c r="C30" s="98">
        <f t="shared" si="0"/>
        <v>70.87</v>
      </c>
      <c r="D30" s="98"/>
      <c r="E30" s="98"/>
      <c r="F30" s="10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</row>
    <row r="31" spans="1:39">
      <c r="A31" s="99">
        <v>43609</v>
      </c>
      <c r="B31" s="98">
        <v>73.319999999999993</v>
      </c>
      <c r="C31" s="98">
        <f t="shared" si="0"/>
        <v>73.319999999999993</v>
      </c>
      <c r="D31" s="98"/>
      <c r="E31" s="98"/>
      <c r="F31" s="10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</row>
    <row r="32" spans="1:39">
      <c r="A32" s="99">
        <v>43640</v>
      </c>
      <c r="B32" s="98">
        <v>64.040000000000006</v>
      </c>
      <c r="C32" s="98">
        <f t="shared" si="0"/>
        <v>64.040000000000006</v>
      </c>
      <c r="D32" s="98"/>
      <c r="E32" s="98"/>
      <c r="F32" s="10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</row>
    <row r="33" spans="1:39">
      <c r="A33" s="99">
        <v>43670</v>
      </c>
      <c r="B33" s="98">
        <v>63.63</v>
      </c>
      <c r="C33" s="98">
        <f t="shared" si="0"/>
        <v>63.63</v>
      </c>
      <c r="D33" s="98"/>
      <c r="E33" s="98"/>
      <c r="F33" s="10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</row>
    <row r="34" spans="1:39">
      <c r="A34" s="99">
        <v>43701</v>
      </c>
      <c r="B34" s="98">
        <v>58.25</v>
      </c>
      <c r="C34" s="98">
        <f t="shared" si="0"/>
        <v>58.25</v>
      </c>
      <c r="D34" s="98"/>
      <c r="E34" s="98"/>
      <c r="F34" s="10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</row>
    <row r="35" spans="1:39">
      <c r="A35" s="99">
        <v>43732</v>
      </c>
      <c r="B35" s="98">
        <v>65.56</v>
      </c>
      <c r="C35" s="98">
        <f t="shared" si="0"/>
        <v>65.56</v>
      </c>
      <c r="D35" s="98"/>
      <c r="E35" s="98"/>
      <c r="F35" s="100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8"/>
      <c r="AM35" s="98"/>
    </row>
    <row r="36" spans="1:39">
      <c r="A36" s="99">
        <v>43762</v>
      </c>
      <c r="B36" s="98">
        <v>59.32</v>
      </c>
      <c r="C36" s="98">
        <f t="shared" si="0"/>
        <v>59.32</v>
      </c>
      <c r="D36" s="98"/>
      <c r="E36" s="98"/>
      <c r="F36" s="100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</row>
    <row r="37" spans="1:39">
      <c r="A37" s="99">
        <v>43793</v>
      </c>
      <c r="B37" s="98">
        <v>62.56</v>
      </c>
      <c r="C37" s="98">
        <f t="shared" si="0"/>
        <v>62.56</v>
      </c>
      <c r="D37" s="98"/>
      <c r="E37" s="98"/>
      <c r="F37" s="100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</row>
    <row r="38" spans="1:39">
      <c r="A38" s="99">
        <v>43823</v>
      </c>
      <c r="B38" s="98">
        <v>68.900000000000006</v>
      </c>
      <c r="C38" s="98">
        <f t="shared" si="0"/>
        <v>68.900000000000006</v>
      </c>
      <c r="D38" s="98"/>
      <c r="E38" s="98"/>
      <c r="F38" s="100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8"/>
      <c r="AM38" s="98"/>
    </row>
    <row r="39" spans="1:39">
      <c r="A39" s="99">
        <v>43854</v>
      </c>
      <c r="B39" s="98">
        <v>64.11</v>
      </c>
      <c r="C39" s="98">
        <f t="shared" si="0"/>
        <v>64.11</v>
      </c>
      <c r="D39" s="98"/>
      <c r="E39" s="98"/>
      <c r="F39" s="100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</row>
    <row r="40" spans="1:39">
      <c r="A40" s="99">
        <v>43885</v>
      </c>
      <c r="B40" s="98">
        <v>58.61</v>
      </c>
      <c r="C40" s="98">
        <f t="shared" si="0"/>
        <v>58.61</v>
      </c>
      <c r="D40" s="98"/>
      <c r="E40" s="98"/>
      <c r="F40" s="100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</row>
    <row r="41" spans="1:39">
      <c r="A41" s="99">
        <v>43914</v>
      </c>
      <c r="B41" s="98">
        <v>25.65</v>
      </c>
      <c r="C41" s="98">
        <f t="shared" si="0"/>
        <v>25.65</v>
      </c>
      <c r="D41" s="98"/>
      <c r="E41" s="98"/>
      <c r="F41" s="100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</row>
    <row r="42" spans="1:39">
      <c r="A42" s="99">
        <v>43945</v>
      </c>
      <c r="B42" s="98">
        <v>20</v>
      </c>
      <c r="C42" s="98">
        <f t="shared" si="0"/>
        <v>20</v>
      </c>
      <c r="D42" s="98"/>
      <c r="E42" s="98"/>
      <c r="F42" s="100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</row>
    <row r="43" spans="1:39">
      <c r="A43" s="99">
        <v>43975</v>
      </c>
      <c r="B43" s="98">
        <v>28.18</v>
      </c>
      <c r="C43" s="98">
        <f t="shared" si="0"/>
        <v>28.18</v>
      </c>
      <c r="D43" s="98"/>
      <c r="E43" s="98"/>
      <c r="F43" s="100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</row>
    <row r="44" spans="1:39">
      <c r="A44" s="99">
        <v>44006</v>
      </c>
      <c r="B44" s="98">
        <v>40.950000000000003</v>
      </c>
      <c r="C44" s="98">
        <f t="shared" si="0"/>
        <v>40.950000000000003</v>
      </c>
      <c r="D44" s="98"/>
      <c r="E44" s="98"/>
      <c r="F44" s="100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</row>
    <row r="45" spans="1:39">
      <c r="A45" s="99">
        <v>44036</v>
      </c>
      <c r="B45" s="98">
        <v>43.4</v>
      </c>
      <c r="C45" s="98">
        <f t="shared" si="0"/>
        <v>43.4</v>
      </c>
      <c r="D45" s="98"/>
      <c r="E45" s="98"/>
      <c r="F45" s="100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</row>
    <row r="46" spans="1:39">
      <c r="A46" s="99">
        <v>44067</v>
      </c>
      <c r="B46" s="98">
        <v>44.79</v>
      </c>
      <c r="C46" s="98">
        <f t="shared" si="0"/>
        <v>44.79</v>
      </c>
      <c r="D46" s="98"/>
      <c r="E46" s="98"/>
      <c r="F46" s="100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</row>
    <row r="47" spans="1:39">
      <c r="A47" s="99">
        <v>44098</v>
      </c>
      <c r="B47" s="98">
        <v>40.770000000000003</v>
      </c>
      <c r="C47" s="98">
        <f t="shared" si="0"/>
        <v>40.770000000000003</v>
      </c>
      <c r="D47" s="98"/>
      <c r="E47" s="98"/>
      <c r="F47" s="100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</row>
    <row r="48" spans="1:39">
      <c r="A48" s="99">
        <v>44128</v>
      </c>
      <c r="B48" s="98">
        <v>41.32</v>
      </c>
      <c r="C48" s="98">
        <f t="shared" si="0"/>
        <v>41.32</v>
      </c>
      <c r="D48" s="98"/>
      <c r="E48" s="98"/>
      <c r="F48" s="100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</row>
    <row r="49" spans="1:39">
      <c r="A49" s="99">
        <v>44159</v>
      </c>
      <c r="B49" s="98">
        <v>43.01</v>
      </c>
      <c r="C49" s="98">
        <f t="shared" si="0"/>
        <v>43.01</v>
      </c>
      <c r="D49" s="98"/>
      <c r="E49" s="98"/>
      <c r="F49" s="100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</row>
    <row r="50" spans="1:39">
      <c r="A50" s="99">
        <v>44189</v>
      </c>
      <c r="B50" s="98">
        <v>51.05</v>
      </c>
      <c r="C50" s="98">
        <f t="shared" si="0"/>
        <v>51.05</v>
      </c>
      <c r="D50" s="98"/>
      <c r="E50" s="98"/>
      <c r="F50" s="100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</row>
    <row r="51" spans="1:39">
      <c r="A51" s="99">
        <v>44220</v>
      </c>
      <c r="B51" s="98">
        <v>55.38</v>
      </c>
      <c r="C51" s="98">
        <f t="shared" si="0"/>
        <v>55.38</v>
      </c>
      <c r="D51" s="98"/>
      <c r="E51" s="98"/>
      <c r="F51" s="100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</row>
    <row r="52" spans="1:39">
      <c r="A52" s="99">
        <v>44251</v>
      </c>
      <c r="B52" s="98">
        <v>63.9</v>
      </c>
      <c r="C52" s="98">
        <f t="shared" si="0"/>
        <v>63.9</v>
      </c>
      <c r="D52" s="98"/>
      <c r="E52" s="98"/>
      <c r="F52" s="100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</row>
    <row r="53" spans="1:39">
      <c r="A53" s="99">
        <v>44279</v>
      </c>
      <c r="B53" s="98">
        <v>66.11</v>
      </c>
      <c r="C53" s="98">
        <f t="shared" si="0"/>
        <v>66.11</v>
      </c>
      <c r="D53" s="98"/>
      <c r="E53" s="98"/>
      <c r="F53" s="100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</row>
    <row r="54" spans="1:39">
      <c r="A54" s="99">
        <v>44310</v>
      </c>
      <c r="B54" s="98">
        <v>64.69</v>
      </c>
      <c r="C54" s="98">
        <f t="shared" si="0"/>
        <v>64.69</v>
      </c>
      <c r="D54" s="98"/>
      <c r="E54" s="98"/>
      <c r="F54" s="100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</row>
    <row r="55" spans="1:39">
      <c r="A55" s="99">
        <v>44340</v>
      </c>
      <c r="B55" s="98">
        <v>67.48</v>
      </c>
      <c r="C55" s="98">
        <f t="shared" si="0"/>
        <v>67.48</v>
      </c>
      <c r="D55" s="98"/>
      <c r="E55" s="98"/>
      <c r="F55" s="100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</row>
    <row r="56" spans="1:39">
      <c r="A56" s="99">
        <v>44371</v>
      </c>
      <c r="B56" s="98">
        <v>73.11</v>
      </c>
      <c r="C56" s="98">
        <f t="shared" si="0"/>
        <v>73.11</v>
      </c>
      <c r="D56" s="98"/>
      <c r="E56" s="98"/>
      <c r="F56" s="100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</row>
    <row r="57" spans="1:39">
      <c r="A57" s="99">
        <v>44401</v>
      </c>
      <c r="B57" s="98">
        <v>75.8</v>
      </c>
      <c r="C57" s="98">
        <f t="shared" si="0"/>
        <v>75.8</v>
      </c>
      <c r="D57" s="98"/>
      <c r="E57" s="98"/>
      <c r="F57" s="100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</row>
    <row r="58" spans="1:39">
      <c r="A58" s="99">
        <v>44432</v>
      </c>
      <c r="B58" s="98">
        <v>68.08</v>
      </c>
      <c r="C58" s="98">
        <f t="shared" si="0"/>
        <v>68.08</v>
      </c>
      <c r="D58" s="98"/>
      <c r="E58" s="98"/>
      <c r="F58" s="100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</row>
    <row r="59" spans="1:39">
      <c r="A59" s="99">
        <v>44463</v>
      </c>
      <c r="B59" s="98">
        <v>74.13</v>
      </c>
      <c r="C59" s="98">
        <f t="shared" si="0"/>
        <v>74.13</v>
      </c>
      <c r="D59" s="98"/>
      <c r="E59" s="98"/>
      <c r="F59" s="100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</row>
    <row r="60" spans="1:39">
      <c r="A60" s="99">
        <v>44493</v>
      </c>
      <c r="B60" s="98">
        <v>83.87</v>
      </c>
      <c r="C60" s="98">
        <f t="shared" si="0"/>
        <v>83.87</v>
      </c>
      <c r="D60" s="98"/>
      <c r="E60" s="98"/>
      <c r="F60" s="100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</row>
    <row r="61" spans="1:39">
      <c r="A61" s="99">
        <v>44524</v>
      </c>
      <c r="B61" s="98">
        <v>81.63</v>
      </c>
      <c r="C61" s="98">
        <f t="shared" si="0"/>
        <v>81.63</v>
      </c>
      <c r="D61" s="98"/>
      <c r="E61" s="98"/>
      <c r="F61" s="100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</row>
    <row r="62" spans="1:39">
      <c r="A62" s="99">
        <v>44554</v>
      </c>
      <c r="B62" s="98">
        <v>73.760000000000005</v>
      </c>
      <c r="C62" s="98">
        <f t="shared" si="0"/>
        <v>73.760000000000005</v>
      </c>
      <c r="D62" s="98"/>
      <c r="E62" s="98"/>
      <c r="F62" s="100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</row>
    <row r="63" spans="1:39">
      <c r="A63" s="99">
        <v>44585</v>
      </c>
      <c r="B63" s="98">
        <v>89.16</v>
      </c>
      <c r="C63" s="98">
        <f>+B63</f>
        <v>89.16</v>
      </c>
      <c r="D63" s="98"/>
      <c r="E63" s="98"/>
      <c r="F63" s="100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</row>
    <row r="64" spans="1:39">
      <c r="A64" s="99">
        <v>44616</v>
      </c>
      <c r="B64" s="98">
        <v>97.8</v>
      </c>
      <c r="C64" s="98">
        <v>91.539999999999992</v>
      </c>
      <c r="D64" s="98"/>
      <c r="E64" s="98"/>
      <c r="F64" s="100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</row>
    <row r="65" spans="1:39">
      <c r="A65" s="99">
        <v>44644</v>
      </c>
      <c r="B65" s="98">
        <v>122.29</v>
      </c>
      <c r="C65" s="98">
        <v>89.94</v>
      </c>
      <c r="D65" s="98"/>
      <c r="E65" s="98"/>
      <c r="F65" s="100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</row>
    <row r="66" spans="1:39">
      <c r="A66" s="99">
        <v>44675</v>
      </c>
      <c r="B66" s="97">
        <v>106.89444444444445</v>
      </c>
      <c r="C66" s="98">
        <v>88.649000000000015</v>
      </c>
      <c r="D66" s="98"/>
      <c r="E66" s="98"/>
      <c r="F66" s="100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</row>
    <row r="67" spans="1:39">
      <c r="A67" s="99">
        <v>44705</v>
      </c>
      <c r="B67" s="97">
        <v>103.99</v>
      </c>
      <c r="C67" s="98">
        <v>87.628000000000014</v>
      </c>
      <c r="D67" s="98"/>
      <c r="E67" s="98"/>
      <c r="F67" s="100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</row>
    <row r="68" spans="1:39">
      <c r="A68" s="99">
        <v>44736</v>
      </c>
      <c r="B68" s="97">
        <v>101.53666666666668</v>
      </c>
      <c r="C68" s="98">
        <v>86.705000000000013</v>
      </c>
      <c r="D68" s="98"/>
      <c r="E68" s="98"/>
      <c r="F68" s="100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</row>
    <row r="69" spans="1:39">
      <c r="A69" s="99">
        <v>44766</v>
      </c>
      <c r="B69" s="97">
        <v>99.493333333333325</v>
      </c>
      <c r="C69" s="98">
        <v>85.871999999999986</v>
      </c>
      <c r="D69" s="98"/>
      <c r="E69" s="98"/>
      <c r="F69" s="100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</row>
    <row r="70" spans="1:39">
      <c r="A70" s="99">
        <v>44797</v>
      </c>
      <c r="B70" s="97">
        <v>97.755555555555546</v>
      </c>
      <c r="C70" s="98">
        <v>85.133999999999986</v>
      </c>
      <c r="D70" s="98"/>
      <c r="E70" s="98"/>
      <c r="F70" s="100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</row>
    <row r="71" spans="1:39">
      <c r="A71" s="99">
        <v>44828</v>
      </c>
      <c r="B71" s="97">
        <v>96.233333333333334</v>
      </c>
      <c r="C71" s="98">
        <v>84.436999999999998</v>
      </c>
      <c r="D71" s="98"/>
      <c r="E71" s="98"/>
      <c r="F71" s="100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98"/>
      <c r="AF71" s="98"/>
      <c r="AG71" s="98"/>
      <c r="AH71" s="98"/>
      <c r="AI71" s="98"/>
      <c r="AJ71" s="98"/>
      <c r="AK71" s="98"/>
    </row>
    <row r="72" spans="1:39">
      <c r="A72" s="99">
        <v>44858</v>
      </c>
      <c r="B72" s="97">
        <v>94.817777777777778</v>
      </c>
      <c r="C72" s="98">
        <v>83.77000000000001</v>
      </c>
      <c r="D72" s="98"/>
      <c r="E72" s="98"/>
      <c r="F72" s="100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98"/>
      <c r="AF72" s="98"/>
      <c r="AG72" s="98"/>
      <c r="AH72" s="98"/>
      <c r="AI72" s="98"/>
      <c r="AJ72" s="98"/>
      <c r="AK72" s="98"/>
    </row>
    <row r="73" spans="1:39">
      <c r="A73" s="99">
        <v>44889</v>
      </c>
      <c r="B73" s="97">
        <v>93.522222222222226</v>
      </c>
      <c r="C73" s="98">
        <v>83.132999999999996</v>
      </c>
      <c r="D73" s="98"/>
      <c r="E73" s="98"/>
      <c r="F73" s="100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  <c r="AE73" s="98"/>
      <c r="AF73" s="98"/>
      <c r="AG73" s="98"/>
      <c r="AH73" s="98"/>
      <c r="AI73" s="98"/>
      <c r="AJ73" s="98"/>
      <c r="AK73" s="98"/>
    </row>
    <row r="74" spans="1:39">
      <c r="A74" s="99">
        <v>44919</v>
      </c>
      <c r="B74" s="97">
        <v>92.36888888888889</v>
      </c>
      <c r="C74" s="98">
        <v>82.571999999999989</v>
      </c>
      <c r="D74" s="98"/>
      <c r="E74" s="98"/>
      <c r="F74" s="100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  <c r="AJ74" s="98"/>
      <c r="AK74" s="98"/>
    </row>
    <row r="75" spans="1:39">
      <c r="A75" s="99">
        <v>44950</v>
      </c>
      <c r="B75" s="97">
        <v>91.425555555555562</v>
      </c>
      <c r="C75" s="98">
        <v>82.063000000000002</v>
      </c>
      <c r="D75" s="98"/>
      <c r="E75" s="98"/>
      <c r="F75" s="100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</row>
    <row r="76" spans="1:39">
      <c r="A76" s="99">
        <v>44981</v>
      </c>
      <c r="B76" s="97">
        <v>90.584444444444458</v>
      </c>
      <c r="C76" s="98">
        <v>81.564999999999998</v>
      </c>
      <c r="D76" s="98"/>
      <c r="E76" s="98"/>
      <c r="F76" s="100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</row>
    <row r="77" spans="1:39">
      <c r="A77" s="99">
        <v>45009</v>
      </c>
      <c r="B77" s="97">
        <v>89.832222222222228</v>
      </c>
      <c r="C77" s="98">
        <v>81.082000000000008</v>
      </c>
      <c r="D77" s="98"/>
      <c r="E77" s="98"/>
      <c r="F77" s="100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  <c r="AE77" s="98"/>
      <c r="AF77" s="98"/>
      <c r="AG77" s="98"/>
      <c r="AH77" s="98"/>
      <c r="AI77" s="98"/>
      <c r="AJ77" s="98"/>
      <c r="AK77" s="98"/>
    </row>
    <row r="78" spans="1:39">
      <c r="A78" s="99">
        <v>45040</v>
      </c>
      <c r="B78" s="97">
        <v>89.078888888888898</v>
      </c>
      <c r="C78" s="98">
        <v>80.650999999999996</v>
      </c>
      <c r="D78" s="98"/>
      <c r="E78" s="98"/>
      <c r="F78" s="100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  <c r="AE78" s="98"/>
      <c r="AF78" s="98"/>
      <c r="AG78" s="98"/>
      <c r="AH78" s="98"/>
      <c r="AI78" s="98"/>
      <c r="AJ78" s="98"/>
      <c r="AK78" s="98"/>
    </row>
    <row r="79" spans="1:39">
      <c r="A79" s="99">
        <v>45070</v>
      </c>
      <c r="B79" s="97">
        <v>88.352222222222224</v>
      </c>
      <c r="C79" s="98">
        <v>80.255999999999986</v>
      </c>
      <c r="D79" s="98"/>
      <c r="E79" s="98"/>
      <c r="F79" s="100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  <c r="AE79" s="98"/>
      <c r="AF79" s="98"/>
      <c r="AG79" s="98"/>
      <c r="AH79" s="98"/>
      <c r="AI79" s="98"/>
      <c r="AJ79" s="98"/>
      <c r="AK79" s="98"/>
    </row>
    <row r="80" spans="1:39">
      <c r="A80" s="99">
        <v>45101</v>
      </c>
      <c r="B80" s="97">
        <v>87.674444444444433</v>
      </c>
      <c r="C80" s="98">
        <v>79.866</v>
      </c>
      <c r="D80" s="98"/>
      <c r="E80" s="98"/>
      <c r="F80" s="100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  <c r="AE80" s="98"/>
      <c r="AF80" s="98"/>
      <c r="AG80" s="98"/>
      <c r="AH80" s="98"/>
      <c r="AI80" s="98"/>
      <c r="AJ80" s="98"/>
      <c r="AK80" s="98"/>
    </row>
    <row r="81" spans="1:37">
      <c r="A81" s="99">
        <v>45131</v>
      </c>
      <c r="B81" s="97">
        <v>87.042222222222208</v>
      </c>
      <c r="C81" s="98">
        <v>79.5</v>
      </c>
      <c r="D81" s="98"/>
      <c r="E81" s="98"/>
      <c r="F81" s="100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  <c r="AE81" s="98"/>
      <c r="AF81" s="98"/>
      <c r="AG81" s="98"/>
      <c r="AH81" s="98"/>
      <c r="AI81" s="98"/>
      <c r="AJ81" s="98"/>
      <c r="AK81" s="98"/>
    </row>
    <row r="82" spans="1:37">
      <c r="A82" s="99">
        <v>45162</v>
      </c>
      <c r="B82" s="97">
        <v>86.46</v>
      </c>
      <c r="C82" s="98">
        <v>79.14</v>
      </c>
      <c r="D82" s="98"/>
      <c r="E82" s="98"/>
      <c r="F82" s="100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</row>
    <row r="83" spans="1:37">
      <c r="A83" s="99">
        <v>45193</v>
      </c>
      <c r="B83" s="97">
        <v>85.901111111111106</v>
      </c>
      <c r="C83" s="98">
        <v>78.762999999999991</v>
      </c>
      <c r="D83" s="98"/>
      <c r="E83" s="98"/>
      <c r="F83" s="100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</row>
    <row r="84" spans="1:37">
      <c r="A84" s="99">
        <v>45223</v>
      </c>
      <c r="B84" s="97">
        <v>85.333333333333329</v>
      </c>
      <c r="C84" s="98">
        <v>78.414999999999992</v>
      </c>
      <c r="D84" s="98"/>
      <c r="E84" s="98"/>
      <c r="F84" s="100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</row>
    <row r="85" spans="1:37">
      <c r="A85" s="99">
        <v>45254</v>
      </c>
      <c r="B85" s="97">
        <v>84.755555555555546</v>
      </c>
      <c r="C85" s="98">
        <v>78.079000000000022</v>
      </c>
      <c r="D85" s="98"/>
      <c r="E85" s="98"/>
      <c r="F85" s="100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</row>
    <row r="86" spans="1:37">
      <c r="A86" s="99">
        <v>45284</v>
      </c>
      <c r="B86" s="97">
        <v>84.18</v>
      </c>
      <c r="C86" s="98">
        <v>77.781000000000006</v>
      </c>
      <c r="D86" s="98"/>
      <c r="E86" s="98"/>
      <c r="F86" s="100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</row>
    <row r="87" spans="1:37">
      <c r="A87" s="99">
        <v>45315</v>
      </c>
      <c r="B87" s="97">
        <v>83.656666666666666</v>
      </c>
      <c r="C87" s="98">
        <v>77.487999999999985</v>
      </c>
      <c r="D87" s="98"/>
      <c r="E87" s="98"/>
      <c r="F87" s="100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</row>
    <row r="88" spans="1:37">
      <c r="A88" s="99">
        <v>45346</v>
      </c>
      <c r="B88" s="97">
        <v>83.177777777777763</v>
      </c>
      <c r="C88" s="98">
        <v>77.191000000000003</v>
      </c>
      <c r="D88" s="98"/>
      <c r="E88" s="98"/>
      <c r="F88" s="100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</row>
    <row r="89" spans="1:37">
      <c r="A89" s="99">
        <v>45375</v>
      </c>
      <c r="B89" s="97">
        <v>82.722222222222214</v>
      </c>
      <c r="C89" s="98">
        <v>76.899000000000001</v>
      </c>
      <c r="D89" s="98"/>
      <c r="E89" s="98"/>
      <c r="F89" s="100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</row>
    <row r="90" spans="1:37">
      <c r="A90" s="99">
        <v>45406</v>
      </c>
      <c r="B90" s="97">
        <v>82.275555555555556</v>
      </c>
      <c r="C90" s="98">
        <v>76.633999999999986</v>
      </c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</row>
    <row r="91" spans="1:37">
      <c r="A91" s="99">
        <v>45436</v>
      </c>
      <c r="B91" s="97">
        <v>81.920000000000016</v>
      </c>
      <c r="C91" s="98">
        <v>76.408999999999992</v>
      </c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</row>
    <row r="92" spans="1:37">
      <c r="A92" s="99">
        <v>45467</v>
      </c>
      <c r="B92" s="97">
        <v>81.566666666666663</v>
      </c>
      <c r="C92" s="98">
        <v>76.171999999999997</v>
      </c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</row>
    <row r="93" spans="1:37">
      <c r="A93" s="99">
        <v>45497</v>
      </c>
      <c r="B93" s="97">
        <v>81.197777777777787</v>
      </c>
      <c r="C93" s="98">
        <v>75.937000000000012</v>
      </c>
      <c r="D93" s="98"/>
      <c r="E93" s="98"/>
      <c r="F93" s="98"/>
      <c r="G93" s="35" t="s">
        <v>443</v>
      </c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</row>
    <row r="94" spans="1:37">
      <c r="A94" s="99">
        <v>45528</v>
      </c>
      <c r="B94" s="97">
        <v>80.856666666666655</v>
      </c>
      <c r="C94" s="98">
        <v>75.699000000000012</v>
      </c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</row>
    <row r="95" spans="1:37">
      <c r="A95" s="99">
        <v>45559</v>
      </c>
      <c r="B95" s="97">
        <v>80.48333333333332</v>
      </c>
      <c r="C95" s="98">
        <v>75.466999999999999</v>
      </c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  <c r="V95" s="98"/>
      <c r="W95" s="98"/>
      <c r="X95" s="98"/>
      <c r="Y95" s="98"/>
      <c r="Z95" s="98"/>
      <c r="AA95" s="98"/>
      <c r="AB95" s="98"/>
      <c r="AC95" s="98"/>
      <c r="AD95" s="98"/>
      <c r="AE95" s="98"/>
      <c r="AF95" s="98"/>
      <c r="AG95" s="98"/>
      <c r="AH95" s="98"/>
      <c r="AI95" s="98"/>
      <c r="AJ95" s="98"/>
      <c r="AK95" s="98"/>
    </row>
    <row r="96" spans="1:37">
      <c r="A96" s="99">
        <v>45589</v>
      </c>
      <c r="B96" s="97">
        <v>80.13555555555557</v>
      </c>
      <c r="C96" s="98">
        <v>75.280999999999992</v>
      </c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</row>
    <row r="97" spans="1:39">
      <c r="A97" s="99">
        <v>45620</v>
      </c>
      <c r="B97" s="97">
        <v>79.771111111111111</v>
      </c>
      <c r="C97" s="98">
        <v>75.100999999999999</v>
      </c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98"/>
      <c r="AD97" s="98"/>
      <c r="AE97" s="98"/>
      <c r="AF97" s="98"/>
      <c r="AG97" s="98"/>
      <c r="AH97" s="98"/>
      <c r="AI97" s="98"/>
      <c r="AJ97" s="98"/>
      <c r="AK97" s="98"/>
    </row>
    <row r="98" spans="1:39">
      <c r="A98" s="99">
        <v>45650</v>
      </c>
      <c r="B98" s="97">
        <v>79.482222222222219</v>
      </c>
      <c r="C98" s="98">
        <v>74.929000000000002</v>
      </c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  <c r="V98" s="98"/>
      <c r="W98" s="98"/>
      <c r="X98" s="98"/>
      <c r="Y98" s="98"/>
      <c r="Z98" s="98"/>
      <c r="AA98" s="98"/>
      <c r="AB98" s="98"/>
      <c r="AC98" s="98"/>
      <c r="AD98" s="98"/>
      <c r="AE98" s="98"/>
      <c r="AF98" s="98"/>
      <c r="AG98" s="98"/>
      <c r="AH98" s="98"/>
      <c r="AI98" s="98"/>
      <c r="AJ98" s="98"/>
      <c r="AK98" s="98"/>
    </row>
    <row r="99" spans="1:39">
      <c r="A99" s="99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  <c r="V99" s="98"/>
      <c r="W99" s="98"/>
      <c r="X99" s="98"/>
      <c r="Y99" s="98"/>
      <c r="Z99" s="98"/>
      <c r="AA99" s="98"/>
      <c r="AB99" s="98"/>
      <c r="AC99" s="98"/>
      <c r="AD99" s="98"/>
      <c r="AE99" s="98"/>
      <c r="AF99" s="98"/>
      <c r="AG99" s="98"/>
      <c r="AH99" s="98"/>
      <c r="AI99" s="98"/>
      <c r="AJ99" s="98"/>
      <c r="AK99" s="98"/>
    </row>
    <row r="100" spans="1:39">
      <c r="A100" s="99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  <c r="V100" s="98"/>
      <c r="W100" s="98"/>
      <c r="X100" s="98"/>
      <c r="Y100" s="98"/>
      <c r="Z100" s="98"/>
      <c r="AA100" s="98"/>
      <c r="AB100" s="98"/>
      <c r="AC100" s="98"/>
      <c r="AD100" s="98"/>
      <c r="AE100" s="98"/>
      <c r="AF100" s="98"/>
      <c r="AG100" s="98"/>
      <c r="AH100" s="98"/>
      <c r="AI100" s="98"/>
      <c r="AJ100" s="98"/>
      <c r="AK100" s="98"/>
    </row>
    <row r="101" spans="1:39">
      <c r="A101" s="99"/>
      <c r="B101" s="99"/>
      <c r="C101" s="99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</row>
    <row r="102" spans="1:39">
      <c r="A102" s="99"/>
      <c r="B102" s="99"/>
      <c r="C102" s="99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98"/>
      <c r="AB102" s="98"/>
      <c r="AC102" s="98"/>
      <c r="AD102" s="98"/>
      <c r="AE102" s="98"/>
      <c r="AF102" s="98"/>
      <c r="AG102" s="98"/>
      <c r="AH102" s="98"/>
      <c r="AI102" s="98"/>
      <c r="AJ102" s="98"/>
      <c r="AK102" s="98"/>
      <c r="AL102" s="98"/>
      <c r="AM102" s="98"/>
    </row>
    <row r="103" spans="1:39">
      <c r="A103" s="99"/>
      <c r="B103" s="99"/>
      <c r="C103" s="99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98"/>
      <c r="AB103" s="98"/>
      <c r="AC103" s="98"/>
      <c r="AD103" s="98"/>
      <c r="AE103" s="98"/>
      <c r="AF103" s="98"/>
      <c r="AG103" s="98"/>
      <c r="AH103" s="98"/>
      <c r="AI103" s="98"/>
      <c r="AJ103" s="98"/>
      <c r="AK103" s="98"/>
      <c r="AL103" s="98"/>
      <c r="AM103" s="98"/>
    </row>
    <row r="104" spans="1:39">
      <c r="A104" s="99"/>
      <c r="B104" s="99"/>
      <c r="C104" s="99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  <c r="V104" s="98"/>
      <c r="W104" s="98"/>
      <c r="X104" s="98"/>
      <c r="Y104" s="98"/>
      <c r="Z104" s="98"/>
      <c r="AA104" s="98"/>
      <c r="AB104" s="98"/>
      <c r="AC104" s="98"/>
      <c r="AD104" s="98"/>
      <c r="AE104" s="98"/>
      <c r="AF104" s="98"/>
      <c r="AG104" s="98"/>
      <c r="AH104" s="98"/>
      <c r="AI104" s="98"/>
      <c r="AJ104" s="98"/>
      <c r="AK104" s="98"/>
      <c r="AL104" s="98"/>
      <c r="AM104" s="98"/>
    </row>
    <row r="105" spans="1:39">
      <c r="A105" s="99"/>
      <c r="B105" s="99"/>
      <c r="C105" s="99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  <c r="V105" s="98"/>
      <c r="W105" s="98"/>
      <c r="X105" s="98"/>
      <c r="Y105" s="98"/>
      <c r="Z105" s="98"/>
      <c r="AA105" s="98"/>
      <c r="AB105" s="98"/>
      <c r="AC105" s="98"/>
      <c r="AD105" s="98"/>
      <c r="AE105" s="98"/>
      <c r="AF105" s="98"/>
      <c r="AG105" s="98"/>
      <c r="AH105" s="98"/>
      <c r="AI105" s="98"/>
      <c r="AJ105" s="98"/>
      <c r="AK105" s="98"/>
      <c r="AL105" s="98"/>
      <c r="AM105" s="98"/>
    </row>
    <row r="106" spans="1:39">
      <c r="A106" s="99"/>
      <c r="B106" s="99"/>
      <c r="C106" s="99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  <c r="V106" s="98"/>
      <c r="W106" s="98"/>
      <c r="X106" s="98"/>
      <c r="Y106" s="98"/>
      <c r="Z106" s="98"/>
      <c r="AA106" s="98"/>
      <c r="AB106" s="98"/>
      <c r="AC106" s="98"/>
      <c r="AD106" s="98"/>
      <c r="AE106" s="98"/>
      <c r="AF106" s="98"/>
      <c r="AG106" s="98"/>
      <c r="AH106" s="98"/>
      <c r="AI106" s="98"/>
      <c r="AJ106" s="98"/>
      <c r="AK106" s="98"/>
      <c r="AL106" s="98"/>
      <c r="AM106" s="98"/>
    </row>
    <row r="107" spans="1:39">
      <c r="A107" s="99"/>
      <c r="B107" s="99"/>
      <c r="C107" s="99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  <c r="V107" s="98"/>
      <c r="W107" s="98"/>
      <c r="X107" s="98"/>
      <c r="Y107" s="98"/>
      <c r="Z107" s="98"/>
      <c r="AA107" s="98"/>
      <c r="AB107" s="98"/>
      <c r="AC107" s="98"/>
      <c r="AD107" s="98"/>
      <c r="AE107" s="98"/>
      <c r="AF107" s="98"/>
      <c r="AG107" s="98"/>
      <c r="AH107" s="98"/>
      <c r="AI107" s="98"/>
      <c r="AJ107" s="98"/>
      <c r="AK107" s="98"/>
      <c r="AL107" s="98"/>
      <c r="AM107" s="98"/>
    </row>
    <row r="108" spans="1:39">
      <c r="A108" s="99"/>
      <c r="B108" s="99"/>
      <c r="C108" s="99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  <c r="V108" s="98"/>
      <c r="W108" s="98"/>
      <c r="X108" s="98"/>
      <c r="Y108" s="98"/>
      <c r="Z108" s="98"/>
      <c r="AA108" s="98"/>
      <c r="AB108" s="98"/>
      <c r="AC108" s="98"/>
      <c r="AD108" s="98"/>
      <c r="AE108" s="98"/>
      <c r="AF108" s="98"/>
      <c r="AG108" s="98"/>
      <c r="AH108" s="98"/>
      <c r="AI108" s="98"/>
      <c r="AJ108" s="98"/>
      <c r="AK108" s="98"/>
      <c r="AL108" s="98"/>
      <c r="AM108" s="98"/>
    </row>
    <row r="109" spans="1:39">
      <c r="A109" s="99"/>
      <c r="B109" s="99"/>
      <c r="C109" s="99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  <c r="V109" s="98"/>
      <c r="W109" s="98"/>
      <c r="X109" s="98"/>
      <c r="Y109" s="98"/>
      <c r="Z109" s="98"/>
      <c r="AA109" s="98"/>
      <c r="AB109" s="98"/>
      <c r="AC109" s="98"/>
      <c r="AD109" s="98"/>
      <c r="AE109" s="98"/>
      <c r="AF109" s="98"/>
      <c r="AG109" s="98"/>
      <c r="AH109" s="98"/>
      <c r="AI109" s="98"/>
      <c r="AJ109" s="98"/>
      <c r="AK109" s="98"/>
      <c r="AL109" s="98"/>
      <c r="AM109" s="98"/>
    </row>
    <row r="110" spans="1:39">
      <c r="A110" s="99"/>
      <c r="B110" s="99"/>
      <c r="C110" s="99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  <c r="X110" s="98"/>
      <c r="Y110" s="98"/>
      <c r="Z110" s="98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</row>
    <row r="111" spans="1:39">
      <c r="A111" s="99"/>
      <c r="B111" s="99"/>
      <c r="C111" s="99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  <c r="X111" s="98"/>
      <c r="Y111" s="98"/>
      <c r="Z111" s="98"/>
      <c r="AA111" s="98"/>
      <c r="AB111" s="98"/>
      <c r="AC111" s="98"/>
      <c r="AD111" s="98"/>
      <c r="AE111" s="98"/>
      <c r="AF111" s="98"/>
      <c r="AG111" s="98"/>
      <c r="AH111" s="98"/>
      <c r="AI111" s="98"/>
      <c r="AJ111" s="98"/>
      <c r="AK111" s="98"/>
      <c r="AL111" s="98"/>
      <c r="AM111" s="98"/>
    </row>
    <row r="112" spans="1:39">
      <c r="A112" s="99"/>
      <c r="B112" s="99"/>
      <c r="C112" s="99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</row>
    <row r="113" spans="1:39">
      <c r="A113" s="99"/>
      <c r="B113" s="99"/>
      <c r="C113" s="99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  <c r="X113" s="98"/>
      <c r="Y113" s="98"/>
      <c r="Z113" s="98"/>
      <c r="AA113" s="98"/>
      <c r="AB113" s="98"/>
      <c r="AC113" s="98"/>
      <c r="AD113" s="98"/>
      <c r="AE113" s="98"/>
      <c r="AF113" s="98"/>
      <c r="AG113" s="98"/>
      <c r="AH113" s="98"/>
      <c r="AI113" s="98"/>
      <c r="AJ113" s="98"/>
      <c r="AK113" s="98"/>
      <c r="AL113" s="98"/>
      <c r="AM113" s="98"/>
    </row>
    <row r="114" spans="1:39">
      <c r="A114" s="99"/>
      <c r="B114" s="99"/>
      <c r="C114" s="99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98"/>
      <c r="AB114" s="98"/>
      <c r="AC114" s="98"/>
      <c r="AD114" s="98"/>
      <c r="AE114" s="98"/>
      <c r="AF114" s="98"/>
      <c r="AG114" s="98"/>
      <c r="AH114" s="98"/>
      <c r="AI114" s="98"/>
      <c r="AJ114" s="98"/>
      <c r="AK114" s="98"/>
      <c r="AL114" s="98"/>
      <c r="AM114" s="98"/>
    </row>
    <row r="115" spans="1:39">
      <c r="A115" s="99"/>
      <c r="B115" s="99"/>
      <c r="C115" s="99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98"/>
      <c r="AB115" s="98"/>
      <c r="AC115" s="98"/>
      <c r="AD115" s="98"/>
      <c r="AE115" s="98"/>
      <c r="AF115" s="98"/>
      <c r="AG115" s="98"/>
      <c r="AH115" s="98"/>
      <c r="AI115" s="98"/>
      <c r="AJ115" s="98"/>
      <c r="AK115" s="98"/>
      <c r="AL115" s="98"/>
      <c r="AM115" s="98"/>
    </row>
    <row r="116" spans="1:39">
      <c r="A116" s="99"/>
      <c r="B116" s="99"/>
      <c r="C116" s="99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</row>
    <row r="117" spans="1:39">
      <c r="A117" s="99"/>
      <c r="B117" s="99"/>
      <c r="C117" s="99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  <c r="X117" s="98"/>
      <c r="Y117" s="98"/>
      <c r="Z117" s="98"/>
      <c r="AA117" s="98"/>
      <c r="AB117" s="98"/>
      <c r="AC117" s="98"/>
      <c r="AD117" s="98"/>
      <c r="AE117" s="98"/>
      <c r="AF117" s="98"/>
      <c r="AG117" s="98"/>
      <c r="AH117" s="98"/>
      <c r="AI117" s="98"/>
      <c r="AJ117" s="98"/>
      <c r="AK117" s="98"/>
      <c r="AL117" s="98"/>
      <c r="AM117" s="98"/>
    </row>
    <row r="118" spans="1:39">
      <c r="A118" s="99"/>
      <c r="B118" s="99"/>
      <c r="C118" s="99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  <c r="X118" s="98"/>
      <c r="Y118" s="98"/>
      <c r="Z118" s="98"/>
      <c r="AA118" s="98"/>
      <c r="AB118" s="98"/>
      <c r="AC118" s="98"/>
      <c r="AD118" s="98"/>
      <c r="AE118" s="98"/>
      <c r="AF118" s="98"/>
      <c r="AG118" s="98"/>
      <c r="AH118" s="98"/>
      <c r="AI118" s="98"/>
      <c r="AJ118" s="98"/>
      <c r="AK118" s="98"/>
      <c r="AL118" s="98"/>
      <c r="AM118" s="98"/>
    </row>
    <row r="119" spans="1:39">
      <c r="A119" s="99"/>
      <c r="B119" s="99"/>
      <c r="C119" s="99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  <c r="X119" s="98"/>
      <c r="Y119" s="98"/>
      <c r="Z119" s="98"/>
      <c r="AA119" s="98"/>
      <c r="AB119" s="98"/>
      <c r="AC119" s="98"/>
      <c r="AD119" s="98"/>
      <c r="AE119" s="98"/>
      <c r="AF119" s="98"/>
      <c r="AG119" s="98"/>
      <c r="AH119" s="98"/>
      <c r="AI119" s="98"/>
      <c r="AJ119" s="98"/>
      <c r="AK119" s="98"/>
      <c r="AL119" s="98"/>
      <c r="AM119" s="98"/>
    </row>
    <row r="120" spans="1:39">
      <c r="A120" s="99"/>
      <c r="B120" s="99"/>
      <c r="C120" s="99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</row>
    <row r="121" spans="1:39">
      <c r="A121" s="99"/>
      <c r="B121" s="99"/>
      <c r="C121" s="99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</row>
    <row r="122" spans="1:39">
      <c r="A122" s="99"/>
      <c r="B122" s="99"/>
      <c r="C122" s="99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  <c r="X122" s="98"/>
      <c r="Y122" s="98"/>
      <c r="Z122" s="98"/>
      <c r="AA122" s="98"/>
      <c r="AB122" s="98"/>
      <c r="AC122" s="98"/>
      <c r="AD122" s="98"/>
      <c r="AE122" s="98"/>
      <c r="AF122" s="98"/>
      <c r="AG122" s="98"/>
      <c r="AH122" s="98"/>
      <c r="AI122" s="98"/>
      <c r="AJ122" s="98"/>
      <c r="AK122" s="98"/>
      <c r="AL122" s="98"/>
      <c r="AM122" s="98"/>
    </row>
    <row r="123" spans="1:39">
      <c r="A123" s="99"/>
      <c r="B123" s="99"/>
      <c r="C123" s="99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</row>
    <row r="124" spans="1:39">
      <c r="A124" s="99"/>
      <c r="B124" s="99"/>
      <c r="C124" s="99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</row>
    <row r="125" spans="1:39">
      <c r="A125" s="99"/>
      <c r="B125" s="99"/>
      <c r="C125" s="99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</row>
    <row r="126" spans="1:39">
      <c r="A126" s="99"/>
      <c r="B126" s="99"/>
      <c r="C126" s="99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</row>
    <row r="127" spans="1:39">
      <c r="A127" s="99"/>
      <c r="B127" s="99"/>
      <c r="C127" s="99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</row>
    <row r="128" spans="1:39">
      <c r="A128" s="99"/>
      <c r="B128" s="99"/>
      <c r="C128" s="99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</row>
    <row r="129" spans="1:39">
      <c r="A129" s="99"/>
      <c r="B129" s="99"/>
      <c r="C129" s="99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</row>
    <row r="130" spans="1:39">
      <c r="A130" s="99"/>
      <c r="B130" s="99"/>
      <c r="C130" s="99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</row>
    <row r="131" spans="1:39">
      <c r="A131" s="99"/>
      <c r="B131" s="99"/>
      <c r="C131" s="99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</row>
    <row r="132" spans="1:39">
      <c r="A132" s="99"/>
      <c r="B132" s="99"/>
      <c r="C132" s="99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</row>
    <row r="133" spans="1:39">
      <c r="A133" s="99"/>
      <c r="B133" s="99"/>
      <c r="C133" s="99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</row>
    <row r="134" spans="1:39">
      <c r="A134" s="99"/>
      <c r="B134" s="99"/>
      <c r="C134" s="99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</row>
    <row r="135" spans="1:39">
      <c r="A135" s="99"/>
      <c r="B135" s="99"/>
      <c r="C135" s="99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</row>
    <row r="136" spans="1:39">
      <c r="A136" s="99"/>
      <c r="B136" s="99"/>
      <c r="C136" s="99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</row>
    <row r="137" spans="1:39">
      <c r="A137" s="99"/>
      <c r="B137" s="99"/>
      <c r="C137" s="99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</row>
    <row r="138" spans="1:39">
      <c r="A138" s="99"/>
      <c r="B138" s="99"/>
      <c r="C138" s="99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</row>
    <row r="139" spans="1:39">
      <c r="A139" s="99"/>
      <c r="B139" s="99"/>
      <c r="C139" s="99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</row>
    <row r="140" spans="1:39">
      <c r="A140" s="99"/>
      <c r="B140" s="99"/>
      <c r="C140" s="99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</row>
    <row r="141" spans="1:39">
      <c r="A141" s="99"/>
      <c r="B141" s="99"/>
      <c r="C141" s="99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</row>
    <row r="142" spans="1:39">
      <c r="A142" s="99"/>
      <c r="B142" s="99"/>
      <c r="C142" s="99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98"/>
      <c r="Z142" s="98"/>
      <c r="AA142" s="98"/>
      <c r="AB142" s="98"/>
      <c r="AC142" s="98"/>
      <c r="AD142" s="98"/>
      <c r="AE142" s="98"/>
      <c r="AF142" s="98"/>
      <c r="AG142" s="98"/>
      <c r="AH142" s="98"/>
      <c r="AI142" s="98"/>
      <c r="AJ142" s="98"/>
      <c r="AK142" s="98"/>
      <c r="AL142" s="98"/>
      <c r="AM142" s="98"/>
    </row>
    <row r="143" spans="1:39">
      <c r="A143" s="99"/>
      <c r="B143" s="99"/>
      <c r="C143" s="99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98"/>
      <c r="Z143" s="98"/>
      <c r="AA143" s="98"/>
      <c r="AB143" s="98"/>
      <c r="AC143" s="98"/>
      <c r="AD143" s="98"/>
      <c r="AE143" s="98"/>
      <c r="AF143" s="98"/>
      <c r="AG143" s="98"/>
      <c r="AH143" s="98"/>
      <c r="AI143" s="98"/>
      <c r="AJ143" s="98"/>
      <c r="AK143" s="98"/>
      <c r="AL143" s="98"/>
      <c r="AM143" s="98"/>
    </row>
    <row r="144" spans="1:39">
      <c r="A144" s="99"/>
      <c r="B144" s="99"/>
      <c r="C144" s="99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</row>
    <row r="145" spans="1:39">
      <c r="A145" s="99"/>
      <c r="B145" s="99"/>
      <c r="C145" s="99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</row>
    <row r="146" spans="1:39">
      <c r="A146" s="99"/>
      <c r="B146" s="99"/>
      <c r="C146" s="99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</row>
    <row r="147" spans="1:39">
      <c r="A147" s="99"/>
      <c r="B147" s="99"/>
      <c r="C147" s="99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</row>
    <row r="148" spans="1:39">
      <c r="A148" s="99"/>
      <c r="B148" s="99"/>
      <c r="C148" s="99"/>
      <c r="D148" s="98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</row>
    <row r="149" spans="1:39">
      <c r="A149" s="99"/>
      <c r="B149" s="99"/>
      <c r="C149" s="99"/>
      <c r="D149" s="98"/>
      <c r="E149" s="98"/>
      <c r="F149" s="98"/>
      <c r="G149" s="98"/>
      <c r="H149" s="98"/>
      <c r="I149" s="98"/>
      <c r="J149" s="98"/>
      <c r="K149" s="98"/>
      <c r="L149" s="98"/>
      <c r="M149" s="98"/>
      <c r="N149" s="98"/>
      <c r="O149" s="98"/>
      <c r="P149" s="98"/>
      <c r="Q149" s="98"/>
      <c r="R149" s="98"/>
      <c r="S149" s="98"/>
      <c r="T149" s="98"/>
      <c r="U149" s="98"/>
      <c r="V149" s="98"/>
      <c r="W149" s="98"/>
      <c r="X149" s="98"/>
      <c r="Y149" s="98"/>
      <c r="Z149" s="98"/>
      <c r="AA149" s="98"/>
      <c r="AB149" s="98"/>
      <c r="AC149" s="98"/>
      <c r="AD149" s="98"/>
      <c r="AE149" s="98"/>
      <c r="AF149" s="98"/>
      <c r="AG149" s="98"/>
      <c r="AH149" s="98"/>
      <c r="AI149" s="98"/>
      <c r="AJ149" s="98"/>
      <c r="AK149" s="98"/>
      <c r="AL149" s="98"/>
      <c r="AM149" s="98"/>
    </row>
    <row r="150" spans="1:39">
      <c r="A150" s="99"/>
      <c r="B150" s="99"/>
      <c r="C150" s="99"/>
      <c r="D150" s="98"/>
      <c r="E150" s="98"/>
      <c r="F150" s="98"/>
      <c r="G150" s="98"/>
      <c r="H150" s="98"/>
      <c r="I150" s="98"/>
      <c r="J150" s="98"/>
      <c r="K150" s="98"/>
      <c r="L150" s="98"/>
      <c r="M150" s="98"/>
      <c r="N150" s="98"/>
      <c r="O150" s="98"/>
      <c r="P150" s="98"/>
      <c r="Q150" s="98"/>
      <c r="R150" s="98"/>
      <c r="S150" s="98"/>
      <c r="T150" s="98"/>
      <c r="U150" s="98"/>
      <c r="V150" s="98"/>
      <c r="W150" s="98"/>
      <c r="X150" s="98"/>
      <c r="Y150" s="98"/>
      <c r="Z150" s="98"/>
      <c r="AA150" s="98"/>
      <c r="AB150" s="98"/>
      <c r="AC150" s="98"/>
      <c r="AD150" s="98"/>
      <c r="AE150" s="98"/>
      <c r="AF150" s="98"/>
      <c r="AG150" s="98"/>
      <c r="AH150" s="98"/>
      <c r="AI150" s="98"/>
      <c r="AJ150" s="98"/>
      <c r="AK150" s="98"/>
      <c r="AL150" s="98"/>
      <c r="AM150" s="98"/>
    </row>
    <row r="151" spans="1:39">
      <c r="A151" s="99"/>
      <c r="B151" s="99"/>
      <c r="C151" s="99"/>
      <c r="D151" s="98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8"/>
      <c r="W151" s="98"/>
      <c r="X151" s="98"/>
      <c r="Y151" s="98"/>
      <c r="Z151" s="98"/>
      <c r="AA151" s="98"/>
      <c r="AB151" s="98"/>
      <c r="AC151" s="98"/>
      <c r="AD151" s="98"/>
      <c r="AE151" s="98"/>
      <c r="AF151" s="98"/>
      <c r="AG151" s="98"/>
      <c r="AH151" s="98"/>
      <c r="AI151" s="98"/>
      <c r="AJ151" s="98"/>
      <c r="AK151" s="98"/>
      <c r="AL151" s="98"/>
      <c r="AM151" s="98"/>
    </row>
    <row r="152" spans="1:39">
      <c r="A152" s="99"/>
      <c r="B152" s="99"/>
      <c r="C152" s="99"/>
      <c r="D152" s="98"/>
      <c r="E152" s="98"/>
      <c r="F152" s="98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</row>
    <row r="153" spans="1:39">
      <c r="A153" s="99"/>
      <c r="B153" s="99"/>
      <c r="C153" s="99"/>
      <c r="D153" s="98"/>
      <c r="E153" s="98"/>
      <c r="F153" s="98"/>
      <c r="G153" s="98"/>
      <c r="H153" s="98"/>
      <c r="I153" s="98"/>
      <c r="J153" s="98"/>
      <c r="K153" s="98"/>
      <c r="L153" s="98"/>
      <c r="M153" s="98"/>
      <c r="N153" s="98"/>
      <c r="O153" s="98"/>
      <c r="P153" s="98"/>
      <c r="Q153" s="98"/>
      <c r="R153" s="98"/>
      <c r="S153" s="98"/>
      <c r="T153" s="98"/>
      <c r="U153" s="98"/>
      <c r="V153" s="98"/>
      <c r="W153" s="98"/>
      <c r="X153" s="98"/>
      <c r="Y153" s="98"/>
      <c r="Z153" s="98"/>
      <c r="AA153" s="98"/>
      <c r="AB153" s="98"/>
      <c r="AC153" s="98"/>
      <c r="AD153" s="98"/>
      <c r="AE153" s="98"/>
      <c r="AF153" s="98"/>
      <c r="AG153" s="98"/>
      <c r="AH153" s="98"/>
      <c r="AI153" s="98"/>
      <c r="AJ153" s="98"/>
      <c r="AK153" s="98"/>
      <c r="AL153" s="98"/>
      <c r="AM153" s="98"/>
    </row>
    <row r="154" spans="1:39">
      <c r="A154" s="99"/>
      <c r="B154" s="99"/>
      <c r="C154" s="99"/>
      <c r="D154" s="98"/>
      <c r="E154" s="98"/>
      <c r="F154" s="98"/>
      <c r="G154" s="98"/>
      <c r="H154" s="98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</row>
    <row r="155" spans="1:39">
      <c r="A155" s="99"/>
      <c r="B155" s="99"/>
      <c r="C155" s="99"/>
      <c r="D155" s="98"/>
      <c r="E155" s="98"/>
      <c r="F155" s="98"/>
      <c r="G155" s="98"/>
      <c r="H155" s="98"/>
      <c r="I155" s="98"/>
      <c r="J155" s="98"/>
      <c r="K155" s="98"/>
      <c r="L155" s="98"/>
      <c r="M155" s="98"/>
      <c r="N155" s="98"/>
      <c r="O155" s="98"/>
      <c r="P155" s="98"/>
      <c r="Q155" s="98"/>
      <c r="R155" s="98"/>
      <c r="S155" s="98"/>
      <c r="T155" s="98"/>
      <c r="U155" s="98"/>
      <c r="V155" s="98"/>
      <c r="W155" s="98"/>
      <c r="X155" s="98"/>
      <c r="Y155" s="98"/>
      <c r="Z155" s="98"/>
      <c r="AA155" s="98"/>
      <c r="AB155" s="98"/>
      <c r="AC155" s="98"/>
      <c r="AD155" s="98"/>
      <c r="AE155" s="98"/>
      <c r="AF155" s="98"/>
      <c r="AG155" s="98"/>
      <c r="AH155" s="98"/>
      <c r="AI155" s="98"/>
      <c r="AJ155" s="98"/>
      <c r="AK155" s="98"/>
      <c r="AL155" s="98"/>
      <c r="AM155" s="98"/>
    </row>
    <row r="156" spans="1:39">
      <c r="A156" s="99"/>
      <c r="B156" s="99"/>
      <c r="C156" s="99"/>
      <c r="D156" s="98"/>
      <c r="E156" s="98"/>
      <c r="F156" s="98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</row>
    <row r="157" spans="1:39">
      <c r="A157" s="99"/>
      <c r="B157" s="99"/>
      <c r="C157" s="99"/>
      <c r="D157" s="98"/>
      <c r="E157" s="98"/>
      <c r="F157" s="98"/>
      <c r="G157" s="98"/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</row>
    <row r="158" spans="1:39">
      <c r="A158" s="99"/>
      <c r="B158" s="99"/>
      <c r="C158" s="99"/>
      <c r="D158" s="98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</row>
    <row r="159" spans="1:39">
      <c r="A159" s="99"/>
      <c r="B159" s="99"/>
      <c r="C159" s="99"/>
      <c r="D159" s="98"/>
      <c r="E159" s="98"/>
      <c r="F159" s="98"/>
      <c r="G159" s="98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</row>
    <row r="160" spans="1:39">
      <c r="A160" s="99"/>
      <c r="B160" s="99"/>
      <c r="C160" s="99"/>
      <c r="D160" s="98"/>
      <c r="E160" s="98"/>
      <c r="F160" s="98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</row>
    <row r="161" spans="1:39">
      <c r="A161" s="99"/>
      <c r="B161" s="99"/>
      <c r="C161" s="99"/>
      <c r="D161" s="98"/>
      <c r="E161" s="98"/>
      <c r="F161" s="98"/>
      <c r="G161" s="98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</row>
    <row r="162" spans="1:39">
      <c r="A162" s="99"/>
      <c r="B162" s="99"/>
      <c r="C162" s="99"/>
      <c r="D162" s="98"/>
      <c r="E162" s="98"/>
      <c r="F162" s="98"/>
      <c r="G162" s="98"/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</row>
    <row r="163" spans="1:39">
      <c r="A163" s="99"/>
      <c r="B163" s="99"/>
      <c r="C163" s="99"/>
      <c r="D163" s="98"/>
      <c r="E163" s="98"/>
      <c r="F163" s="98"/>
      <c r="G163" s="98"/>
      <c r="H163" s="98"/>
      <c r="I163" s="98"/>
      <c r="J163" s="98"/>
      <c r="K163" s="98"/>
      <c r="L163" s="98"/>
      <c r="M163" s="98"/>
      <c r="N163" s="98"/>
      <c r="O163" s="98"/>
      <c r="P163" s="98"/>
      <c r="Q163" s="98"/>
      <c r="R163" s="98"/>
      <c r="S163" s="98"/>
      <c r="T163" s="98"/>
      <c r="U163" s="98"/>
      <c r="V163" s="98"/>
      <c r="W163" s="98"/>
      <c r="X163" s="98"/>
      <c r="Y163" s="98"/>
      <c r="Z163" s="98"/>
      <c r="AA163" s="98"/>
      <c r="AB163" s="98"/>
      <c r="AC163" s="98"/>
      <c r="AD163" s="98"/>
      <c r="AE163" s="98"/>
      <c r="AF163" s="98"/>
      <c r="AG163" s="98"/>
      <c r="AH163" s="98"/>
      <c r="AI163" s="98"/>
      <c r="AJ163" s="98"/>
      <c r="AK163" s="98"/>
      <c r="AL163" s="98"/>
      <c r="AM163" s="98"/>
    </row>
    <row r="164" spans="1:39">
      <c r="A164" s="99"/>
      <c r="B164" s="99"/>
      <c r="C164" s="99"/>
      <c r="D164" s="98"/>
      <c r="E164" s="98"/>
      <c r="F164" s="98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</row>
    <row r="165" spans="1:39">
      <c r="A165" s="99"/>
      <c r="B165" s="99"/>
      <c r="C165" s="99"/>
      <c r="D165" s="98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8"/>
      <c r="W165" s="98"/>
      <c r="X165" s="98"/>
      <c r="Y165" s="98"/>
      <c r="Z165" s="98"/>
      <c r="AA165" s="98"/>
      <c r="AB165" s="98"/>
      <c r="AC165" s="98"/>
      <c r="AD165" s="98"/>
      <c r="AE165" s="98"/>
      <c r="AF165" s="98"/>
      <c r="AG165" s="98"/>
      <c r="AH165" s="98"/>
      <c r="AI165" s="98"/>
      <c r="AJ165" s="98"/>
      <c r="AK165" s="98"/>
      <c r="AL165" s="98"/>
      <c r="AM165" s="98"/>
    </row>
    <row r="166" spans="1:39">
      <c r="A166" s="99"/>
      <c r="B166" s="99"/>
      <c r="C166" s="99"/>
      <c r="D166" s="98"/>
      <c r="E166" s="98"/>
      <c r="F166" s="98"/>
      <c r="G166" s="98"/>
      <c r="H166" s="98"/>
      <c r="I166" s="98"/>
      <c r="J166" s="98"/>
      <c r="K166" s="98"/>
      <c r="L166" s="98"/>
      <c r="M166" s="98"/>
      <c r="N166" s="98"/>
      <c r="O166" s="98"/>
      <c r="P166" s="98"/>
      <c r="Q166" s="98"/>
      <c r="R166" s="98"/>
      <c r="S166" s="98"/>
      <c r="T166" s="98"/>
      <c r="U166" s="98"/>
      <c r="V166" s="98"/>
      <c r="W166" s="98"/>
      <c r="X166" s="98"/>
      <c r="Y166" s="98"/>
      <c r="Z166" s="98"/>
      <c r="AA166" s="98"/>
      <c r="AB166" s="98"/>
      <c r="AC166" s="98"/>
      <c r="AD166" s="98"/>
      <c r="AE166" s="98"/>
      <c r="AF166" s="98"/>
      <c r="AG166" s="98"/>
      <c r="AH166" s="98"/>
      <c r="AI166" s="98"/>
      <c r="AJ166" s="98"/>
      <c r="AK166" s="98"/>
      <c r="AL166" s="98"/>
      <c r="AM166" s="98"/>
    </row>
    <row r="167" spans="1:39">
      <c r="A167" s="99"/>
      <c r="B167" s="99"/>
      <c r="C167" s="99"/>
      <c r="D167" s="98"/>
      <c r="E167" s="98"/>
      <c r="F167" s="98"/>
      <c r="G167" s="98"/>
      <c r="H167" s="98"/>
      <c r="I167" s="98"/>
      <c r="J167" s="98"/>
      <c r="K167" s="98"/>
      <c r="L167" s="98"/>
      <c r="M167" s="98"/>
      <c r="N167" s="98"/>
      <c r="O167" s="98"/>
      <c r="P167" s="98"/>
      <c r="Q167" s="98"/>
      <c r="R167" s="98"/>
      <c r="S167" s="98"/>
      <c r="T167" s="98"/>
      <c r="U167" s="98"/>
      <c r="V167" s="98"/>
      <c r="W167" s="98"/>
      <c r="X167" s="98"/>
      <c r="Y167" s="98"/>
      <c r="Z167" s="98"/>
      <c r="AA167" s="98"/>
      <c r="AB167" s="98"/>
      <c r="AC167" s="98"/>
      <c r="AD167" s="98"/>
      <c r="AE167" s="98"/>
      <c r="AF167" s="98"/>
      <c r="AG167" s="98"/>
      <c r="AH167" s="98"/>
      <c r="AI167" s="98"/>
      <c r="AJ167" s="98"/>
      <c r="AK167" s="98"/>
      <c r="AL167" s="98"/>
      <c r="AM167" s="98"/>
    </row>
    <row r="168" spans="1:39">
      <c r="A168" s="99"/>
      <c r="B168" s="99"/>
      <c r="C168" s="99"/>
      <c r="D168" s="98"/>
      <c r="E168" s="98"/>
      <c r="F168" s="98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</row>
    <row r="169" spans="1:39">
      <c r="A169" s="99"/>
      <c r="B169" s="99"/>
      <c r="C169" s="99"/>
      <c r="D169" s="98"/>
      <c r="E169" s="98"/>
      <c r="F169" s="98"/>
      <c r="G169" s="98"/>
      <c r="H169" s="98"/>
      <c r="I169" s="98"/>
      <c r="J169" s="98"/>
      <c r="K169" s="98"/>
      <c r="L169" s="98"/>
      <c r="M169" s="98"/>
      <c r="N169" s="98"/>
      <c r="O169" s="98"/>
      <c r="P169" s="98"/>
      <c r="Q169" s="98"/>
      <c r="R169" s="98"/>
      <c r="S169" s="98"/>
      <c r="T169" s="98"/>
      <c r="U169" s="98"/>
      <c r="V169" s="98"/>
      <c r="W169" s="98"/>
      <c r="X169" s="98"/>
      <c r="Y169" s="98"/>
      <c r="Z169" s="98"/>
      <c r="AA169" s="98"/>
      <c r="AB169" s="98"/>
      <c r="AC169" s="98"/>
      <c r="AD169" s="98"/>
      <c r="AE169" s="98"/>
      <c r="AF169" s="98"/>
      <c r="AG169" s="98"/>
      <c r="AH169" s="98"/>
      <c r="AI169" s="98"/>
      <c r="AJ169" s="98"/>
      <c r="AK169" s="98"/>
      <c r="AL169" s="98"/>
      <c r="AM169" s="98"/>
    </row>
    <row r="170" spans="1:39">
      <c r="A170" s="99"/>
      <c r="B170" s="99"/>
      <c r="C170" s="99"/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98"/>
      <c r="AB170" s="98"/>
      <c r="AC170" s="98"/>
      <c r="AD170" s="98"/>
      <c r="AE170" s="98"/>
      <c r="AF170" s="98"/>
      <c r="AG170" s="98"/>
      <c r="AH170" s="98"/>
      <c r="AI170" s="98"/>
      <c r="AJ170" s="98"/>
      <c r="AK170" s="98"/>
      <c r="AL170" s="98"/>
      <c r="AM170" s="98"/>
    </row>
    <row r="171" spans="1:39">
      <c r="A171" s="99"/>
      <c r="B171" s="99"/>
      <c r="C171" s="99"/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98"/>
      <c r="AB171" s="98"/>
      <c r="AC171" s="98"/>
      <c r="AD171" s="98"/>
      <c r="AE171" s="98"/>
      <c r="AF171" s="98"/>
      <c r="AG171" s="98"/>
      <c r="AH171" s="98"/>
      <c r="AI171" s="98"/>
      <c r="AJ171" s="98"/>
      <c r="AK171" s="98"/>
      <c r="AL171" s="98"/>
      <c r="AM171" s="98"/>
    </row>
    <row r="172" spans="1:39">
      <c r="A172" s="99"/>
      <c r="B172" s="99"/>
      <c r="C172" s="99"/>
      <c r="D172" s="98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</row>
    <row r="173" spans="1:39">
      <c r="A173" s="99"/>
      <c r="B173" s="99"/>
      <c r="C173" s="99"/>
      <c r="D173" s="98"/>
      <c r="E173" s="98"/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98"/>
      <c r="V173" s="98"/>
      <c r="W173" s="98"/>
      <c r="X173" s="98"/>
      <c r="Y173" s="98"/>
      <c r="Z173" s="98"/>
      <c r="AA173" s="98"/>
      <c r="AB173" s="98"/>
      <c r="AC173" s="98"/>
      <c r="AD173" s="98"/>
      <c r="AE173" s="98"/>
      <c r="AF173" s="98"/>
      <c r="AG173" s="98"/>
      <c r="AH173" s="98"/>
      <c r="AI173" s="98"/>
      <c r="AJ173" s="98"/>
      <c r="AK173" s="98"/>
      <c r="AL173" s="98"/>
      <c r="AM173" s="98"/>
    </row>
    <row r="174" spans="1:39">
      <c r="A174" s="99"/>
      <c r="B174" s="99"/>
      <c r="C174" s="99"/>
      <c r="D174" s="98"/>
      <c r="E174" s="98"/>
      <c r="F174" s="98"/>
      <c r="G174" s="98"/>
      <c r="H174" s="98"/>
      <c r="I174" s="98"/>
      <c r="J174" s="98"/>
      <c r="K174" s="98"/>
      <c r="L174" s="98"/>
      <c r="M174" s="98"/>
      <c r="N174" s="98"/>
      <c r="O174" s="98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98"/>
      <c r="AB174" s="98"/>
      <c r="AC174" s="98"/>
      <c r="AD174" s="98"/>
      <c r="AE174" s="98"/>
      <c r="AF174" s="98"/>
      <c r="AG174" s="98"/>
      <c r="AH174" s="98"/>
      <c r="AI174" s="98"/>
      <c r="AJ174" s="98"/>
      <c r="AK174" s="98"/>
      <c r="AL174" s="98"/>
      <c r="AM174" s="98"/>
    </row>
    <row r="175" spans="1:39">
      <c r="A175" s="99"/>
      <c r="B175" s="99"/>
      <c r="C175" s="99"/>
      <c r="D175" s="98"/>
      <c r="E175" s="98"/>
      <c r="F175" s="98"/>
      <c r="G175" s="98"/>
      <c r="H175" s="98"/>
      <c r="I175" s="98"/>
      <c r="J175" s="98"/>
      <c r="K175" s="98"/>
      <c r="L175" s="98"/>
      <c r="M175" s="98"/>
      <c r="N175" s="98"/>
      <c r="O175" s="98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98"/>
      <c r="AB175" s="98"/>
      <c r="AC175" s="98"/>
      <c r="AD175" s="98"/>
      <c r="AE175" s="98"/>
      <c r="AF175" s="98"/>
      <c r="AG175" s="98"/>
      <c r="AH175" s="98"/>
      <c r="AI175" s="98"/>
      <c r="AJ175" s="98"/>
      <c r="AK175" s="98"/>
      <c r="AL175" s="98"/>
      <c r="AM175" s="98"/>
    </row>
    <row r="176" spans="1:39">
      <c r="A176" s="99"/>
      <c r="B176" s="99"/>
      <c r="C176" s="99"/>
      <c r="D176" s="98"/>
      <c r="E176" s="98"/>
      <c r="F176" s="98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</row>
    <row r="177" spans="1:39">
      <c r="A177" s="99"/>
      <c r="B177" s="99"/>
      <c r="C177" s="99"/>
      <c r="D177" s="98"/>
      <c r="E177" s="98"/>
      <c r="F177" s="98"/>
      <c r="G177" s="98"/>
      <c r="H177" s="98"/>
      <c r="I177" s="98"/>
      <c r="J177" s="98"/>
      <c r="K177" s="98"/>
      <c r="L177" s="98"/>
      <c r="M177" s="98"/>
      <c r="N177" s="98"/>
      <c r="O177" s="98"/>
      <c r="P177" s="98"/>
      <c r="Q177" s="98"/>
      <c r="R177" s="98"/>
      <c r="S177" s="98"/>
      <c r="T177" s="98"/>
      <c r="U177" s="98"/>
      <c r="V177" s="98"/>
      <c r="W177" s="98"/>
      <c r="X177" s="98"/>
      <c r="Y177" s="98"/>
      <c r="Z177" s="98"/>
      <c r="AA177" s="98"/>
      <c r="AB177" s="98"/>
      <c r="AC177" s="98"/>
      <c r="AD177" s="98"/>
      <c r="AE177" s="98"/>
      <c r="AF177" s="98"/>
      <c r="AG177" s="98"/>
      <c r="AH177" s="98"/>
      <c r="AI177" s="98"/>
      <c r="AJ177" s="98"/>
      <c r="AK177" s="98"/>
      <c r="AL177" s="98"/>
      <c r="AM177" s="98"/>
    </row>
    <row r="178" spans="1:39">
      <c r="A178" s="99"/>
      <c r="B178" s="99"/>
      <c r="C178" s="99"/>
      <c r="D178" s="98"/>
      <c r="E178" s="98"/>
      <c r="F178" s="98"/>
      <c r="G178" s="98"/>
      <c r="H178" s="98"/>
      <c r="I178" s="98"/>
      <c r="J178" s="98"/>
      <c r="K178" s="98"/>
      <c r="L178" s="98"/>
      <c r="M178" s="98"/>
      <c r="N178" s="98"/>
      <c r="O178" s="98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98"/>
      <c r="AB178" s="98"/>
      <c r="AC178" s="98"/>
      <c r="AD178" s="98"/>
      <c r="AE178" s="98"/>
      <c r="AF178" s="98"/>
      <c r="AG178" s="98"/>
      <c r="AH178" s="98"/>
      <c r="AI178" s="98"/>
      <c r="AJ178" s="98"/>
      <c r="AK178" s="98"/>
      <c r="AL178" s="98"/>
      <c r="AM178" s="98"/>
    </row>
    <row r="179" spans="1:39">
      <c r="A179" s="99"/>
      <c r="B179" s="99"/>
      <c r="C179" s="99"/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98"/>
      <c r="AB179" s="98"/>
      <c r="AC179" s="98"/>
      <c r="AD179" s="98"/>
      <c r="AE179" s="98"/>
      <c r="AF179" s="98"/>
      <c r="AG179" s="98"/>
      <c r="AH179" s="98"/>
      <c r="AI179" s="98"/>
      <c r="AJ179" s="98"/>
      <c r="AK179" s="98"/>
      <c r="AL179" s="98"/>
      <c r="AM179" s="98"/>
    </row>
    <row r="180" spans="1:39">
      <c r="A180" s="99"/>
      <c r="B180" s="99"/>
      <c r="C180" s="99"/>
      <c r="D180" s="98"/>
      <c r="E180" s="98"/>
      <c r="F180" s="98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</row>
    <row r="181" spans="1:39">
      <c r="A181" s="99"/>
      <c r="B181" s="99"/>
      <c r="C181" s="99"/>
      <c r="D181" s="98"/>
      <c r="E181" s="98"/>
      <c r="F181" s="98"/>
      <c r="G181" s="98"/>
      <c r="H181" s="98"/>
      <c r="I181" s="98"/>
      <c r="J181" s="98"/>
      <c r="K181" s="98"/>
      <c r="L181" s="98"/>
      <c r="M181" s="98"/>
      <c r="N181" s="98"/>
      <c r="O181" s="98"/>
      <c r="P181" s="98"/>
      <c r="Q181" s="98"/>
      <c r="R181" s="98"/>
      <c r="S181" s="98"/>
      <c r="T181" s="98"/>
      <c r="U181" s="98"/>
      <c r="V181" s="98"/>
      <c r="W181" s="98"/>
      <c r="X181" s="98"/>
      <c r="Y181" s="98"/>
      <c r="Z181" s="98"/>
      <c r="AA181" s="98"/>
      <c r="AB181" s="98"/>
      <c r="AC181" s="98"/>
      <c r="AD181" s="98"/>
      <c r="AE181" s="98"/>
      <c r="AF181" s="98"/>
      <c r="AG181" s="98"/>
      <c r="AH181" s="98"/>
      <c r="AI181" s="98"/>
      <c r="AJ181" s="98"/>
      <c r="AK181" s="98"/>
      <c r="AL181" s="98"/>
      <c r="AM181" s="98"/>
    </row>
    <row r="182" spans="1:39">
      <c r="A182" s="99"/>
      <c r="B182" s="99"/>
      <c r="C182" s="99"/>
      <c r="D182" s="98"/>
      <c r="E182" s="98"/>
      <c r="F182" s="98"/>
      <c r="G182" s="98"/>
      <c r="H182" s="98"/>
      <c r="I182" s="98"/>
      <c r="J182" s="98"/>
      <c r="K182" s="98"/>
      <c r="L182" s="98"/>
      <c r="M182" s="98"/>
      <c r="N182" s="98"/>
      <c r="O182" s="98"/>
      <c r="P182" s="98"/>
      <c r="Q182" s="98"/>
      <c r="R182" s="98"/>
      <c r="S182" s="98"/>
      <c r="T182" s="98"/>
      <c r="U182" s="98"/>
      <c r="V182" s="98"/>
      <c r="W182" s="98"/>
      <c r="X182" s="98"/>
      <c r="Y182" s="98"/>
      <c r="Z182" s="98"/>
      <c r="AA182" s="98"/>
      <c r="AB182" s="98"/>
      <c r="AC182" s="98"/>
      <c r="AD182" s="98"/>
      <c r="AE182" s="98"/>
      <c r="AF182" s="98"/>
      <c r="AG182" s="98"/>
      <c r="AH182" s="98"/>
      <c r="AI182" s="98"/>
      <c r="AJ182" s="98"/>
      <c r="AK182" s="98"/>
      <c r="AL182" s="98"/>
      <c r="AM182" s="98"/>
    </row>
    <row r="183" spans="1:39">
      <c r="A183" s="99"/>
      <c r="B183" s="99"/>
      <c r="C183" s="99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N183" s="98"/>
      <c r="O183" s="98"/>
      <c r="P183" s="98"/>
      <c r="Q183" s="98"/>
      <c r="R183" s="98"/>
      <c r="S183" s="98"/>
      <c r="T183" s="98"/>
      <c r="U183" s="98"/>
      <c r="V183" s="98"/>
      <c r="W183" s="98"/>
      <c r="X183" s="98"/>
      <c r="Y183" s="98"/>
      <c r="Z183" s="98"/>
      <c r="AA183" s="98"/>
      <c r="AB183" s="98"/>
      <c r="AC183" s="98"/>
      <c r="AD183" s="98"/>
      <c r="AE183" s="98"/>
      <c r="AF183" s="98"/>
      <c r="AG183" s="98"/>
      <c r="AH183" s="98"/>
      <c r="AI183" s="98"/>
      <c r="AJ183" s="98"/>
      <c r="AK183" s="98"/>
      <c r="AL183" s="98"/>
      <c r="AM183" s="98"/>
    </row>
    <row r="184" spans="1:39">
      <c r="A184" s="99"/>
      <c r="B184" s="99"/>
      <c r="C184" s="99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N184" s="98"/>
      <c r="O184" s="98"/>
      <c r="P184" s="98"/>
      <c r="Q184" s="98"/>
      <c r="R184" s="98"/>
      <c r="S184" s="98"/>
      <c r="T184" s="98"/>
      <c r="U184" s="98"/>
      <c r="V184" s="98"/>
      <c r="W184" s="98"/>
      <c r="X184" s="98"/>
      <c r="Y184" s="98"/>
      <c r="Z184" s="98"/>
      <c r="AA184" s="98"/>
      <c r="AB184" s="98"/>
      <c r="AC184" s="98"/>
      <c r="AD184" s="98"/>
      <c r="AE184" s="98"/>
      <c r="AF184" s="98"/>
      <c r="AG184" s="98"/>
      <c r="AH184" s="98"/>
      <c r="AI184" s="98"/>
      <c r="AJ184" s="98"/>
      <c r="AK184" s="98"/>
      <c r="AL184" s="98"/>
      <c r="AM184" s="98"/>
    </row>
    <row r="185" spans="1:39">
      <c r="A185" s="99"/>
      <c r="B185" s="99"/>
      <c r="C185" s="99"/>
      <c r="D185" s="98"/>
      <c r="E185" s="98"/>
      <c r="F185" s="98"/>
      <c r="G185" s="98"/>
      <c r="H185" s="98"/>
      <c r="I185" s="98"/>
      <c r="J185" s="98"/>
      <c r="K185" s="98"/>
      <c r="L185" s="98"/>
      <c r="M185" s="98"/>
      <c r="N185" s="98"/>
      <c r="O185" s="98"/>
      <c r="P185" s="98"/>
      <c r="Q185" s="98"/>
      <c r="R185" s="98"/>
      <c r="S185" s="98"/>
      <c r="T185" s="98"/>
      <c r="U185" s="98"/>
      <c r="V185" s="98"/>
      <c r="W185" s="98"/>
      <c r="X185" s="98"/>
      <c r="Y185" s="98"/>
      <c r="Z185" s="98"/>
      <c r="AA185" s="98"/>
      <c r="AB185" s="98"/>
      <c r="AC185" s="98"/>
      <c r="AD185" s="98"/>
      <c r="AE185" s="98"/>
      <c r="AF185" s="98"/>
      <c r="AG185" s="98"/>
      <c r="AH185" s="98"/>
      <c r="AI185" s="98"/>
      <c r="AJ185" s="98"/>
      <c r="AK185" s="98"/>
      <c r="AL185" s="98"/>
      <c r="AM185" s="98"/>
    </row>
    <row r="186" spans="1:39">
      <c r="A186" s="99"/>
      <c r="B186" s="99"/>
      <c r="C186" s="99"/>
      <c r="D186" s="98"/>
      <c r="E186" s="98"/>
      <c r="F186" s="98"/>
      <c r="G186" s="98"/>
      <c r="H186" s="98"/>
      <c r="I186" s="98"/>
      <c r="J186" s="98"/>
      <c r="K186" s="98"/>
      <c r="L186" s="98"/>
      <c r="M186" s="98"/>
      <c r="N186" s="98"/>
      <c r="O186" s="98"/>
      <c r="P186" s="98"/>
      <c r="Q186" s="98"/>
      <c r="R186" s="98"/>
      <c r="S186" s="98"/>
      <c r="T186" s="98"/>
      <c r="U186" s="98"/>
      <c r="V186" s="98"/>
      <c r="W186" s="98"/>
      <c r="X186" s="98"/>
      <c r="Y186" s="98"/>
      <c r="Z186" s="98"/>
      <c r="AA186" s="98"/>
      <c r="AB186" s="98"/>
      <c r="AC186" s="98"/>
      <c r="AD186" s="98"/>
      <c r="AE186" s="98"/>
      <c r="AF186" s="98"/>
      <c r="AG186" s="98"/>
      <c r="AH186" s="98"/>
      <c r="AI186" s="98"/>
      <c r="AJ186" s="98"/>
      <c r="AK186" s="98"/>
      <c r="AL186" s="98"/>
      <c r="AM186" s="98"/>
    </row>
    <row r="187" spans="1:39">
      <c r="A187" s="99"/>
      <c r="B187" s="99"/>
      <c r="C187" s="99"/>
      <c r="D187" s="98"/>
      <c r="E187" s="98"/>
      <c r="F187" s="98"/>
      <c r="G187" s="98"/>
      <c r="H187" s="98"/>
      <c r="I187" s="98"/>
      <c r="J187" s="98"/>
      <c r="K187" s="98"/>
      <c r="L187" s="98"/>
      <c r="M187" s="98"/>
      <c r="N187" s="98"/>
      <c r="O187" s="98"/>
      <c r="P187" s="98"/>
      <c r="Q187" s="98"/>
      <c r="R187" s="98"/>
      <c r="S187" s="98"/>
      <c r="T187" s="98"/>
      <c r="U187" s="98"/>
      <c r="V187" s="98"/>
      <c r="W187" s="98"/>
      <c r="X187" s="98"/>
      <c r="Y187" s="98"/>
      <c r="Z187" s="98"/>
      <c r="AA187" s="98"/>
      <c r="AB187" s="98"/>
      <c r="AC187" s="98"/>
      <c r="AD187" s="98"/>
      <c r="AE187" s="98"/>
      <c r="AF187" s="98"/>
      <c r="AG187" s="98"/>
      <c r="AH187" s="98"/>
      <c r="AI187" s="98"/>
      <c r="AJ187" s="98"/>
      <c r="AK187" s="98"/>
      <c r="AL187" s="98"/>
      <c r="AM187" s="98"/>
    </row>
    <row r="188" spans="1:39">
      <c r="A188" s="99"/>
      <c r="B188" s="99"/>
      <c r="C188" s="99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8"/>
      <c r="U188" s="98"/>
      <c r="V188" s="98"/>
      <c r="W188" s="98"/>
      <c r="X188" s="98"/>
      <c r="Y188" s="98"/>
      <c r="Z188" s="98"/>
      <c r="AA188" s="98"/>
      <c r="AB188" s="98"/>
      <c r="AC188" s="98"/>
      <c r="AD188" s="98"/>
      <c r="AE188" s="98"/>
      <c r="AF188" s="98"/>
      <c r="AG188" s="98"/>
      <c r="AH188" s="98"/>
      <c r="AI188" s="98"/>
      <c r="AJ188" s="98"/>
      <c r="AK188" s="98"/>
      <c r="AL188" s="98"/>
      <c r="AM188" s="98"/>
    </row>
    <row r="189" spans="1:39">
      <c r="A189" s="99"/>
      <c r="B189" s="99"/>
      <c r="C189" s="99"/>
      <c r="D189" s="98"/>
      <c r="E189" s="98"/>
      <c r="F189" s="98"/>
      <c r="G189" s="98"/>
      <c r="H189" s="98"/>
      <c r="I189" s="98"/>
      <c r="J189" s="98"/>
      <c r="K189" s="98"/>
      <c r="L189" s="98"/>
      <c r="M189" s="98"/>
      <c r="N189" s="98"/>
      <c r="O189" s="98"/>
      <c r="P189" s="98"/>
      <c r="Q189" s="98"/>
      <c r="R189" s="98"/>
      <c r="S189" s="98"/>
      <c r="T189" s="98"/>
      <c r="U189" s="98"/>
      <c r="V189" s="98"/>
      <c r="W189" s="98"/>
      <c r="X189" s="98"/>
      <c r="Y189" s="98"/>
      <c r="Z189" s="98"/>
      <c r="AA189" s="98"/>
      <c r="AB189" s="98"/>
      <c r="AC189" s="98"/>
      <c r="AD189" s="98"/>
      <c r="AE189" s="98"/>
      <c r="AF189" s="98"/>
      <c r="AG189" s="98"/>
      <c r="AH189" s="98"/>
      <c r="AI189" s="98"/>
      <c r="AJ189" s="98"/>
      <c r="AK189" s="98"/>
      <c r="AL189" s="98"/>
      <c r="AM189" s="98"/>
    </row>
    <row r="190" spans="1:39">
      <c r="A190" s="99"/>
      <c r="B190" s="99"/>
      <c r="C190" s="99"/>
      <c r="D190" s="98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8"/>
      <c r="W190" s="98"/>
      <c r="X190" s="98"/>
      <c r="Y190" s="98"/>
      <c r="Z190" s="98"/>
      <c r="AA190" s="98"/>
      <c r="AB190" s="98"/>
      <c r="AC190" s="98"/>
      <c r="AD190" s="98"/>
      <c r="AE190" s="98"/>
      <c r="AF190" s="98"/>
      <c r="AG190" s="98"/>
      <c r="AH190" s="98"/>
      <c r="AI190" s="98"/>
      <c r="AJ190" s="98"/>
      <c r="AK190" s="98"/>
      <c r="AL190" s="98"/>
      <c r="AM190" s="98"/>
    </row>
    <row r="191" spans="1:39">
      <c r="A191" s="99"/>
      <c r="B191" s="99"/>
      <c r="C191" s="99"/>
      <c r="D191" s="98"/>
      <c r="E191" s="98"/>
      <c r="F191" s="98"/>
      <c r="G191" s="98"/>
      <c r="H191" s="98"/>
      <c r="I191" s="98"/>
      <c r="J191" s="98"/>
      <c r="K191" s="98"/>
      <c r="L191" s="98"/>
      <c r="M191" s="98"/>
      <c r="N191" s="98"/>
      <c r="O191" s="98"/>
      <c r="P191" s="98"/>
      <c r="Q191" s="98"/>
      <c r="R191" s="98"/>
      <c r="S191" s="98"/>
      <c r="T191" s="98"/>
      <c r="U191" s="98"/>
      <c r="V191" s="98"/>
      <c r="W191" s="98"/>
      <c r="X191" s="98"/>
      <c r="Y191" s="98"/>
      <c r="Z191" s="98"/>
      <c r="AA191" s="98"/>
      <c r="AB191" s="98"/>
      <c r="AC191" s="98"/>
      <c r="AD191" s="98"/>
      <c r="AE191" s="98"/>
      <c r="AF191" s="98"/>
      <c r="AG191" s="98"/>
      <c r="AH191" s="98"/>
      <c r="AI191" s="98"/>
      <c r="AJ191" s="98"/>
      <c r="AK191" s="98"/>
      <c r="AL191" s="98"/>
      <c r="AM191" s="98"/>
    </row>
    <row r="192" spans="1:39">
      <c r="A192" s="99"/>
      <c r="B192" s="99"/>
      <c r="C192" s="99"/>
      <c r="D192" s="98"/>
      <c r="E192" s="98"/>
      <c r="F192" s="98"/>
      <c r="G192" s="98"/>
      <c r="H192" s="98"/>
      <c r="I192" s="98"/>
      <c r="J192" s="98"/>
      <c r="K192" s="98"/>
      <c r="L192" s="98"/>
      <c r="M192" s="98"/>
      <c r="N192" s="98"/>
      <c r="O192" s="98"/>
      <c r="P192" s="98"/>
      <c r="Q192" s="98"/>
      <c r="R192" s="98"/>
      <c r="S192" s="98"/>
      <c r="T192" s="98"/>
      <c r="U192" s="98"/>
      <c r="V192" s="98"/>
      <c r="W192" s="98"/>
      <c r="X192" s="98"/>
      <c r="Y192" s="98"/>
      <c r="Z192" s="98"/>
      <c r="AA192" s="98"/>
      <c r="AB192" s="98"/>
      <c r="AC192" s="98"/>
      <c r="AD192" s="98"/>
      <c r="AE192" s="98"/>
      <c r="AF192" s="98"/>
      <c r="AG192" s="98"/>
      <c r="AH192" s="98"/>
      <c r="AI192" s="98"/>
      <c r="AJ192" s="98"/>
      <c r="AK192" s="98"/>
      <c r="AL192" s="98"/>
      <c r="AM192" s="98"/>
    </row>
    <row r="193" spans="1:39">
      <c r="A193" s="99"/>
      <c r="B193" s="99"/>
      <c r="C193" s="99"/>
      <c r="D193" s="98"/>
      <c r="E193" s="98"/>
      <c r="F193" s="98"/>
      <c r="G193" s="98"/>
      <c r="H193" s="98"/>
      <c r="I193" s="98"/>
      <c r="J193" s="98"/>
      <c r="K193" s="98"/>
      <c r="L193" s="98"/>
      <c r="M193" s="98"/>
      <c r="N193" s="98"/>
      <c r="O193" s="98"/>
      <c r="P193" s="98"/>
      <c r="Q193" s="98"/>
      <c r="R193" s="98"/>
      <c r="S193" s="98"/>
      <c r="T193" s="98"/>
      <c r="U193" s="98"/>
      <c r="V193" s="98"/>
      <c r="W193" s="98"/>
      <c r="X193" s="98"/>
      <c r="Y193" s="98"/>
      <c r="Z193" s="98"/>
      <c r="AA193" s="98"/>
      <c r="AB193" s="98"/>
      <c r="AC193" s="98"/>
      <c r="AD193" s="98"/>
      <c r="AE193" s="98"/>
      <c r="AF193" s="98"/>
      <c r="AG193" s="98"/>
      <c r="AH193" s="98"/>
      <c r="AI193" s="98"/>
      <c r="AJ193" s="98"/>
      <c r="AK193" s="98"/>
      <c r="AL193" s="98"/>
      <c r="AM193" s="98"/>
    </row>
    <row r="194" spans="1:39">
      <c r="A194" s="99"/>
      <c r="B194" s="99"/>
      <c r="C194" s="99"/>
      <c r="D194" s="98"/>
      <c r="E194" s="98"/>
      <c r="F194" s="98"/>
      <c r="G194" s="98"/>
      <c r="H194" s="98"/>
      <c r="I194" s="98"/>
      <c r="J194" s="98"/>
      <c r="K194" s="98"/>
      <c r="L194" s="98"/>
      <c r="M194" s="98"/>
      <c r="N194" s="98"/>
      <c r="O194" s="98"/>
      <c r="P194" s="98"/>
      <c r="Q194" s="98"/>
      <c r="R194" s="98"/>
      <c r="S194" s="98"/>
      <c r="T194" s="98"/>
      <c r="U194" s="98"/>
      <c r="V194" s="98"/>
      <c r="W194" s="98"/>
      <c r="X194" s="98"/>
      <c r="Y194" s="98"/>
      <c r="Z194" s="98"/>
      <c r="AA194" s="98"/>
      <c r="AB194" s="98"/>
      <c r="AC194" s="98"/>
      <c r="AD194" s="98"/>
      <c r="AE194" s="98"/>
      <c r="AF194" s="98"/>
      <c r="AG194" s="98"/>
      <c r="AH194" s="98"/>
      <c r="AI194" s="98"/>
      <c r="AJ194" s="98"/>
      <c r="AK194" s="98"/>
      <c r="AL194" s="98"/>
      <c r="AM194" s="98"/>
    </row>
    <row r="195" spans="1:39">
      <c r="A195" s="99"/>
      <c r="B195" s="99"/>
      <c r="C195" s="99"/>
      <c r="D195" s="98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8"/>
      <c r="W195" s="98"/>
      <c r="X195" s="98"/>
      <c r="Y195" s="98"/>
      <c r="Z195" s="98"/>
      <c r="AA195" s="98"/>
      <c r="AB195" s="98"/>
      <c r="AC195" s="98"/>
      <c r="AD195" s="98"/>
      <c r="AE195" s="98"/>
      <c r="AF195" s="98"/>
      <c r="AG195" s="98"/>
      <c r="AH195" s="98"/>
      <c r="AI195" s="98"/>
      <c r="AJ195" s="98"/>
      <c r="AK195" s="98"/>
      <c r="AL195" s="98"/>
      <c r="AM195" s="98"/>
    </row>
    <row r="196" spans="1:39">
      <c r="A196" s="99"/>
      <c r="B196" s="99"/>
      <c r="C196" s="99"/>
      <c r="D196" s="98"/>
      <c r="E196" s="98"/>
      <c r="F196" s="98"/>
      <c r="G196" s="98"/>
      <c r="H196" s="98"/>
      <c r="I196" s="98"/>
      <c r="J196" s="98"/>
      <c r="K196" s="98"/>
      <c r="L196" s="98"/>
      <c r="M196" s="98"/>
      <c r="N196" s="98"/>
      <c r="O196" s="98"/>
      <c r="P196" s="98"/>
      <c r="Q196" s="98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</row>
    <row r="197" spans="1:39">
      <c r="A197" s="99"/>
      <c r="B197" s="99"/>
      <c r="C197" s="99"/>
      <c r="D197" s="98"/>
      <c r="E197" s="98"/>
      <c r="F197" s="98"/>
      <c r="G197" s="98"/>
      <c r="H197" s="98"/>
      <c r="I197" s="98"/>
      <c r="J197" s="98"/>
      <c r="K197" s="98"/>
      <c r="L197" s="98"/>
      <c r="M197" s="98"/>
      <c r="N197" s="98"/>
      <c r="O197" s="98"/>
      <c r="P197" s="98"/>
      <c r="Q197" s="98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</row>
    <row r="198" spans="1:39">
      <c r="A198" s="99"/>
      <c r="B198" s="99"/>
      <c r="C198" s="99"/>
      <c r="D198" s="98"/>
      <c r="E198" s="98"/>
      <c r="F198" s="98"/>
      <c r="G198" s="98"/>
      <c r="H198" s="98"/>
      <c r="I198" s="98"/>
      <c r="J198" s="98"/>
      <c r="K198" s="98"/>
      <c r="L198" s="98"/>
      <c r="M198" s="98"/>
      <c r="N198" s="98"/>
      <c r="O198" s="98"/>
      <c r="P198" s="98"/>
      <c r="Q198" s="98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</row>
    <row r="199" spans="1:39">
      <c r="A199" s="99"/>
      <c r="B199" s="99"/>
      <c r="C199" s="99"/>
      <c r="D199" s="98"/>
      <c r="E199" s="98"/>
      <c r="F199" s="98"/>
      <c r="G199" s="98"/>
      <c r="H199" s="98"/>
      <c r="I199" s="98"/>
      <c r="J199" s="98"/>
      <c r="K199" s="98"/>
      <c r="L199" s="98"/>
      <c r="M199" s="98"/>
      <c r="N199" s="98"/>
      <c r="O199" s="98"/>
      <c r="P199" s="98"/>
      <c r="Q199" s="98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</row>
    <row r="200" spans="1:39">
      <c r="A200" s="99"/>
      <c r="B200" s="99"/>
      <c r="C200" s="99"/>
      <c r="D200" s="98"/>
      <c r="E200" s="98"/>
      <c r="F200" s="98"/>
      <c r="G200" s="98"/>
      <c r="H200" s="98"/>
      <c r="I200" s="98"/>
      <c r="J200" s="98"/>
      <c r="K200" s="98"/>
      <c r="L200" s="98"/>
      <c r="M200" s="98"/>
      <c r="N200" s="98"/>
      <c r="O200" s="98"/>
      <c r="P200" s="98"/>
      <c r="Q200" s="98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</row>
    <row r="201" spans="1:39">
      <c r="A201" s="99"/>
      <c r="B201" s="99"/>
      <c r="C201" s="99"/>
      <c r="D201" s="98"/>
      <c r="E201" s="98"/>
      <c r="F201" s="98"/>
      <c r="G201" s="98"/>
      <c r="H201" s="98"/>
      <c r="I201" s="98"/>
      <c r="J201" s="98"/>
      <c r="K201" s="98"/>
      <c r="L201" s="98"/>
      <c r="M201" s="98"/>
      <c r="N201" s="98"/>
      <c r="O201" s="98"/>
      <c r="P201" s="98"/>
      <c r="Q201" s="98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</row>
    <row r="202" spans="1:39">
      <c r="A202" s="99"/>
      <c r="B202" s="99"/>
      <c r="C202" s="99"/>
      <c r="D202" s="98"/>
      <c r="E202" s="98"/>
      <c r="F202" s="98"/>
      <c r="G202" s="98"/>
      <c r="H202" s="98"/>
      <c r="I202" s="98"/>
      <c r="J202" s="98"/>
      <c r="K202" s="98"/>
      <c r="L202" s="98"/>
      <c r="M202" s="98"/>
      <c r="N202" s="98"/>
      <c r="O202" s="98"/>
      <c r="P202" s="98"/>
      <c r="Q202" s="98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</row>
    <row r="203" spans="1:39">
      <c r="A203" s="99"/>
      <c r="B203" s="99"/>
      <c r="C203" s="99"/>
      <c r="D203" s="98"/>
      <c r="E203" s="98"/>
      <c r="F203" s="98"/>
      <c r="G203" s="98"/>
      <c r="H203" s="98"/>
      <c r="I203" s="98"/>
      <c r="J203" s="98"/>
      <c r="K203" s="98"/>
      <c r="L203" s="98"/>
      <c r="M203" s="98"/>
      <c r="N203" s="98"/>
      <c r="O203" s="98"/>
      <c r="P203" s="98"/>
      <c r="Q203" s="98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</row>
    <row r="204" spans="1:39">
      <c r="A204" s="99"/>
      <c r="B204" s="99"/>
      <c r="C204" s="99"/>
      <c r="D204" s="98"/>
      <c r="E204" s="98"/>
      <c r="F204" s="98"/>
      <c r="G204" s="98"/>
      <c r="H204" s="98"/>
      <c r="I204" s="98"/>
      <c r="J204" s="98"/>
      <c r="K204" s="98"/>
      <c r="L204" s="98"/>
      <c r="M204" s="98"/>
      <c r="N204" s="98"/>
      <c r="O204" s="98"/>
      <c r="P204" s="98"/>
      <c r="Q204" s="98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</row>
    <row r="205" spans="1:39">
      <c r="A205" s="99"/>
      <c r="B205" s="99"/>
      <c r="C205" s="99"/>
      <c r="D205" s="98"/>
      <c r="E205" s="98"/>
      <c r="F205" s="98"/>
      <c r="G205" s="98"/>
      <c r="H205" s="98"/>
      <c r="I205" s="98"/>
      <c r="J205" s="98"/>
      <c r="K205" s="98"/>
      <c r="L205" s="98"/>
      <c r="M205" s="98"/>
      <c r="N205" s="98"/>
      <c r="O205" s="98"/>
      <c r="P205" s="98"/>
      <c r="Q205" s="98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</row>
    <row r="206" spans="1:39">
      <c r="A206" s="99"/>
      <c r="B206" s="99"/>
      <c r="C206" s="99"/>
      <c r="D206" s="98"/>
      <c r="E206" s="98"/>
      <c r="F206" s="98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</row>
    <row r="207" spans="1:39">
      <c r="A207" s="99"/>
      <c r="B207" s="99"/>
      <c r="C207" s="99"/>
      <c r="D207" s="98"/>
      <c r="E207" s="98"/>
      <c r="F207" s="98"/>
      <c r="G207" s="98"/>
      <c r="H207" s="98"/>
      <c r="I207" s="98"/>
      <c r="J207" s="98"/>
      <c r="K207" s="98"/>
      <c r="L207" s="98"/>
      <c r="M207" s="98"/>
      <c r="N207" s="98"/>
      <c r="O207" s="98"/>
      <c r="P207" s="98"/>
      <c r="Q207" s="98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</row>
    <row r="208" spans="1:39">
      <c r="A208" s="99"/>
      <c r="B208" s="99"/>
      <c r="C208" s="99"/>
      <c r="D208" s="98"/>
      <c r="E208" s="98"/>
      <c r="F208" s="98"/>
      <c r="G208" s="98"/>
      <c r="H208" s="98"/>
      <c r="I208" s="98"/>
      <c r="J208" s="98"/>
      <c r="K208" s="98"/>
      <c r="L208" s="98"/>
      <c r="M208" s="98"/>
      <c r="N208" s="98"/>
      <c r="O208" s="98"/>
      <c r="P208" s="98"/>
      <c r="Q208" s="98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</row>
    <row r="209" spans="1:39">
      <c r="A209" s="99"/>
      <c r="B209" s="99"/>
      <c r="C209" s="99"/>
      <c r="D209" s="98"/>
      <c r="E209" s="98"/>
      <c r="F209" s="98"/>
      <c r="G209" s="98"/>
      <c r="H209" s="98"/>
      <c r="I209" s="98"/>
      <c r="J209" s="98"/>
      <c r="K209" s="98"/>
      <c r="L209" s="98"/>
      <c r="M209" s="98"/>
      <c r="N209" s="98"/>
      <c r="O209" s="98"/>
      <c r="P209" s="98"/>
      <c r="Q209" s="98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</row>
    <row r="210" spans="1:39">
      <c r="A210" s="99"/>
      <c r="B210" s="99"/>
      <c r="C210" s="99"/>
      <c r="D210" s="98"/>
      <c r="E210" s="98"/>
      <c r="F210" s="98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</row>
    <row r="211" spans="1:39">
      <c r="A211" s="99"/>
      <c r="B211" s="99"/>
      <c r="C211" s="99"/>
      <c r="D211" s="98"/>
      <c r="E211" s="98"/>
      <c r="F211" s="98"/>
      <c r="G211" s="98"/>
      <c r="H211" s="98"/>
      <c r="I211" s="98"/>
      <c r="J211" s="98"/>
      <c r="K211" s="98"/>
      <c r="L211" s="98"/>
      <c r="M211" s="98"/>
      <c r="N211" s="98"/>
      <c r="O211" s="98"/>
      <c r="P211" s="98"/>
      <c r="Q211" s="98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</row>
    <row r="212" spans="1:39">
      <c r="A212" s="99"/>
      <c r="B212" s="99"/>
      <c r="C212" s="99"/>
      <c r="D212" s="98"/>
      <c r="E212" s="98"/>
      <c r="F212" s="98"/>
      <c r="G212" s="98"/>
      <c r="H212" s="98"/>
      <c r="I212" s="98"/>
      <c r="J212" s="98"/>
      <c r="K212" s="98"/>
      <c r="L212" s="98"/>
      <c r="M212" s="98"/>
      <c r="N212" s="98"/>
      <c r="O212" s="98"/>
      <c r="P212" s="98"/>
      <c r="Q212" s="98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</row>
    <row r="213" spans="1:39">
      <c r="A213" s="99"/>
      <c r="B213" s="99"/>
      <c r="C213" s="99"/>
      <c r="D213" s="98"/>
      <c r="E213" s="98"/>
      <c r="F213" s="98"/>
      <c r="G213" s="98"/>
      <c r="H213" s="98"/>
      <c r="I213" s="98"/>
      <c r="J213" s="98"/>
      <c r="K213" s="98"/>
      <c r="L213" s="98"/>
      <c r="M213" s="98"/>
      <c r="N213" s="98"/>
      <c r="O213" s="98"/>
      <c r="P213" s="98"/>
      <c r="Q213" s="98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</row>
    <row r="214" spans="1:39">
      <c r="A214" s="99"/>
      <c r="B214" s="99"/>
      <c r="C214" s="99"/>
      <c r="D214" s="98"/>
      <c r="E214" s="98"/>
      <c r="F214" s="98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</row>
    <row r="215" spans="1:39">
      <c r="A215" s="99"/>
      <c r="B215" s="99"/>
      <c r="C215" s="99"/>
      <c r="D215" s="98"/>
      <c r="E215" s="98"/>
      <c r="F215" s="98"/>
      <c r="G215" s="98"/>
      <c r="H215" s="98"/>
      <c r="I215" s="98"/>
      <c r="J215" s="98"/>
      <c r="K215" s="98"/>
      <c r="L215" s="98"/>
      <c r="M215" s="98"/>
      <c r="N215" s="98"/>
      <c r="O215" s="98"/>
      <c r="P215" s="98"/>
      <c r="Q215" s="98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</row>
    <row r="216" spans="1:39">
      <c r="A216" s="99"/>
      <c r="B216" s="99"/>
      <c r="C216" s="99"/>
      <c r="D216" s="98"/>
      <c r="E216" s="98"/>
      <c r="F216" s="98"/>
      <c r="G216" s="98"/>
      <c r="H216" s="98"/>
      <c r="I216" s="98"/>
      <c r="J216" s="98"/>
      <c r="K216" s="98"/>
      <c r="L216" s="98"/>
      <c r="M216" s="98"/>
      <c r="N216" s="98"/>
      <c r="O216" s="98"/>
      <c r="P216" s="98"/>
      <c r="Q216" s="98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</row>
    <row r="217" spans="1:39">
      <c r="A217" s="99"/>
      <c r="B217" s="99"/>
      <c r="C217" s="99"/>
      <c r="D217" s="98"/>
      <c r="E217" s="98"/>
      <c r="F217" s="98"/>
      <c r="G217" s="98"/>
      <c r="H217" s="98"/>
      <c r="I217" s="98"/>
      <c r="J217" s="98"/>
      <c r="K217" s="98"/>
      <c r="L217" s="98"/>
      <c r="M217" s="98"/>
      <c r="N217" s="98"/>
      <c r="O217" s="98"/>
      <c r="P217" s="98"/>
      <c r="Q217" s="98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</row>
    <row r="218" spans="1:39">
      <c r="A218" s="99"/>
      <c r="B218" s="99"/>
      <c r="C218" s="99"/>
      <c r="D218" s="98"/>
      <c r="E218" s="98"/>
      <c r="F218" s="98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</row>
    <row r="219" spans="1:39">
      <c r="A219" s="99"/>
      <c r="B219" s="99"/>
      <c r="C219" s="99"/>
      <c r="D219" s="98"/>
      <c r="E219" s="98"/>
      <c r="F219" s="98"/>
      <c r="G219" s="98"/>
      <c r="H219" s="98"/>
      <c r="I219" s="98"/>
      <c r="J219" s="98"/>
      <c r="K219" s="98"/>
      <c r="L219" s="98"/>
      <c r="M219" s="98"/>
      <c r="N219" s="98"/>
      <c r="O219" s="98"/>
      <c r="P219" s="98"/>
      <c r="Q219" s="98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</row>
    <row r="220" spans="1:39">
      <c r="A220" s="99"/>
      <c r="B220" s="99"/>
      <c r="C220" s="99"/>
      <c r="D220" s="98"/>
      <c r="E220" s="98"/>
      <c r="F220" s="98"/>
      <c r="G220" s="98"/>
      <c r="H220" s="98"/>
      <c r="I220" s="98"/>
      <c r="J220" s="98"/>
      <c r="K220" s="98"/>
      <c r="L220" s="98"/>
      <c r="M220" s="98"/>
      <c r="N220" s="98"/>
      <c r="O220" s="98"/>
      <c r="P220" s="98"/>
      <c r="Q220" s="98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</row>
    <row r="221" spans="1:39">
      <c r="A221" s="99"/>
      <c r="B221" s="99"/>
      <c r="C221" s="99"/>
      <c r="D221" s="98"/>
      <c r="E221" s="98"/>
      <c r="F221" s="98"/>
      <c r="G221" s="98"/>
      <c r="H221" s="98"/>
      <c r="I221" s="98"/>
      <c r="J221" s="98"/>
      <c r="K221" s="98"/>
      <c r="L221" s="98"/>
      <c r="M221" s="98"/>
      <c r="N221" s="98"/>
      <c r="O221" s="98"/>
      <c r="P221" s="98"/>
      <c r="Q221" s="98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</row>
    <row r="222" spans="1:39">
      <c r="A222" s="99"/>
      <c r="B222" s="99"/>
      <c r="C222" s="99"/>
      <c r="D222" s="98"/>
      <c r="E222" s="98"/>
      <c r="F222" s="98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</row>
    <row r="223" spans="1:39">
      <c r="A223" s="99"/>
      <c r="B223" s="99"/>
      <c r="C223" s="99"/>
      <c r="D223" s="98"/>
      <c r="E223" s="98"/>
      <c r="F223" s="98"/>
      <c r="G223" s="98"/>
      <c r="H223" s="98"/>
      <c r="I223" s="98"/>
      <c r="J223" s="98"/>
      <c r="K223" s="98"/>
      <c r="L223" s="98"/>
      <c r="M223" s="98"/>
      <c r="N223" s="98"/>
      <c r="O223" s="98"/>
      <c r="P223" s="98"/>
      <c r="Q223" s="98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</row>
    <row r="224" spans="1:39">
      <c r="A224" s="99"/>
      <c r="B224" s="99"/>
      <c r="C224" s="99"/>
      <c r="D224" s="98"/>
      <c r="E224" s="98"/>
      <c r="F224" s="98"/>
      <c r="G224" s="98"/>
      <c r="H224" s="98"/>
      <c r="I224" s="98"/>
      <c r="J224" s="98"/>
      <c r="K224" s="98"/>
      <c r="L224" s="98"/>
      <c r="M224" s="98"/>
      <c r="N224" s="98"/>
      <c r="O224" s="98"/>
      <c r="P224" s="98"/>
      <c r="Q224" s="98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</row>
    <row r="225" spans="1:39">
      <c r="A225" s="99"/>
      <c r="B225" s="99"/>
      <c r="C225" s="99"/>
      <c r="D225" s="98"/>
      <c r="E225" s="98"/>
      <c r="F225" s="98"/>
      <c r="G225" s="98"/>
      <c r="H225" s="98"/>
      <c r="I225" s="98"/>
      <c r="J225" s="98"/>
      <c r="K225" s="98"/>
      <c r="L225" s="98"/>
      <c r="M225" s="98"/>
      <c r="N225" s="98"/>
      <c r="O225" s="98"/>
      <c r="P225" s="98"/>
      <c r="Q225" s="98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</row>
    <row r="226" spans="1:39">
      <c r="A226" s="99"/>
      <c r="B226" s="99"/>
      <c r="C226" s="99"/>
      <c r="D226" s="98"/>
      <c r="E226" s="98"/>
      <c r="F226" s="98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</row>
    <row r="227" spans="1:39">
      <c r="A227" s="99"/>
      <c r="B227" s="99"/>
      <c r="C227" s="99"/>
      <c r="D227" s="98"/>
      <c r="E227" s="98"/>
      <c r="F227" s="98"/>
      <c r="G227" s="98"/>
      <c r="H227" s="98"/>
      <c r="I227" s="98"/>
      <c r="J227" s="98"/>
      <c r="K227" s="98"/>
      <c r="L227" s="98"/>
      <c r="M227" s="98"/>
      <c r="N227" s="98"/>
      <c r="O227" s="98"/>
      <c r="P227" s="98"/>
      <c r="Q227" s="98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</row>
    <row r="228" spans="1:39">
      <c r="A228" s="99"/>
      <c r="B228" s="99"/>
      <c r="C228" s="99"/>
      <c r="D228" s="98"/>
      <c r="E228" s="98"/>
      <c r="F228" s="98"/>
      <c r="G228" s="98"/>
      <c r="H228" s="98"/>
      <c r="I228" s="98"/>
      <c r="J228" s="98"/>
      <c r="K228" s="98"/>
      <c r="L228" s="98"/>
      <c r="M228" s="98"/>
      <c r="N228" s="98"/>
      <c r="O228" s="98"/>
      <c r="P228" s="98"/>
      <c r="Q228" s="98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</row>
    <row r="229" spans="1:39">
      <c r="A229" s="99"/>
      <c r="B229" s="99"/>
      <c r="C229" s="99"/>
      <c r="D229" s="98"/>
      <c r="E229" s="98"/>
      <c r="F229" s="98"/>
      <c r="G229" s="98"/>
      <c r="H229" s="98"/>
      <c r="I229" s="98"/>
      <c r="J229" s="98"/>
      <c r="K229" s="98"/>
      <c r="L229" s="98"/>
      <c r="M229" s="98"/>
      <c r="N229" s="98"/>
      <c r="O229" s="98"/>
      <c r="P229" s="98"/>
      <c r="Q229" s="98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</row>
    <row r="230" spans="1:39">
      <c r="A230" s="99"/>
      <c r="B230" s="99"/>
      <c r="C230" s="99"/>
      <c r="D230" s="98"/>
      <c r="E230" s="98"/>
      <c r="F230" s="98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</row>
    <row r="231" spans="1:39">
      <c r="A231" s="99"/>
      <c r="B231" s="99"/>
      <c r="C231" s="99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</row>
    <row r="232" spans="1:39">
      <c r="A232" s="99"/>
      <c r="B232" s="99"/>
      <c r="C232" s="99"/>
      <c r="D232" s="98"/>
      <c r="E232" s="98"/>
      <c r="F232" s="98"/>
      <c r="G232" s="98"/>
      <c r="H232" s="98"/>
      <c r="I232" s="98"/>
      <c r="J232" s="98"/>
      <c r="K232" s="98"/>
      <c r="L232" s="98"/>
      <c r="M232" s="98"/>
      <c r="N232" s="98"/>
      <c r="O232" s="98"/>
      <c r="P232" s="98"/>
      <c r="Q232" s="98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</row>
    <row r="233" spans="1:39">
      <c r="A233" s="99"/>
      <c r="B233" s="99"/>
      <c r="C233" s="99"/>
      <c r="D233" s="98"/>
      <c r="E233" s="98"/>
      <c r="F233" s="98"/>
      <c r="G233" s="98"/>
      <c r="H233" s="98"/>
      <c r="I233" s="98"/>
      <c r="J233" s="98"/>
      <c r="K233" s="98"/>
      <c r="L233" s="98"/>
      <c r="M233" s="98"/>
      <c r="N233" s="98"/>
      <c r="O233" s="98"/>
      <c r="P233" s="98"/>
      <c r="Q233" s="98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</row>
    <row r="234" spans="1:39">
      <c r="A234" s="99"/>
      <c r="B234" s="99"/>
      <c r="C234" s="99"/>
      <c r="D234" s="98"/>
      <c r="E234" s="98"/>
      <c r="F234" s="98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</row>
    <row r="235" spans="1:39">
      <c r="A235" s="99"/>
      <c r="B235" s="99"/>
      <c r="C235" s="99"/>
      <c r="D235" s="98"/>
      <c r="E235" s="98"/>
      <c r="F235" s="98"/>
      <c r="G235" s="98"/>
      <c r="H235" s="98"/>
      <c r="I235" s="98"/>
      <c r="J235" s="98"/>
      <c r="K235" s="98"/>
      <c r="L235" s="98"/>
      <c r="M235" s="98"/>
      <c r="N235" s="98"/>
      <c r="O235" s="98"/>
      <c r="P235" s="98"/>
      <c r="Q235" s="98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</row>
    <row r="236" spans="1:39">
      <c r="A236" s="99"/>
      <c r="B236" s="99"/>
      <c r="C236" s="99"/>
      <c r="D236" s="98"/>
      <c r="E236" s="98"/>
      <c r="F236" s="98"/>
      <c r="G236" s="98"/>
      <c r="H236" s="98"/>
      <c r="I236" s="98"/>
      <c r="J236" s="98"/>
      <c r="K236" s="98"/>
      <c r="L236" s="98"/>
      <c r="M236" s="98"/>
      <c r="N236" s="98"/>
      <c r="O236" s="98"/>
      <c r="P236" s="98"/>
      <c r="Q236" s="98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</row>
    <row r="237" spans="1:39">
      <c r="A237" s="99"/>
      <c r="B237" s="99"/>
      <c r="C237" s="99"/>
      <c r="D237" s="98"/>
      <c r="E237" s="98"/>
      <c r="F237" s="98"/>
      <c r="G237" s="98"/>
      <c r="H237" s="98"/>
      <c r="I237" s="98"/>
      <c r="J237" s="98"/>
      <c r="K237" s="98"/>
      <c r="L237" s="98"/>
      <c r="M237" s="98"/>
      <c r="N237" s="98"/>
      <c r="O237" s="98"/>
      <c r="P237" s="98"/>
      <c r="Q237" s="98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</row>
    <row r="238" spans="1:39">
      <c r="A238" s="99"/>
      <c r="B238" s="99"/>
      <c r="C238" s="99"/>
      <c r="D238" s="98"/>
      <c r="E238" s="98"/>
      <c r="F238" s="98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</row>
    <row r="239" spans="1:39">
      <c r="A239" s="99"/>
      <c r="B239" s="99"/>
      <c r="C239" s="99"/>
      <c r="D239" s="98"/>
      <c r="E239" s="98"/>
      <c r="F239" s="98"/>
      <c r="G239" s="98"/>
      <c r="H239" s="98"/>
      <c r="I239" s="98"/>
      <c r="J239" s="98"/>
      <c r="K239" s="98"/>
      <c r="L239" s="98"/>
      <c r="M239" s="98"/>
      <c r="N239" s="98"/>
      <c r="O239" s="98"/>
      <c r="P239" s="98"/>
      <c r="Q239" s="98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</row>
    <row r="240" spans="1:39">
      <c r="A240" s="99"/>
      <c r="B240" s="99"/>
      <c r="C240" s="99"/>
      <c r="D240" s="98"/>
      <c r="E240" s="98"/>
      <c r="F240" s="98"/>
      <c r="G240" s="98"/>
      <c r="H240" s="98"/>
      <c r="I240" s="98"/>
      <c r="J240" s="98"/>
      <c r="K240" s="98"/>
      <c r="L240" s="98"/>
      <c r="M240" s="98"/>
      <c r="N240" s="98"/>
      <c r="O240" s="98"/>
      <c r="P240" s="98"/>
      <c r="Q240" s="98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</row>
    <row r="241" spans="1:39">
      <c r="A241" s="99"/>
      <c r="B241" s="99"/>
      <c r="C241" s="99"/>
      <c r="D241" s="98"/>
      <c r="E241" s="98"/>
      <c r="F241" s="98"/>
      <c r="G241" s="98"/>
      <c r="H241" s="98"/>
      <c r="I241" s="98"/>
      <c r="J241" s="98"/>
      <c r="K241" s="98"/>
      <c r="L241" s="98"/>
      <c r="M241" s="98"/>
      <c r="N241" s="98"/>
      <c r="O241" s="98"/>
      <c r="P241" s="98"/>
      <c r="Q241" s="98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</row>
    <row r="242" spans="1:39">
      <c r="A242" s="99"/>
      <c r="B242" s="99"/>
      <c r="C242" s="99"/>
      <c r="D242" s="98"/>
      <c r="E242" s="98"/>
      <c r="F242" s="98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</row>
    <row r="243" spans="1:39">
      <c r="A243" s="99"/>
      <c r="B243" s="99"/>
      <c r="C243" s="99"/>
      <c r="D243" s="98"/>
      <c r="E243" s="98"/>
      <c r="F243" s="98"/>
      <c r="G243" s="98"/>
      <c r="H243" s="98"/>
      <c r="I243" s="98"/>
      <c r="J243" s="98"/>
      <c r="K243" s="98"/>
      <c r="L243" s="98"/>
      <c r="M243" s="98"/>
      <c r="N243" s="98"/>
      <c r="O243" s="98"/>
      <c r="P243" s="98"/>
      <c r="Q243" s="98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</row>
    <row r="244" spans="1:39">
      <c r="A244" s="99"/>
      <c r="B244" s="99"/>
      <c r="C244" s="99"/>
      <c r="D244" s="98"/>
      <c r="E244" s="98"/>
      <c r="F244" s="98"/>
      <c r="G244" s="98"/>
      <c r="H244" s="98"/>
      <c r="I244" s="98"/>
      <c r="J244" s="98"/>
      <c r="K244" s="98"/>
      <c r="L244" s="98"/>
      <c r="M244" s="98"/>
      <c r="N244" s="98"/>
      <c r="O244" s="98"/>
      <c r="P244" s="98"/>
      <c r="Q244" s="98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</row>
    <row r="245" spans="1:39">
      <c r="A245" s="99"/>
      <c r="B245" s="99"/>
      <c r="C245" s="99"/>
      <c r="D245" s="98"/>
      <c r="E245" s="98"/>
      <c r="F245" s="98"/>
      <c r="G245" s="98"/>
      <c r="H245" s="98"/>
      <c r="I245" s="98"/>
      <c r="J245" s="98"/>
      <c r="K245" s="98"/>
      <c r="L245" s="98"/>
      <c r="M245" s="98"/>
      <c r="N245" s="98"/>
      <c r="O245" s="98"/>
      <c r="P245" s="98"/>
      <c r="Q245" s="98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</row>
    <row r="246" spans="1:39">
      <c r="A246" s="99"/>
      <c r="B246" s="99"/>
      <c r="C246" s="99"/>
      <c r="D246" s="98"/>
      <c r="E246" s="98"/>
      <c r="F246" s="98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</row>
    <row r="247" spans="1:39">
      <c r="A247" s="99"/>
      <c r="B247" s="99"/>
      <c r="C247" s="99"/>
      <c r="D247" s="98"/>
      <c r="E247" s="98"/>
      <c r="F247" s="98"/>
      <c r="G247" s="98"/>
      <c r="H247" s="98"/>
      <c r="I247" s="98"/>
      <c r="J247" s="98"/>
      <c r="K247" s="98"/>
      <c r="L247" s="98"/>
      <c r="M247" s="98"/>
      <c r="N247" s="98"/>
      <c r="O247" s="98"/>
      <c r="P247" s="98"/>
      <c r="Q247" s="98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</row>
    <row r="248" spans="1:39">
      <c r="A248" s="99"/>
      <c r="B248" s="99"/>
      <c r="C248" s="99"/>
      <c r="D248" s="98"/>
      <c r="E248" s="98"/>
      <c r="F248" s="98"/>
      <c r="G248" s="98"/>
      <c r="H248" s="98"/>
      <c r="I248" s="98"/>
      <c r="J248" s="98"/>
      <c r="K248" s="98"/>
      <c r="L248" s="98"/>
      <c r="M248" s="98"/>
      <c r="N248" s="98"/>
      <c r="O248" s="98"/>
      <c r="P248" s="98"/>
      <c r="Q248" s="98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</row>
    <row r="249" spans="1:39">
      <c r="A249" s="99"/>
      <c r="B249" s="99"/>
      <c r="C249" s="99"/>
      <c r="D249" s="98"/>
      <c r="E249" s="98"/>
      <c r="F249" s="98"/>
      <c r="G249" s="98"/>
      <c r="H249" s="98"/>
      <c r="I249" s="98"/>
      <c r="J249" s="98"/>
      <c r="K249" s="98"/>
      <c r="L249" s="98"/>
      <c r="M249" s="98"/>
      <c r="N249" s="98"/>
      <c r="O249" s="98"/>
      <c r="P249" s="98"/>
      <c r="Q249" s="98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</row>
    <row r="250" spans="1:39">
      <c r="A250" s="99"/>
      <c r="B250" s="99"/>
      <c r="C250" s="99"/>
      <c r="D250" s="98"/>
      <c r="E250" s="98"/>
      <c r="F250" s="98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</row>
    <row r="251" spans="1:39">
      <c r="A251" s="99"/>
      <c r="B251" s="99"/>
      <c r="C251" s="99"/>
      <c r="D251" s="98"/>
      <c r="E251" s="98"/>
      <c r="F251" s="98"/>
      <c r="G251" s="98"/>
      <c r="H251" s="98"/>
      <c r="I251" s="98"/>
      <c r="J251" s="98"/>
      <c r="K251" s="98"/>
      <c r="L251" s="98"/>
      <c r="M251" s="98"/>
      <c r="N251" s="98"/>
      <c r="O251" s="98"/>
      <c r="P251" s="98"/>
      <c r="Q251" s="98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</row>
    <row r="252" spans="1:39">
      <c r="A252" s="99"/>
      <c r="B252" s="99"/>
      <c r="C252" s="99"/>
      <c r="D252" s="98"/>
      <c r="E252" s="98"/>
      <c r="F252" s="98"/>
      <c r="G252" s="98"/>
      <c r="H252" s="98"/>
      <c r="I252" s="98"/>
      <c r="J252" s="98"/>
      <c r="K252" s="98"/>
      <c r="L252" s="98"/>
      <c r="M252" s="98"/>
      <c r="N252" s="98"/>
      <c r="O252" s="98"/>
      <c r="P252" s="98"/>
      <c r="Q252" s="98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</row>
    <row r="253" spans="1:39">
      <c r="A253" s="99"/>
      <c r="B253" s="99"/>
      <c r="C253" s="99"/>
      <c r="D253" s="98"/>
      <c r="E253" s="98"/>
      <c r="F253" s="98"/>
      <c r="G253" s="98"/>
      <c r="H253" s="98"/>
      <c r="I253" s="98"/>
      <c r="J253" s="98"/>
      <c r="K253" s="98"/>
      <c r="L253" s="98"/>
      <c r="M253" s="98"/>
      <c r="N253" s="98"/>
      <c r="O253" s="98"/>
      <c r="P253" s="98"/>
      <c r="Q253" s="98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</row>
    <row r="254" spans="1:39">
      <c r="A254" s="99"/>
      <c r="B254" s="99"/>
      <c r="C254" s="99"/>
      <c r="D254" s="98"/>
      <c r="E254" s="98"/>
      <c r="F254" s="98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</row>
    <row r="255" spans="1:39">
      <c r="A255" s="99"/>
      <c r="B255" s="99"/>
      <c r="C255" s="99"/>
      <c r="D255" s="98"/>
      <c r="E255" s="98"/>
      <c r="F255" s="98"/>
      <c r="G255" s="98"/>
      <c r="H255" s="98"/>
      <c r="I255" s="98"/>
      <c r="J255" s="98"/>
      <c r="K255" s="98"/>
      <c r="L255" s="98"/>
      <c r="M255" s="98"/>
      <c r="N255" s="98"/>
      <c r="O255" s="98"/>
      <c r="P255" s="98"/>
      <c r="Q255" s="98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</row>
    <row r="256" spans="1:39">
      <c r="A256" s="99"/>
      <c r="B256" s="99"/>
      <c r="C256" s="99"/>
      <c r="D256" s="98"/>
      <c r="E256" s="98"/>
      <c r="F256" s="98"/>
      <c r="G256" s="98"/>
      <c r="H256" s="98"/>
      <c r="I256" s="98"/>
      <c r="J256" s="98"/>
      <c r="K256" s="98"/>
      <c r="L256" s="98"/>
      <c r="M256" s="98"/>
      <c r="N256" s="98"/>
      <c r="O256" s="98"/>
      <c r="P256" s="98"/>
      <c r="Q256" s="98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</row>
    <row r="257" spans="1:39">
      <c r="A257" s="99"/>
      <c r="B257" s="99"/>
      <c r="C257" s="99"/>
      <c r="D257" s="98"/>
      <c r="E257" s="98"/>
      <c r="F257" s="98"/>
      <c r="G257" s="98"/>
      <c r="H257" s="98"/>
      <c r="I257" s="98"/>
      <c r="J257" s="98"/>
      <c r="K257" s="98"/>
      <c r="L257" s="98"/>
      <c r="M257" s="98"/>
      <c r="N257" s="98"/>
      <c r="O257" s="98"/>
      <c r="P257" s="98"/>
      <c r="Q257" s="98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</row>
    <row r="258" spans="1:39">
      <c r="A258" s="99"/>
      <c r="B258" s="99"/>
      <c r="C258" s="99"/>
      <c r="D258" s="98"/>
      <c r="E258" s="98"/>
      <c r="F258" s="98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</row>
    <row r="259" spans="1:39">
      <c r="A259" s="99"/>
      <c r="B259" s="99"/>
      <c r="C259" s="99"/>
      <c r="D259" s="98"/>
      <c r="E259" s="98"/>
      <c r="F259" s="98"/>
      <c r="G259" s="98"/>
      <c r="H259" s="98"/>
      <c r="I259" s="98"/>
      <c r="J259" s="98"/>
      <c r="K259" s="98"/>
      <c r="L259" s="98"/>
      <c r="M259" s="98"/>
      <c r="N259" s="98"/>
      <c r="O259" s="98"/>
      <c r="P259" s="98"/>
      <c r="Q259" s="98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</row>
    <row r="260" spans="1:39">
      <c r="A260" s="99"/>
      <c r="B260" s="99"/>
      <c r="C260" s="99"/>
      <c r="D260" s="98"/>
      <c r="E260" s="98"/>
      <c r="F260" s="98"/>
      <c r="G260" s="98"/>
      <c r="H260" s="98"/>
      <c r="I260" s="98"/>
      <c r="J260" s="98"/>
      <c r="K260" s="98"/>
      <c r="L260" s="98"/>
      <c r="M260" s="98"/>
      <c r="N260" s="98"/>
      <c r="O260" s="98"/>
      <c r="P260" s="98"/>
      <c r="Q260" s="98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</row>
    <row r="261" spans="1:39">
      <c r="A261" s="99"/>
      <c r="B261" s="99"/>
      <c r="C261" s="99"/>
      <c r="D261" s="98"/>
      <c r="E261" s="98"/>
      <c r="F261" s="98"/>
      <c r="G261" s="98"/>
      <c r="H261" s="98"/>
      <c r="I261" s="98"/>
      <c r="J261" s="98"/>
      <c r="K261" s="98"/>
      <c r="L261" s="98"/>
      <c r="M261" s="98"/>
      <c r="N261" s="98"/>
      <c r="O261" s="98"/>
      <c r="P261" s="98"/>
      <c r="Q261" s="98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</row>
    <row r="262" spans="1:39">
      <c r="A262" s="99"/>
      <c r="B262" s="99"/>
      <c r="C262" s="99"/>
      <c r="D262" s="98"/>
      <c r="E262" s="98"/>
      <c r="F262" s="98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</row>
    <row r="263" spans="1:39">
      <c r="A263" s="99"/>
      <c r="B263" s="99"/>
      <c r="C263" s="99"/>
      <c r="D263" s="98"/>
      <c r="E263" s="98"/>
      <c r="F263" s="98"/>
      <c r="G263" s="98"/>
      <c r="H263" s="98"/>
      <c r="I263" s="98"/>
      <c r="J263" s="98"/>
      <c r="K263" s="98"/>
      <c r="L263" s="98"/>
      <c r="M263" s="98"/>
      <c r="N263" s="98"/>
      <c r="O263" s="98"/>
      <c r="P263" s="98"/>
      <c r="Q263" s="98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</row>
    <row r="264" spans="1:39">
      <c r="A264" s="99"/>
      <c r="B264" s="99"/>
      <c r="C264" s="99"/>
      <c r="D264" s="98"/>
      <c r="E264" s="98"/>
      <c r="F264" s="98"/>
      <c r="G264" s="98"/>
      <c r="H264" s="98"/>
      <c r="I264" s="98"/>
      <c r="J264" s="98"/>
      <c r="K264" s="98"/>
      <c r="L264" s="98"/>
      <c r="M264" s="98"/>
      <c r="N264" s="98"/>
      <c r="O264" s="98"/>
      <c r="P264" s="98"/>
      <c r="Q264" s="98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</row>
    <row r="265" spans="1:39">
      <c r="A265" s="99"/>
      <c r="B265" s="99"/>
      <c r="C265" s="99"/>
      <c r="D265" s="98"/>
      <c r="E265" s="98"/>
      <c r="F265" s="98"/>
      <c r="G265" s="98"/>
      <c r="H265" s="98"/>
      <c r="I265" s="98"/>
      <c r="J265" s="98"/>
      <c r="K265" s="98"/>
      <c r="L265" s="98"/>
      <c r="M265" s="98"/>
      <c r="N265" s="98"/>
      <c r="O265" s="98"/>
      <c r="P265" s="98"/>
      <c r="Q265" s="98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</row>
    <row r="266" spans="1:39">
      <c r="A266" s="99"/>
      <c r="B266" s="99"/>
      <c r="C266" s="99"/>
      <c r="D266" s="98"/>
      <c r="E266" s="98"/>
      <c r="F266" s="98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</row>
    <row r="267" spans="1:39">
      <c r="A267" s="99"/>
      <c r="B267" s="99"/>
      <c r="C267" s="99"/>
      <c r="D267" s="98"/>
      <c r="E267" s="98"/>
      <c r="F267" s="98"/>
      <c r="G267" s="98"/>
      <c r="H267" s="98"/>
      <c r="I267" s="98"/>
      <c r="J267" s="98"/>
      <c r="K267" s="98"/>
      <c r="L267" s="98"/>
      <c r="M267" s="98"/>
      <c r="N267" s="98"/>
      <c r="O267" s="98"/>
      <c r="P267" s="98"/>
      <c r="Q267" s="98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</row>
    <row r="268" spans="1:39">
      <c r="A268" s="99"/>
      <c r="B268" s="99"/>
      <c r="C268" s="99"/>
      <c r="D268" s="98"/>
      <c r="E268" s="98"/>
      <c r="F268" s="98"/>
      <c r="G268" s="98"/>
      <c r="H268" s="98"/>
      <c r="I268" s="98"/>
      <c r="J268" s="98"/>
      <c r="K268" s="98"/>
      <c r="L268" s="98"/>
      <c r="M268" s="98"/>
      <c r="N268" s="98"/>
      <c r="O268" s="98"/>
      <c r="P268" s="98"/>
      <c r="Q268" s="98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</row>
    <row r="269" spans="1:39">
      <c r="A269" s="99"/>
      <c r="B269" s="99"/>
      <c r="C269" s="99"/>
      <c r="D269" s="98"/>
      <c r="E269" s="98"/>
      <c r="F269" s="98"/>
      <c r="G269" s="98"/>
      <c r="H269" s="98"/>
      <c r="I269" s="98"/>
      <c r="J269" s="98"/>
      <c r="K269" s="98"/>
      <c r="L269" s="98"/>
      <c r="M269" s="98"/>
      <c r="N269" s="98"/>
      <c r="O269" s="98"/>
      <c r="P269" s="98"/>
      <c r="Q269" s="98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</row>
    <row r="270" spans="1:39">
      <c r="A270" s="99"/>
      <c r="B270" s="99"/>
      <c r="C270" s="99"/>
      <c r="D270" s="98"/>
      <c r="E270" s="98"/>
      <c r="F270" s="98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</row>
    <row r="271" spans="1:39">
      <c r="A271" s="99"/>
      <c r="B271" s="99"/>
      <c r="C271" s="99"/>
      <c r="D271" s="98"/>
      <c r="E271" s="98"/>
      <c r="F271" s="98"/>
      <c r="G271" s="98"/>
      <c r="H271" s="98"/>
      <c r="I271" s="98"/>
      <c r="J271" s="98"/>
      <c r="K271" s="98"/>
      <c r="L271" s="98"/>
      <c r="M271" s="98"/>
      <c r="N271" s="98"/>
      <c r="O271" s="98"/>
      <c r="P271" s="98"/>
      <c r="Q271" s="98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</row>
    <row r="272" spans="1:39">
      <c r="A272" s="99"/>
      <c r="B272" s="99"/>
      <c r="C272" s="99"/>
      <c r="D272" s="98"/>
      <c r="E272" s="98"/>
      <c r="F272" s="98"/>
      <c r="G272" s="98"/>
      <c r="H272" s="98"/>
      <c r="I272" s="98"/>
      <c r="J272" s="98"/>
      <c r="K272" s="98"/>
      <c r="L272" s="98"/>
      <c r="M272" s="98"/>
      <c r="N272" s="98"/>
      <c r="O272" s="98"/>
      <c r="P272" s="98"/>
      <c r="Q272" s="98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</row>
    <row r="273" spans="1:39">
      <c r="A273" s="99"/>
      <c r="B273" s="99"/>
      <c r="C273" s="99"/>
      <c r="D273" s="98"/>
      <c r="E273" s="98"/>
      <c r="F273" s="98"/>
      <c r="G273" s="98"/>
      <c r="H273" s="98"/>
      <c r="I273" s="98"/>
      <c r="J273" s="98"/>
      <c r="K273" s="98"/>
      <c r="L273" s="98"/>
      <c r="M273" s="98"/>
      <c r="N273" s="98"/>
      <c r="O273" s="98"/>
      <c r="P273" s="98"/>
      <c r="Q273" s="98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</row>
    <row r="274" spans="1:39">
      <c r="A274" s="99"/>
      <c r="B274" s="99"/>
      <c r="C274" s="99"/>
      <c r="D274" s="98"/>
      <c r="E274" s="98"/>
      <c r="F274" s="98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</row>
    <row r="275" spans="1:39">
      <c r="A275" s="99"/>
      <c r="B275" s="99"/>
      <c r="C275" s="99"/>
      <c r="D275" s="98"/>
      <c r="E275" s="98"/>
      <c r="F275" s="98"/>
      <c r="G275" s="98"/>
      <c r="H275" s="98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</row>
    <row r="276" spans="1:39">
      <c r="A276" s="99"/>
      <c r="B276" s="99"/>
      <c r="C276" s="99"/>
      <c r="D276" s="98"/>
      <c r="E276" s="98"/>
      <c r="F276" s="98"/>
      <c r="G276" s="98"/>
      <c r="H276" s="98"/>
      <c r="I276" s="98"/>
      <c r="J276" s="98"/>
      <c r="K276" s="98"/>
      <c r="L276" s="98"/>
      <c r="M276" s="98"/>
      <c r="N276" s="98"/>
      <c r="O276" s="98"/>
      <c r="P276" s="98"/>
      <c r="Q276" s="98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</row>
    <row r="277" spans="1:39">
      <c r="A277" s="99"/>
      <c r="B277" s="99"/>
      <c r="C277" s="99"/>
      <c r="D277" s="98"/>
      <c r="E277" s="98"/>
      <c r="F277" s="98"/>
      <c r="G277" s="98"/>
      <c r="H277" s="98"/>
      <c r="I277" s="98"/>
      <c r="J277" s="98"/>
      <c r="K277" s="98"/>
      <c r="L277" s="98"/>
      <c r="M277" s="98"/>
      <c r="N277" s="98"/>
      <c r="O277" s="98"/>
      <c r="P277" s="98"/>
      <c r="Q277" s="98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</row>
    <row r="278" spans="1:39">
      <c r="A278" s="99"/>
      <c r="B278" s="99"/>
      <c r="C278" s="99"/>
      <c r="D278" s="98"/>
      <c r="E278" s="98"/>
      <c r="F278" s="98"/>
      <c r="G278" s="98"/>
      <c r="H278" s="98"/>
      <c r="I278" s="98"/>
      <c r="J278" s="98"/>
      <c r="K278" s="98"/>
      <c r="L278" s="98"/>
      <c r="M278" s="98"/>
      <c r="N278" s="98"/>
      <c r="O278" s="98"/>
      <c r="P278" s="98"/>
      <c r="Q278" s="98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</row>
    <row r="279" spans="1:39">
      <c r="A279" s="99"/>
      <c r="B279" s="99"/>
      <c r="C279" s="99"/>
      <c r="D279" s="98"/>
      <c r="E279" s="98"/>
      <c r="F279" s="98"/>
      <c r="G279" s="98"/>
      <c r="H279" s="98"/>
      <c r="I279" s="98"/>
      <c r="J279" s="98"/>
      <c r="K279" s="98"/>
      <c r="L279" s="98"/>
      <c r="M279" s="98"/>
      <c r="N279" s="98"/>
      <c r="O279" s="98"/>
      <c r="P279" s="98"/>
      <c r="Q279" s="98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</row>
    <row r="280" spans="1:39">
      <c r="A280" s="99"/>
      <c r="B280" s="99"/>
      <c r="C280" s="99"/>
      <c r="D280" s="98"/>
      <c r="E280" s="98"/>
      <c r="F280" s="98"/>
      <c r="G280" s="98"/>
      <c r="H280" s="98"/>
      <c r="I280" s="98"/>
      <c r="J280" s="98"/>
      <c r="K280" s="98"/>
      <c r="L280" s="98"/>
      <c r="M280" s="98"/>
      <c r="N280" s="98"/>
      <c r="O280" s="98"/>
      <c r="P280" s="98"/>
      <c r="Q280" s="98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</row>
    <row r="281" spans="1:39">
      <c r="A281" s="99"/>
      <c r="B281" s="99"/>
      <c r="C281" s="99"/>
      <c r="D281" s="98"/>
      <c r="E281" s="98"/>
      <c r="F281" s="98"/>
      <c r="G281" s="98"/>
      <c r="H281" s="98"/>
      <c r="I281" s="98"/>
      <c r="J281" s="98"/>
      <c r="K281" s="98"/>
      <c r="L281" s="98"/>
      <c r="M281" s="98"/>
      <c r="N281" s="98"/>
      <c r="O281" s="98"/>
      <c r="P281" s="98"/>
      <c r="Q281" s="98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</row>
    <row r="282" spans="1:39">
      <c r="A282" s="99"/>
      <c r="B282" s="99"/>
      <c r="C282" s="99"/>
      <c r="D282" s="98"/>
      <c r="E282" s="98"/>
      <c r="F282" s="98"/>
      <c r="G282" s="98"/>
      <c r="H282" s="98"/>
      <c r="I282" s="98"/>
      <c r="J282" s="98"/>
      <c r="K282" s="98"/>
      <c r="L282" s="98"/>
      <c r="M282" s="98"/>
      <c r="N282" s="98"/>
      <c r="O282" s="98"/>
      <c r="P282" s="98"/>
      <c r="Q282" s="98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</row>
    <row r="283" spans="1:39">
      <c r="A283" s="99"/>
      <c r="B283" s="99"/>
      <c r="C283" s="99"/>
      <c r="D283" s="98"/>
      <c r="E283" s="98"/>
      <c r="F283" s="98"/>
      <c r="G283" s="98"/>
      <c r="H283" s="98"/>
      <c r="I283" s="98"/>
      <c r="J283" s="98"/>
      <c r="K283" s="98"/>
      <c r="L283" s="98"/>
      <c r="M283" s="98"/>
      <c r="N283" s="98"/>
      <c r="O283" s="98"/>
      <c r="P283" s="98"/>
      <c r="Q283" s="98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</row>
    <row r="284" spans="1:39">
      <c r="A284" s="99"/>
      <c r="B284" s="99"/>
      <c r="C284" s="99"/>
      <c r="D284" s="98"/>
      <c r="E284" s="98"/>
      <c r="F284" s="98"/>
      <c r="G284" s="98"/>
      <c r="H284" s="98"/>
      <c r="I284" s="98"/>
      <c r="J284" s="98"/>
      <c r="K284" s="98"/>
      <c r="L284" s="98"/>
      <c r="M284" s="98"/>
      <c r="N284" s="98"/>
      <c r="O284" s="98"/>
      <c r="P284" s="98"/>
      <c r="Q284" s="98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</row>
    <row r="285" spans="1:39">
      <c r="A285" s="99"/>
      <c r="B285" s="99"/>
      <c r="C285" s="99"/>
      <c r="D285" s="98"/>
      <c r="E285" s="98"/>
      <c r="F285" s="98"/>
      <c r="G285" s="98"/>
      <c r="H285" s="98"/>
      <c r="I285" s="98"/>
      <c r="J285" s="98"/>
      <c r="K285" s="98"/>
      <c r="L285" s="98"/>
      <c r="M285" s="98"/>
      <c r="N285" s="98"/>
      <c r="O285" s="98"/>
      <c r="P285" s="98"/>
      <c r="Q285" s="98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</row>
    <row r="286" spans="1:39">
      <c r="A286" s="99"/>
      <c r="B286" s="99"/>
      <c r="C286" s="99"/>
      <c r="D286" s="98"/>
      <c r="E286" s="98"/>
      <c r="F286" s="98"/>
      <c r="G286" s="98"/>
      <c r="H286" s="98"/>
      <c r="I286" s="98"/>
      <c r="J286" s="98"/>
      <c r="K286" s="98"/>
      <c r="L286" s="98"/>
      <c r="M286" s="98"/>
      <c r="N286" s="98"/>
      <c r="O286" s="98"/>
      <c r="P286" s="98"/>
      <c r="Q286" s="98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</row>
    <row r="287" spans="1:39">
      <c r="A287" s="99"/>
      <c r="B287" s="99"/>
      <c r="C287" s="99"/>
      <c r="D287" s="98"/>
      <c r="E287" s="98"/>
      <c r="F287" s="98"/>
      <c r="G287" s="98"/>
      <c r="H287" s="98"/>
      <c r="I287" s="98"/>
      <c r="J287" s="98"/>
      <c r="K287" s="98"/>
      <c r="L287" s="98"/>
      <c r="M287" s="98"/>
      <c r="N287" s="98"/>
      <c r="O287" s="98"/>
      <c r="P287" s="98"/>
      <c r="Q287" s="98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</row>
    <row r="288" spans="1:39">
      <c r="A288" s="99"/>
      <c r="B288" s="99"/>
      <c r="C288" s="99"/>
      <c r="D288" s="98"/>
      <c r="E288" s="98"/>
      <c r="F288" s="98"/>
      <c r="G288" s="98"/>
      <c r="H288" s="98"/>
      <c r="I288" s="98"/>
      <c r="J288" s="98"/>
      <c r="K288" s="98"/>
      <c r="L288" s="98"/>
      <c r="M288" s="98"/>
      <c r="N288" s="98"/>
      <c r="O288" s="98"/>
      <c r="P288" s="98"/>
      <c r="Q288" s="98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</row>
    <row r="289" spans="1:39">
      <c r="A289" s="99"/>
      <c r="B289" s="99"/>
      <c r="C289" s="99"/>
      <c r="D289" s="98"/>
      <c r="E289" s="98"/>
      <c r="F289" s="98"/>
      <c r="G289" s="98"/>
      <c r="H289" s="98"/>
      <c r="I289" s="98"/>
      <c r="J289" s="98"/>
      <c r="K289" s="98"/>
      <c r="L289" s="98"/>
      <c r="M289" s="98"/>
      <c r="N289" s="98"/>
      <c r="O289" s="98"/>
      <c r="P289" s="98"/>
      <c r="Q289" s="98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</row>
    <row r="290" spans="1:39">
      <c r="A290" s="99"/>
      <c r="B290" s="99"/>
      <c r="C290" s="99"/>
      <c r="D290" s="98"/>
      <c r="E290" s="98"/>
      <c r="F290" s="98"/>
      <c r="G290" s="98"/>
      <c r="H290" s="98"/>
      <c r="I290" s="98"/>
      <c r="J290" s="98"/>
      <c r="K290" s="98"/>
      <c r="L290" s="98"/>
      <c r="M290" s="98"/>
      <c r="N290" s="98"/>
      <c r="O290" s="98"/>
      <c r="P290" s="98"/>
      <c r="Q290" s="98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</row>
    <row r="291" spans="1:39">
      <c r="A291" s="99"/>
      <c r="B291" s="99"/>
      <c r="C291" s="99"/>
      <c r="D291" s="98"/>
      <c r="E291" s="98"/>
      <c r="F291" s="98"/>
      <c r="G291" s="98"/>
      <c r="H291" s="98"/>
      <c r="I291" s="98"/>
      <c r="J291" s="98"/>
      <c r="K291" s="98"/>
      <c r="L291" s="98"/>
      <c r="M291" s="98"/>
      <c r="N291" s="98"/>
      <c r="O291" s="98"/>
      <c r="P291" s="98"/>
      <c r="Q291" s="98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</row>
    <row r="292" spans="1:39">
      <c r="A292" s="99"/>
      <c r="B292" s="99"/>
      <c r="C292" s="99"/>
      <c r="D292" s="98"/>
      <c r="E292" s="98"/>
      <c r="F292" s="98"/>
      <c r="G292" s="98"/>
      <c r="H292" s="98"/>
      <c r="I292" s="98"/>
      <c r="J292" s="98"/>
      <c r="K292" s="98"/>
      <c r="L292" s="98"/>
      <c r="M292" s="98"/>
      <c r="N292" s="98"/>
      <c r="O292" s="98"/>
      <c r="P292" s="98"/>
      <c r="Q292" s="98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</row>
    <row r="293" spans="1:39">
      <c r="A293" s="99"/>
      <c r="B293" s="99"/>
      <c r="C293" s="99"/>
      <c r="D293" s="98"/>
      <c r="E293" s="98"/>
      <c r="F293" s="98"/>
      <c r="G293" s="98"/>
      <c r="H293" s="98"/>
      <c r="I293" s="98"/>
      <c r="J293" s="98"/>
      <c r="K293" s="98"/>
      <c r="L293" s="98"/>
      <c r="M293" s="98"/>
      <c r="N293" s="98"/>
      <c r="O293" s="98"/>
      <c r="P293" s="98"/>
      <c r="Q293" s="98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</row>
    <row r="294" spans="1:39">
      <c r="A294" s="99"/>
      <c r="B294" s="99"/>
      <c r="C294" s="99"/>
      <c r="D294" s="98"/>
      <c r="E294" s="98"/>
      <c r="F294" s="98"/>
      <c r="G294" s="98"/>
      <c r="H294" s="98"/>
      <c r="I294" s="98"/>
      <c r="J294" s="98"/>
      <c r="K294" s="98"/>
      <c r="L294" s="98"/>
      <c r="M294" s="98"/>
      <c r="N294" s="98"/>
      <c r="O294" s="98"/>
      <c r="P294" s="98"/>
      <c r="Q294" s="98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</row>
    <row r="295" spans="1:39">
      <c r="A295" s="99"/>
      <c r="B295" s="99"/>
      <c r="C295" s="99"/>
      <c r="D295" s="98"/>
      <c r="E295" s="98"/>
      <c r="F295" s="98"/>
      <c r="G295" s="98"/>
      <c r="H295" s="98"/>
      <c r="I295" s="98"/>
      <c r="J295" s="98"/>
      <c r="K295" s="98"/>
      <c r="L295" s="98"/>
      <c r="M295" s="98"/>
      <c r="N295" s="98"/>
      <c r="O295" s="98"/>
      <c r="P295" s="98"/>
      <c r="Q295" s="98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</row>
    <row r="296" spans="1:39">
      <c r="A296" s="99"/>
      <c r="B296" s="99"/>
      <c r="C296" s="99"/>
      <c r="D296" s="98"/>
      <c r="E296" s="98"/>
      <c r="F296" s="98"/>
      <c r="G296" s="98"/>
      <c r="H296" s="98"/>
      <c r="I296" s="98"/>
      <c r="J296" s="98"/>
      <c r="K296" s="98"/>
      <c r="L296" s="98"/>
      <c r="M296" s="98"/>
      <c r="N296" s="98"/>
      <c r="O296" s="98"/>
      <c r="P296" s="98"/>
      <c r="Q296" s="98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</row>
    <row r="297" spans="1:39">
      <c r="A297" s="99"/>
      <c r="B297" s="99"/>
      <c r="C297" s="99"/>
      <c r="D297" s="98"/>
      <c r="E297" s="98"/>
      <c r="F297" s="98"/>
      <c r="G297" s="98"/>
      <c r="H297" s="98"/>
      <c r="I297" s="98"/>
      <c r="J297" s="98"/>
      <c r="K297" s="98"/>
      <c r="L297" s="98"/>
      <c r="M297" s="98"/>
      <c r="N297" s="98"/>
      <c r="O297" s="98"/>
      <c r="P297" s="98"/>
      <c r="Q297" s="98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</row>
    <row r="298" spans="1:39">
      <c r="A298" s="99"/>
      <c r="B298" s="99"/>
      <c r="C298" s="99"/>
      <c r="D298" s="98"/>
      <c r="E298" s="98"/>
      <c r="F298" s="98"/>
      <c r="G298" s="98"/>
      <c r="H298" s="98"/>
      <c r="I298" s="98"/>
      <c r="J298" s="98"/>
      <c r="K298" s="98"/>
      <c r="L298" s="98"/>
      <c r="M298" s="98"/>
      <c r="N298" s="98"/>
      <c r="O298" s="98"/>
      <c r="P298" s="98"/>
      <c r="Q298" s="98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</row>
    <row r="299" spans="1:39">
      <c r="A299" s="99"/>
      <c r="B299" s="99"/>
      <c r="C299" s="99"/>
      <c r="D299" s="98"/>
      <c r="E299" s="98"/>
      <c r="F299" s="98"/>
      <c r="G299" s="98"/>
      <c r="H299" s="98"/>
      <c r="I299" s="98"/>
      <c r="J299" s="98"/>
      <c r="K299" s="98"/>
      <c r="L299" s="98"/>
      <c r="M299" s="98"/>
      <c r="N299" s="98"/>
      <c r="O299" s="98"/>
      <c r="P299" s="98"/>
      <c r="Q299" s="98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</row>
    <row r="300" spans="1:39">
      <c r="A300" s="99"/>
      <c r="B300" s="99"/>
      <c r="C300" s="99"/>
      <c r="D300" s="98"/>
      <c r="E300" s="98"/>
      <c r="F300" s="98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</row>
    <row r="301" spans="1:39">
      <c r="A301" s="99"/>
      <c r="B301" s="99"/>
      <c r="C301" s="99"/>
      <c r="D301" s="98"/>
      <c r="E301" s="98"/>
      <c r="F301" s="98"/>
      <c r="G301" s="98"/>
      <c r="H301" s="98"/>
      <c r="I301" s="98"/>
      <c r="J301" s="98"/>
      <c r="K301" s="98"/>
      <c r="L301" s="98"/>
      <c r="M301" s="98"/>
      <c r="N301" s="98"/>
      <c r="O301" s="98"/>
      <c r="P301" s="98"/>
      <c r="Q301" s="98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</row>
    <row r="302" spans="1:39">
      <c r="A302" s="99"/>
      <c r="B302" s="99"/>
      <c r="C302" s="99"/>
      <c r="D302" s="98"/>
      <c r="E302" s="98"/>
      <c r="F302" s="98"/>
      <c r="G302" s="98"/>
      <c r="H302" s="98"/>
      <c r="I302" s="98"/>
      <c r="J302" s="98"/>
      <c r="K302" s="98"/>
      <c r="L302" s="98"/>
      <c r="M302" s="98"/>
      <c r="N302" s="98"/>
      <c r="O302" s="98"/>
      <c r="P302" s="98"/>
      <c r="Q302" s="98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</row>
    <row r="303" spans="1:39">
      <c r="A303" s="99"/>
      <c r="B303" s="99"/>
      <c r="C303" s="99"/>
      <c r="D303" s="98"/>
      <c r="E303" s="98"/>
      <c r="F303" s="98"/>
      <c r="G303" s="98"/>
      <c r="H303" s="98"/>
      <c r="I303" s="98"/>
      <c r="J303" s="98"/>
      <c r="K303" s="98"/>
      <c r="L303" s="98"/>
      <c r="M303" s="98"/>
      <c r="N303" s="98"/>
      <c r="O303" s="98"/>
      <c r="P303" s="98"/>
      <c r="Q303" s="98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</row>
    <row r="304" spans="1:39">
      <c r="A304" s="99"/>
      <c r="B304" s="99"/>
      <c r="C304" s="99"/>
      <c r="D304" s="98"/>
      <c r="E304" s="98"/>
      <c r="F304" s="98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</row>
    <row r="305" spans="1:39">
      <c r="A305" s="99"/>
      <c r="B305" s="99"/>
      <c r="C305" s="99"/>
      <c r="D305" s="98"/>
      <c r="E305" s="98"/>
      <c r="F305" s="98"/>
      <c r="G305" s="98"/>
      <c r="H305" s="98"/>
      <c r="I305" s="98"/>
      <c r="J305" s="98"/>
      <c r="K305" s="98"/>
      <c r="L305" s="98"/>
      <c r="M305" s="98"/>
      <c r="N305" s="98"/>
      <c r="O305" s="98"/>
      <c r="P305" s="98"/>
      <c r="Q305" s="98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</row>
    <row r="306" spans="1:39">
      <c r="A306" s="99"/>
      <c r="B306" s="99"/>
      <c r="C306" s="99"/>
      <c r="D306" s="98"/>
      <c r="E306" s="98"/>
      <c r="F306" s="98"/>
      <c r="G306" s="98"/>
      <c r="H306" s="98"/>
      <c r="I306" s="98"/>
      <c r="J306" s="98"/>
      <c r="K306" s="98"/>
      <c r="L306" s="98"/>
      <c r="M306" s="98"/>
      <c r="N306" s="98"/>
      <c r="O306" s="98"/>
      <c r="P306" s="98"/>
      <c r="Q306" s="98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</row>
    <row r="307" spans="1:39">
      <c r="A307" s="99"/>
      <c r="B307" s="99"/>
      <c r="C307" s="99"/>
      <c r="D307" s="98"/>
      <c r="E307" s="98"/>
      <c r="F307" s="98"/>
      <c r="G307" s="98"/>
      <c r="H307" s="98"/>
      <c r="I307" s="98"/>
      <c r="J307" s="98"/>
      <c r="K307" s="98"/>
      <c r="L307" s="98"/>
      <c r="M307" s="98"/>
      <c r="N307" s="98"/>
      <c r="O307" s="98"/>
      <c r="P307" s="98"/>
      <c r="Q307" s="98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</row>
    <row r="308" spans="1:39">
      <c r="A308" s="99"/>
      <c r="B308" s="99"/>
      <c r="C308" s="99"/>
      <c r="D308" s="98"/>
      <c r="E308" s="98"/>
      <c r="F308" s="98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</row>
    <row r="309" spans="1:39">
      <c r="A309" s="99"/>
      <c r="B309" s="99"/>
      <c r="C309" s="99"/>
      <c r="D309" s="98"/>
      <c r="E309" s="98"/>
      <c r="F309" s="98"/>
      <c r="G309" s="98"/>
      <c r="H309" s="98"/>
      <c r="I309" s="98"/>
      <c r="J309" s="98"/>
      <c r="K309" s="98"/>
      <c r="L309" s="98"/>
      <c r="M309" s="98"/>
      <c r="N309" s="98"/>
      <c r="O309" s="98"/>
      <c r="P309" s="98"/>
      <c r="Q309" s="98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</row>
    <row r="310" spans="1:39">
      <c r="A310" s="99"/>
      <c r="B310" s="99"/>
      <c r="C310" s="99"/>
      <c r="D310" s="98"/>
      <c r="E310" s="98"/>
      <c r="F310" s="98"/>
      <c r="G310" s="98"/>
      <c r="H310" s="98"/>
      <c r="I310" s="98"/>
      <c r="J310" s="98"/>
      <c r="K310" s="98"/>
      <c r="L310" s="98"/>
      <c r="M310" s="98"/>
      <c r="N310" s="98"/>
      <c r="O310" s="98"/>
      <c r="P310" s="98"/>
      <c r="Q310" s="98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</row>
    <row r="311" spans="1:39">
      <c r="A311" s="99"/>
      <c r="B311" s="99"/>
      <c r="C311" s="99"/>
      <c r="D311" s="98"/>
      <c r="E311" s="98"/>
      <c r="F311" s="98"/>
      <c r="G311" s="98"/>
      <c r="H311" s="98"/>
      <c r="I311" s="98"/>
      <c r="J311" s="98"/>
      <c r="K311" s="98"/>
      <c r="L311" s="98"/>
      <c r="M311" s="98"/>
      <c r="N311" s="98"/>
      <c r="O311" s="98"/>
      <c r="P311" s="98"/>
      <c r="Q311" s="98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</row>
    <row r="312" spans="1:39">
      <c r="A312" s="99"/>
      <c r="B312" s="99"/>
      <c r="C312" s="99"/>
      <c r="D312" s="98"/>
      <c r="E312" s="98"/>
      <c r="F312" s="98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</row>
    <row r="313" spans="1:39">
      <c r="A313" s="99"/>
      <c r="B313" s="99"/>
      <c r="C313" s="99"/>
      <c r="D313" s="98"/>
      <c r="E313" s="98"/>
      <c r="F313" s="98"/>
      <c r="G313" s="98"/>
      <c r="H313" s="98"/>
      <c r="I313" s="98"/>
      <c r="J313" s="98"/>
      <c r="K313" s="98"/>
      <c r="L313" s="98"/>
      <c r="M313" s="98"/>
      <c r="N313" s="98"/>
      <c r="O313" s="98"/>
      <c r="P313" s="98"/>
      <c r="Q313" s="98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</row>
    <row r="314" spans="1:39">
      <c r="A314" s="99"/>
      <c r="B314" s="99"/>
      <c r="C314" s="99"/>
      <c r="D314" s="98"/>
      <c r="E314" s="98"/>
      <c r="F314" s="98"/>
      <c r="G314" s="98"/>
      <c r="H314" s="98"/>
      <c r="I314" s="98"/>
      <c r="J314" s="98"/>
      <c r="K314" s="98"/>
      <c r="L314" s="98"/>
      <c r="M314" s="98"/>
      <c r="N314" s="98"/>
      <c r="O314" s="98"/>
      <c r="P314" s="98"/>
      <c r="Q314" s="98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</row>
    <row r="315" spans="1:39">
      <c r="A315" s="99"/>
      <c r="B315" s="99"/>
      <c r="C315" s="99"/>
      <c r="D315" s="98"/>
      <c r="E315" s="98"/>
      <c r="F315" s="98"/>
      <c r="G315" s="98"/>
      <c r="H315" s="98"/>
      <c r="I315" s="98"/>
      <c r="J315" s="98"/>
      <c r="K315" s="98"/>
      <c r="L315" s="98"/>
      <c r="M315" s="98"/>
      <c r="N315" s="98"/>
      <c r="O315" s="98"/>
      <c r="P315" s="98"/>
      <c r="Q315" s="98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</row>
    <row r="316" spans="1:39">
      <c r="A316" s="99"/>
      <c r="B316" s="99"/>
      <c r="C316" s="99"/>
      <c r="D316" s="98"/>
      <c r="E316" s="98"/>
      <c r="F316" s="98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</row>
    <row r="317" spans="1:39">
      <c r="A317" s="99"/>
      <c r="B317" s="99"/>
      <c r="C317" s="99"/>
      <c r="D317" s="98"/>
      <c r="E317" s="98"/>
      <c r="F317" s="98"/>
      <c r="G317" s="98"/>
      <c r="H317" s="98"/>
      <c r="I317" s="98"/>
      <c r="J317" s="98"/>
      <c r="K317" s="98"/>
      <c r="L317" s="98"/>
      <c r="M317" s="98"/>
      <c r="N317" s="98"/>
      <c r="O317" s="98"/>
      <c r="P317" s="98"/>
      <c r="Q317" s="98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</row>
    <row r="318" spans="1:39">
      <c r="A318" s="99"/>
      <c r="B318" s="99"/>
      <c r="C318" s="99"/>
      <c r="D318" s="98"/>
      <c r="E318" s="98"/>
      <c r="F318" s="98"/>
      <c r="G318" s="98"/>
      <c r="H318" s="98"/>
      <c r="I318" s="98"/>
      <c r="J318" s="98"/>
      <c r="K318" s="98"/>
      <c r="L318" s="98"/>
      <c r="M318" s="98"/>
      <c r="N318" s="98"/>
      <c r="O318" s="98"/>
      <c r="P318" s="98"/>
      <c r="Q318" s="98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</row>
    <row r="319" spans="1:39">
      <c r="A319" s="99"/>
      <c r="B319" s="99"/>
      <c r="C319" s="99"/>
      <c r="D319" s="98"/>
      <c r="E319" s="98"/>
      <c r="F319" s="98"/>
      <c r="G319" s="98"/>
      <c r="H319" s="98"/>
      <c r="I319" s="98"/>
      <c r="J319" s="98"/>
      <c r="K319" s="98"/>
      <c r="L319" s="98"/>
      <c r="M319" s="98"/>
      <c r="N319" s="98"/>
      <c r="O319" s="98"/>
      <c r="P319" s="98"/>
      <c r="Q319" s="98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</row>
    <row r="320" spans="1:39">
      <c r="A320" s="99"/>
      <c r="B320" s="99"/>
      <c r="C320" s="99"/>
      <c r="D320" s="98"/>
      <c r="E320" s="98"/>
      <c r="F320" s="98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</row>
    <row r="321" spans="1:39">
      <c r="A321" s="99"/>
      <c r="B321" s="99"/>
      <c r="C321" s="99"/>
      <c r="D321" s="98"/>
      <c r="E321" s="98"/>
      <c r="F321" s="98"/>
      <c r="G321" s="98"/>
      <c r="H321" s="98"/>
      <c r="I321" s="98"/>
      <c r="J321" s="98"/>
      <c r="K321" s="98"/>
      <c r="L321" s="98"/>
      <c r="M321" s="98"/>
      <c r="N321" s="98"/>
      <c r="O321" s="98"/>
      <c r="P321" s="98"/>
      <c r="Q321" s="98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</row>
    <row r="322" spans="1:39">
      <c r="A322" s="99"/>
      <c r="B322" s="99"/>
      <c r="C322" s="99"/>
      <c r="D322" s="98"/>
      <c r="E322" s="98"/>
      <c r="F322" s="98"/>
      <c r="G322" s="98"/>
      <c r="H322" s="98"/>
      <c r="I322" s="98"/>
      <c r="J322" s="98"/>
      <c r="K322" s="98"/>
      <c r="L322" s="98"/>
      <c r="M322" s="98"/>
      <c r="N322" s="98"/>
      <c r="O322" s="98"/>
      <c r="P322" s="98"/>
      <c r="Q322" s="98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</row>
    <row r="323" spans="1:39">
      <c r="A323" s="99"/>
      <c r="B323" s="99"/>
      <c r="C323" s="99"/>
      <c r="D323" s="98"/>
      <c r="E323" s="98"/>
      <c r="F323" s="98"/>
      <c r="G323" s="98"/>
      <c r="H323" s="98"/>
      <c r="I323" s="98"/>
      <c r="J323" s="98"/>
      <c r="K323" s="98"/>
      <c r="L323" s="98"/>
      <c r="M323" s="98"/>
      <c r="N323" s="98"/>
      <c r="O323" s="98"/>
      <c r="P323" s="98"/>
      <c r="Q323" s="98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</row>
    <row r="324" spans="1:39">
      <c r="A324" s="99"/>
      <c r="B324" s="99"/>
      <c r="C324" s="99"/>
      <c r="D324" s="98"/>
      <c r="E324" s="98"/>
      <c r="F324" s="98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</row>
    <row r="325" spans="1:39">
      <c r="A325" s="99"/>
      <c r="B325" s="99"/>
      <c r="C325" s="99"/>
      <c r="D325" s="98"/>
      <c r="E325" s="98"/>
      <c r="F325" s="98"/>
      <c r="G325" s="98"/>
      <c r="H325" s="98"/>
      <c r="I325" s="98"/>
      <c r="J325" s="98"/>
      <c r="K325" s="98"/>
      <c r="L325" s="98"/>
      <c r="M325" s="98"/>
      <c r="N325" s="98"/>
      <c r="O325" s="98"/>
      <c r="P325" s="98"/>
      <c r="Q325" s="98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</row>
    <row r="326" spans="1:39">
      <c r="A326" s="99"/>
      <c r="B326" s="99"/>
      <c r="C326" s="99"/>
      <c r="D326" s="98"/>
      <c r="E326" s="98"/>
      <c r="F326" s="98"/>
      <c r="G326" s="98"/>
      <c r="H326" s="98"/>
      <c r="I326" s="98"/>
      <c r="J326" s="98"/>
      <c r="K326" s="98"/>
      <c r="L326" s="98"/>
      <c r="M326" s="98"/>
      <c r="N326" s="98"/>
      <c r="O326" s="98"/>
      <c r="P326" s="98"/>
      <c r="Q326" s="98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</row>
    <row r="327" spans="1:39">
      <c r="A327" s="99"/>
      <c r="B327" s="99"/>
      <c r="C327" s="99"/>
      <c r="D327" s="98"/>
      <c r="E327" s="98"/>
      <c r="F327" s="98"/>
      <c r="G327" s="98"/>
      <c r="H327" s="98"/>
      <c r="I327" s="98"/>
      <c r="J327" s="98"/>
      <c r="K327" s="98"/>
      <c r="L327" s="98"/>
      <c r="M327" s="98"/>
      <c r="N327" s="98"/>
      <c r="O327" s="98"/>
      <c r="P327" s="98"/>
      <c r="Q327" s="98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</row>
    <row r="328" spans="1:39">
      <c r="A328" s="99"/>
      <c r="B328" s="99"/>
      <c r="C328" s="99"/>
      <c r="D328" s="98"/>
      <c r="E328" s="98"/>
      <c r="F328" s="98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</row>
    <row r="329" spans="1:39">
      <c r="A329" s="99"/>
      <c r="B329" s="99"/>
      <c r="C329" s="99"/>
      <c r="D329" s="98"/>
      <c r="E329" s="98"/>
      <c r="F329" s="98"/>
      <c r="G329" s="98"/>
      <c r="H329" s="98"/>
      <c r="I329" s="98"/>
      <c r="J329" s="98"/>
      <c r="K329" s="98"/>
      <c r="L329" s="98"/>
      <c r="M329" s="98"/>
      <c r="N329" s="98"/>
      <c r="O329" s="98"/>
      <c r="P329" s="98"/>
      <c r="Q329" s="98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</row>
    <row r="330" spans="1:39">
      <c r="A330" s="99"/>
      <c r="B330" s="99"/>
      <c r="C330" s="99"/>
      <c r="D330" s="98"/>
      <c r="E330" s="98"/>
      <c r="F330" s="98"/>
      <c r="G330" s="98"/>
      <c r="H330" s="98"/>
      <c r="I330" s="98"/>
      <c r="J330" s="98"/>
      <c r="K330" s="98"/>
      <c r="L330" s="98"/>
      <c r="M330" s="98"/>
      <c r="N330" s="98"/>
      <c r="O330" s="98"/>
      <c r="P330" s="98"/>
      <c r="Q330" s="98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</row>
    <row r="331" spans="1:39">
      <c r="A331" s="99"/>
      <c r="B331" s="99"/>
      <c r="C331" s="99"/>
      <c r="D331" s="98"/>
      <c r="E331" s="98"/>
      <c r="F331" s="98"/>
      <c r="G331" s="98"/>
      <c r="H331" s="98"/>
      <c r="I331" s="98"/>
      <c r="J331" s="98"/>
      <c r="K331" s="98"/>
      <c r="L331" s="98"/>
      <c r="M331" s="98"/>
      <c r="N331" s="98"/>
      <c r="O331" s="98"/>
      <c r="P331" s="98"/>
      <c r="Q331" s="98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</row>
    <row r="332" spans="1:39">
      <c r="A332" s="99"/>
      <c r="B332" s="99"/>
      <c r="C332" s="99"/>
      <c r="D332" s="98"/>
      <c r="E332" s="98"/>
      <c r="F332" s="98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</row>
    <row r="333" spans="1:39">
      <c r="A333" s="99"/>
      <c r="B333" s="99"/>
      <c r="C333" s="99"/>
      <c r="D333" s="98"/>
      <c r="E333" s="98"/>
      <c r="F333" s="98"/>
      <c r="G333" s="98"/>
      <c r="H333" s="98"/>
      <c r="I333" s="98"/>
      <c r="J333" s="98"/>
      <c r="K333" s="98"/>
      <c r="L333" s="98"/>
      <c r="M333" s="98"/>
      <c r="N333" s="98"/>
      <c r="O333" s="98"/>
      <c r="P333" s="98"/>
      <c r="Q333" s="98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</row>
    <row r="334" spans="1:39">
      <c r="A334" s="99"/>
      <c r="B334" s="99"/>
      <c r="C334" s="99"/>
      <c r="D334" s="98"/>
      <c r="E334" s="98"/>
      <c r="F334" s="98"/>
      <c r="G334" s="98"/>
      <c r="H334" s="98"/>
      <c r="I334" s="98"/>
      <c r="J334" s="98"/>
      <c r="K334" s="98"/>
      <c r="L334" s="98"/>
      <c r="M334" s="98"/>
      <c r="N334" s="98"/>
      <c r="O334" s="98"/>
      <c r="P334" s="98"/>
      <c r="Q334" s="98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</row>
    <row r="335" spans="1:39">
      <c r="A335" s="99"/>
      <c r="B335" s="99"/>
      <c r="C335" s="99"/>
      <c r="D335" s="98"/>
      <c r="E335" s="98"/>
      <c r="F335" s="98"/>
      <c r="G335" s="98"/>
      <c r="H335" s="98"/>
      <c r="I335" s="98"/>
      <c r="J335" s="98"/>
      <c r="K335" s="98"/>
      <c r="L335" s="98"/>
      <c r="M335" s="98"/>
      <c r="N335" s="98"/>
      <c r="O335" s="98"/>
      <c r="P335" s="98"/>
      <c r="Q335" s="98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</row>
    <row r="336" spans="1:39">
      <c r="A336" s="99"/>
      <c r="B336" s="99"/>
      <c r="C336" s="99"/>
      <c r="D336" s="98"/>
      <c r="E336" s="98"/>
      <c r="F336" s="98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</row>
    <row r="337" spans="1:39">
      <c r="A337" s="99"/>
      <c r="B337" s="99"/>
      <c r="C337" s="99"/>
      <c r="D337" s="98"/>
      <c r="E337" s="98"/>
      <c r="F337" s="98"/>
      <c r="G337" s="98"/>
      <c r="H337" s="98"/>
      <c r="I337" s="98"/>
      <c r="J337" s="98"/>
      <c r="K337" s="98"/>
      <c r="L337" s="98"/>
      <c r="M337" s="98"/>
      <c r="N337" s="98"/>
      <c r="O337" s="98"/>
      <c r="P337" s="98"/>
      <c r="Q337" s="98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</row>
    <row r="338" spans="1:39">
      <c r="A338" s="99"/>
      <c r="B338" s="99"/>
      <c r="C338" s="99"/>
      <c r="D338" s="98"/>
      <c r="E338" s="98"/>
      <c r="F338" s="98"/>
      <c r="G338" s="98"/>
      <c r="H338" s="98"/>
      <c r="I338" s="98"/>
      <c r="J338" s="98"/>
      <c r="K338" s="98"/>
      <c r="L338" s="98"/>
      <c r="M338" s="98"/>
      <c r="N338" s="98"/>
      <c r="O338" s="98"/>
      <c r="P338" s="98"/>
      <c r="Q338" s="98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</row>
    <row r="339" spans="1:39">
      <c r="A339" s="99"/>
      <c r="B339" s="99"/>
      <c r="C339" s="99"/>
      <c r="D339" s="98"/>
      <c r="E339" s="98"/>
      <c r="F339" s="98"/>
      <c r="G339" s="98"/>
      <c r="H339" s="98"/>
      <c r="I339" s="98"/>
      <c r="J339" s="98"/>
      <c r="K339" s="98"/>
      <c r="L339" s="98"/>
      <c r="M339" s="98"/>
      <c r="N339" s="98"/>
      <c r="O339" s="98"/>
      <c r="P339" s="98"/>
      <c r="Q339" s="98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</row>
    <row r="340" spans="1:39">
      <c r="A340" s="99"/>
      <c r="B340" s="99"/>
      <c r="C340" s="99"/>
      <c r="D340" s="98"/>
      <c r="E340" s="98"/>
      <c r="F340" s="98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</row>
    <row r="341" spans="1:39">
      <c r="A341" s="99"/>
      <c r="B341" s="99"/>
      <c r="C341" s="99"/>
      <c r="D341" s="98"/>
      <c r="E341" s="98"/>
      <c r="F341" s="98"/>
      <c r="G341" s="98"/>
      <c r="H341" s="98"/>
      <c r="I341" s="98"/>
      <c r="J341" s="98"/>
      <c r="K341" s="98"/>
      <c r="L341" s="98"/>
      <c r="M341" s="98"/>
      <c r="N341" s="98"/>
      <c r="O341" s="98"/>
      <c r="P341" s="98"/>
      <c r="Q341" s="98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</row>
    <row r="342" spans="1:39">
      <c r="A342" s="99"/>
      <c r="B342" s="99"/>
      <c r="C342" s="99"/>
      <c r="D342" s="98"/>
      <c r="E342" s="98"/>
      <c r="F342" s="98"/>
      <c r="G342" s="98"/>
      <c r="H342" s="98"/>
      <c r="I342" s="98"/>
      <c r="J342" s="98"/>
      <c r="K342" s="98"/>
      <c r="L342" s="98"/>
      <c r="M342" s="98"/>
      <c r="N342" s="98"/>
      <c r="O342" s="98"/>
      <c r="P342" s="98"/>
      <c r="Q342" s="98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</row>
    <row r="343" spans="1:39">
      <c r="A343" s="99"/>
      <c r="B343" s="99"/>
      <c r="C343" s="99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</row>
    <row r="344" spans="1:39">
      <c r="A344" s="99"/>
      <c r="B344" s="99"/>
      <c r="C344" s="99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</row>
    <row r="345" spans="1:39">
      <c r="A345" s="99"/>
      <c r="B345" s="99"/>
      <c r="C345" s="99"/>
      <c r="D345" s="98"/>
      <c r="E345" s="98"/>
      <c r="F345" s="98"/>
      <c r="G345" s="98"/>
      <c r="H345" s="98"/>
      <c r="I345" s="98"/>
      <c r="J345" s="98"/>
      <c r="K345" s="98"/>
      <c r="L345" s="98"/>
      <c r="M345" s="98"/>
      <c r="N345" s="98"/>
      <c r="O345" s="98"/>
      <c r="P345" s="98"/>
      <c r="Q345" s="98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</row>
    <row r="346" spans="1:39">
      <c r="A346" s="99"/>
      <c r="B346" s="99"/>
      <c r="C346" s="99"/>
      <c r="D346" s="98"/>
      <c r="E346" s="98"/>
      <c r="F346" s="98"/>
      <c r="G346" s="98"/>
      <c r="H346" s="98"/>
      <c r="I346" s="98"/>
      <c r="J346" s="98"/>
      <c r="K346" s="98"/>
      <c r="L346" s="98"/>
      <c r="M346" s="98"/>
      <c r="N346" s="98"/>
      <c r="O346" s="98"/>
      <c r="P346" s="98"/>
      <c r="Q346" s="98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</row>
    <row r="347" spans="1:39">
      <c r="A347" s="99"/>
      <c r="B347" s="99"/>
      <c r="C347" s="99"/>
      <c r="D347" s="98"/>
      <c r="E347" s="98"/>
      <c r="F347" s="98"/>
      <c r="G347" s="98"/>
      <c r="H347" s="98"/>
      <c r="I347" s="98"/>
      <c r="J347" s="98"/>
      <c r="K347" s="98"/>
      <c r="L347" s="98"/>
      <c r="M347" s="98"/>
      <c r="N347" s="98"/>
      <c r="O347" s="98"/>
      <c r="P347" s="98"/>
      <c r="Q347" s="98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</row>
    <row r="348" spans="1:39">
      <c r="A348" s="99"/>
      <c r="B348" s="99"/>
      <c r="C348" s="99"/>
      <c r="D348" s="98"/>
      <c r="E348" s="98"/>
      <c r="F348" s="98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</row>
    <row r="349" spans="1:39">
      <c r="A349" s="99"/>
      <c r="B349" s="99"/>
      <c r="C349" s="99"/>
      <c r="D349" s="98"/>
      <c r="E349" s="98"/>
      <c r="F349" s="98"/>
      <c r="G349" s="98"/>
      <c r="H349" s="98"/>
      <c r="I349" s="98"/>
      <c r="J349" s="98"/>
      <c r="K349" s="98"/>
      <c r="L349" s="98"/>
      <c r="M349" s="98"/>
      <c r="N349" s="98"/>
      <c r="O349" s="98"/>
      <c r="P349" s="98"/>
      <c r="Q349" s="98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</row>
    <row r="350" spans="1:39">
      <c r="A350" s="99"/>
      <c r="B350" s="99"/>
      <c r="C350" s="99"/>
      <c r="D350" s="98"/>
      <c r="E350" s="98"/>
      <c r="F350" s="98"/>
      <c r="G350" s="98"/>
      <c r="H350" s="98"/>
      <c r="I350" s="98"/>
      <c r="J350" s="98"/>
      <c r="K350" s="98"/>
      <c r="L350" s="98"/>
      <c r="M350" s="98"/>
      <c r="N350" s="98"/>
      <c r="O350" s="98"/>
      <c r="P350" s="98"/>
      <c r="Q350" s="98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</row>
    <row r="351" spans="1:39">
      <c r="A351" s="99"/>
      <c r="B351" s="99"/>
      <c r="C351" s="99"/>
      <c r="D351" s="98"/>
      <c r="E351" s="98"/>
      <c r="F351" s="98"/>
      <c r="G351" s="98"/>
      <c r="H351" s="98"/>
      <c r="I351" s="98"/>
      <c r="J351" s="98"/>
      <c r="K351" s="98"/>
      <c r="L351" s="98"/>
      <c r="M351" s="98"/>
      <c r="N351" s="98"/>
      <c r="O351" s="98"/>
      <c r="P351" s="98"/>
      <c r="Q351" s="98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</row>
    <row r="352" spans="1:39">
      <c r="A352" s="99"/>
      <c r="B352" s="99"/>
      <c r="C352" s="99"/>
      <c r="D352" s="98"/>
      <c r="E352" s="98"/>
      <c r="F352" s="98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</row>
    <row r="353" spans="1:39">
      <c r="A353" s="99"/>
      <c r="B353" s="99"/>
      <c r="C353" s="99"/>
      <c r="D353" s="98"/>
      <c r="E353" s="98"/>
      <c r="F353" s="98"/>
      <c r="G353" s="98"/>
      <c r="H353" s="98"/>
      <c r="I353" s="98"/>
      <c r="J353" s="98"/>
      <c r="K353" s="98"/>
      <c r="L353" s="98"/>
      <c r="M353" s="98"/>
      <c r="N353" s="98"/>
      <c r="O353" s="98"/>
      <c r="P353" s="98"/>
      <c r="Q353" s="98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</row>
    <row r="354" spans="1:39">
      <c r="A354" s="99"/>
      <c r="B354" s="99"/>
      <c r="C354" s="99"/>
      <c r="D354" s="98"/>
      <c r="E354" s="98"/>
      <c r="F354" s="98"/>
      <c r="G354" s="98"/>
      <c r="H354" s="98"/>
      <c r="I354" s="98"/>
      <c r="J354" s="98"/>
      <c r="K354" s="98"/>
      <c r="L354" s="98"/>
      <c r="M354" s="98"/>
      <c r="N354" s="98"/>
      <c r="O354" s="98"/>
      <c r="P354" s="98"/>
      <c r="Q354" s="98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</row>
    <row r="355" spans="1:39">
      <c r="A355" s="99"/>
      <c r="B355" s="99"/>
      <c r="C355" s="99"/>
      <c r="D355" s="98"/>
      <c r="E355" s="98"/>
      <c r="F355" s="98"/>
      <c r="G355" s="98"/>
      <c r="H355" s="98"/>
      <c r="I355" s="98"/>
      <c r="J355" s="98"/>
      <c r="K355" s="98"/>
      <c r="L355" s="98"/>
      <c r="M355" s="98"/>
      <c r="N355" s="98"/>
      <c r="O355" s="98"/>
      <c r="P355" s="98"/>
      <c r="Q355" s="98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</row>
    <row r="356" spans="1:39">
      <c r="A356" s="99"/>
      <c r="B356" s="99"/>
      <c r="C356" s="99"/>
      <c r="D356" s="98"/>
      <c r="E356" s="98"/>
      <c r="F356" s="98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</row>
    <row r="357" spans="1:39">
      <c r="A357" s="99"/>
      <c r="B357" s="99"/>
      <c r="C357" s="99"/>
      <c r="D357" s="98"/>
      <c r="E357" s="98"/>
      <c r="F357" s="98"/>
      <c r="G357" s="98"/>
      <c r="H357" s="98"/>
      <c r="I357" s="98"/>
      <c r="J357" s="98"/>
      <c r="K357" s="98"/>
      <c r="L357" s="98"/>
      <c r="M357" s="98"/>
      <c r="N357" s="98"/>
      <c r="O357" s="98"/>
      <c r="P357" s="98"/>
      <c r="Q357" s="98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</row>
    <row r="358" spans="1:39">
      <c r="A358" s="99"/>
      <c r="B358" s="99"/>
      <c r="C358" s="99"/>
      <c r="D358" s="98"/>
      <c r="E358" s="98"/>
      <c r="F358" s="98"/>
      <c r="G358" s="98"/>
      <c r="H358" s="98"/>
      <c r="I358" s="98"/>
      <c r="J358" s="98"/>
      <c r="K358" s="98"/>
      <c r="L358" s="98"/>
      <c r="M358" s="98"/>
      <c r="N358" s="98"/>
      <c r="O358" s="98"/>
      <c r="P358" s="98"/>
      <c r="Q358" s="98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</row>
    <row r="359" spans="1:39">
      <c r="A359" s="99"/>
      <c r="B359" s="99"/>
      <c r="C359" s="99"/>
      <c r="D359" s="98"/>
      <c r="E359" s="98"/>
      <c r="F359" s="98"/>
      <c r="G359" s="98"/>
      <c r="H359" s="98"/>
      <c r="I359" s="98"/>
      <c r="J359" s="98"/>
      <c r="K359" s="98"/>
      <c r="L359" s="98"/>
      <c r="M359" s="98"/>
      <c r="N359" s="98"/>
      <c r="O359" s="98"/>
      <c r="P359" s="98"/>
      <c r="Q359" s="98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</row>
    <row r="360" spans="1:39">
      <c r="A360" s="99"/>
      <c r="B360" s="99"/>
      <c r="C360" s="99"/>
      <c r="D360" s="98"/>
      <c r="E360" s="98"/>
      <c r="F360" s="98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</row>
    <row r="361" spans="1:39">
      <c r="A361" s="99"/>
      <c r="B361" s="99"/>
      <c r="C361" s="99"/>
      <c r="D361" s="98"/>
      <c r="E361" s="98"/>
      <c r="F361" s="98"/>
      <c r="G361" s="98"/>
      <c r="H361" s="98"/>
      <c r="I361" s="98"/>
      <c r="J361" s="98"/>
      <c r="K361" s="98"/>
      <c r="L361" s="98"/>
      <c r="M361" s="98"/>
      <c r="N361" s="98"/>
      <c r="O361" s="98"/>
      <c r="P361" s="98"/>
      <c r="Q361" s="98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</row>
    <row r="362" spans="1:39">
      <c r="A362" s="99"/>
      <c r="B362" s="99"/>
      <c r="C362" s="99"/>
      <c r="D362" s="98"/>
      <c r="E362" s="98"/>
      <c r="F362" s="98"/>
      <c r="G362" s="98"/>
      <c r="H362" s="98"/>
      <c r="I362" s="98"/>
      <c r="J362" s="98"/>
      <c r="K362" s="98"/>
      <c r="L362" s="98"/>
      <c r="M362" s="98"/>
      <c r="N362" s="98"/>
      <c r="O362" s="98"/>
      <c r="P362" s="98"/>
      <c r="Q362" s="98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</row>
    <row r="363" spans="1:39">
      <c r="A363" s="99"/>
      <c r="B363" s="99"/>
      <c r="C363" s="99"/>
      <c r="D363" s="98"/>
      <c r="E363" s="98"/>
      <c r="F363" s="98"/>
      <c r="G363" s="98"/>
      <c r="H363" s="98"/>
      <c r="I363" s="98"/>
      <c r="J363" s="98"/>
      <c r="K363" s="98"/>
      <c r="L363" s="98"/>
      <c r="M363" s="98"/>
      <c r="N363" s="98"/>
      <c r="O363" s="98"/>
      <c r="P363" s="98"/>
      <c r="Q363" s="98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</row>
    <row r="364" spans="1:39">
      <c r="A364" s="99"/>
      <c r="B364" s="99"/>
      <c r="C364" s="99"/>
      <c r="D364" s="98"/>
      <c r="E364" s="98"/>
      <c r="F364" s="98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</row>
    <row r="365" spans="1:39">
      <c r="A365" s="99"/>
      <c r="B365" s="99"/>
      <c r="C365" s="99"/>
      <c r="D365" s="98"/>
      <c r="E365" s="98"/>
      <c r="F365" s="98"/>
      <c r="G365" s="98"/>
      <c r="H365" s="98"/>
      <c r="I365" s="98"/>
      <c r="J365" s="98"/>
      <c r="K365" s="98"/>
      <c r="L365" s="98"/>
      <c r="M365" s="98"/>
      <c r="N365" s="98"/>
      <c r="O365" s="98"/>
      <c r="P365" s="98"/>
      <c r="Q365" s="98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</row>
    <row r="366" spans="1:39">
      <c r="A366" s="99"/>
      <c r="B366" s="99"/>
      <c r="C366" s="99"/>
      <c r="D366" s="98"/>
      <c r="E366" s="98"/>
      <c r="F366" s="98"/>
      <c r="G366" s="98"/>
      <c r="H366" s="98"/>
      <c r="I366" s="98"/>
      <c r="J366" s="98"/>
      <c r="K366" s="98"/>
      <c r="L366" s="98"/>
      <c r="M366" s="98"/>
      <c r="N366" s="98"/>
      <c r="O366" s="98"/>
      <c r="P366" s="98"/>
      <c r="Q366" s="98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</row>
    <row r="367" spans="1:39">
      <c r="A367" s="99"/>
      <c r="B367" s="99"/>
      <c r="C367" s="99"/>
      <c r="D367" s="98"/>
      <c r="E367" s="98"/>
      <c r="F367" s="98"/>
      <c r="G367" s="98"/>
      <c r="H367" s="98"/>
      <c r="I367" s="98"/>
      <c r="J367" s="98"/>
      <c r="K367" s="98"/>
      <c r="L367" s="98"/>
      <c r="M367" s="98"/>
      <c r="N367" s="98"/>
      <c r="O367" s="98"/>
      <c r="P367" s="98"/>
      <c r="Q367" s="98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</row>
    <row r="368" spans="1:39">
      <c r="A368" s="99"/>
      <c r="B368" s="99"/>
      <c r="C368" s="99"/>
      <c r="D368" s="98"/>
      <c r="E368" s="98"/>
      <c r="F368" s="98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</row>
    <row r="369" spans="1:39">
      <c r="A369" s="99"/>
      <c r="B369" s="99"/>
      <c r="C369" s="99"/>
      <c r="D369" s="98"/>
      <c r="E369" s="98"/>
      <c r="F369" s="98"/>
      <c r="G369" s="98"/>
      <c r="H369" s="98"/>
      <c r="I369" s="98"/>
      <c r="J369" s="98"/>
      <c r="K369" s="98"/>
      <c r="L369" s="98"/>
      <c r="M369" s="98"/>
      <c r="N369" s="98"/>
      <c r="O369" s="98"/>
      <c r="P369" s="98"/>
      <c r="Q369" s="98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</row>
    <row r="370" spans="1:39">
      <c r="A370" s="99"/>
      <c r="B370" s="99"/>
      <c r="C370" s="99"/>
      <c r="D370" s="98"/>
      <c r="E370" s="98"/>
      <c r="F370" s="98"/>
      <c r="G370" s="98"/>
      <c r="H370" s="98"/>
      <c r="I370" s="98"/>
      <c r="J370" s="98"/>
      <c r="K370" s="98"/>
      <c r="L370" s="98"/>
      <c r="M370" s="98"/>
      <c r="N370" s="98"/>
      <c r="O370" s="98"/>
      <c r="P370" s="98"/>
      <c r="Q370" s="98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</row>
    <row r="371" spans="1:39">
      <c r="A371" s="99"/>
      <c r="B371" s="99"/>
      <c r="C371" s="99"/>
      <c r="D371" s="98"/>
      <c r="E371" s="98"/>
      <c r="F371" s="98"/>
      <c r="G371" s="98"/>
      <c r="H371" s="98"/>
      <c r="I371" s="98"/>
      <c r="J371" s="98"/>
      <c r="K371" s="98"/>
      <c r="L371" s="98"/>
      <c r="M371" s="98"/>
      <c r="N371" s="98"/>
      <c r="O371" s="98"/>
      <c r="P371" s="98"/>
      <c r="Q371" s="98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</row>
    <row r="372" spans="1:39">
      <c r="A372" s="99"/>
      <c r="B372" s="99"/>
      <c r="C372" s="99"/>
      <c r="D372" s="98"/>
      <c r="E372" s="98"/>
      <c r="F372" s="98"/>
      <c r="G372" s="98"/>
      <c r="H372" s="98"/>
      <c r="I372" s="98"/>
      <c r="J372" s="98"/>
      <c r="K372" s="98"/>
      <c r="L372" s="98"/>
      <c r="M372" s="98"/>
      <c r="N372" s="98"/>
      <c r="O372" s="98"/>
      <c r="P372" s="98"/>
      <c r="Q372" s="98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</row>
    <row r="373" spans="1:39">
      <c r="A373" s="99"/>
      <c r="B373" s="99"/>
      <c r="C373" s="99"/>
      <c r="D373" s="98"/>
      <c r="E373" s="98"/>
      <c r="F373" s="98"/>
      <c r="G373" s="98"/>
      <c r="H373" s="98"/>
      <c r="I373" s="98"/>
      <c r="J373" s="98"/>
      <c r="K373" s="98"/>
      <c r="L373" s="98"/>
      <c r="M373" s="98"/>
      <c r="N373" s="98"/>
      <c r="O373" s="98"/>
      <c r="P373" s="98"/>
      <c r="Q373" s="98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</row>
    <row r="374" spans="1:39">
      <c r="A374" s="99"/>
      <c r="B374" s="99"/>
      <c r="C374" s="99"/>
      <c r="D374" s="98"/>
      <c r="E374" s="98"/>
      <c r="F374" s="98"/>
      <c r="G374" s="98"/>
      <c r="H374" s="98"/>
      <c r="I374" s="98"/>
      <c r="J374" s="98"/>
      <c r="K374" s="98"/>
      <c r="L374" s="98"/>
      <c r="M374" s="98"/>
      <c r="N374" s="98"/>
      <c r="O374" s="98"/>
      <c r="P374" s="98"/>
      <c r="Q374" s="98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</row>
    <row r="375" spans="1:39">
      <c r="A375" s="99"/>
      <c r="B375" s="99"/>
      <c r="C375" s="99"/>
      <c r="D375" s="98"/>
      <c r="E375" s="98"/>
      <c r="F375" s="98"/>
      <c r="G375" s="98"/>
      <c r="H375" s="98"/>
      <c r="I375" s="98"/>
      <c r="J375" s="98"/>
      <c r="K375" s="98"/>
      <c r="L375" s="98"/>
      <c r="M375" s="98"/>
      <c r="N375" s="98"/>
      <c r="O375" s="98"/>
      <c r="P375" s="98"/>
      <c r="Q375" s="98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</row>
    <row r="376" spans="1:39">
      <c r="A376" s="99"/>
      <c r="B376" s="99"/>
      <c r="C376" s="99"/>
      <c r="D376" s="98"/>
      <c r="E376" s="98"/>
      <c r="F376" s="98"/>
      <c r="G376" s="98"/>
      <c r="H376" s="98"/>
      <c r="I376" s="98"/>
      <c r="J376" s="98"/>
      <c r="K376" s="98"/>
      <c r="L376" s="98"/>
      <c r="M376" s="98"/>
      <c r="N376" s="98"/>
      <c r="O376" s="98"/>
      <c r="P376" s="98"/>
      <c r="Q376" s="98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</row>
    <row r="377" spans="1:39">
      <c r="A377" s="99"/>
      <c r="B377" s="99"/>
      <c r="C377" s="99"/>
      <c r="D377" s="98"/>
      <c r="E377" s="98"/>
      <c r="F377" s="98"/>
      <c r="G377" s="98"/>
      <c r="H377" s="98"/>
      <c r="I377" s="98"/>
      <c r="J377" s="98"/>
      <c r="K377" s="98"/>
      <c r="L377" s="98"/>
      <c r="M377" s="98"/>
      <c r="N377" s="98"/>
      <c r="O377" s="98"/>
      <c r="P377" s="98"/>
      <c r="Q377" s="98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</row>
    <row r="378" spans="1:39">
      <c r="A378" s="99"/>
      <c r="B378" s="99"/>
      <c r="C378" s="99"/>
      <c r="D378" s="98"/>
      <c r="E378" s="98"/>
      <c r="F378" s="98"/>
      <c r="G378" s="98"/>
      <c r="H378" s="98"/>
      <c r="I378" s="98"/>
      <c r="J378" s="98"/>
      <c r="K378" s="98"/>
      <c r="L378" s="98"/>
      <c r="M378" s="98"/>
      <c r="N378" s="98"/>
      <c r="O378" s="98"/>
      <c r="P378" s="98"/>
      <c r="Q378" s="98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</row>
    <row r="379" spans="1:39">
      <c r="A379" s="99"/>
      <c r="B379" s="99"/>
      <c r="C379" s="99"/>
      <c r="D379" s="98"/>
      <c r="E379" s="98"/>
      <c r="F379" s="98"/>
      <c r="G379" s="98"/>
      <c r="H379" s="98"/>
      <c r="I379" s="98"/>
      <c r="J379" s="98"/>
      <c r="K379" s="98"/>
      <c r="L379" s="98"/>
      <c r="M379" s="98"/>
      <c r="N379" s="98"/>
      <c r="O379" s="98"/>
      <c r="P379" s="98"/>
      <c r="Q379" s="98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</row>
    <row r="380" spans="1:39">
      <c r="A380" s="99"/>
      <c r="B380" s="99"/>
      <c r="C380" s="99"/>
      <c r="D380" s="98"/>
      <c r="E380" s="98"/>
      <c r="F380" s="98"/>
      <c r="G380" s="98"/>
      <c r="H380" s="98"/>
      <c r="I380" s="98"/>
      <c r="J380" s="98"/>
      <c r="K380" s="98"/>
      <c r="L380" s="98"/>
      <c r="M380" s="98"/>
      <c r="N380" s="98"/>
      <c r="O380" s="98"/>
      <c r="P380" s="98"/>
      <c r="Q380" s="98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</row>
    <row r="381" spans="1:39">
      <c r="A381" s="99"/>
      <c r="B381" s="99"/>
      <c r="C381" s="99"/>
      <c r="D381" s="98"/>
      <c r="E381" s="98"/>
      <c r="F381" s="98"/>
      <c r="G381" s="98"/>
      <c r="H381" s="98"/>
      <c r="I381" s="98"/>
      <c r="J381" s="98"/>
      <c r="K381" s="98"/>
      <c r="L381" s="98"/>
      <c r="M381" s="98"/>
      <c r="N381" s="98"/>
      <c r="O381" s="98"/>
      <c r="P381" s="98"/>
      <c r="Q381" s="98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</row>
    <row r="382" spans="1:39">
      <c r="A382" s="99"/>
      <c r="B382" s="99"/>
      <c r="C382" s="99"/>
      <c r="D382" s="98"/>
      <c r="E382" s="98"/>
      <c r="F382" s="98"/>
      <c r="G382" s="98"/>
      <c r="H382" s="98"/>
      <c r="I382" s="98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</row>
    <row r="383" spans="1:39">
      <c r="A383" s="99"/>
      <c r="B383" s="99"/>
      <c r="C383" s="99"/>
      <c r="D383" s="98"/>
      <c r="E383" s="98"/>
      <c r="F383" s="98"/>
      <c r="G383" s="98"/>
      <c r="H383" s="98"/>
      <c r="I383" s="98"/>
      <c r="J383" s="98"/>
      <c r="K383" s="98"/>
      <c r="L383" s="98"/>
      <c r="M383" s="98"/>
      <c r="N383" s="98"/>
      <c r="O383" s="98"/>
      <c r="P383" s="98"/>
      <c r="Q383" s="98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</row>
    <row r="384" spans="1:39">
      <c r="A384" s="99"/>
      <c r="B384" s="99"/>
      <c r="C384" s="99"/>
      <c r="D384" s="98"/>
      <c r="E384" s="98"/>
      <c r="F384" s="98"/>
      <c r="G384" s="98"/>
      <c r="H384" s="98"/>
      <c r="I384" s="98"/>
      <c r="J384" s="98"/>
      <c r="K384" s="98"/>
      <c r="L384" s="98"/>
      <c r="M384" s="98"/>
      <c r="N384" s="98"/>
      <c r="O384" s="98"/>
      <c r="P384" s="98"/>
      <c r="Q384" s="98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</row>
    <row r="385" spans="1:39">
      <c r="A385" s="99"/>
      <c r="B385" s="99"/>
      <c r="C385" s="99"/>
      <c r="D385" s="98"/>
      <c r="E385" s="98"/>
      <c r="F385" s="98"/>
      <c r="G385" s="98"/>
      <c r="H385" s="98"/>
      <c r="I385" s="98"/>
      <c r="J385" s="98"/>
      <c r="K385" s="98"/>
      <c r="L385" s="98"/>
      <c r="M385" s="98"/>
      <c r="N385" s="98"/>
      <c r="O385" s="98"/>
      <c r="P385" s="98"/>
      <c r="Q385" s="98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</row>
    <row r="386" spans="1:39">
      <c r="A386" s="99"/>
      <c r="B386" s="99"/>
      <c r="C386" s="99"/>
      <c r="D386" s="98"/>
      <c r="E386" s="98"/>
      <c r="F386" s="98"/>
      <c r="G386" s="98"/>
      <c r="H386" s="98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</row>
    <row r="387" spans="1:39">
      <c r="A387" s="99"/>
      <c r="B387" s="99"/>
      <c r="C387" s="99"/>
      <c r="D387" s="98"/>
      <c r="E387" s="98"/>
      <c r="F387" s="98"/>
      <c r="G387" s="98"/>
      <c r="H387" s="98"/>
      <c r="I387" s="98"/>
      <c r="J387" s="98"/>
      <c r="K387" s="98"/>
      <c r="L387" s="98"/>
      <c r="M387" s="98"/>
      <c r="N387" s="98"/>
      <c r="O387" s="98"/>
      <c r="P387" s="98"/>
      <c r="Q387" s="98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</row>
    <row r="388" spans="1:39">
      <c r="A388" s="99"/>
      <c r="B388" s="99"/>
      <c r="C388" s="99"/>
      <c r="D388" s="98"/>
      <c r="E388" s="98"/>
      <c r="F388" s="98"/>
      <c r="G388" s="98"/>
      <c r="H388" s="98"/>
      <c r="I388" s="98"/>
      <c r="J388" s="98"/>
      <c r="K388" s="98"/>
      <c r="L388" s="98"/>
      <c r="M388" s="98"/>
      <c r="N388" s="98"/>
      <c r="O388" s="98"/>
      <c r="P388" s="98"/>
      <c r="Q388" s="98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</row>
    <row r="389" spans="1:39">
      <c r="A389" s="99"/>
      <c r="B389" s="99"/>
      <c r="C389" s="99"/>
      <c r="D389" s="98"/>
      <c r="E389" s="98"/>
      <c r="F389" s="98"/>
      <c r="G389" s="98"/>
      <c r="H389" s="98"/>
      <c r="I389" s="98"/>
      <c r="J389" s="98"/>
      <c r="K389" s="98"/>
      <c r="L389" s="98"/>
      <c r="M389" s="98"/>
      <c r="N389" s="98"/>
      <c r="O389" s="98"/>
      <c r="P389" s="98"/>
      <c r="Q389" s="98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</row>
    <row r="390" spans="1:39">
      <c r="A390" s="99"/>
      <c r="B390" s="99"/>
      <c r="C390" s="99"/>
      <c r="D390" s="98"/>
      <c r="E390" s="98"/>
      <c r="F390" s="98"/>
      <c r="G390" s="98"/>
      <c r="H390" s="98"/>
      <c r="I390" s="98"/>
      <c r="J390" s="98"/>
      <c r="K390" s="98"/>
      <c r="L390" s="98"/>
      <c r="M390" s="98"/>
      <c r="N390" s="98"/>
      <c r="O390" s="98"/>
      <c r="P390" s="98"/>
      <c r="Q390" s="98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</row>
    <row r="391" spans="1:39">
      <c r="A391" s="99"/>
      <c r="B391" s="99"/>
      <c r="C391" s="99"/>
      <c r="D391" s="98"/>
      <c r="E391" s="98"/>
      <c r="F391" s="98"/>
      <c r="G391" s="98"/>
      <c r="H391" s="98"/>
      <c r="I391" s="98"/>
      <c r="J391" s="98"/>
      <c r="K391" s="98"/>
      <c r="L391" s="98"/>
      <c r="M391" s="98"/>
      <c r="N391" s="98"/>
      <c r="O391" s="98"/>
      <c r="P391" s="98"/>
      <c r="Q391" s="98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</row>
    <row r="392" spans="1:39">
      <c r="A392" s="99"/>
      <c r="B392" s="99"/>
      <c r="C392" s="99"/>
      <c r="D392" s="98"/>
      <c r="E392" s="98"/>
      <c r="F392" s="98"/>
      <c r="G392" s="98"/>
      <c r="H392" s="98"/>
      <c r="I392" s="98"/>
      <c r="J392" s="98"/>
      <c r="K392" s="98"/>
      <c r="L392" s="98"/>
      <c r="M392" s="98"/>
      <c r="N392" s="98"/>
      <c r="O392" s="98"/>
      <c r="P392" s="98"/>
      <c r="Q392" s="98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</row>
    <row r="393" spans="1:39">
      <c r="A393" s="99"/>
      <c r="B393" s="99"/>
      <c r="C393" s="99"/>
      <c r="D393" s="98"/>
      <c r="E393" s="98"/>
      <c r="F393" s="98"/>
      <c r="G393" s="98"/>
      <c r="H393" s="98"/>
      <c r="I393" s="98"/>
      <c r="J393" s="98"/>
      <c r="K393" s="98"/>
      <c r="L393" s="98"/>
      <c r="M393" s="98"/>
      <c r="N393" s="98"/>
      <c r="O393" s="98"/>
      <c r="P393" s="98"/>
      <c r="Q393" s="98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</row>
    <row r="394" spans="1:39">
      <c r="A394" s="99"/>
      <c r="B394" s="99"/>
      <c r="C394" s="99"/>
      <c r="D394" s="98"/>
      <c r="E394" s="98"/>
      <c r="F394" s="98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</row>
    <row r="395" spans="1:39">
      <c r="A395" s="99"/>
      <c r="B395" s="99"/>
      <c r="C395" s="99"/>
      <c r="D395" s="98"/>
      <c r="E395" s="98"/>
      <c r="F395" s="98"/>
      <c r="G395" s="98"/>
      <c r="H395" s="98"/>
      <c r="I395" s="98"/>
      <c r="J395" s="98"/>
      <c r="K395" s="98"/>
      <c r="L395" s="98"/>
      <c r="M395" s="98"/>
      <c r="N395" s="98"/>
      <c r="O395" s="98"/>
      <c r="P395" s="98"/>
      <c r="Q395" s="98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</row>
    <row r="396" spans="1:39">
      <c r="A396" s="99"/>
      <c r="B396" s="99"/>
      <c r="C396" s="99"/>
      <c r="D396" s="98"/>
      <c r="E396" s="98"/>
      <c r="F396" s="98"/>
      <c r="G396" s="98"/>
      <c r="H396" s="98"/>
      <c r="I396" s="98"/>
      <c r="J396" s="98"/>
      <c r="K396" s="98"/>
      <c r="L396" s="98"/>
      <c r="M396" s="98"/>
      <c r="N396" s="98"/>
      <c r="O396" s="98"/>
      <c r="P396" s="98"/>
      <c r="Q396" s="98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</row>
    <row r="397" spans="1:39">
      <c r="A397" s="99"/>
      <c r="B397" s="99"/>
      <c r="C397" s="99"/>
      <c r="D397" s="98"/>
      <c r="E397" s="98"/>
      <c r="F397" s="98"/>
      <c r="G397" s="98"/>
      <c r="H397" s="98"/>
      <c r="I397" s="98"/>
      <c r="J397" s="98"/>
      <c r="K397" s="98"/>
      <c r="L397" s="98"/>
      <c r="M397" s="98"/>
      <c r="N397" s="98"/>
      <c r="O397" s="98"/>
      <c r="P397" s="98"/>
      <c r="Q397" s="98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</row>
    <row r="398" spans="1:39">
      <c r="A398" s="99"/>
      <c r="B398" s="99"/>
      <c r="C398" s="99"/>
      <c r="D398" s="98"/>
      <c r="E398" s="98"/>
      <c r="F398" s="98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</row>
    <row r="399" spans="1:39">
      <c r="A399" s="99"/>
      <c r="B399" s="99"/>
      <c r="C399" s="9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  <c r="P399" s="98"/>
      <c r="Q399" s="98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</row>
    <row r="400" spans="1:39">
      <c r="A400" s="99"/>
      <c r="B400" s="99"/>
      <c r="C400" s="99"/>
      <c r="D400" s="98"/>
      <c r="E400" s="98"/>
      <c r="F400" s="98"/>
      <c r="G400" s="98"/>
      <c r="H400" s="98"/>
      <c r="I400" s="98"/>
      <c r="J400" s="98"/>
      <c r="K400" s="98"/>
      <c r="L400" s="98"/>
      <c r="M400" s="98"/>
      <c r="N400" s="98"/>
      <c r="O400" s="98"/>
      <c r="P400" s="98"/>
      <c r="Q400" s="98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</row>
    <row r="401" spans="1:39">
      <c r="A401" s="99"/>
      <c r="B401" s="99"/>
      <c r="C401" s="99"/>
      <c r="D401" s="98"/>
      <c r="E401" s="98"/>
      <c r="F401" s="98"/>
      <c r="G401" s="98"/>
      <c r="H401" s="98"/>
      <c r="I401" s="98"/>
      <c r="J401" s="98"/>
      <c r="K401" s="98"/>
      <c r="L401" s="98"/>
      <c r="M401" s="98"/>
      <c r="N401" s="98"/>
      <c r="O401" s="98"/>
      <c r="P401" s="98"/>
      <c r="Q401" s="98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</row>
    <row r="402" spans="1:39">
      <c r="A402" s="99"/>
      <c r="B402" s="99"/>
      <c r="C402" s="99"/>
      <c r="D402" s="98"/>
      <c r="E402" s="98"/>
      <c r="F402" s="98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</row>
    <row r="403" spans="1:39">
      <c r="A403" s="99"/>
      <c r="B403" s="99"/>
      <c r="C403" s="99"/>
      <c r="D403" s="98"/>
      <c r="E403" s="98"/>
      <c r="F403" s="98"/>
      <c r="G403" s="98"/>
      <c r="H403" s="98"/>
      <c r="I403" s="98"/>
      <c r="J403" s="98"/>
      <c r="K403" s="98"/>
      <c r="L403" s="98"/>
      <c r="M403" s="98"/>
      <c r="N403" s="98"/>
      <c r="O403" s="98"/>
      <c r="P403" s="98"/>
      <c r="Q403" s="98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</row>
    <row r="404" spans="1:39">
      <c r="A404" s="99"/>
      <c r="B404" s="99"/>
      <c r="C404" s="99"/>
      <c r="D404" s="98"/>
      <c r="E404" s="98"/>
      <c r="F404" s="98"/>
      <c r="G404" s="98"/>
      <c r="H404" s="98"/>
      <c r="I404" s="98"/>
      <c r="J404" s="98"/>
      <c r="K404" s="98"/>
      <c r="L404" s="98"/>
      <c r="M404" s="98"/>
      <c r="N404" s="98"/>
      <c r="O404" s="98"/>
      <c r="P404" s="98"/>
      <c r="Q404" s="98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</row>
    <row r="405" spans="1:39">
      <c r="A405" s="99"/>
      <c r="B405" s="99"/>
      <c r="C405" s="99"/>
      <c r="D405" s="98"/>
      <c r="E405" s="98"/>
      <c r="F405" s="98"/>
      <c r="G405" s="98"/>
      <c r="H405" s="98"/>
      <c r="I405" s="98"/>
      <c r="J405" s="98"/>
      <c r="K405" s="98"/>
      <c r="L405" s="98"/>
      <c r="M405" s="98"/>
      <c r="N405" s="98"/>
      <c r="O405" s="98"/>
      <c r="P405" s="98"/>
      <c r="Q405" s="98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</row>
    <row r="406" spans="1:39">
      <c r="A406" s="99"/>
      <c r="B406" s="99"/>
      <c r="C406" s="99"/>
      <c r="D406" s="98"/>
      <c r="E406" s="98"/>
      <c r="F406" s="98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</row>
    <row r="407" spans="1:39">
      <c r="A407" s="99"/>
      <c r="B407" s="99"/>
      <c r="C407" s="99"/>
      <c r="D407" s="98"/>
      <c r="E407" s="98"/>
      <c r="F407" s="98"/>
      <c r="G407" s="98"/>
      <c r="H407" s="98"/>
      <c r="I407" s="98"/>
      <c r="J407" s="98"/>
      <c r="K407" s="98"/>
      <c r="L407" s="98"/>
      <c r="M407" s="98"/>
      <c r="N407" s="98"/>
      <c r="O407" s="98"/>
      <c r="P407" s="98"/>
      <c r="Q407" s="98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</row>
    <row r="408" spans="1:39">
      <c r="A408" s="99"/>
      <c r="B408" s="99"/>
      <c r="C408" s="99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  <c r="P408" s="98"/>
      <c r="Q408" s="98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</row>
    <row r="409" spans="1:39">
      <c r="A409" s="99"/>
      <c r="B409" s="99"/>
      <c r="C409" s="99"/>
      <c r="D409" s="98"/>
      <c r="E409" s="98"/>
      <c r="F409" s="98"/>
      <c r="G409" s="98"/>
      <c r="H409" s="98"/>
      <c r="I409" s="98"/>
      <c r="J409" s="98"/>
      <c r="K409" s="98"/>
      <c r="L409" s="98"/>
      <c r="M409" s="98"/>
      <c r="N409" s="98"/>
      <c r="O409" s="98"/>
      <c r="P409" s="98"/>
      <c r="Q409" s="98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</row>
    <row r="410" spans="1:39">
      <c r="A410" s="99"/>
      <c r="B410" s="99"/>
      <c r="C410" s="99"/>
      <c r="D410" s="98"/>
      <c r="E410" s="98"/>
      <c r="F410" s="98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</row>
    <row r="411" spans="1:39">
      <c r="A411" s="99"/>
      <c r="B411" s="99"/>
      <c r="C411" s="99"/>
      <c r="D411" s="98"/>
      <c r="E411" s="98"/>
      <c r="F411" s="98"/>
      <c r="G411" s="98"/>
      <c r="H411" s="98"/>
      <c r="I411" s="98"/>
      <c r="J411" s="98"/>
      <c r="K411" s="98"/>
      <c r="L411" s="98"/>
      <c r="M411" s="98"/>
      <c r="N411" s="98"/>
      <c r="O411" s="98"/>
      <c r="P411" s="98"/>
      <c r="Q411" s="98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</row>
    <row r="412" spans="1:39">
      <c r="A412" s="99"/>
      <c r="B412" s="99"/>
      <c r="C412" s="99"/>
      <c r="D412" s="98"/>
      <c r="E412" s="98"/>
      <c r="F412" s="98"/>
      <c r="G412" s="98"/>
      <c r="H412" s="98"/>
      <c r="I412" s="98"/>
      <c r="J412" s="98"/>
      <c r="K412" s="98"/>
      <c r="L412" s="98"/>
      <c r="M412" s="98"/>
      <c r="N412" s="98"/>
      <c r="O412" s="98"/>
      <c r="P412" s="98"/>
      <c r="Q412" s="98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</row>
    <row r="413" spans="1:39">
      <c r="A413" s="99"/>
      <c r="B413" s="99"/>
      <c r="C413" s="99"/>
      <c r="D413" s="98"/>
      <c r="E413" s="98"/>
      <c r="F413" s="98"/>
      <c r="G413" s="98"/>
      <c r="H413" s="98"/>
      <c r="I413" s="98"/>
      <c r="J413" s="98"/>
      <c r="K413" s="98"/>
      <c r="L413" s="98"/>
      <c r="M413" s="98"/>
      <c r="N413" s="98"/>
      <c r="O413" s="98"/>
      <c r="P413" s="98"/>
      <c r="Q413" s="98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</row>
    <row r="414" spans="1:39">
      <c r="A414" s="99"/>
      <c r="B414" s="99"/>
      <c r="C414" s="99"/>
      <c r="D414" s="98"/>
      <c r="E414" s="98"/>
      <c r="F414" s="98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</row>
    <row r="415" spans="1:39">
      <c r="A415" s="99"/>
      <c r="B415" s="99"/>
      <c r="C415" s="99"/>
      <c r="D415" s="98"/>
      <c r="E415" s="98"/>
      <c r="F415" s="98"/>
      <c r="G415" s="98"/>
      <c r="H415" s="98"/>
      <c r="I415" s="98"/>
      <c r="J415" s="98"/>
      <c r="K415" s="98"/>
      <c r="L415" s="98"/>
      <c r="M415" s="98"/>
      <c r="N415" s="98"/>
      <c r="O415" s="98"/>
      <c r="P415" s="98"/>
      <c r="Q415" s="98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</row>
    <row r="416" spans="1:39">
      <c r="A416" s="99"/>
      <c r="B416" s="99"/>
      <c r="C416" s="99"/>
      <c r="D416" s="98"/>
      <c r="E416" s="98"/>
      <c r="F416" s="98"/>
      <c r="G416" s="98"/>
      <c r="H416" s="98"/>
      <c r="I416" s="98"/>
      <c r="J416" s="98"/>
      <c r="K416" s="98"/>
      <c r="L416" s="98"/>
      <c r="M416" s="98"/>
      <c r="N416" s="98"/>
      <c r="O416" s="98"/>
      <c r="P416" s="98"/>
      <c r="Q416" s="98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</row>
    <row r="417" spans="1:39">
      <c r="A417" s="99"/>
      <c r="B417" s="99"/>
      <c r="C417" s="99"/>
      <c r="D417" s="98"/>
      <c r="E417" s="98"/>
      <c r="F417" s="98"/>
      <c r="G417" s="98"/>
      <c r="H417" s="98"/>
      <c r="I417" s="98"/>
      <c r="J417" s="98"/>
      <c r="K417" s="98"/>
      <c r="L417" s="98"/>
      <c r="M417" s="98"/>
      <c r="N417" s="98"/>
      <c r="O417" s="98"/>
      <c r="P417" s="98"/>
      <c r="Q417" s="98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</row>
    <row r="418" spans="1:39">
      <c r="A418" s="99"/>
      <c r="B418" s="99"/>
      <c r="C418" s="99"/>
      <c r="D418" s="98"/>
      <c r="E418" s="98"/>
      <c r="F418" s="98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</row>
    <row r="419" spans="1:39">
      <c r="A419" s="99"/>
      <c r="B419" s="99"/>
      <c r="C419" s="99"/>
      <c r="D419" s="98"/>
      <c r="E419" s="98"/>
      <c r="F419" s="98"/>
      <c r="G419" s="98"/>
      <c r="H419" s="98"/>
      <c r="I419" s="98"/>
      <c r="J419" s="98"/>
      <c r="K419" s="98"/>
      <c r="L419" s="98"/>
      <c r="M419" s="98"/>
      <c r="N419" s="98"/>
      <c r="O419" s="98"/>
      <c r="P419" s="98"/>
      <c r="Q419" s="98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</row>
    <row r="420" spans="1:39">
      <c r="A420" s="99"/>
      <c r="B420" s="99"/>
      <c r="C420" s="99"/>
      <c r="D420" s="98"/>
      <c r="E420" s="98"/>
      <c r="F420" s="98"/>
      <c r="G420" s="98"/>
      <c r="H420" s="98"/>
      <c r="I420" s="98"/>
      <c r="J420" s="98"/>
      <c r="K420" s="98"/>
      <c r="L420" s="98"/>
      <c r="M420" s="98"/>
      <c r="N420" s="98"/>
      <c r="O420" s="98"/>
      <c r="P420" s="98"/>
      <c r="Q420" s="98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</row>
    <row r="421" spans="1:39">
      <c r="A421" s="99"/>
      <c r="B421" s="99"/>
      <c r="C421" s="99"/>
      <c r="D421" s="98"/>
      <c r="E421" s="98"/>
      <c r="F421" s="98"/>
      <c r="G421" s="98"/>
      <c r="H421" s="98"/>
      <c r="I421" s="98"/>
      <c r="J421" s="98"/>
      <c r="K421" s="98"/>
      <c r="L421" s="98"/>
      <c r="M421" s="98"/>
      <c r="N421" s="98"/>
      <c r="O421" s="98"/>
      <c r="P421" s="98"/>
      <c r="Q421" s="98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</row>
    <row r="422" spans="1:39">
      <c r="A422" s="99"/>
      <c r="B422" s="99"/>
      <c r="C422" s="99"/>
      <c r="D422" s="98"/>
      <c r="E422" s="98"/>
      <c r="F422" s="98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</row>
    <row r="423" spans="1:39">
      <c r="A423" s="99"/>
      <c r="B423" s="99"/>
      <c r="C423" s="99"/>
      <c r="D423" s="98"/>
      <c r="E423" s="98"/>
      <c r="F423" s="98"/>
      <c r="G423" s="98"/>
      <c r="H423" s="98"/>
      <c r="I423" s="98"/>
      <c r="J423" s="98"/>
      <c r="K423" s="98"/>
      <c r="L423" s="98"/>
      <c r="M423" s="98"/>
      <c r="N423" s="98"/>
      <c r="O423" s="98"/>
      <c r="P423" s="98"/>
      <c r="Q423" s="98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</row>
    <row r="424" spans="1:39">
      <c r="A424" s="99"/>
      <c r="B424" s="99"/>
      <c r="C424" s="99"/>
      <c r="D424" s="98"/>
      <c r="E424" s="98"/>
      <c r="F424" s="98"/>
      <c r="G424" s="98"/>
      <c r="H424" s="98"/>
      <c r="I424" s="98"/>
      <c r="J424" s="98"/>
      <c r="K424" s="98"/>
      <c r="L424" s="98"/>
      <c r="M424" s="98"/>
      <c r="N424" s="98"/>
      <c r="O424" s="98"/>
      <c r="P424" s="98"/>
      <c r="Q424" s="98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</row>
    <row r="425" spans="1:39">
      <c r="A425" s="99"/>
      <c r="B425" s="99"/>
      <c r="C425" s="99"/>
      <c r="D425" s="98"/>
      <c r="E425" s="98"/>
      <c r="F425" s="98"/>
      <c r="G425" s="98"/>
      <c r="H425" s="98"/>
      <c r="I425" s="98"/>
      <c r="J425" s="98"/>
      <c r="K425" s="98"/>
      <c r="L425" s="98"/>
      <c r="M425" s="98"/>
      <c r="N425" s="98"/>
      <c r="O425" s="98"/>
      <c r="P425" s="98"/>
      <c r="Q425" s="98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</row>
    <row r="426" spans="1:39">
      <c r="A426" s="99"/>
      <c r="B426" s="99"/>
      <c r="C426" s="99"/>
      <c r="D426" s="98"/>
      <c r="E426" s="98"/>
      <c r="F426" s="98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</row>
    <row r="427" spans="1:39">
      <c r="A427" s="99"/>
      <c r="B427" s="99"/>
      <c r="C427" s="99"/>
      <c r="D427" s="98"/>
      <c r="E427" s="98"/>
      <c r="F427" s="98"/>
      <c r="G427" s="98"/>
      <c r="H427" s="98"/>
      <c r="I427" s="98"/>
      <c r="J427" s="98"/>
      <c r="K427" s="98"/>
      <c r="L427" s="98"/>
      <c r="M427" s="98"/>
      <c r="N427" s="98"/>
      <c r="O427" s="98"/>
      <c r="P427" s="98"/>
      <c r="Q427" s="98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</row>
    <row r="428" spans="1:39">
      <c r="A428" s="99"/>
      <c r="B428" s="99"/>
      <c r="C428" s="99"/>
      <c r="D428" s="98"/>
      <c r="E428" s="98"/>
      <c r="F428" s="98"/>
      <c r="G428" s="98"/>
      <c r="H428" s="98"/>
      <c r="I428" s="98"/>
      <c r="J428" s="98"/>
      <c r="K428" s="98"/>
      <c r="L428" s="98"/>
      <c r="M428" s="98"/>
      <c r="N428" s="98"/>
      <c r="O428" s="98"/>
      <c r="P428" s="98"/>
      <c r="Q428" s="98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</row>
    <row r="429" spans="1:39">
      <c r="A429" s="99"/>
      <c r="B429" s="99"/>
      <c r="C429" s="99"/>
      <c r="D429" s="98"/>
      <c r="E429" s="98"/>
      <c r="F429" s="98"/>
      <c r="G429" s="98"/>
      <c r="H429" s="98"/>
      <c r="I429" s="98"/>
      <c r="J429" s="98"/>
      <c r="K429" s="98"/>
      <c r="L429" s="98"/>
      <c r="M429" s="98"/>
      <c r="N429" s="98"/>
      <c r="O429" s="98"/>
      <c r="P429" s="98"/>
      <c r="Q429" s="98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</row>
    <row r="430" spans="1:39">
      <c r="A430" s="99"/>
      <c r="B430" s="99"/>
      <c r="C430" s="99"/>
      <c r="D430" s="98"/>
      <c r="E430" s="98"/>
      <c r="F430" s="98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</row>
    <row r="431" spans="1:39">
      <c r="A431" s="99"/>
      <c r="B431" s="99"/>
      <c r="C431" s="99"/>
      <c r="D431" s="98"/>
      <c r="E431" s="98"/>
      <c r="F431" s="98"/>
      <c r="G431" s="98"/>
      <c r="H431" s="98"/>
      <c r="I431" s="98"/>
      <c r="J431" s="98"/>
      <c r="K431" s="98"/>
      <c r="L431" s="98"/>
      <c r="M431" s="98"/>
      <c r="N431" s="98"/>
      <c r="O431" s="98"/>
      <c r="P431" s="98"/>
      <c r="Q431" s="98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</row>
    <row r="432" spans="1:39">
      <c r="A432" s="99"/>
      <c r="B432" s="99"/>
      <c r="C432" s="99"/>
      <c r="D432" s="98"/>
      <c r="E432" s="98"/>
      <c r="F432" s="98"/>
      <c r="G432" s="98"/>
      <c r="H432" s="98"/>
      <c r="I432" s="98"/>
      <c r="J432" s="98"/>
      <c r="K432" s="98"/>
      <c r="L432" s="98"/>
      <c r="M432" s="98"/>
      <c r="N432" s="98"/>
      <c r="O432" s="98"/>
      <c r="P432" s="98"/>
      <c r="Q432" s="98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</row>
    <row r="433" spans="1:39">
      <c r="A433" s="99"/>
      <c r="B433" s="99"/>
      <c r="C433" s="99"/>
      <c r="D433" s="98"/>
      <c r="E433" s="98"/>
      <c r="F433" s="98"/>
      <c r="G433" s="98"/>
      <c r="H433" s="98"/>
      <c r="I433" s="98"/>
      <c r="J433" s="98"/>
      <c r="K433" s="98"/>
      <c r="L433" s="98"/>
      <c r="M433" s="98"/>
      <c r="N433" s="98"/>
      <c r="O433" s="98"/>
      <c r="P433" s="98"/>
      <c r="Q433" s="98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</row>
    <row r="434" spans="1:39">
      <c r="A434" s="99"/>
      <c r="B434" s="99"/>
      <c r="C434" s="99"/>
      <c r="D434" s="98"/>
      <c r="E434" s="98"/>
      <c r="F434" s="98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</row>
    <row r="435" spans="1:39">
      <c r="A435" s="99"/>
      <c r="B435" s="99"/>
      <c r="C435" s="99"/>
      <c r="D435" s="98"/>
      <c r="E435" s="98"/>
      <c r="F435" s="98"/>
      <c r="G435" s="98"/>
      <c r="H435" s="98"/>
      <c r="I435" s="98"/>
      <c r="J435" s="98"/>
      <c r="K435" s="98"/>
      <c r="L435" s="98"/>
      <c r="M435" s="98"/>
      <c r="N435" s="98"/>
      <c r="O435" s="98"/>
      <c r="P435" s="98"/>
      <c r="Q435" s="98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</row>
    <row r="436" spans="1:39">
      <c r="A436" s="99"/>
      <c r="B436" s="99"/>
      <c r="C436" s="99"/>
      <c r="D436" s="98"/>
      <c r="E436" s="98"/>
      <c r="F436" s="98"/>
      <c r="G436" s="98"/>
      <c r="H436" s="98"/>
      <c r="I436" s="98"/>
      <c r="J436" s="98"/>
      <c r="K436" s="98"/>
      <c r="L436" s="98"/>
      <c r="M436" s="98"/>
      <c r="N436" s="98"/>
      <c r="O436" s="98"/>
      <c r="P436" s="98"/>
      <c r="Q436" s="98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</row>
    <row r="437" spans="1:39">
      <c r="A437" s="99"/>
      <c r="B437" s="99"/>
      <c r="C437" s="99"/>
      <c r="D437" s="98"/>
      <c r="E437" s="98"/>
      <c r="F437" s="98"/>
      <c r="G437" s="98"/>
      <c r="H437" s="98"/>
      <c r="I437" s="98"/>
      <c r="J437" s="98"/>
      <c r="K437" s="98"/>
      <c r="L437" s="98"/>
      <c r="M437" s="98"/>
      <c r="N437" s="98"/>
      <c r="O437" s="98"/>
      <c r="P437" s="98"/>
      <c r="Q437" s="98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</row>
    <row r="438" spans="1:39">
      <c r="A438" s="99"/>
      <c r="B438" s="99"/>
      <c r="C438" s="99"/>
      <c r="D438" s="98"/>
      <c r="E438" s="98"/>
      <c r="F438" s="98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</row>
    <row r="439" spans="1:39">
      <c r="A439" s="99"/>
      <c r="B439" s="99"/>
      <c r="C439" s="99"/>
      <c r="D439" s="98"/>
      <c r="E439" s="98"/>
      <c r="F439" s="98"/>
      <c r="G439" s="98"/>
      <c r="H439" s="98"/>
      <c r="I439" s="98"/>
      <c r="J439" s="98"/>
      <c r="K439" s="98"/>
      <c r="L439" s="98"/>
      <c r="M439" s="98"/>
      <c r="N439" s="98"/>
      <c r="O439" s="98"/>
      <c r="P439" s="98"/>
      <c r="Q439" s="98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</row>
    <row r="440" spans="1:39">
      <c r="A440" s="99"/>
      <c r="B440" s="99"/>
      <c r="C440" s="99"/>
      <c r="D440" s="98"/>
      <c r="E440" s="98"/>
      <c r="F440" s="98"/>
      <c r="G440" s="98"/>
      <c r="H440" s="98"/>
      <c r="I440" s="98"/>
      <c r="J440" s="98"/>
      <c r="K440" s="98"/>
      <c r="L440" s="98"/>
      <c r="M440" s="98"/>
      <c r="N440" s="98"/>
      <c r="O440" s="98"/>
      <c r="P440" s="98"/>
      <c r="Q440" s="98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</row>
    <row r="441" spans="1:39">
      <c r="A441" s="99"/>
      <c r="B441" s="99"/>
      <c r="C441" s="99"/>
      <c r="D441" s="98"/>
      <c r="E441" s="98"/>
      <c r="F441" s="98"/>
      <c r="G441" s="98"/>
      <c r="H441" s="98"/>
      <c r="I441" s="98"/>
      <c r="J441" s="98"/>
      <c r="K441" s="98"/>
      <c r="L441" s="98"/>
      <c r="M441" s="98"/>
      <c r="N441" s="98"/>
      <c r="O441" s="98"/>
      <c r="P441" s="98"/>
      <c r="Q441" s="98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</row>
    <row r="442" spans="1:39">
      <c r="A442" s="99"/>
      <c r="B442" s="99"/>
      <c r="C442" s="99"/>
      <c r="D442" s="98"/>
      <c r="E442" s="98"/>
      <c r="F442" s="98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</row>
    <row r="443" spans="1:39">
      <c r="A443" s="99"/>
      <c r="B443" s="99"/>
      <c r="C443" s="99"/>
      <c r="D443" s="98"/>
      <c r="E443" s="98"/>
      <c r="F443" s="98"/>
      <c r="G443" s="98"/>
      <c r="H443" s="98"/>
      <c r="I443" s="98"/>
      <c r="J443" s="98"/>
      <c r="K443" s="98"/>
      <c r="L443" s="98"/>
      <c r="M443" s="98"/>
      <c r="N443" s="98"/>
      <c r="O443" s="98"/>
      <c r="P443" s="98"/>
      <c r="Q443" s="98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</row>
    <row r="444" spans="1:39">
      <c r="A444" s="99"/>
      <c r="B444" s="99"/>
      <c r="C444" s="99"/>
      <c r="D444" s="98"/>
      <c r="E444" s="98"/>
      <c r="F444" s="98"/>
      <c r="G444" s="98"/>
      <c r="H444" s="98"/>
      <c r="I444" s="98"/>
      <c r="J444" s="98"/>
      <c r="K444" s="98"/>
      <c r="L444" s="98"/>
      <c r="M444" s="98"/>
      <c r="N444" s="98"/>
      <c r="O444" s="98"/>
      <c r="P444" s="98"/>
      <c r="Q444" s="98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</row>
    <row r="445" spans="1:39">
      <c r="A445" s="99"/>
      <c r="B445" s="99"/>
      <c r="C445" s="99"/>
      <c r="D445" s="98"/>
      <c r="E445" s="98"/>
      <c r="F445" s="98"/>
      <c r="G445" s="98"/>
      <c r="H445" s="98"/>
      <c r="I445" s="98"/>
      <c r="J445" s="98"/>
      <c r="K445" s="98"/>
      <c r="L445" s="98"/>
      <c r="M445" s="98"/>
      <c r="N445" s="98"/>
      <c r="O445" s="98"/>
      <c r="P445" s="98"/>
      <c r="Q445" s="98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</row>
    <row r="446" spans="1:39">
      <c r="A446" s="99"/>
      <c r="B446" s="99"/>
      <c r="C446" s="99"/>
      <c r="D446" s="98"/>
      <c r="E446" s="98"/>
      <c r="F446" s="98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</row>
    <row r="447" spans="1:39">
      <c r="A447" s="99"/>
      <c r="B447" s="99"/>
      <c r="C447" s="99"/>
      <c r="D447" s="98"/>
      <c r="E447" s="98"/>
      <c r="F447" s="98"/>
      <c r="G447" s="98"/>
      <c r="H447" s="98"/>
      <c r="I447" s="98"/>
      <c r="J447" s="98"/>
      <c r="K447" s="98"/>
      <c r="L447" s="98"/>
      <c r="M447" s="98"/>
      <c r="N447" s="98"/>
      <c r="O447" s="98"/>
      <c r="P447" s="98"/>
      <c r="Q447" s="98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</row>
    <row r="448" spans="1:39">
      <c r="A448" s="99"/>
      <c r="B448" s="99"/>
      <c r="C448" s="99"/>
      <c r="D448" s="98"/>
      <c r="E448" s="98"/>
      <c r="F448" s="98"/>
      <c r="G448" s="98"/>
      <c r="H448" s="98"/>
      <c r="I448" s="98"/>
      <c r="J448" s="98"/>
      <c r="K448" s="98"/>
      <c r="L448" s="98"/>
      <c r="M448" s="98"/>
      <c r="N448" s="98"/>
      <c r="O448" s="98"/>
      <c r="P448" s="98"/>
      <c r="Q448" s="98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</row>
    <row r="449" spans="1:39">
      <c r="A449" s="99"/>
      <c r="B449" s="99"/>
      <c r="C449" s="99"/>
      <c r="D449" s="98"/>
      <c r="E449" s="98"/>
      <c r="F449" s="98"/>
      <c r="G449" s="98"/>
      <c r="H449" s="98"/>
      <c r="I449" s="98"/>
      <c r="J449" s="98"/>
      <c r="K449" s="98"/>
      <c r="L449" s="98"/>
      <c r="M449" s="98"/>
      <c r="N449" s="98"/>
      <c r="O449" s="98"/>
      <c r="P449" s="98"/>
      <c r="Q449" s="98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</row>
    <row r="450" spans="1:39">
      <c r="A450" s="99"/>
      <c r="B450" s="99"/>
      <c r="C450" s="99"/>
      <c r="D450" s="98"/>
      <c r="E450" s="98"/>
      <c r="F450" s="98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</row>
    <row r="451" spans="1:39">
      <c r="A451" s="99"/>
      <c r="B451" s="99"/>
      <c r="C451" s="99"/>
      <c r="D451" s="98"/>
      <c r="E451" s="98"/>
      <c r="F451" s="98"/>
      <c r="G451" s="98"/>
      <c r="H451" s="98"/>
      <c r="I451" s="98"/>
      <c r="J451" s="98"/>
      <c r="K451" s="98"/>
      <c r="L451" s="98"/>
      <c r="M451" s="98"/>
      <c r="N451" s="98"/>
      <c r="O451" s="98"/>
      <c r="P451" s="98"/>
      <c r="Q451" s="98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</row>
    <row r="452" spans="1:39">
      <c r="A452" s="99"/>
      <c r="B452" s="99"/>
      <c r="C452" s="99"/>
      <c r="D452" s="98"/>
      <c r="E452" s="98"/>
      <c r="F452" s="98"/>
      <c r="G452" s="98"/>
      <c r="H452" s="98"/>
      <c r="I452" s="98"/>
      <c r="J452" s="98"/>
      <c r="K452" s="98"/>
      <c r="L452" s="98"/>
      <c r="M452" s="98"/>
      <c r="N452" s="98"/>
      <c r="O452" s="98"/>
      <c r="P452" s="98"/>
      <c r="Q452" s="98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</row>
    <row r="453" spans="1:39">
      <c r="A453" s="99"/>
      <c r="B453" s="99"/>
      <c r="C453" s="99"/>
      <c r="D453" s="98"/>
      <c r="E453" s="98"/>
      <c r="F453" s="98"/>
      <c r="G453" s="98"/>
      <c r="H453" s="98"/>
      <c r="I453" s="98"/>
      <c r="J453" s="98"/>
      <c r="K453" s="98"/>
      <c r="L453" s="98"/>
      <c r="M453" s="98"/>
      <c r="N453" s="98"/>
      <c r="O453" s="98"/>
      <c r="P453" s="98"/>
      <c r="Q453" s="98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</row>
    <row r="454" spans="1:39">
      <c r="A454" s="99"/>
      <c r="B454" s="99"/>
      <c r="C454" s="99"/>
      <c r="D454" s="98"/>
      <c r="E454" s="98"/>
      <c r="F454" s="98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</row>
    <row r="455" spans="1:39">
      <c r="A455" s="99"/>
      <c r="B455" s="99"/>
      <c r="C455" s="99"/>
      <c r="D455" s="98"/>
      <c r="E455" s="98"/>
      <c r="F455" s="98"/>
      <c r="G455" s="98"/>
      <c r="H455" s="98"/>
      <c r="I455" s="98"/>
      <c r="J455" s="98"/>
      <c r="K455" s="98"/>
      <c r="L455" s="98"/>
      <c r="M455" s="98"/>
      <c r="N455" s="98"/>
      <c r="O455" s="98"/>
      <c r="P455" s="98"/>
      <c r="Q455" s="98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</row>
    <row r="456" spans="1:39">
      <c r="A456" s="99"/>
      <c r="B456" s="99"/>
      <c r="C456" s="99"/>
      <c r="D456" s="98"/>
      <c r="E456" s="98"/>
      <c r="F456" s="98"/>
      <c r="G456" s="98"/>
      <c r="H456" s="98"/>
      <c r="I456" s="98"/>
      <c r="J456" s="98"/>
      <c r="K456" s="98"/>
      <c r="L456" s="98"/>
      <c r="M456" s="98"/>
      <c r="N456" s="98"/>
      <c r="O456" s="98"/>
      <c r="P456" s="98"/>
      <c r="Q456" s="98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</row>
    <row r="457" spans="1:39">
      <c r="A457" s="99"/>
      <c r="B457" s="99"/>
      <c r="C457" s="99"/>
      <c r="D457" s="98"/>
      <c r="E457" s="98"/>
      <c r="F457" s="98"/>
      <c r="G457" s="98"/>
      <c r="H457" s="98"/>
      <c r="I457" s="98"/>
      <c r="J457" s="98"/>
      <c r="K457" s="98"/>
      <c r="L457" s="98"/>
      <c r="M457" s="98"/>
      <c r="N457" s="98"/>
      <c r="O457" s="98"/>
      <c r="P457" s="98"/>
      <c r="Q457" s="98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</row>
    <row r="458" spans="1:39">
      <c r="A458" s="99"/>
      <c r="B458" s="99"/>
      <c r="C458" s="99"/>
      <c r="D458" s="98"/>
      <c r="E458" s="98"/>
      <c r="F458" s="98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</row>
    <row r="459" spans="1:39">
      <c r="A459" s="99"/>
      <c r="B459" s="99"/>
      <c r="C459" s="99"/>
      <c r="D459" s="98"/>
      <c r="E459" s="98"/>
      <c r="F459" s="98"/>
      <c r="G459" s="98"/>
      <c r="H459" s="98"/>
      <c r="I459" s="98"/>
      <c r="J459" s="98"/>
      <c r="K459" s="98"/>
      <c r="L459" s="98"/>
      <c r="M459" s="98"/>
      <c r="N459" s="98"/>
      <c r="O459" s="98"/>
      <c r="P459" s="98"/>
      <c r="Q459" s="98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</row>
    <row r="460" spans="1:39">
      <c r="A460" s="99"/>
      <c r="B460" s="99"/>
      <c r="C460" s="99"/>
      <c r="D460" s="98"/>
      <c r="E460" s="98"/>
      <c r="F460" s="98"/>
      <c r="G460" s="98"/>
      <c r="H460" s="98"/>
      <c r="I460" s="98"/>
      <c r="J460" s="98"/>
      <c r="K460" s="98"/>
      <c r="L460" s="98"/>
      <c r="M460" s="98"/>
      <c r="N460" s="98"/>
      <c r="O460" s="98"/>
      <c r="P460" s="98"/>
      <c r="Q460" s="98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</row>
    <row r="461" spans="1:39">
      <c r="A461" s="99"/>
      <c r="B461" s="99"/>
      <c r="C461" s="99"/>
      <c r="D461" s="98"/>
      <c r="E461" s="98"/>
      <c r="F461" s="98"/>
      <c r="G461" s="98"/>
      <c r="H461" s="98"/>
      <c r="I461" s="98"/>
      <c r="J461" s="98"/>
      <c r="K461" s="98"/>
      <c r="L461" s="98"/>
      <c r="M461" s="98"/>
      <c r="N461" s="98"/>
      <c r="O461" s="98"/>
      <c r="P461" s="98"/>
      <c r="Q461" s="98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</row>
    <row r="462" spans="1:39">
      <c r="A462" s="99"/>
      <c r="B462" s="99"/>
      <c r="C462" s="99"/>
      <c r="D462" s="98"/>
      <c r="E462" s="98"/>
      <c r="F462" s="98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</row>
    <row r="463" spans="1:39">
      <c r="A463" s="99"/>
      <c r="B463" s="99"/>
      <c r="C463" s="99"/>
      <c r="D463" s="98"/>
      <c r="E463" s="98"/>
      <c r="F463" s="98"/>
      <c r="G463" s="98"/>
      <c r="H463" s="98"/>
      <c r="I463" s="98"/>
      <c r="J463" s="98"/>
      <c r="K463" s="98"/>
      <c r="L463" s="98"/>
      <c r="M463" s="98"/>
      <c r="N463" s="98"/>
      <c r="O463" s="98"/>
      <c r="P463" s="98"/>
      <c r="Q463" s="98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</row>
    <row r="464" spans="1:39">
      <c r="A464" s="99"/>
      <c r="B464" s="99"/>
      <c r="C464" s="99"/>
      <c r="D464" s="98"/>
      <c r="E464" s="98"/>
      <c r="F464" s="98"/>
      <c r="G464" s="98"/>
      <c r="H464" s="98"/>
      <c r="I464" s="98"/>
      <c r="J464" s="98"/>
      <c r="K464" s="98"/>
      <c r="L464" s="98"/>
      <c r="M464" s="98"/>
      <c r="N464" s="98"/>
      <c r="O464" s="98"/>
      <c r="P464" s="98"/>
      <c r="Q464" s="98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</row>
    <row r="465" spans="1:39">
      <c r="A465" s="99"/>
      <c r="B465" s="99"/>
      <c r="C465" s="99"/>
      <c r="D465" s="98"/>
      <c r="E465" s="98"/>
      <c r="F465" s="98"/>
      <c r="G465" s="98"/>
      <c r="H465" s="98"/>
      <c r="I465" s="98"/>
      <c r="J465" s="98"/>
      <c r="K465" s="98"/>
      <c r="L465" s="98"/>
      <c r="M465" s="98"/>
      <c r="N465" s="98"/>
      <c r="O465" s="98"/>
      <c r="P465" s="98"/>
      <c r="Q465" s="98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</row>
    <row r="466" spans="1:39">
      <c r="A466" s="99"/>
      <c r="B466" s="99"/>
      <c r="C466" s="99"/>
      <c r="D466" s="98"/>
      <c r="E466" s="98"/>
      <c r="F466" s="98"/>
      <c r="G466" s="98"/>
      <c r="H466" s="98"/>
      <c r="I466" s="98"/>
      <c r="J466" s="98"/>
      <c r="K466" s="98"/>
      <c r="L466" s="98"/>
      <c r="M466" s="98"/>
      <c r="N466" s="98"/>
      <c r="O466" s="98"/>
      <c r="P466" s="98"/>
      <c r="Q466" s="98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</row>
    <row r="467" spans="1:39">
      <c r="A467" s="99"/>
      <c r="B467" s="99"/>
      <c r="C467" s="99"/>
      <c r="D467" s="98"/>
      <c r="E467" s="98"/>
      <c r="F467" s="98"/>
      <c r="G467" s="98"/>
      <c r="H467" s="98"/>
      <c r="I467" s="98"/>
      <c r="J467" s="98"/>
      <c r="K467" s="98"/>
      <c r="L467" s="98"/>
      <c r="M467" s="98"/>
      <c r="N467" s="98"/>
      <c r="O467" s="98"/>
      <c r="P467" s="98"/>
      <c r="Q467" s="98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</row>
    <row r="468" spans="1:39">
      <c r="A468" s="99"/>
      <c r="B468" s="99"/>
      <c r="C468" s="99"/>
      <c r="D468" s="98"/>
      <c r="E468" s="98"/>
      <c r="F468" s="98"/>
      <c r="G468" s="98"/>
      <c r="H468" s="98"/>
      <c r="I468" s="98"/>
      <c r="J468" s="98"/>
      <c r="K468" s="98"/>
      <c r="L468" s="98"/>
      <c r="M468" s="98"/>
      <c r="N468" s="98"/>
      <c r="O468" s="98"/>
      <c r="P468" s="98"/>
      <c r="Q468" s="98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</row>
    <row r="469" spans="1:39">
      <c r="A469" s="99"/>
      <c r="B469" s="99"/>
      <c r="C469" s="99"/>
      <c r="D469" s="98"/>
      <c r="E469" s="98"/>
      <c r="F469" s="98"/>
      <c r="G469" s="98"/>
      <c r="H469" s="98"/>
      <c r="I469" s="98"/>
      <c r="J469" s="98"/>
      <c r="K469" s="98"/>
      <c r="L469" s="98"/>
      <c r="M469" s="98"/>
      <c r="N469" s="98"/>
      <c r="O469" s="98"/>
      <c r="P469" s="98"/>
      <c r="Q469" s="98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</row>
    <row r="470" spans="1:39">
      <c r="A470" s="99"/>
      <c r="B470" s="99"/>
      <c r="C470" s="99"/>
      <c r="D470" s="98"/>
      <c r="E470" s="98"/>
      <c r="F470" s="98"/>
      <c r="G470" s="98"/>
      <c r="H470" s="98"/>
      <c r="I470" s="98"/>
      <c r="J470" s="98"/>
      <c r="K470" s="98"/>
      <c r="L470" s="98"/>
      <c r="M470" s="98"/>
      <c r="N470" s="98"/>
      <c r="O470" s="98"/>
      <c r="P470" s="98"/>
      <c r="Q470" s="98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</row>
    <row r="471" spans="1:39">
      <c r="A471" s="99"/>
      <c r="B471" s="99"/>
      <c r="C471" s="99"/>
      <c r="D471" s="98"/>
      <c r="E471" s="98"/>
      <c r="F471" s="98"/>
      <c r="G471" s="98"/>
      <c r="H471" s="98"/>
      <c r="I471" s="98"/>
      <c r="J471" s="98"/>
      <c r="K471" s="98"/>
      <c r="L471" s="98"/>
      <c r="M471" s="98"/>
      <c r="N471" s="98"/>
      <c r="O471" s="98"/>
      <c r="P471" s="98"/>
      <c r="Q471" s="98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</row>
    <row r="472" spans="1:39">
      <c r="A472" s="99"/>
      <c r="B472" s="99"/>
      <c r="C472" s="99"/>
      <c r="D472" s="98"/>
      <c r="E472" s="98"/>
      <c r="F472" s="98"/>
      <c r="G472" s="98"/>
      <c r="H472" s="98"/>
      <c r="I472" s="98"/>
      <c r="J472" s="98"/>
      <c r="K472" s="98"/>
      <c r="L472" s="98"/>
      <c r="M472" s="98"/>
      <c r="N472" s="98"/>
      <c r="O472" s="98"/>
      <c r="P472" s="98"/>
      <c r="Q472" s="98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</row>
    <row r="473" spans="1:39">
      <c r="A473" s="99"/>
      <c r="B473" s="99"/>
      <c r="C473" s="99"/>
      <c r="D473" s="98"/>
      <c r="E473" s="98"/>
      <c r="F473" s="98"/>
      <c r="G473" s="98"/>
      <c r="H473" s="98"/>
      <c r="I473" s="98"/>
      <c r="J473" s="98"/>
      <c r="K473" s="98"/>
      <c r="L473" s="98"/>
      <c r="M473" s="98"/>
      <c r="N473" s="98"/>
      <c r="O473" s="98"/>
      <c r="P473" s="98"/>
      <c r="Q473" s="98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</row>
    <row r="474" spans="1:39">
      <c r="A474" s="99"/>
      <c r="B474" s="99"/>
      <c r="C474" s="99"/>
      <c r="D474" s="98"/>
      <c r="E474" s="98"/>
      <c r="F474" s="98"/>
      <c r="G474" s="98"/>
      <c r="H474" s="98"/>
      <c r="I474" s="98"/>
      <c r="J474" s="98"/>
      <c r="K474" s="98"/>
      <c r="L474" s="98"/>
      <c r="M474" s="98"/>
      <c r="N474" s="98"/>
      <c r="O474" s="98"/>
      <c r="P474" s="98"/>
      <c r="Q474" s="98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</row>
    <row r="475" spans="1:39">
      <c r="A475" s="99"/>
      <c r="B475" s="99"/>
      <c r="C475" s="99"/>
      <c r="D475" s="98"/>
      <c r="E475" s="98"/>
      <c r="F475" s="98"/>
      <c r="G475" s="98"/>
      <c r="H475" s="98"/>
      <c r="I475" s="98"/>
      <c r="J475" s="98"/>
      <c r="K475" s="98"/>
      <c r="L475" s="98"/>
      <c r="M475" s="98"/>
      <c r="N475" s="98"/>
      <c r="O475" s="98"/>
      <c r="P475" s="98"/>
      <c r="Q475" s="98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</row>
    <row r="476" spans="1:39">
      <c r="A476" s="99"/>
      <c r="B476" s="99"/>
      <c r="C476" s="99"/>
      <c r="D476" s="98"/>
      <c r="E476" s="98"/>
      <c r="F476" s="98"/>
      <c r="G476" s="98"/>
      <c r="H476" s="98"/>
      <c r="I476" s="98"/>
      <c r="J476" s="98"/>
      <c r="K476" s="98"/>
      <c r="L476" s="98"/>
      <c r="M476" s="98"/>
      <c r="N476" s="98"/>
      <c r="O476" s="98"/>
      <c r="P476" s="98"/>
      <c r="Q476" s="98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</row>
    <row r="477" spans="1:39">
      <c r="A477" s="99"/>
      <c r="B477" s="99"/>
      <c r="C477" s="99"/>
      <c r="D477" s="98"/>
      <c r="E477" s="98"/>
      <c r="F477" s="98"/>
      <c r="G477" s="98"/>
      <c r="H477" s="98"/>
      <c r="I477" s="98"/>
      <c r="J477" s="98"/>
      <c r="K477" s="98"/>
      <c r="L477" s="98"/>
      <c r="M477" s="98"/>
      <c r="N477" s="98"/>
      <c r="O477" s="98"/>
      <c r="P477" s="98"/>
      <c r="Q477" s="98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</row>
    <row r="478" spans="1:39">
      <c r="A478" s="99"/>
      <c r="B478" s="99"/>
      <c r="C478" s="99"/>
      <c r="D478" s="98"/>
      <c r="E478" s="98"/>
      <c r="F478" s="98"/>
      <c r="G478" s="98"/>
      <c r="H478" s="98"/>
      <c r="I478" s="98"/>
      <c r="J478" s="98"/>
      <c r="K478" s="98"/>
      <c r="L478" s="98"/>
      <c r="M478" s="98"/>
      <c r="N478" s="98"/>
      <c r="O478" s="98"/>
      <c r="P478" s="98"/>
      <c r="Q478" s="98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</row>
    <row r="479" spans="1:39">
      <c r="A479" s="99"/>
      <c r="B479" s="99"/>
      <c r="C479" s="99"/>
      <c r="D479" s="98"/>
      <c r="E479" s="98"/>
      <c r="F479" s="98"/>
      <c r="G479" s="98"/>
      <c r="H479" s="98"/>
      <c r="I479" s="98"/>
      <c r="J479" s="98"/>
      <c r="K479" s="98"/>
      <c r="L479" s="98"/>
      <c r="M479" s="98"/>
      <c r="N479" s="98"/>
      <c r="O479" s="98"/>
      <c r="P479" s="98"/>
      <c r="Q479" s="98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</row>
    <row r="480" spans="1:39">
      <c r="A480" s="99"/>
      <c r="B480" s="99"/>
      <c r="C480" s="99"/>
      <c r="D480" s="98"/>
      <c r="E480" s="98"/>
      <c r="F480" s="98"/>
      <c r="G480" s="98"/>
      <c r="H480" s="98"/>
      <c r="I480" s="98"/>
      <c r="J480" s="98"/>
      <c r="K480" s="98"/>
      <c r="L480" s="98"/>
      <c r="M480" s="98"/>
      <c r="N480" s="98"/>
      <c r="O480" s="98"/>
      <c r="P480" s="98"/>
      <c r="Q480" s="98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</row>
    <row r="481" spans="1:39">
      <c r="A481" s="99"/>
      <c r="B481" s="99"/>
      <c r="C481" s="99"/>
      <c r="D481" s="98"/>
      <c r="E481" s="98"/>
      <c r="F481" s="98"/>
      <c r="G481" s="98"/>
      <c r="H481" s="98"/>
      <c r="I481" s="98"/>
      <c r="J481" s="98"/>
      <c r="K481" s="98"/>
      <c r="L481" s="98"/>
      <c r="M481" s="98"/>
      <c r="N481" s="98"/>
      <c r="O481" s="98"/>
      <c r="P481" s="98"/>
      <c r="Q481" s="98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</row>
    <row r="482" spans="1:39">
      <c r="A482" s="99"/>
      <c r="B482" s="99"/>
      <c r="C482" s="99"/>
      <c r="D482" s="98"/>
      <c r="E482" s="98"/>
      <c r="F482" s="98"/>
      <c r="G482" s="98"/>
      <c r="H482" s="98"/>
      <c r="I482" s="98"/>
      <c r="J482" s="98"/>
      <c r="K482" s="98"/>
      <c r="L482" s="98"/>
      <c r="M482" s="98"/>
      <c r="N482" s="98"/>
      <c r="O482" s="98"/>
      <c r="P482" s="98"/>
      <c r="Q482" s="98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</row>
    <row r="483" spans="1:39">
      <c r="A483" s="99"/>
      <c r="B483" s="99"/>
      <c r="C483" s="99"/>
      <c r="D483" s="98"/>
      <c r="E483" s="98"/>
      <c r="F483" s="98"/>
      <c r="G483" s="98"/>
      <c r="H483" s="98"/>
      <c r="I483" s="98"/>
      <c r="J483" s="98"/>
      <c r="K483" s="98"/>
      <c r="L483" s="98"/>
      <c r="M483" s="98"/>
      <c r="N483" s="98"/>
      <c r="O483" s="98"/>
      <c r="P483" s="98"/>
      <c r="Q483" s="98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</row>
    <row r="484" spans="1:39">
      <c r="A484" s="99"/>
      <c r="B484" s="99"/>
      <c r="C484" s="99"/>
      <c r="D484" s="98"/>
      <c r="E484" s="98"/>
      <c r="F484" s="98"/>
      <c r="G484" s="98"/>
      <c r="H484" s="98"/>
      <c r="I484" s="98"/>
      <c r="J484" s="98"/>
      <c r="K484" s="98"/>
      <c r="L484" s="98"/>
      <c r="M484" s="98"/>
      <c r="N484" s="98"/>
      <c r="O484" s="98"/>
      <c r="P484" s="98"/>
      <c r="Q484" s="98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</row>
    <row r="485" spans="1:39">
      <c r="A485" s="99"/>
      <c r="B485" s="99"/>
      <c r="C485" s="99"/>
      <c r="D485" s="98"/>
      <c r="E485" s="98"/>
      <c r="F485" s="98"/>
      <c r="G485" s="98"/>
      <c r="H485" s="98"/>
      <c r="I485" s="98"/>
      <c r="J485" s="98"/>
      <c r="K485" s="98"/>
      <c r="L485" s="98"/>
      <c r="M485" s="98"/>
      <c r="N485" s="98"/>
      <c r="O485" s="98"/>
      <c r="P485" s="98"/>
      <c r="Q485" s="98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</row>
    <row r="486" spans="1:39">
      <c r="A486" s="99"/>
      <c r="B486" s="99"/>
      <c r="C486" s="99"/>
      <c r="D486" s="98"/>
      <c r="E486" s="98"/>
      <c r="F486" s="98"/>
      <c r="G486" s="98"/>
      <c r="H486" s="98"/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</row>
    <row r="487" spans="1:39">
      <c r="A487" s="99"/>
      <c r="B487" s="99"/>
      <c r="C487" s="99"/>
      <c r="D487" s="98"/>
      <c r="E487" s="98"/>
      <c r="F487" s="98"/>
      <c r="G487" s="98"/>
      <c r="H487" s="98"/>
      <c r="I487" s="98"/>
      <c r="J487" s="98"/>
      <c r="K487" s="98"/>
      <c r="L487" s="98"/>
      <c r="M487" s="98"/>
      <c r="N487" s="98"/>
      <c r="O487" s="98"/>
      <c r="P487" s="98"/>
      <c r="Q487" s="98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</row>
    <row r="488" spans="1:39">
      <c r="A488" s="99"/>
      <c r="B488" s="99"/>
      <c r="C488" s="99"/>
      <c r="D488" s="98"/>
      <c r="E488" s="98"/>
      <c r="F488" s="98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</row>
    <row r="489" spans="1:39">
      <c r="A489" s="99"/>
      <c r="B489" s="99"/>
      <c r="C489" s="99"/>
      <c r="D489" s="98"/>
      <c r="E489" s="98"/>
      <c r="F489" s="98"/>
      <c r="G489" s="98"/>
      <c r="H489" s="98"/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</row>
    <row r="490" spans="1:39">
      <c r="A490" s="99"/>
      <c r="B490" s="99"/>
      <c r="C490" s="99"/>
      <c r="D490" s="98"/>
      <c r="E490" s="98"/>
      <c r="F490" s="98"/>
      <c r="G490" s="98"/>
      <c r="H490" s="98"/>
      <c r="I490" s="98"/>
      <c r="J490" s="98"/>
      <c r="K490" s="98"/>
      <c r="L490" s="98"/>
      <c r="M490" s="98"/>
      <c r="N490" s="98"/>
      <c r="O490" s="98"/>
      <c r="P490" s="98"/>
      <c r="Q490" s="98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</row>
    <row r="491" spans="1:39">
      <c r="A491" s="99"/>
      <c r="B491" s="99"/>
      <c r="C491" s="99"/>
      <c r="D491" s="98"/>
      <c r="E491" s="98"/>
      <c r="F491" s="98"/>
      <c r="G491" s="98"/>
      <c r="H491" s="98"/>
      <c r="I491" s="98"/>
      <c r="J491" s="98"/>
      <c r="K491" s="98"/>
      <c r="L491" s="98"/>
      <c r="M491" s="98"/>
      <c r="N491" s="98"/>
      <c r="O491" s="98"/>
      <c r="P491" s="98"/>
      <c r="Q491" s="98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</row>
    <row r="492" spans="1:39">
      <c r="A492" s="99"/>
      <c r="B492" s="99"/>
      <c r="C492" s="99"/>
      <c r="D492" s="98"/>
      <c r="E492" s="98"/>
      <c r="F492" s="98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</row>
    <row r="493" spans="1:39">
      <c r="A493" s="99"/>
      <c r="B493" s="99"/>
      <c r="C493" s="99"/>
      <c r="D493" s="98"/>
      <c r="E493" s="98"/>
      <c r="F493" s="98"/>
      <c r="G493" s="98"/>
      <c r="H493" s="98"/>
      <c r="I493" s="98"/>
      <c r="J493" s="98"/>
      <c r="K493" s="98"/>
      <c r="L493" s="98"/>
      <c r="M493" s="98"/>
      <c r="N493" s="98"/>
      <c r="O493" s="98"/>
      <c r="P493" s="98"/>
      <c r="Q493" s="98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</row>
    <row r="494" spans="1:39">
      <c r="A494" s="99"/>
      <c r="B494" s="99"/>
      <c r="C494" s="99"/>
      <c r="D494" s="98"/>
      <c r="E494" s="98"/>
      <c r="F494" s="98"/>
      <c r="G494" s="98"/>
      <c r="H494" s="98"/>
      <c r="I494" s="98"/>
      <c r="J494" s="98"/>
      <c r="K494" s="98"/>
      <c r="L494" s="98"/>
      <c r="M494" s="98"/>
      <c r="N494" s="98"/>
      <c r="O494" s="98"/>
      <c r="P494" s="98"/>
      <c r="Q494" s="98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</row>
    <row r="495" spans="1:39">
      <c r="A495" s="99"/>
      <c r="B495" s="99"/>
      <c r="C495" s="99"/>
      <c r="D495" s="98"/>
      <c r="E495" s="98"/>
      <c r="F495" s="98"/>
      <c r="G495" s="98"/>
      <c r="H495" s="98"/>
      <c r="I495" s="98"/>
      <c r="J495" s="98"/>
      <c r="K495" s="98"/>
      <c r="L495" s="98"/>
      <c r="M495" s="98"/>
      <c r="N495" s="98"/>
      <c r="O495" s="98"/>
      <c r="P495" s="98"/>
      <c r="Q495" s="98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</row>
    <row r="496" spans="1:39">
      <c r="A496" s="99"/>
      <c r="B496" s="99"/>
      <c r="C496" s="99"/>
      <c r="D496" s="98"/>
      <c r="E496" s="98"/>
      <c r="F496" s="98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</row>
    <row r="497" spans="1:39">
      <c r="A497" s="99"/>
      <c r="B497" s="99"/>
      <c r="C497" s="99"/>
      <c r="D497" s="98"/>
      <c r="E497" s="98"/>
      <c r="F497" s="98"/>
      <c r="G497" s="98"/>
      <c r="H497" s="98"/>
      <c r="I497" s="98"/>
      <c r="J497" s="98"/>
      <c r="K497" s="98"/>
      <c r="L497" s="98"/>
      <c r="M497" s="98"/>
      <c r="N497" s="98"/>
      <c r="O497" s="98"/>
      <c r="P497" s="98"/>
      <c r="Q497" s="98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</row>
    <row r="498" spans="1:39">
      <c r="A498" s="99"/>
      <c r="B498" s="99"/>
      <c r="C498" s="99"/>
      <c r="D498" s="98"/>
      <c r="E498" s="98"/>
      <c r="F498" s="98"/>
      <c r="G498" s="98"/>
      <c r="H498" s="98"/>
      <c r="I498" s="98"/>
      <c r="J498" s="98"/>
      <c r="K498" s="98"/>
      <c r="L498" s="98"/>
      <c r="M498" s="98"/>
      <c r="N498" s="98"/>
      <c r="O498" s="98"/>
      <c r="P498" s="98"/>
      <c r="Q498" s="98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</row>
    <row r="499" spans="1:39">
      <c r="A499" s="99"/>
      <c r="B499" s="99"/>
      <c r="C499" s="99"/>
      <c r="D499" s="98"/>
      <c r="E499" s="98"/>
      <c r="F499" s="98"/>
      <c r="G499" s="98"/>
      <c r="H499" s="98"/>
      <c r="I499" s="98"/>
      <c r="J499" s="98"/>
      <c r="K499" s="98"/>
      <c r="L499" s="98"/>
      <c r="M499" s="98"/>
      <c r="N499" s="98"/>
      <c r="O499" s="98"/>
      <c r="P499" s="98"/>
      <c r="Q499" s="98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</row>
    <row r="500" spans="1:39">
      <c r="A500" s="99"/>
      <c r="B500" s="99"/>
      <c r="C500" s="99"/>
      <c r="D500" s="98"/>
      <c r="E500" s="98"/>
      <c r="F500" s="98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</row>
    <row r="501" spans="1:39">
      <c r="A501" s="99"/>
      <c r="B501" s="99"/>
      <c r="C501" s="99"/>
      <c r="D501" s="98"/>
      <c r="E501" s="98"/>
      <c r="F501" s="98"/>
      <c r="G501" s="98"/>
      <c r="H501" s="98"/>
      <c r="I501" s="98"/>
      <c r="J501" s="98"/>
      <c r="K501" s="98"/>
      <c r="L501" s="98"/>
      <c r="M501" s="98"/>
      <c r="N501" s="98"/>
      <c r="O501" s="98"/>
      <c r="P501" s="98"/>
      <c r="Q501" s="98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</row>
    <row r="502" spans="1:39">
      <c r="A502" s="99"/>
      <c r="B502" s="99"/>
      <c r="C502" s="99"/>
      <c r="D502" s="98"/>
      <c r="E502" s="98"/>
      <c r="F502" s="98"/>
      <c r="G502" s="98"/>
      <c r="H502" s="98"/>
      <c r="I502" s="98"/>
      <c r="J502" s="98"/>
      <c r="K502" s="98"/>
      <c r="L502" s="98"/>
      <c r="M502" s="98"/>
      <c r="N502" s="98"/>
      <c r="O502" s="98"/>
      <c r="P502" s="98"/>
      <c r="Q502" s="98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</row>
    <row r="503" spans="1:39">
      <c r="A503" s="99"/>
      <c r="B503" s="99"/>
      <c r="C503" s="99"/>
      <c r="D503" s="98"/>
      <c r="E503" s="98"/>
      <c r="F503" s="98"/>
      <c r="G503" s="98"/>
      <c r="H503" s="98"/>
      <c r="I503" s="98"/>
      <c r="J503" s="98"/>
      <c r="K503" s="98"/>
      <c r="L503" s="98"/>
      <c r="M503" s="98"/>
      <c r="N503" s="98"/>
      <c r="O503" s="98"/>
      <c r="P503" s="98"/>
      <c r="Q503" s="98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</row>
    <row r="504" spans="1:39">
      <c r="A504" s="99"/>
      <c r="B504" s="99"/>
      <c r="C504" s="99"/>
      <c r="D504" s="98"/>
      <c r="E504" s="98"/>
      <c r="F504" s="98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</row>
    <row r="505" spans="1:39">
      <c r="A505" s="99"/>
      <c r="B505" s="99"/>
      <c r="C505" s="99"/>
      <c r="D505" s="98"/>
      <c r="E505" s="98"/>
      <c r="F505" s="98"/>
      <c r="G505" s="98"/>
      <c r="H505" s="98"/>
      <c r="I505" s="98"/>
      <c r="J505" s="98"/>
      <c r="K505" s="98"/>
      <c r="L505" s="98"/>
      <c r="M505" s="98"/>
      <c r="N505" s="98"/>
      <c r="O505" s="98"/>
      <c r="P505" s="98"/>
      <c r="Q505" s="98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</row>
    <row r="506" spans="1:39">
      <c r="A506" s="99"/>
      <c r="B506" s="99"/>
      <c r="C506" s="99"/>
      <c r="D506" s="98"/>
      <c r="E506" s="98"/>
      <c r="F506" s="98"/>
      <c r="G506" s="98"/>
      <c r="H506" s="98"/>
      <c r="I506" s="98"/>
      <c r="J506" s="98"/>
      <c r="K506" s="98"/>
      <c r="L506" s="98"/>
      <c r="M506" s="98"/>
      <c r="N506" s="98"/>
      <c r="O506" s="98"/>
      <c r="P506" s="98"/>
      <c r="Q506" s="98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</row>
    <row r="507" spans="1:39">
      <c r="A507" s="99"/>
      <c r="B507" s="99"/>
      <c r="C507" s="99"/>
      <c r="D507" s="98"/>
      <c r="E507" s="98"/>
      <c r="F507" s="98"/>
      <c r="G507" s="98"/>
      <c r="H507" s="98"/>
      <c r="I507" s="98"/>
      <c r="J507" s="98"/>
      <c r="K507" s="98"/>
      <c r="L507" s="98"/>
      <c r="M507" s="98"/>
      <c r="N507" s="98"/>
      <c r="O507" s="98"/>
      <c r="P507" s="98"/>
      <c r="Q507" s="98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</row>
    <row r="508" spans="1:39">
      <c r="A508" s="99"/>
      <c r="B508" s="99"/>
      <c r="C508" s="99"/>
      <c r="D508" s="98"/>
      <c r="E508" s="98"/>
      <c r="F508" s="98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</row>
    <row r="509" spans="1:39">
      <c r="A509" s="99"/>
      <c r="B509" s="99"/>
      <c r="C509" s="99"/>
      <c r="D509" s="98"/>
      <c r="E509" s="98"/>
      <c r="F509" s="98"/>
      <c r="G509" s="98"/>
      <c r="H509" s="98"/>
      <c r="I509" s="98"/>
      <c r="J509" s="98"/>
      <c r="K509" s="98"/>
      <c r="L509" s="98"/>
      <c r="M509" s="98"/>
      <c r="N509" s="98"/>
      <c r="O509" s="98"/>
      <c r="P509" s="98"/>
      <c r="Q509" s="98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</row>
    <row r="510" spans="1:39">
      <c r="A510" s="99"/>
      <c r="B510" s="99"/>
      <c r="C510" s="99"/>
      <c r="D510" s="98"/>
      <c r="E510" s="98"/>
      <c r="F510" s="98"/>
      <c r="G510" s="98"/>
      <c r="H510" s="98"/>
      <c r="I510" s="98"/>
      <c r="J510" s="98"/>
      <c r="K510" s="98"/>
      <c r="L510" s="98"/>
      <c r="M510" s="98"/>
      <c r="N510" s="98"/>
      <c r="O510" s="98"/>
      <c r="P510" s="98"/>
      <c r="Q510" s="98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</row>
    <row r="511" spans="1:39">
      <c r="A511" s="99"/>
      <c r="B511" s="99"/>
      <c r="C511" s="99"/>
      <c r="D511" s="98"/>
      <c r="E511" s="98"/>
      <c r="F511" s="98"/>
      <c r="G511" s="98"/>
      <c r="H511" s="98"/>
      <c r="I511" s="98"/>
      <c r="J511" s="98"/>
      <c r="K511" s="98"/>
      <c r="L511" s="98"/>
      <c r="M511" s="98"/>
      <c r="N511" s="98"/>
      <c r="O511" s="98"/>
      <c r="P511" s="98"/>
      <c r="Q511" s="98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</row>
    <row r="512" spans="1:39">
      <c r="A512" s="99"/>
      <c r="B512" s="99"/>
      <c r="C512" s="99"/>
      <c r="D512" s="98"/>
      <c r="E512" s="98"/>
      <c r="F512" s="98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</row>
    <row r="513" spans="1:39">
      <c r="A513" s="99"/>
      <c r="B513" s="99"/>
      <c r="C513" s="99"/>
      <c r="D513" s="98"/>
      <c r="E513" s="98"/>
      <c r="F513" s="98"/>
      <c r="G513" s="98"/>
      <c r="H513" s="98"/>
      <c r="I513" s="98"/>
      <c r="J513" s="98"/>
      <c r="K513" s="98"/>
      <c r="L513" s="98"/>
      <c r="M513" s="98"/>
      <c r="N513" s="98"/>
      <c r="O513" s="98"/>
      <c r="P513" s="98"/>
      <c r="Q513" s="98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</row>
    <row r="514" spans="1:39">
      <c r="A514" s="99"/>
      <c r="B514" s="99"/>
      <c r="C514" s="99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98"/>
      <c r="O514" s="98"/>
      <c r="P514" s="98"/>
      <c r="Q514" s="98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</row>
    <row r="515" spans="1:39">
      <c r="A515" s="99"/>
      <c r="B515" s="99"/>
      <c r="C515" s="99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98"/>
      <c r="O515" s="98"/>
      <c r="P515" s="98"/>
      <c r="Q515" s="98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</row>
    <row r="516" spans="1:39">
      <c r="A516" s="99"/>
      <c r="B516" s="99"/>
      <c r="C516" s="99"/>
      <c r="D516" s="98"/>
      <c r="E516" s="98"/>
      <c r="F516" s="98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</row>
    <row r="517" spans="1:39">
      <c r="A517" s="99"/>
      <c r="B517" s="99"/>
      <c r="C517" s="99"/>
      <c r="D517" s="98"/>
      <c r="E517" s="98"/>
      <c r="F517" s="98"/>
      <c r="G517" s="98"/>
      <c r="H517" s="98"/>
      <c r="I517" s="98"/>
      <c r="J517" s="98"/>
      <c r="K517" s="98"/>
      <c r="L517" s="98"/>
      <c r="M517" s="98"/>
      <c r="N517" s="98"/>
      <c r="O517" s="98"/>
      <c r="P517" s="98"/>
      <c r="Q517" s="98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</row>
    <row r="518" spans="1:39">
      <c r="A518" s="99"/>
      <c r="B518" s="99"/>
      <c r="C518" s="99"/>
      <c r="D518" s="98"/>
      <c r="E518" s="98"/>
      <c r="F518" s="98"/>
      <c r="G518" s="98"/>
      <c r="H518" s="98"/>
      <c r="I518" s="98"/>
      <c r="J518" s="98"/>
      <c r="K518" s="98"/>
      <c r="L518" s="98"/>
      <c r="M518" s="98"/>
      <c r="N518" s="98"/>
      <c r="O518" s="98"/>
      <c r="P518" s="98"/>
      <c r="Q518" s="98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</row>
    <row r="519" spans="1:39">
      <c r="A519" s="99"/>
      <c r="B519" s="99"/>
      <c r="C519" s="99"/>
      <c r="D519" s="98"/>
      <c r="E519" s="98"/>
      <c r="F519" s="98"/>
      <c r="G519" s="98"/>
      <c r="H519" s="98"/>
      <c r="I519" s="98"/>
      <c r="J519" s="98"/>
      <c r="K519" s="98"/>
      <c r="L519" s="98"/>
      <c r="M519" s="98"/>
      <c r="N519" s="98"/>
      <c r="O519" s="98"/>
      <c r="P519" s="98"/>
      <c r="Q519" s="98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</row>
    <row r="520" spans="1:39">
      <c r="A520" s="99"/>
      <c r="B520" s="99"/>
      <c r="C520" s="99"/>
      <c r="D520" s="98"/>
      <c r="E520" s="98"/>
      <c r="F520" s="98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</row>
    <row r="521" spans="1:39">
      <c r="A521" s="99"/>
      <c r="B521" s="99"/>
      <c r="C521" s="99"/>
      <c r="D521" s="98"/>
      <c r="E521" s="98"/>
      <c r="F521" s="98"/>
      <c r="G521" s="98"/>
      <c r="H521" s="98"/>
      <c r="I521" s="98"/>
      <c r="J521" s="98"/>
      <c r="K521" s="98"/>
      <c r="L521" s="98"/>
      <c r="M521" s="98"/>
      <c r="N521" s="98"/>
      <c r="O521" s="98"/>
      <c r="P521" s="98"/>
      <c r="Q521" s="98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</row>
    <row r="522" spans="1:39">
      <c r="A522" s="99"/>
      <c r="B522" s="99"/>
      <c r="C522" s="99"/>
      <c r="D522" s="98"/>
      <c r="E522" s="98"/>
      <c r="F522" s="98"/>
      <c r="G522" s="98"/>
      <c r="H522" s="98"/>
      <c r="I522" s="98"/>
      <c r="J522" s="98"/>
      <c r="K522" s="98"/>
      <c r="L522" s="98"/>
      <c r="M522" s="98"/>
      <c r="N522" s="98"/>
      <c r="O522" s="98"/>
      <c r="P522" s="98"/>
      <c r="Q522" s="98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</row>
    <row r="523" spans="1:39">
      <c r="A523" s="99"/>
      <c r="B523" s="99"/>
      <c r="C523" s="99"/>
      <c r="D523" s="98"/>
      <c r="E523" s="98"/>
      <c r="F523" s="98"/>
      <c r="G523" s="98"/>
      <c r="H523" s="98"/>
      <c r="I523" s="98"/>
      <c r="J523" s="98"/>
      <c r="K523" s="98"/>
      <c r="L523" s="98"/>
      <c r="M523" s="98"/>
      <c r="N523" s="98"/>
      <c r="O523" s="98"/>
      <c r="P523" s="98"/>
      <c r="Q523" s="98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</row>
    <row r="524" spans="1:39">
      <c r="A524" s="99"/>
      <c r="B524" s="99"/>
      <c r="C524" s="99"/>
      <c r="D524" s="98"/>
      <c r="E524" s="98"/>
      <c r="F524" s="98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</row>
    <row r="525" spans="1:39">
      <c r="A525" s="99"/>
      <c r="B525" s="99"/>
      <c r="C525" s="99"/>
      <c r="D525" s="98"/>
      <c r="E525" s="98"/>
      <c r="F525" s="98"/>
      <c r="G525" s="98"/>
      <c r="H525" s="98"/>
      <c r="I525" s="98"/>
      <c r="J525" s="98"/>
      <c r="K525" s="98"/>
      <c r="L525" s="98"/>
      <c r="M525" s="98"/>
      <c r="N525" s="98"/>
      <c r="O525" s="98"/>
      <c r="P525" s="98"/>
      <c r="Q525" s="98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</row>
    <row r="526" spans="1:39">
      <c r="A526" s="99"/>
      <c r="B526" s="99"/>
      <c r="C526" s="99"/>
      <c r="D526" s="98"/>
      <c r="E526" s="98"/>
      <c r="F526" s="98"/>
      <c r="G526" s="98"/>
      <c r="H526" s="98"/>
      <c r="I526" s="98"/>
      <c r="J526" s="98"/>
      <c r="K526" s="98"/>
      <c r="L526" s="98"/>
      <c r="M526" s="98"/>
      <c r="N526" s="98"/>
      <c r="O526" s="98"/>
      <c r="P526" s="98"/>
      <c r="Q526" s="98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</row>
    <row r="527" spans="1:39">
      <c r="A527" s="99"/>
      <c r="B527" s="99"/>
      <c r="C527" s="99"/>
      <c r="D527" s="98"/>
      <c r="E527" s="98"/>
      <c r="F527" s="98"/>
      <c r="G527" s="98"/>
      <c r="H527" s="98"/>
      <c r="I527" s="98"/>
      <c r="J527" s="98"/>
      <c r="K527" s="98"/>
      <c r="L527" s="98"/>
      <c r="M527" s="98"/>
      <c r="N527" s="98"/>
      <c r="O527" s="98"/>
      <c r="P527" s="98"/>
      <c r="Q527" s="98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</row>
    <row r="528" spans="1:39">
      <c r="A528" s="99"/>
      <c r="B528" s="99"/>
      <c r="C528" s="99"/>
      <c r="D528" s="98"/>
      <c r="E528" s="98"/>
      <c r="F528" s="98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</row>
    <row r="529" spans="1:39">
      <c r="A529" s="99"/>
      <c r="B529" s="99"/>
      <c r="C529" s="99"/>
      <c r="D529" s="98"/>
      <c r="E529" s="98"/>
      <c r="F529" s="98"/>
      <c r="G529" s="98"/>
      <c r="H529" s="98"/>
      <c r="I529" s="98"/>
      <c r="J529" s="98"/>
      <c r="K529" s="98"/>
      <c r="L529" s="98"/>
      <c r="M529" s="98"/>
      <c r="N529" s="98"/>
      <c r="O529" s="98"/>
      <c r="P529" s="98"/>
      <c r="Q529" s="98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</row>
    <row r="530" spans="1:39">
      <c r="A530" s="99"/>
      <c r="B530" s="99"/>
      <c r="C530" s="99"/>
      <c r="D530" s="98"/>
      <c r="E530" s="98"/>
      <c r="F530" s="98"/>
      <c r="G530" s="98"/>
      <c r="H530" s="98"/>
      <c r="I530" s="98"/>
      <c r="J530" s="98"/>
      <c r="K530" s="98"/>
      <c r="L530" s="98"/>
      <c r="M530" s="98"/>
      <c r="N530" s="98"/>
      <c r="O530" s="98"/>
      <c r="P530" s="98"/>
      <c r="Q530" s="98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</row>
    <row r="531" spans="1:39">
      <c r="A531" s="99"/>
      <c r="B531" s="99"/>
      <c r="C531" s="99"/>
      <c r="D531" s="98"/>
      <c r="E531" s="98"/>
      <c r="F531" s="98"/>
      <c r="G531" s="98"/>
      <c r="H531" s="98"/>
      <c r="I531" s="98"/>
      <c r="J531" s="98"/>
      <c r="K531" s="98"/>
      <c r="L531" s="98"/>
      <c r="M531" s="98"/>
      <c r="N531" s="98"/>
      <c r="O531" s="98"/>
      <c r="P531" s="98"/>
      <c r="Q531" s="98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</row>
    <row r="532" spans="1:39">
      <c r="A532" s="99"/>
      <c r="B532" s="99"/>
      <c r="C532" s="99"/>
      <c r="D532" s="98"/>
      <c r="E532" s="98"/>
      <c r="F532" s="98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</row>
    <row r="533" spans="1:39">
      <c r="A533" s="99"/>
      <c r="B533" s="99"/>
      <c r="C533" s="99"/>
      <c r="D533" s="98"/>
      <c r="E533" s="98"/>
      <c r="F533" s="98"/>
      <c r="G533" s="98"/>
      <c r="H533" s="98"/>
      <c r="I533" s="98"/>
      <c r="J533" s="98"/>
      <c r="K533" s="98"/>
      <c r="L533" s="98"/>
      <c r="M533" s="98"/>
      <c r="N533" s="98"/>
      <c r="O533" s="98"/>
      <c r="P533" s="98"/>
      <c r="Q533" s="98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</row>
    <row r="534" spans="1:39">
      <c r="A534" s="99"/>
      <c r="B534" s="99"/>
      <c r="C534" s="99"/>
      <c r="D534" s="98"/>
      <c r="E534" s="98"/>
      <c r="F534" s="98"/>
      <c r="G534" s="98"/>
      <c r="H534" s="98"/>
      <c r="I534" s="98"/>
      <c r="J534" s="98"/>
      <c r="K534" s="98"/>
      <c r="L534" s="98"/>
      <c r="M534" s="98"/>
      <c r="N534" s="98"/>
      <c r="O534" s="98"/>
      <c r="P534" s="98"/>
      <c r="Q534" s="98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</row>
    <row r="535" spans="1:39">
      <c r="A535" s="99"/>
      <c r="B535" s="99"/>
      <c r="C535" s="99"/>
      <c r="D535" s="98"/>
      <c r="E535" s="98"/>
      <c r="F535" s="98"/>
      <c r="G535" s="98"/>
      <c r="H535" s="98"/>
      <c r="I535" s="98"/>
      <c r="J535" s="98"/>
      <c r="K535" s="98"/>
      <c r="L535" s="98"/>
      <c r="M535" s="98"/>
      <c r="N535" s="98"/>
      <c r="O535" s="98"/>
      <c r="P535" s="98"/>
      <c r="Q535" s="98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</row>
    <row r="536" spans="1:39">
      <c r="A536" s="99"/>
      <c r="B536" s="99"/>
      <c r="C536" s="99"/>
      <c r="D536" s="98"/>
      <c r="E536" s="98"/>
      <c r="F536" s="98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</row>
    <row r="537" spans="1:39">
      <c r="A537" s="99"/>
      <c r="B537" s="99"/>
      <c r="C537" s="99"/>
      <c r="D537" s="98"/>
      <c r="E537" s="98"/>
      <c r="F537" s="98"/>
      <c r="G537" s="98"/>
      <c r="H537" s="98"/>
      <c r="I537" s="98"/>
      <c r="J537" s="98"/>
      <c r="K537" s="98"/>
      <c r="L537" s="98"/>
      <c r="M537" s="98"/>
      <c r="N537" s="98"/>
      <c r="O537" s="98"/>
      <c r="P537" s="98"/>
      <c r="Q537" s="98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</row>
    <row r="538" spans="1:39">
      <c r="A538" s="99"/>
      <c r="B538" s="99"/>
      <c r="C538" s="99"/>
      <c r="D538" s="98"/>
      <c r="E538" s="98"/>
      <c r="F538" s="98"/>
      <c r="G538" s="98"/>
      <c r="H538" s="98"/>
      <c r="I538" s="98"/>
      <c r="J538" s="98"/>
      <c r="K538" s="98"/>
      <c r="L538" s="98"/>
      <c r="M538" s="98"/>
      <c r="N538" s="98"/>
      <c r="O538" s="98"/>
      <c r="P538" s="98"/>
      <c r="Q538" s="98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</row>
    <row r="539" spans="1:39">
      <c r="A539" s="99"/>
      <c r="B539" s="99"/>
      <c r="C539" s="99"/>
      <c r="D539" s="98"/>
      <c r="E539" s="98"/>
      <c r="F539" s="98"/>
      <c r="G539" s="98"/>
      <c r="H539" s="98"/>
      <c r="I539" s="98"/>
      <c r="J539" s="98"/>
      <c r="K539" s="98"/>
      <c r="L539" s="98"/>
      <c r="M539" s="98"/>
      <c r="N539" s="98"/>
      <c r="O539" s="98"/>
      <c r="P539" s="98"/>
      <c r="Q539" s="98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</row>
    <row r="540" spans="1:39">
      <c r="A540" s="99"/>
      <c r="B540" s="99"/>
      <c r="C540" s="99"/>
      <c r="D540" s="98"/>
      <c r="E540" s="98"/>
      <c r="F540" s="98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</row>
    <row r="541" spans="1:39">
      <c r="A541" s="99"/>
      <c r="B541" s="99"/>
      <c r="C541" s="99"/>
      <c r="D541" s="98"/>
      <c r="E541" s="98"/>
      <c r="F541" s="98"/>
      <c r="G541" s="98"/>
      <c r="H541" s="98"/>
      <c r="I541" s="98"/>
      <c r="J541" s="98"/>
      <c r="K541" s="98"/>
      <c r="L541" s="98"/>
      <c r="M541" s="98"/>
      <c r="N541" s="98"/>
      <c r="O541" s="98"/>
      <c r="P541" s="98"/>
      <c r="Q541" s="98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</row>
    <row r="542" spans="1:39">
      <c r="A542" s="99"/>
      <c r="B542" s="99"/>
      <c r="C542" s="99"/>
      <c r="D542" s="98"/>
      <c r="E542" s="98"/>
      <c r="F542" s="98"/>
      <c r="G542" s="98"/>
      <c r="H542" s="98"/>
      <c r="I542" s="98"/>
      <c r="J542" s="98"/>
      <c r="K542" s="98"/>
      <c r="L542" s="98"/>
      <c r="M542" s="98"/>
      <c r="N542" s="98"/>
      <c r="O542" s="98"/>
      <c r="P542" s="98"/>
      <c r="Q542" s="98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</row>
    <row r="543" spans="1:39">
      <c r="A543" s="99"/>
      <c r="B543" s="99"/>
      <c r="C543" s="99"/>
      <c r="D543" s="98"/>
      <c r="E543" s="98"/>
      <c r="F543" s="98"/>
      <c r="G543" s="98"/>
      <c r="H543" s="98"/>
      <c r="I543" s="98"/>
      <c r="J543" s="98"/>
      <c r="K543" s="98"/>
      <c r="L543" s="98"/>
      <c r="M543" s="98"/>
      <c r="N543" s="98"/>
      <c r="O543" s="98"/>
      <c r="P543" s="98"/>
      <c r="Q543" s="98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</row>
    <row r="544" spans="1:39">
      <c r="A544" s="99"/>
      <c r="B544" s="99"/>
      <c r="C544" s="99"/>
      <c r="D544" s="98"/>
      <c r="E544" s="98"/>
      <c r="F544" s="98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</row>
    <row r="545" spans="1:39">
      <c r="A545" s="99"/>
      <c r="B545" s="99"/>
      <c r="C545" s="99"/>
      <c r="D545" s="98"/>
      <c r="E545" s="98"/>
      <c r="F545" s="98"/>
      <c r="G545" s="98"/>
      <c r="H545" s="98"/>
      <c r="I545" s="98"/>
      <c r="J545" s="98"/>
      <c r="K545" s="98"/>
      <c r="L545" s="98"/>
      <c r="M545" s="98"/>
      <c r="N545" s="98"/>
      <c r="O545" s="98"/>
      <c r="P545" s="98"/>
      <c r="Q545" s="98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</row>
    <row r="546" spans="1:39">
      <c r="A546" s="99"/>
      <c r="B546" s="99"/>
      <c r="C546" s="99"/>
      <c r="D546" s="98"/>
      <c r="E546" s="98"/>
      <c r="F546" s="98"/>
      <c r="G546" s="98"/>
      <c r="H546" s="98"/>
      <c r="I546" s="98"/>
      <c r="J546" s="98"/>
      <c r="K546" s="98"/>
      <c r="L546" s="98"/>
      <c r="M546" s="98"/>
      <c r="N546" s="98"/>
      <c r="O546" s="98"/>
      <c r="P546" s="98"/>
      <c r="Q546" s="98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</row>
    <row r="547" spans="1:39">
      <c r="A547" s="99"/>
      <c r="B547" s="99"/>
      <c r="C547" s="99"/>
      <c r="D547" s="98"/>
      <c r="E547" s="98"/>
      <c r="F547" s="98"/>
      <c r="G547" s="98"/>
      <c r="H547" s="98"/>
      <c r="I547" s="98"/>
      <c r="J547" s="98"/>
      <c r="K547" s="98"/>
      <c r="L547" s="98"/>
      <c r="M547" s="98"/>
      <c r="N547" s="98"/>
      <c r="O547" s="98"/>
      <c r="P547" s="98"/>
      <c r="Q547" s="98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</row>
    <row r="548" spans="1:39">
      <c r="A548" s="99"/>
      <c r="B548" s="99"/>
      <c r="C548" s="99"/>
      <c r="D548" s="98"/>
      <c r="E548" s="98"/>
      <c r="F548" s="98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</row>
    <row r="549" spans="1:39">
      <c r="A549" s="99"/>
      <c r="B549" s="99"/>
      <c r="C549" s="99"/>
      <c r="D549" s="98"/>
      <c r="E549" s="98"/>
      <c r="F549" s="98"/>
      <c r="G549" s="98"/>
      <c r="H549" s="98"/>
      <c r="I549" s="98"/>
      <c r="J549" s="98"/>
      <c r="K549" s="98"/>
      <c r="L549" s="98"/>
      <c r="M549" s="98"/>
      <c r="N549" s="98"/>
      <c r="O549" s="98"/>
      <c r="P549" s="98"/>
      <c r="Q549" s="98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</row>
    <row r="550" spans="1:39">
      <c r="A550" s="99"/>
      <c r="B550" s="99"/>
      <c r="C550" s="99"/>
      <c r="D550" s="98"/>
      <c r="E550" s="98"/>
      <c r="F550" s="98"/>
      <c r="G550" s="98"/>
      <c r="H550" s="98"/>
      <c r="I550" s="98"/>
      <c r="J550" s="98"/>
      <c r="K550" s="98"/>
      <c r="L550" s="98"/>
      <c r="M550" s="98"/>
      <c r="N550" s="98"/>
      <c r="O550" s="98"/>
      <c r="P550" s="98"/>
      <c r="Q550" s="98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</row>
    <row r="551" spans="1:39">
      <c r="A551" s="99"/>
      <c r="B551" s="99"/>
      <c r="C551" s="99"/>
      <c r="D551" s="98"/>
      <c r="E551" s="98"/>
      <c r="F551" s="98"/>
      <c r="G551" s="98"/>
      <c r="H551" s="98"/>
      <c r="I551" s="98"/>
      <c r="J551" s="98"/>
      <c r="K551" s="98"/>
      <c r="L551" s="98"/>
      <c r="M551" s="98"/>
      <c r="N551" s="98"/>
      <c r="O551" s="98"/>
      <c r="P551" s="98"/>
      <c r="Q551" s="98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</row>
    <row r="552" spans="1:39">
      <c r="A552" s="99"/>
      <c r="B552" s="99"/>
      <c r="C552" s="99"/>
      <c r="D552" s="98"/>
      <c r="E552" s="98"/>
      <c r="F552" s="98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</row>
    <row r="553" spans="1:39">
      <c r="A553" s="99"/>
      <c r="B553" s="99"/>
      <c r="C553" s="99"/>
      <c r="D553" s="98"/>
      <c r="E553" s="98"/>
      <c r="F553" s="98"/>
      <c r="G553" s="98"/>
      <c r="H553" s="98"/>
      <c r="I553" s="98"/>
      <c r="J553" s="98"/>
      <c r="K553" s="98"/>
      <c r="L553" s="98"/>
      <c r="M553" s="98"/>
      <c r="N553" s="98"/>
      <c r="O553" s="98"/>
      <c r="P553" s="98"/>
      <c r="Q553" s="98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</row>
    <row r="554" spans="1:39">
      <c r="A554" s="99"/>
      <c r="B554" s="99"/>
      <c r="C554" s="99"/>
      <c r="D554" s="98"/>
      <c r="E554" s="98"/>
      <c r="F554" s="98"/>
      <c r="G554" s="98"/>
      <c r="H554" s="98"/>
      <c r="I554" s="98"/>
      <c r="J554" s="98"/>
      <c r="K554" s="98"/>
      <c r="L554" s="98"/>
      <c r="M554" s="98"/>
      <c r="N554" s="98"/>
      <c r="O554" s="98"/>
      <c r="P554" s="98"/>
      <c r="Q554" s="98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</row>
    <row r="555" spans="1:39">
      <c r="A555" s="99"/>
      <c r="B555" s="99"/>
      <c r="C555" s="99"/>
      <c r="D555" s="98"/>
      <c r="E555" s="98"/>
      <c r="F555" s="98"/>
      <c r="G555" s="98"/>
      <c r="H555" s="98"/>
      <c r="I555" s="98"/>
      <c r="J555" s="98"/>
      <c r="K555" s="98"/>
      <c r="L555" s="98"/>
      <c r="M555" s="98"/>
      <c r="N555" s="98"/>
      <c r="O555" s="98"/>
      <c r="P555" s="98"/>
      <c r="Q555" s="98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</row>
    <row r="556" spans="1:39">
      <c r="A556" s="99"/>
      <c r="B556" s="99"/>
      <c r="C556" s="99"/>
      <c r="D556" s="98"/>
      <c r="E556" s="98"/>
      <c r="F556" s="98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</row>
    <row r="557" spans="1:39">
      <c r="A557" s="99"/>
      <c r="B557" s="99"/>
      <c r="C557" s="99"/>
      <c r="D557" s="98"/>
      <c r="E557" s="98"/>
      <c r="F557" s="98"/>
      <c r="G557" s="98"/>
      <c r="H557" s="98"/>
      <c r="I557" s="98"/>
      <c r="J557" s="98"/>
      <c r="K557" s="98"/>
      <c r="L557" s="98"/>
      <c r="M557" s="98"/>
      <c r="N557" s="98"/>
      <c r="O557" s="98"/>
      <c r="P557" s="98"/>
      <c r="Q557" s="98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</row>
    <row r="558" spans="1:39">
      <c r="A558" s="99"/>
      <c r="B558" s="99"/>
      <c r="C558" s="99"/>
      <c r="D558" s="98"/>
      <c r="E558" s="98"/>
      <c r="F558" s="98"/>
      <c r="G558" s="98"/>
      <c r="H558" s="98"/>
      <c r="I558" s="98"/>
      <c r="J558" s="98"/>
      <c r="K558" s="98"/>
      <c r="L558" s="98"/>
      <c r="M558" s="98"/>
      <c r="N558" s="98"/>
      <c r="O558" s="98"/>
      <c r="P558" s="98"/>
      <c r="Q558" s="98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</row>
    <row r="559" spans="1:39">
      <c r="A559" s="99"/>
      <c r="B559" s="99"/>
      <c r="C559" s="99"/>
      <c r="D559" s="98"/>
      <c r="E559" s="98"/>
      <c r="F559" s="98"/>
      <c r="G559" s="98"/>
      <c r="H559" s="98"/>
      <c r="I559" s="98"/>
      <c r="J559" s="98"/>
      <c r="K559" s="98"/>
      <c r="L559" s="98"/>
      <c r="M559" s="98"/>
      <c r="N559" s="98"/>
      <c r="O559" s="98"/>
      <c r="P559" s="98"/>
      <c r="Q559" s="98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</row>
    <row r="560" spans="1:39">
      <c r="A560" s="99"/>
      <c r="B560" s="99"/>
      <c r="C560" s="99"/>
      <c r="D560" s="98"/>
      <c r="E560" s="98"/>
      <c r="F560" s="98"/>
      <c r="G560" s="98"/>
      <c r="H560" s="98"/>
      <c r="I560" s="98"/>
      <c r="J560" s="98"/>
      <c r="K560" s="98"/>
      <c r="L560" s="98"/>
      <c r="M560" s="98"/>
      <c r="N560" s="98"/>
      <c r="O560" s="98"/>
      <c r="P560" s="98"/>
      <c r="Q560" s="98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</row>
    <row r="561" spans="1:39">
      <c r="A561" s="99"/>
      <c r="B561" s="99"/>
      <c r="C561" s="99"/>
      <c r="D561" s="98"/>
      <c r="E561" s="98"/>
      <c r="F561" s="98"/>
      <c r="G561" s="98"/>
      <c r="H561" s="98"/>
      <c r="I561" s="98"/>
      <c r="J561" s="98"/>
      <c r="K561" s="98"/>
      <c r="L561" s="98"/>
      <c r="M561" s="98"/>
      <c r="N561" s="98"/>
      <c r="O561" s="98"/>
      <c r="P561" s="98"/>
      <c r="Q561" s="98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</row>
    <row r="562" spans="1:39">
      <c r="A562" s="99"/>
      <c r="B562" s="99"/>
      <c r="C562" s="99"/>
      <c r="D562" s="98"/>
      <c r="E562" s="98"/>
      <c r="F562" s="98"/>
      <c r="G562" s="98"/>
      <c r="H562" s="98"/>
      <c r="I562" s="98"/>
      <c r="J562" s="98"/>
      <c r="K562" s="98"/>
      <c r="L562" s="98"/>
      <c r="M562" s="98"/>
      <c r="N562" s="98"/>
      <c r="O562" s="98"/>
      <c r="P562" s="98"/>
      <c r="Q562" s="98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</row>
    <row r="563" spans="1:39">
      <c r="A563" s="99"/>
      <c r="B563" s="99"/>
      <c r="C563" s="99"/>
      <c r="D563" s="98"/>
      <c r="E563" s="98"/>
      <c r="F563" s="98"/>
      <c r="G563" s="98"/>
      <c r="H563" s="98"/>
      <c r="I563" s="98"/>
      <c r="J563" s="98"/>
      <c r="K563" s="98"/>
      <c r="L563" s="98"/>
      <c r="M563" s="98"/>
      <c r="N563" s="98"/>
      <c r="O563" s="98"/>
      <c r="P563" s="98"/>
      <c r="Q563" s="98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</row>
    <row r="564" spans="1:39">
      <c r="A564" s="99"/>
      <c r="B564" s="99"/>
      <c r="C564" s="99"/>
      <c r="D564" s="98"/>
      <c r="E564" s="98"/>
      <c r="F564" s="98"/>
      <c r="G564" s="98"/>
      <c r="H564" s="98"/>
      <c r="I564" s="98"/>
      <c r="J564" s="98"/>
      <c r="K564" s="98"/>
      <c r="L564" s="98"/>
      <c r="M564" s="98"/>
      <c r="N564" s="98"/>
      <c r="O564" s="98"/>
      <c r="P564" s="98"/>
      <c r="Q564" s="98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</row>
    <row r="565" spans="1:39">
      <c r="A565" s="99"/>
      <c r="B565" s="99"/>
      <c r="C565" s="99"/>
      <c r="D565" s="98"/>
      <c r="E565" s="98"/>
      <c r="F565" s="98"/>
      <c r="G565" s="98"/>
      <c r="H565" s="98"/>
      <c r="I565" s="98"/>
      <c r="J565" s="98"/>
      <c r="K565" s="98"/>
      <c r="L565" s="98"/>
      <c r="M565" s="98"/>
      <c r="N565" s="98"/>
      <c r="O565" s="98"/>
      <c r="P565" s="98"/>
      <c r="Q565" s="98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</row>
    <row r="566" spans="1:39">
      <c r="A566" s="99"/>
      <c r="B566" s="99"/>
      <c r="C566" s="99"/>
      <c r="D566" s="98"/>
      <c r="E566" s="98"/>
      <c r="F566" s="98"/>
      <c r="G566" s="98"/>
      <c r="H566" s="98"/>
      <c r="I566" s="98"/>
      <c r="J566" s="98"/>
      <c r="K566" s="98"/>
      <c r="L566" s="98"/>
      <c r="M566" s="98"/>
      <c r="N566" s="98"/>
      <c r="O566" s="98"/>
      <c r="P566" s="98"/>
      <c r="Q566" s="98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</row>
    <row r="567" spans="1:39">
      <c r="A567" s="99"/>
      <c r="B567" s="99"/>
      <c r="C567" s="99"/>
      <c r="D567" s="98"/>
      <c r="E567" s="98"/>
      <c r="F567" s="98"/>
      <c r="G567" s="98"/>
      <c r="H567" s="98"/>
      <c r="I567" s="98"/>
      <c r="J567" s="98"/>
      <c r="K567" s="98"/>
      <c r="L567" s="98"/>
      <c r="M567" s="98"/>
      <c r="N567" s="98"/>
      <c r="O567" s="98"/>
      <c r="P567" s="98"/>
      <c r="Q567" s="98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</row>
    <row r="568" spans="1:39">
      <c r="A568" s="99"/>
      <c r="B568" s="99"/>
      <c r="C568" s="99"/>
      <c r="D568" s="98"/>
      <c r="E568" s="98"/>
      <c r="F568" s="98"/>
      <c r="G568" s="98"/>
      <c r="H568" s="98"/>
      <c r="I568" s="98"/>
      <c r="J568" s="98"/>
      <c r="K568" s="98"/>
      <c r="L568" s="98"/>
      <c r="M568" s="98"/>
      <c r="N568" s="98"/>
      <c r="O568" s="98"/>
      <c r="P568" s="98"/>
      <c r="Q568" s="98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</row>
    <row r="569" spans="1:39">
      <c r="A569" s="99"/>
      <c r="B569" s="99"/>
      <c r="C569" s="99"/>
      <c r="D569" s="98"/>
      <c r="E569" s="98"/>
      <c r="F569" s="98"/>
      <c r="G569" s="98"/>
      <c r="H569" s="98"/>
      <c r="I569" s="98"/>
      <c r="J569" s="98"/>
      <c r="K569" s="98"/>
      <c r="L569" s="98"/>
      <c r="M569" s="98"/>
      <c r="N569" s="98"/>
      <c r="O569" s="98"/>
      <c r="P569" s="98"/>
      <c r="Q569" s="98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</row>
    <row r="570" spans="1:39">
      <c r="A570" s="99"/>
      <c r="B570" s="99"/>
      <c r="C570" s="99"/>
      <c r="D570" s="98"/>
      <c r="E570" s="98"/>
      <c r="F570" s="98"/>
      <c r="G570" s="98"/>
      <c r="H570" s="98"/>
      <c r="I570" s="98"/>
      <c r="J570" s="98"/>
      <c r="K570" s="98"/>
      <c r="L570" s="98"/>
      <c r="M570" s="98"/>
      <c r="N570" s="98"/>
      <c r="O570" s="98"/>
      <c r="P570" s="98"/>
      <c r="Q570" s="98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</row>
    <row r="571" spans="1:39">
      <c r="A571" s="99"/>
      <c r="B571" s="99"/>
      <c r="C571" s="99"/>
      <c r="D571" s="98"/>
      <c r="E571" s="98"/>
      <c r="F571" s="98"/>
      <c r="G571" s="98"/>
      <c r="H571" s="98"/>
      <c r="I571" s="98"/>
      <c r="J571" s="98"/>
      <c r="K571" s="98"/>
      <c r="L571" s="98"/>
      <c r="M571" s="98"/>
      <c r="N571" s="98"/>
      <c r="O571" s="98"/>
      <c r="P571" s="98"/>
      <c r="Q571" s="98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</row>
    <row r="572" spans="1:39">
      <c r="A572" s="99"/>
      <c r="B572" s="99"/>
      <c r="C572" s="99"/>
      <c r="D572" s="98"/>
      <c r="E572" s="98"/>
      <c r="F572" s="98"/>
      <c r="G572" s="98"/>
      <c r="H572" s="98"/>
      <c r="I572" s="98"/>
      <c r="J572" s="98"/>
      <c r="K572" s="98"/>
      <c r="L572" s="98"/>
      <c r="M572" s="98"/>
      <c r="N572" s="98"/>
      <c r="O572" s="98"/>
      <c r="P572" s="98"/>
      <c r="Q572" s="98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</row>
    <row r="573" spans="1:39">
      <c r="A573" s="99"/>
      <c r="B573" s="99"/>
      <c r="C573" s="99"/>
      <c r="D573" s="98"/>
      <c r="E573" s="98"/>
      <c r="F573" s="98"/>
      <c r="G573" s="98"/>
      <c r="H573" s="98"/>
      <c r="I573" s="98"/>
      <c r="J573" s="98"/>
      <c r="K573" s="98"/>
      <c r="L573" s="98"/>
      <c r="M573" s="98"/>
      <c r="N573" s="98"/>
      <c r="O573" s="98"/>
      <c r="P573" s="98"/>
      <c r="Q573" s="98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</row>
    <row r="574" spans="1:39">
      <c r="A574" s="99"/>
      <c r="B574" s="99"/>
      <c r="C574" s="99"/>
      <c r="D574" s="98"/>
      <c r="E574" s="98"/>
      <c r="F574" s="98"/>
      <c r="G574" s="98"/>
      <c r="H574" s="98"/>
      <c r="I574" s="98"/>
      <c r="J574" s="98"/>
      <c r="K574" s="98"/>
      <c r="L574" s="98"/>
      <c r="M574" s="98"/>
      <c r="N574" s="98"/>
      <c r="O574" s="98"/>
      <c r="P574" s="98"/>
      <c r="Q574" s="98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</row>
    <row r="575" spans="1:39">
      <c r="A575" s="99"/>
      <c r="B575" s="99"/>
      <c r="C575" s="99"/>
      <c r="D575" s="98"/>
      <c r="E575" s="98"/>
      <c r="F575" s="98"/>
      <c r="G575" s="98"/>
      <c r="H575" s="98"/>
      <c r="I575" s="98"/>
      <c r="J575" s="98"/>
      <c r="K575" s="98"/>
      <c r="L575" s="98"/>
      <c r="M575" s="98"/>
      <c r="N575" s="98"/>
      <c r="O575" s="98"/>
      <c r="P575" s="98"/>
      <c r="Q575" s="98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</row>
    <row r="576" spans="1:39">
      <c r="A576" s="99"/>
      <c r="B576" s="99"/>
      <c r="C576" s="99"/>
      <c r="D576" s="98"/>
      <c r="E576" s="98"/>
      <c r="F576" s="98"/>
      <c r="G576" s="98"/>
      <c r="H576" s="98"/>
      <c r="I576" s="98"/>
      <c r="J576" s="98"/>
      <c r="K576" s="98"/>
      <c r="L576" s="98"/>
      <c r="M576" s="98"/>
      <c r="N576" s="98"/>
      <c r="O576" s="98"/>
      <c r="P576" s="98"/>
      <c r="Q576" s="98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</row>
    <row r="577" spans="1:39">
      <c r="A577" s="99"/>
      <c r="B577" s="99"/>
      <c r="C577" s="99"/>
      <c r="D577" s="98"/>
      <c r="E577" s="98"/>
      <c r="F577" s="98"/>
      <c r="G577" s="98"/>
      <c r="H577" s="98"/>
      <c r="I577" s="98"/>
      <c r="J577" s="98"/>
      <c r="K577" s="98"/>
      <c r="L577" s="98"/>
      <c r="M577" s="98"/>
      <c r="N577" s="98"/>
      <c r="O577" s="98"/>
      <c r="P577" s="98"/>
      <c r="Q577" s="98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</row>
    <row r="578" spans="1:39">
      <c r="A578" s="99"/>
      <c r="B578" s="99"/>
      <c r="C578" s="99"/>
      <c r="D578" s="98"/>
      <c r="E578" s="98"/>
      <c r="F578" s="98"/>
      <c r="G578" s="98"/>
      <c r="H578" s="98"/>
      <c r="I578" s="98"/>
      <c r="J578" s="98"/>
      <c r="K578" s="98"/>
      <c r="L578" s="98"/>
      <c r="M578" s="98"/>
      <c r="N578" s="98"/>
      <c r="O578" s="98"/>
      <c r="P578" s="98"/>
      <c r="Q578" s="98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</row>
    <row r="579" spans="1:39">
      <c r="A579" s="99"/>
      <c r="B579" s="99"/>
      <c r="C579" s="99"/>
      <c r="D579" s="98"/>
      <c r="E579" s="98"/>
      <c r="F579" s="98"/>
      <c r="G579" s="98"/>
      <c r="H579" s="98"/>
      <c r="I579" s="98"/>
      <c r="J579" s="98"/>
      <c r="K579" s="98"/>
      <c r="L579" s="98"/>
      <c r="M579" s="98"/>
      <c r="N579" s="98"/>
      <c r="O579" s="98"/>
      <c r="P579" s="98"/>
      <c r="Q579" s="98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</row>
    <row r="580" spans="1:39">
      <c r="A580" s="99"/>
      <c r="B580" s="99"/>
      <c r="C580" s="99"/>
      <c r="D580" s="98"/>
      <c r="E580" s="98"/>
      <c r="F580" s="98"/>
      <c r="G580" s="98"/>
      <c r="H580" s="98"/>
      <c r="I580" s="98"/>
      <c r="J580" s="98"/>
      <c r="K580" s="98"/>
      <c r="L580" s="98"/>
      <c r="M580" s="98"/>
      <c r="N580" s="98"/>
      <c r="O580" s="98"/>
      <c r="P580" s="98"/>
      <c r="Q580" s="98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</row>
    <row r="581" spans="1:39">
      <c r="A581" s="99"/>
      <c r="B581" s="99"/>
      <c r="C581" s="99"/>
      <c r="D581" s="98"/>
      <c r="E581" s="98"/>
      <c r="F581" s="98"/>
      <c r="G581" s="98"/>
      <c r="H581" s="98"/>
      <c r="I581" s="98"/>
      <c r="J581" s="98"/>
      <c r="K581" s="98"/>
      <c r="L581" s="98"/>
      <c r="M581" s="98"/>
      <c r="N581" s="98"/>
      <c r="O581" s="98"/>
      <c r="P581" s="98"/>
      <c r="Q581" s="98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</row>
    <row r="582" spans="1:39">
      <c r="A582" s="99"/>
      <c r="B582" s="99"/>
      <c r="C582" s="99"/>
      <c r="D582" s="98"/>
      <c r="E582" s="98"/>
      <c r="F582" s="98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</row>
    <row r="583" spans="1:39">
      <c r="A583" s="99"/>
      <c r="B583" s="99"/>
      <c r="C583" s="99"/>
      <c r="D583" s="98"/>
      <c r="E583" s="98"/>
      <c r="F583" s="98"/>
      <c r="G583" s="98"/>
      <c r="H583" s="98"/>
      <c r="I583" s="98"/>
      <c r="J583" s="98"/>
      <c r="K583" s="98"/>
      <c r="L583" s="98"/>
      <c r="M583" s="98"/>
      <c r="N583" s="98"/>
      <c r="O583" s="98"/>
      <c r="P583" s="98"/>
      <c r="Q583" s="98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</row>
    <row r="584" spans="1:39">
      <c r="A584" s="99"/>
      <c r="B584" s="99"/>
      <c r="C584" s="99"/>
      <c r="D584" s="98"/>
      <c r="E584" s="98"/>
      <c r="F584" s="98"/>
      <c r="G584" s="98"/>
      <c r="H584" s="98"/>
      <c r="I584" s="98"/>
      <c r="J584" s="98"/>
      <c r="K584" s="98"/>
      <c r="L584" s="98"/>
      <c r="M584" s="98"/>
      <c r="N584" s="98"/>
      <c r="O584" s="98"/>
      <c r="P584" s="98"/>
      <c r="Q584" s="98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</row>
    <row r="585" spans="1:39">
      <c r="A585" s="99"/>
      <c r="B585" s="99"/>
      <c r="C585" s="99"/>
      <c r="D585" s="98"/>
      <c r="E585" s="98"/>
      <c r="F585" s="98"/>
      <c r="G585" s="98"/>
      <c r="H585" s="98"/>
      <c r="I585" s="98"/>
      <c r="J585" s="98"/>
      <c r="K585" s="98"/>
      <c r="L585" s="98"/>
      <c r="M585" s="98"/>
      <c r="N585" s="98"/>
      <c r="O585" s="98"/>
      <c r="P585" s="98"/>
      <c r="Q585" s="98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</row>
    <row r="586" spans="1:39">
      <c r="A586" s="99"/>
      <c r="B586" s="99"/>
      <c r="C586" s="99"/>
      <c r="D586" s="98"/>
      <c r="E586" s="98"/>
      <c r="F586" s="98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</row>
    <row r="587" spans="1:39">
      <c r="A587" s="99"/>
      <c r="B587" s="99"/>
      <c r="C587" s="99"/>
      <c r="D587" s="98"/>
      <c r="E587" s="98"/>
      <c r="F587" s="98"/>
      <c r="G587" s="98"/>
      <c r="H587" s="98"/>
      <c r="I587" s="98"/>
      <c r="J587" s="98"/>
      <c r="K587" s="98"/>
      <c r="L587" s="98"/>
      <c r="M587" s="98"/>
      <c r="N587" s="98"/>
      <c r="O587" s="98"/>
      <c r="P587" s="98"/>
      <c r="Q587" s="98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</row>
    <row r="588" spans="1:39">
      <c r="A588" s="99"/>
      <c r="B588" s="99"/>
      <c r="C588" s="99"/>
      <c r="D588" s="98"/>
      <c r="E588" s="98"/>
      <c r="F588" s="98"/>
      <c r="G588" s="98"/>
      <c r="H588" s="98"/>
      <c r="I588" s="98"/>
      <c r="J588" s="98"/>
      <c r="K588" s="98"/>
      <c r="L588" s="98"/>
      <c r="M588" s="98"/>
      <c r="N588" s="98"/>
      <c r="O588" s="98"/>
      <c r="P588" s="98"/>
      <c r="Q588" s="98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</row>
    <row r="589" spans="1:39">
      <c r="A589" s="99"/>
      <c r="B589" s="99"/>
      <c r="C589" s="99"/>
      <c r="D589" s="98"/>
      <c r="E589" s="98"/>
      <c r="F589" s="98"/>
      <c r="G589" s="98"/>
      <c r="H589" s="98"/>
      <c r="I589" s="98"/>
      <c r="J589" s="98"/>
      <c r="K589" s="98"/>
      <c r="L589" s="98"/>
      <c r="M589" s="98"/>
      <c r="N589" s="98"/>
      <c r="O589" s="98"/>
      <c r="P589" s="98"/>
      <c r="Q589" s="98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</row>
    <row r="590" spans="1:39">
      <c r="A590" s="99"/>
      <c r="B590" s="99"/>
      <c r="C590" s="99"/>
      <c r="D590" s="98"/>
      <c r="E590" s="98"/>
      <c r="F590" s="98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</row>
    <row r="591" spans="1:39">
      <c r="A591" s="99"/>
      <c r="B591" s="99"/>
      <c r="C591" s="99"/>
      <c r="D591" s="98"/>
      <c r="E591" s="98"/>
      <c r="F591" s="98"/>
      <c r="G591" s="98"/>
      <c r="H591" s="98"/>
      <c r="I591" s="98"/>
      <c r="J591" s="98"/>
      <c r="K591" s="98"/>
      <c r="L591" s="98"/>
      <c r="M591" s="98"/>
      <c r="N591" s="98"/>
      <c r="O591" s="98"/>
      <c r="P591" s="98"/>
      <c r="Q591" s="98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</row>
    <row r="592" spans="1:39">
      <c r="A592" s="99"/>
      <c r="B592" s="99"/>
      <c r="C592" s="99"/>
      <c r="D592" s="98"/>
      <c r="E592" s="98"/>
      <c r="F592" s="98"/>
      <c r="G592" s="98"/>
      <c r="H592" s="98"/>
      <c r="I592" s="98"/>
      <c r="J592" s="98"/>
      <c r="K592" s="98"/>
      <c r="L592" s="98"/>
      <c r="M592" s="98"/>
      <c r="N592" s="98"/>
      <c r="O592" s="98"/>
      <c r="P592" s="98"/>
      <c r="Q592" s="98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</row>
    <row r="593" spans="1:39">
      <c r="A593" s="99"/>
      <c r="B593" s="99"/>
      <c r="C593" s="99"/>
      <c r="D593" s="98"/>
      <c r="E593" s="98"/>
      <c r="F593" s="98"/>
      <c r="G593" s="98"/>
      <c r="H593" s="98"/>
      <c r="I593" s="98"/>
      <c r="J593" s="98"/>
      <c r="K593" s="98"/>
      <c r="L593" s="98"/>
      <c r="M593" s="98"/>
      <c r="N593" s="98"/>
      <c r="O593" s="98"/>
      <c r="P593" s="98"/>
      <c r="Q593" s="98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</row>
    <row r="594" spans="1:39">
      <c r="A594" s="99"/>
      <c r="B594" s="99"/>
      <c r="C594" s="99"/>
      <c r="D594" s="98"/>
      <c r="E594" s="98"/>
      <c r="F594" s="98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</row>
    <row r="595" spans="1:39">
      <c r="A595" s="99"/>
      <c r="B595" s="99"/>
      <c r="C595" s="99"/>
      <c r="D595" s="98"/>
      <c r="E595" s="98"/>
      <c r="F595" s="98"/>
      <c r="G595" s="98"/>
      <c r="H595" s="98"/>
      <c r="I595" s="98"/>
      <c r="J595" s="98"/>
      <c r="K595" s="98"/>
      <c r="L595" s="98"/>
      <c r="M595" s="98"/>
      <c r="N595" s="98"/>
      <c r="O595" s="98"/>
      <c r="P595" s="98"/>
      <c r="Q595" s="98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</row>
    <row r="596" spans="1:39">
      <c r="A596" s="99"/>
      <c r="B596" s="99"/>
      <c r="C596" s="99"/>
      <c r="D596" s="98"/>
      <c r="E596" s="98"/>
      <c r="F596" s="98"/>
      <c r="G596" s="98"/>
      <c r="H596" s="98"/>
      <c r="I596" s="98"/>
      <c r="J596" s="98"/>
      <c r="K596" s="98"/>
      <c r="L596" s="98"/>
      <c r="M596" s="98"/>
      <c r="N596" s="98"/>
      <c r="O596" s="98"/>
      <c r="P596" s="98"/>
      <c r="Q596" s="98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</row>
    <row r="597" spans="1:39">
      <c r="A597" s="99"/>
      <c r="B597" s="99"/>
      <c r="C597" s="99"/>
      <c r="D597" s="98"/>
      <c r="E597" s="98"/>
      <c r="F597" s="98"/>
      <c r="G597" s="98"/>
      <c r="H597" s="98"/>
      <c r="I597" s="98"/>
      <c r="J597" s="98"/>
      <c r="K597" s="98"/>
      <c r="L597" s="98"/>
      <c r="M597" s="98"/>
      <c r="N597" s="98"/>
      <c r="O597" s="98"/>
      <c r="P597" s="98"/>
      <c r="Q597" s="98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</row>
    <row r="598" spans="1:39">
      <c r="A598" s="99"/>
      <c r="B598" s="99"/>
      <c r="C598" s="99"/>
      <c r="D598" s="98"/>
      <c r="E598" s="98"/>
      <c r="F598" s="98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</row>
    <row r="599" spans="1:39">
      <c r="A599" s="99"/>
      <c r="B599" s="99"/>
      <c r="C599" s="99"/>
      <c r="D599" s="98"/>
      <c r="E599" s="98"/>
      <c r="F599" s="98"/>
      <c r="G599" s="98"/>
      <c r="H599" s="98"/>
      <c r="I599" s="98"/>
      <c r="J599" s="98"/>
      <c r="K599" s="98"/>
      <c r="L599" s="98"/>
      <c r="M599" s="98"/>
      <c r="N599" s="98"/>
      <c r="O599" s="98"/>
      <c r="P599" s="98"/>
      <c r="Q599" s="98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</row>
    <row r="600" spans="1:39">
      <c r="A600" s="99"/>
      <c r="B600" s="99"/>
      <c r="C600" s="99"/>
      <c r="D600" s="98"/>
      <c r="E600" s="98"/>
      <c r="F600" s="98"/>
      <c r="G600" s="98"/>
      <c r="H600" s="98"/>
      <c r="I600" s="98"/>
      <c r="J600" s="98"/>
      <c r="K600" s="98"/>
      <c r="L600" s="98"/>
      <c r="M600" s="98"/>
      <c r="N600" s="98"/>
      <c r="O600" s="98"/>
      <c r="P600" s="98"/>
      <c r="Q600" s="98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</row>
    <row r="601" spans="1:39">
      <c r="A601" s="99"/>
      <c r="B601" s="99"/>
      <c r="C601" s="99"/>
      <c r="D601" s="98"/>
      <c r="E601" s="98"/>
      <c r="F601" s="98"/>
      <c r="G601" s="98"/>
      <c r="H601" s="98"/>
      <c r="I601" s="98"/>
      <c r="J601" s="98"/>
      <c r="K601" s="98"/>
      <c r="L601" s="98"/>
      <c r="M601" s="98"/>
      <c r="N601" s="98"/>
      <c r="O601" s="98"/>
      <c r="P601" s="98"/>
      <c r="Q601" s="98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</row>
    <row r="602" spans="1:39">
      <c r="A602" s="99"/>
      <c r="B602" s="99"/>
      <c r="C602" s="99"/>
      <c r="D602" s="98"/>
      <c r="E602" s="98"/>
      <c r="F602" s="98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</row>
    <row r="603" spans="1:39">
      <c r="A603" s="99"/>
      <c r="B603" s="99"/>
      <c r="C603" s="99"/>
      <c r="D603" s="98"/>
      <c r="E603" s="98"/>
      <c r="F603" s="98"/>
      <c r="G603" s="98"/>
      <c r="H603" s="98"/>
      <c r="I603" s="98"/>
      <c r="J603" s="98"/>
      <c r="K603" s="98"/>
      <c r="L603" s="98"/>
      <c r="M603" s="98"/>
      <c r="N603" s="98"/>
      <c r="O603" s="98"/>
      <c r="P603" s="98"/>
      <c r="Q603" s="98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</row>
    <row r="604" spans="1:39">
      <c r="A604" s="99"/>
      <c r="B604" s="99"/>
      <c r="C604" s="99"/>
      <c r="D604" s="98"/>
      <c r="E604" s="98"/>
      <c r="F604" s="98"/>
      <c r="G604" s="98"/>
      <c r="H604" s="98"/>
      <c r="I604" s="98"/>
      <c r="J604" s="98"/>
      <c r="K604" s="98"/>
      <c r="L604" s="98"/>
      <c r="M604" s="98"/>
      <c r="N604" s="98"/>
      <c r="O604" s="98"/>
      <c r="P604" s="98"/>
      <c r="Q604" s="98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</row>
    <row r="605" spans="1:39">
      <c r="A605" s="99"/>
      <c r="B605" s="99"/>
      <c r="C605" s="99"/>
      <c r="D605" s="98"/>
      <c r="E605" s="98"/>
      <c r="F605" s="98"/>
      <c r="G605" s="98"/>
      <c r="H605" s="98"/>
      <c r="I605" s="98"/>
      <c r="J605" s="98"/>
      <c r="K605" s="98"/>
      <c r="L605" s="98"/>
      <c r="M605" s="98"/>
      <c r="N605" s="98"/>
      <c r="O605" s="98"/>
      <c r="P605" s="98"/>
      <c r="Q605" s="98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</row>
    <row r="606" spans="1:39">
      <c r="A606" s="99"/>
      <c r="B606" s="99"/>
      <c r="C606" s="99"/>
      <c r="D606" s="98"/>
      <c r="E606" s="98"/>
      <c r="F606" s="98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</row>
    <row r="607" spans="1:39">
      <c r="A607" s="99"/>
      <c r="B607" s="99"/>
      <c r="C607" s="99"/>
      <c r="D607" s="98"/>
      <c r="E607" s="98"/>
      <c r="F607" s="98"/>
      <c r="G607" s="98"/>
      <c r="H607" s="98"/>
      <c r="I607" s="98"/>
      <c r="J607" s="98"/>
      <c r="K607" s="98"/>
      <c r="L607" s="98"/>
      <c r="M607" s="98"/>
      <c r="N607" s="98"/>
      <c r="O607" s="98"/>
      <c r="P607" s="98"/>
      <c r="Q607" s="98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</row>
    <row r="608" spans="1:39">
      <c r="A608" s="99"/>
      <c r="B608" s="99"/>
      <c r="C608" s="99"/>
      <c r="D608" s="98"/>
      <c r="E608" s="98"/>
      <c r="F608" s="98"/>
      <c r="G608" s="98"/>
      <c r="H608" s="98"/>
      <c r="I608" s="98"/>
      <c r="J608" s="98"/>
      <c r="K608" s="98"/>
      <c r="L608" s="98"/>
      <c r="M608" s="98"/>
      <c r="N608" s="98"/>
      <c r="O608" s="98"/>
      <c r="P608" s="98"/>
      <c r="Q608" s="98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</row>
    <row r="609" spans="1:39">
      <c r="A609" s="99"/>
      <c r="B609" s="99"/>
      <c r="C609" s="99"/>
      <c r="D609" s="98"/>
      <c r="E609" s="98"/>
      <c r="F609" s="98"/>
      <c r="G609" s="98"/>
      <c r="H609" s="98"/>
      <c r="I609" s="98"/>
      <c r="J609" s="98"/>
      <c r="K609" s="98"/>
      <c r="L609" s="98"/>
      <c r="M609" s="98"/>
      <c r="N609" s="98"/>
      <c r="O609" s="98"/>
      <c r="P609" s="98"/>
      <c r="Q609" s="98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</row>
    <row r="610" spans="1:39">
      <c r="A610" s="99"/>
      <c r="B610" s="99"/>
      <c r="C610" s="99"/>
      <c r="D610" s="98"/>
      <c r="E610" s="98"/>
      <c r="F610" s="98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</row>
    <row r="611" spans="1:39">
      <c r="A611" s="99"/>
      <c r="B611" s="99"/>
      <c r="C611" s="99"/>
      <c r="D611" s="98"/>
      <c r="E611" s="98"/>
      <c r="F611" s="98"/>
      <c r="G611" s="98"/>
      <c r="H611" s="98"/>
      <c r="I611" s="98"/>
      <c r="J611" s="98"/>
      <c r="K611" s="98"/>
      <c r="L611" s="98"/>
      <c r="M611" s="98"/>
      <c r="N611" s="98"/>
      <c r="O611" s="98"/>
      <c r="P611" s="98"/>
      <c r="Q611" s="98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</row>
    <row r="612" spans="1:39">
      <c r="A612" s="99"/>
      <c r="B612" s="99"/>
      <c r="C612" s="99"/>
      <c r="D612" s="98"/>
      <c r="E612" s="98"/>
      <c r="F612" s="98"/>
      <c r="G612" s="98"/>
      <c r="H612" s="98"/>
      <c r="I612" s="98"/>
      <c r="J612" s="98"/>
      <c r="K612" s="98"/>
      <c r="L612" s="98"/>
      <c r="M612" s="98"/>
      <c r="N612" s="98"/>
      <c r="O612" s="98"/>
      <c r="P612" s="98"/>
      <c r="Q612" s="98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</row>
    <row r="613" spans="1:39">
      <c r="A613" s="99"/>
      <c r="B613" s="99"/>
      <c r="C613" s="99"/>
      <c r="D613" s="98"/>
      <c r="E613" s="98"/>
      <c r="F613" s="98"/>
      <c r="G613" s="98"/>
      <c r="H613" s="98"/>
      <c r="I613" s="98"/>
      <c r="J613" s="98"/>
      <c r="K613" s="98"/>
      <c r="L613" s="98"/>
      <c r="M613" s="98"/>
      <c r="N613" s="98"/>
      <c r="O613" s="98"/>
      <c r="P613" s="98"/>
      <c r="Q613" s="98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</row>
    <row r="614" spans="1:39">
      <c r="A614" s="99"/>
      <c r="B614" s="99"/>
      <c r="C614" s="99"/>
      <c r="D614" s="98"/>
      <c r="E614" s="98"/>
      <c r="F614" s="98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</row>
    <row r="615" spans="1:39">
      <c r="A615" s="99"/>
      <c r="B615" s="99"/>
      <c r="C615" s="99"/>
      <c r="D615" s="98"/>
      <c r="E615" s="98"/>
      <c r="F615" s="98"/>
      <c r="G615" s="98"/>
      <c r="H615" s="98"/>
      <c r="I615" s="98"/>
      <c r="J615" s="98"/>
      <c r="K615" s="98"/>
      <c r="L615" s="98"/>
      <c r="M615" s="98"/>
      <c r="N615" s="98"/>
      <c r="O615" s="98"/>
      <c r="P615" s="98"/>
      <c r="Q615" s="98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</row>
    <row r="616" spans="1:39">
      <c r="A616" s="99"/>
      <c r="B616" s="99"/>
      <c r="C616" s="99"/>
      <c r="D616" s="98"/>
      <c r="E616" s="98"/>
      <c r="F616" s="98"/>
      <c r="G616" s="98"/>
      <c r="H616" s="98"/>
      <c r="I616" s="98"/>
      <c r="J616" s="98"/>
      <c r="K616" s="98"/>
      <c r="L616" s="98"/>
      <c r="M616" s="98"/>
      <c r="N616" s="98"/>
      <c r="O616" s="98"/>
      <c r="P616" s="98"/>
      <c r="Q616" s="98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</row>
    <row r="617" spans="1:39">
      <c r="A617" s="99"/>
      <c r="B617" s="99"/>
      <c r="C617" s="99"/>
      <c r="D617" s="98"/>
      <c r="E617" s="98"/>
      <c r="F617" s="98"/>
      <c r="G617" s="98"/>
      <c r="H617" s="98"/>
      <c r="I617" s="98"/>
      <c r="J617" s="98"/>
      <c r="K617" s="98"/>
      <c r="L617" s="98"/>
      <c r="M617" s="98"/>
      <c r="N617" s="98"/>
      <c r="O617" s="98"/>
      <c r="P617" s="98"/>
      <c r="Q617" s="98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</row>
    <row r="618" spans="1:39">
      <c r="A618" s="99"/>
      <c r="B618" s="99"/>
      <c r="C618" s="99"/>
      <c r="D618" s="98"/>
      <c r="E618" s="98"/>
      <c r="F618" s="98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</row>
    <row r="619" spans="1:39">
      <c r="A619" s="99"/>
      <c r="B619" s="99"/>
      <c r="C619" s="99"/>
      <c r="D619" s="98"/>
      <c r="E619" s="98"/>
      <c r="F619" s="98"/>
      <c r="G619" s="98"/>
      <c r="H619" s="98"/>
      <c r="I619" s="98"/>
      <c r="J619" s="98"/>
      <c r="K619" s="98"/>
      <c r="L619" s="98"/>
      <c r="M619" s="98"/>
      <c r="N619" s="98"/>
      <c r="O619" s="98"/>
      <c r="P619" s="98"/>
      <c r="Q619" s="98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</row>
    <row r="620" spans="1:39">
      <c r="A620" s="99"/>
      <c r="B620" s="99"/>
      <c r="C620" s="99"/>
      <c r="D620" s="98"/>
      <c r="E620" s="98"/>
      <c r="F620" s="98"/>
      <c r="G620" s="98"/>
      <c r="H620" s="98"/>
      <c r="I620" s="98"/>
      <c r="J620" s="98"/>
      <c r="K620" s="98"/>
      <c r="L620" s="98"/>
      <c r="M620" s="98"/>
      <c r="N620" s="98"/>
      <c r="O620" s="98"/>
      <c r="P620" s="98"/>
      <c r="Q620" s="98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</row>
    <row r="621" spans="1:39">
      <c r="A621" s="99"/>
      <c r="B621" s="99"/>
      <c r="C621" s="99"/>
      <c r="D621" s="98"/>
      <c r="E621" s="98"/>
      <c r="F621" s="98"/>
      <c r="G621" s="98"/>
      <c r="H621" s="98"/>
      <c r="I621" s="98"/>
      <c r="J621" s="98"/>
      <c r="K621" s="98"/>
      <c r="L621" s="98"/>
      <c r="M621" s="98"/>
      <c r="N621" s="98"/>
      <c r="O621" s="98"/>
      <c r="P621" s="98"/>
      <c r="Q621" s="98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</row>
    <row r="622" spans="1:39">
      <c r="A622" s="99"/>
      <c r="B622" s="99"/>
      <c r="C622" s="99"/>
      <c r="D622" s="98"/>
      <c r="E622" s="98"/>
      <c r="F622" s="98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</row>
    <row r="623" spans="1:39">
      <c r="A623" s="99"/>
      <c r="B623" s="99"/>
      <c r="C623" s="99"/>
      <c r="D623" s="98"/>
      <c r="E623" s="98"/>
      <c r="F623" s="98"/>
      <c r="G623" s="98"/>
      <c r="H623" s="98"/>
      <c r="I623" s="98"/>
      <c r="J623" s="98"/>
      <c r="K623" s="98"/>
      <c r="L623" s="98"/>
      <c r="M623" s="98"/>
      <c r="N623" s="98"/>
      <c r="O623" s="98"/>
      <c r="P623" s="98"/>
      <c r="Q623" s="98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</row>
    <row r="624" spans="1:39">
      <c r="A624" s="99"/>
      <c r="B624" s="99"/>
      <c r="C624" s="99"/>
      <c r="D624" s="98"/>
      <c r="E624" s="98"/>
      <c r="F624" s="98"/>
      <c r="G624" s="98"/>
      <c r="H624" s="98"/>
      <c r="I624" s="98"/>
      <c r="J624" s="98"/>
      <c r="K624" s="98"/>
      <c r="L624" s="98"/>
      <c r="M624" s="98"/>
      <c r="N624" s="98"/>
      <c r="O624" s="98"/>
      <c r="P624" s="98"/>
      <c r="Q624" s="98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</row>
    <row r="625" spans="1:39">
      <c r="A625" s="99"/>
      <c r="B625" s="99"/>
      <c r="C625" s="99"/>
      <c r="D625" s="98"/>
      <c r="E625" s="98"/>
      <c r="F625" s="98"/>
      <c r="G625" s="98"/>
      <c r="H625" s="98"/>
      <c r="I625" s="98"/>
      <c r="J625" s="98"/>
      <c r="K625" s="98"/>
      <c r="L625" s="98"/>
      <c r="M625" s="98"/>
      <c r="N625" s="98"/>
      <c r="O625" s="98"/>
      <c r="P625" s="98"/>
      <c r="Q625" s="98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</row>
    <row r="626" spans="1:39">
      <c r="A626" s="99"/>
      <c r="B626" s="99"/>
      <c r="C626" s="99"/>
      <c r="D626" s="98"/>
      <c r="E626" s="98"/>
      <c r="F626" s="98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</row>
    <row r="627" spans="1:39">
      <c r="A627" s="99"/>
      <c r="B627" s="99"/>
      <c r="C627" s="99"/>
      <c r="D627" s="98"/>
      <c r="E627" s="98"/>
      <c r="F627" s="98"/>
      <c r="G627" s="98"/>
      <c r="H627" s="98"/>
      <c r="I627" s="98"/>
      <c r="J627" s="98"/>
      <c r="K627" s="98"/>
      <c r="L627" s="98"/>
      <c r="M627" s="98"/>
      <c r="N627" s="98"/>
      <c r="O627" s="98"/>
      <c r="P627" s="98"/>
      <c r="Q627" s="98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</row>
    <row r="628" spans="1:39">
      <c r="A628" s="99"/>
      <c r="B628" s="99"/>
      <c r="C628" s="99"/>
      <c r="D628" s="98"/>
      <c r="E628" s="98"/>
      <c r="F628" s="98"/>
      <c r="G628" s="98"/>
      <c r="H628" s="98"/>
      <c r="I628" s="98"/>
      <c r="J628" s="98"/>
      <c r="K628" s="98"/>
      <c r="L628" s="98"/>
      <c r="M628" s="98"/>
      <c r="N628" s="98"/>
      <c r="O628" s="98"/>
      <c r="P628" s="98"/>
      <c r="Q628" s="98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</row>
    <row r="629" spans="1:39">
      <c r="A629" s="99"/>
      <c r="B629" s="99"/>
      <c r="C629" s="99"/>
      <c r="D629" s="98"/>
      <c r="E629" s="98"/>
      <c r="F629" s="98"/>
      <c r="G629" s="98"/>
      <c r="H629" s="98"/>
      <c r="I629" s="98"/>
      <c r="J629" s="98"/>
      <c r="K629" s="98"/>
      <c r="L629" s="98"/>
      <c r="M629" s="98"/>
      <c r="N629" s="98"/>
      <c r="O629" s="98"/>
      <c r="P629" s="98"/>
      <c r="Q629" s="98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</row>
    <row r="630" spans="1:39">
      <c r="A630" s="99"/>
      <c r="B630" s="99"/>
      <c r="C630" s="99"/>
      <c r="D630" s="98"/>
      <c r="E630" s="98"/>
      <c r="F630" s="98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</row>
    <row r="631" spans="1:39">
      <c r="A631" s="99"/>
      <c r="B631" s="99"/>
      <c r="C631" s="99"/>
      <c r="D631" s="98"/>
      <c r="E631" s="98"/>
      <c r="F631" s="98"/>
      <c r="G631" s="98"/>
      <c r="H631" s="98"/>
      <c r="I631" s="98"/>
      <c r="J631" s="98"/>
      <c r="K631" s="98"/>
      <c r="L631" s="98"/>
      <c r="M631" s="98"/>
      <c r="N631" s="98"/>
      <c r="O631" s="98"/>
      <c r="P631" s="98"/>
      <c r="Q631" s="98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</row>
    <row r="632" spans="1:39">
      <c r="A632" s="99"/>
      <c r="B632" s="99"/>
      <c r="C632" s="99"/>
      <c r="D632" s="98"/>
      <c r="E632" s="98"/>
      <c r="F632" s="98"/>
      <c r="G632" s="98"/>
      <c r="H632" s="98"/>
      <c r="I632" s="98"/>
      <c r="J632" s="98"/>
      <c r="K632" s="98"/>
      <c r="L632" s="98"/>
      <c r="M632" s="98"/>
      <c r="N632" s="98"/>
      <c r="O632" s="98"/>
      <c r="P632" s="98"/>
      <c r="Q632" s="98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</row>
    <row r="633" spans="1:39">
      <c r="A633" s="99"/>
      <c r="B633" s="99"/>
      <c r="C633" s="99"/>
      <c r="D633" s="98"/>
      <c r="E633" s="98"/>
      <c r="F633" s="98"/>
      <c r="G633" s="98"/>
      <c r="H633" s="98"/>
      <c r="I633" s="98"/>
      <c r="J633" s="98"/>
      <c r="K633" s="98"/>
      <c r="L633" s="98"/>
      <c r="M633" s="98"/>
      <c r="N633" s="98"/>
      <c r="O633" s="98"/>
      <c r="P633" s="98"/>
      <c r="Q633" s="98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</row>
    <row r="634" spans="1:39">
      <c r="A634" s="99"/>
      <c r="B634" s="99"/>
      <c r="C634" s="99"/>
      <c r="D634" s="98"/>
      <c r="E634" s="98"/>
      <c r="F634" s="98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</row>
    <row r="635" spans="1:39">
      <c r="A635" s="99"/>
      <c r="B635" s="99"/>
      <c r="C635" s="99"/>
      <c r="D635" s="98"/>
      <c r="E635" s="98"/>
      <c r="F635" s="98"/>
      <c r="G635" s="98"/>
      <c r="H635" s="98"/>
      <c r="I635" s="98"/>
      <c r="J635" s="98"/>
      <c r="K635" s="98"/>
      <c r="L635" s="98"/>
      <c r="M635" s="98"/>
      <c r="N635" s="98"/>
      <c r="O635" s="98"/>
      <c r="P635" s="98"/>
      <c r="Q635" s="98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</row>
    <row r="636" spans="1:39">
      <c r="A636" s="99"/>
      <c r="B636" s="99"/>
      <c r="C636" s="99"/>
      <c r="D636" s="98"/>
      <c r="E636" s="98"/>
      <c r="F636" s="98"/>
      <c r="G636" s="98"/>
      <c r="H636" s="98"/>
      <c r="I636" s="98"/>
      <c r="J636" s="98"/>
      <c r="K636" s="98"/>
      <c r="L636" s="98"/>
      <c r="M636" s="98"/>
      <c r="N636" s="98"/>
      <c r="O636" s="98"/>
      <c r="P636" s="98"/>
      <c r="Q636" s="98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</row>
    <row r="637" spans="1:39">
      <c r="A637" s="99"/>
      <c r="B637" s="99"/>
      <c r="C637" s="99"/>
      <c r="D637" s="98"/>
      <c r="E637" s="98"/>
      <c r="F637" s="98"/>
      <c r="G637" s="98"/>
      <c r="H637" s="98"/>
      <c r="I637" s="98"/>
      <c r="J637" s="98"/>
      <c r="K637" s="98"/>
      <c r="L637" s="98"/>
      <c r="M637" s="98"/>
      <c r="N637" s="98"/>
      <c r="O637" s="98"/>
      <c r="P637" s="98"/>
      <c r="Q637" s="98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</row>
    <row r="638" spans="1:39">
      <c r="A638" s="99"/>
      <c r="B638" s="99"/>
      <c r="C638" s="99"/>
      <c r="D638" s="98"/>
      <c r="E638" s="98"/>
      <c r="F638" s="98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</row>
    <row r="639" spans="1:39">
      <c r="A639" s="99"/>
      <c r="B639" s="99"/>
      <c r="C639" s="99"/>
      <c r="D639" s="98"/>
      <c r="E639" s="98"/>
      <c r="F639" s="98"/>
      <c r="G639" s="98"/>
      <c r="H639" s="98"/>
      <c r="I639" s="98"/>
      <c r="J639" s="98"/>
      <c r="K639" s="98"/>
      <c r="L639" s="98"/>
      <c r="M639" s="98"/>
      <c r="N639" s="98"/>
      <c r="O639" s="98"/>
      <c r="P639" s="98"/>
      <c r="Q639" s="98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</row>
    <row r="640" spans="1:39">
      <c r="A640" s="99"/>
      <c r="B640" s="99"/>
      <c r="C640" s="99"/>
      <c r="D640" s="98"/>
      <c r="E640" s="98"/>
      <c r="F640" s="98"/>
      <c r="G640" s="98"/>
      <c r="H640" s="98"/>
      <c r="I640" s="98"/>
      <c r="J640" s="98"/>
      <c r="K640" s="98"/>
      <c r="L640" s="98"/>
      <c r="M640" s="98"/>
      <c r="N640" s="98"/>
      <c r="O640" s="98"/>
      <c r="P640" s="98"/>
      <c r="Q640" s="98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</row>
    <row r="641" spans="1:39">
      <c r="A641" s="99"/>
      <c r="B641" s="99"/>
      <c r="C641" s="99"/>
      <c r="D641" s="98"/>
      <c r="E641" s="98"/>
      <c r="F641" s="98"/>
      <c r="G641" s="98"/>
      <c r="H641" s="98"/>
      <c r="I641" s="98"/>
      <c r="J641" s="98"/>
      <c r="K641" s="98"/>
      <c r="L641" s="98"/>
      <c r="M641" s="98"/>
      <c r="N641" s="98"/>
      <c r="O641" s="98"/>
      <c r="P641" s="98"/>
      <c r="Q641" s="98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</row>
    <row r="642" spans="1:39">
      <c r="A642" s="99"/>
      <c r="B642" s="99"/>
      <c r="C642" s="99"/>
      <c r="D642" s="98"/>
      <c r="E642" s="98"/>
      <c r="F642" s="98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</row>
    <row r="643" spans="1:39">
      <c r="A643" s="99"/>
      <c r="B643" s="99"/>
      <c r="C643" s="99"/>
      <c r="D643" s="98"/>
      <c r="E643" s="98"/>
      <c r="F643" s="98"/>
      <c r="G643" s="98"/>
      <c r="H643" s="98"/>
      <c r="I643" s="98"/>
      <c r="J643" s="98"/>
      <c r="K643" s="98"/>
      <c r="L643" s="98"/>
      <c r="M643" s="98"/>
      <c r="N643" s="98"/>
      <c r="O643" s="98"/>
      <c r="P643" s="98"/>
      <c r="Q643" s="98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</row>
    <row r="644" spans="1:39">
      <c r="A644" s="99"/>
      <c r="B644" s="99"/>
      <c r="C644" s="99"/>
      <c r="D644" s="98"/>
      <c r="E644" s="98"/>
      <c r="F644" s="98"/>
      <c r="G644" s="98"/>
      <c r="H644" s="98"/>
      <c r="I644" s="98"/>
      <c r="J644" s="98"/>
      <c r="K644" s="98"/>
      <c r="L644" s="98"/>
      <c r="M644" s="98"/>
      <c r="N644" s="98"/>
      <c r="O644" s="98"/>
      <c r="P644" s="98"/>
      <c r="Q644" s="98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</row>
    <row r="645" spans="1:39">
      <c r="A645" s="99"/>
      <c r="B645" s="99"/>
      <c r="C645" s="99"/>
      <c r="D645" s="98"/>
      <c r="E645" s="98"/>
      <c r="F645" s="98"/>
      <c r="G645" s="98"/>
      <c r="H645" s="98"/>
      <c r="I645" s="98"/>
      <c r="J645" s="98"/>
      <c r="K645" s="98"/>
      <c r="L645" s="98"/>
      <c r="M645" s="98"/>
      <c r="N645" s="98"/>
      <c r="O645" s="98"/>
      <c r="P645" s="98"/>
      <c r="Q645" s="98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</row>
    <row r="646" spans="1:39">
      <c r="A646" s="99"/>
      <c r="B646" s="99"/>
      <c r="C646" s="99"/>
      <c r="D646" s="98"/>
      <c r="E646" s="98"/>
      <c r="F646" s="98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</row>
    <row r="647" spans="1:39">
      <c r="A647" s="99"/>
      <c r="B647" s="99"/>
      <c r="C647" s="99"/>
      <c r="D647" s="98"/>
      <c r="E647" s="98"/>
      <c r="F647" s="98"/>
      <c r="G647" s="98"/>
      <c r="H647" s="98"/>
      <c r="I647" s="98"/>
      <c r="J647" s="98"/>
      <c r="K647" s="98"/>
      <c r="L647" s="98"/>
      <c r="M647" s="98"/>
      <c r="N647" s="98"/>
      <c r="O647" s="98"/>
      <c r="P647" s="98"/>
      <c r="Q647" s="98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</row>
    <row r="648" spans="1:39">
      <c r="A648" s="99"/>
      <c r="B648" s="99"/>
      <c r="C648" s="99"/>
      <c r="D648" s="98"/>
      <c r="E648" s="98"/>
      <c r="F648" s="98"/>
      <c r="G648" s="98"/>
      <c r="H648" s="98"/>
      <c r="I648" s="98"/>
      <c r="J648" s="98"/>
      <c r="K648" s="98"/>
      <c r="L648" s="98"/>
      <c r="M648" s="98"/>
      <c r="N648" s="98"/>
      <c r="O648" s="98"/>
      <c r="P648" s="98"/>
      <c r="Q648" s="98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</row>
    <row r="649" spans="1:39">
      <c r="A649" s="99"/>
      <c r="B649" s="99"/>
      <c r="C649" s="99"/>
      <c r="D649" s="98"/>
      <c r="E649" s="98"/>
      <c r="F649" s="98"/>
      <c r="G649" s="98"/>
      <c r="H649" s="98"/>
      <c r="I649" s="98"/>
      <c r="J649" s="98"/>
      <c r="K649" s="98"/>
      <c r="L649" s="98"/>
      <c r="M649" s="98"/>
      <c r="N649" s="98"/>
      <c r="O649" s="98"/>
      <c r="P649" s="98"/>
      <c r="Q649" s="98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</row>
    <row r="650" spans="1:39">
      <c r="A650" s="99"/>
      <c r="B650" s="99"/>
      <c r="C650" s="99"/>
      <c r="D650" s="98"/>
      <c r="E650" s="98"/>
      <c r="F650" s="98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</row>
    <row r="651" spans="1:39">
      <c r="A651" s="99"/>
      <c r="B651" s="99"/>
      <c r="C651" s="99"/>
      <c r="D651" s="98"/>
      <c r="E651" s="98"/>
      <c r="F651" s="98"/>
      <c r="G651" s="98"/>
      <c r="H651" s="98"/>
      <c r="I651" s="98"/>
      <c r="J651" s="98"/>
      <c r="K651" s="98"/>
      <c r="L651" s="98"/>
      <c r="M651" s="98"/>
      <c r="N651" s="98"/>
      <c r="O651" s="98"/>
      <c r="P651" s="98"/>
      <c r="Q651" s="98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</row>
    <row r="652" spans="1:39">
      <c r="A652" s="99"/>
      <c r="B652" s="99"/>
      <c r="C652" s="99"/>
      <c r="D652" s="98"/>
      <c r="E652" s="98"/>
      <c r="F652" s="98"/>
      <c r="G652" s="98"/>
      <c r="H652" s="98"/>
      <c r="I652" s="98"/>
      <c r="J652" s="98"/>
      <c r="K652" s="98"/>
      <c r="L652" s="98"/>
      <c r="M652" s="98"/>
      <c r="N652" s="98"/>
      <c r="O652" s="98"/>
      <c r="P652" s="98"/>
      <c r="Q652" s="98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</row>
    <row r="653" spans="1:39">
      <c r="A653" s="99"/>
      <c r="B653" s="99"/>
      <c r="C653" s="99"/>
      <c r="D653" s="98"/>
      <c r="E653" s="98"/>
      <c r="F653" s="98"/>
      <c r="G653" s="98"/>
      <c r="H653" s="98"/>
      <c r="I653" s="98"/>
      <c r="J653" s="98"/>
      <c r="K653" s="98"/>
      <c r="L653" s="98"/>
      <c r="M653" s="98"/>
      <c r="N653" s="98"/>
      <c r="O653" s="98"/>
      <c r="P653" s="98"/>
      <c r="Q653" s="98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</row>
    <row r="654" spans="1:39">
      <c r="A654" s="99"/>
      <c r="B654" s="99"/>
      <c r="C654" s="99"/>
      <c r="D654" s="98"/>
      <c r="E654" s="98"/>
      <c r="F654" s="98"/>
      <c r="G654" s="98"/>
      <c r="H654" s="98"/>
      <c r="I654" s="98"/>
      <c r="J654" s="98"/>
      <c r="K654" s="98"/>
      <c r="L654" s="98"/>
      <c r="M654" s="98"/>
      <c r="N654" s="98"/>
      <c r="O654" s="98"/>
      <c r="P654" s="98"/>
      <c r="Q654" s="98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</row>
    <row r="655" spans="1:39">
      <c r="A655" s="99"/>
      <c r="B655" s="99"/>
      <c r="C655" s="99"/>
      <c r="D655" s="98"/>
      <c r="E655" s="98"/>
      <c r="F655" s="98"/>
      <c r="G655" s="98"/>
      <c r="H655" s="98"/>
      <c r="I655" s="98"/>
      <c r="J655" s="98"/>
      <c r="K655" s="98"/>
      <c r="L655" s="98"/>
      <c r="M655" s="98"/>
      <c r="N655" s="98"/>
      <c r="O655" s="98"/>
      <c r="P655" s="98"/>
      <c r="Q655" s="98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</row>
    <row r="656" spans="1:39">
      <c r="A656" s="99"/>
      <c r="B656" s="99"/>
      <c r="C656" s="99"/>
      <c r="D656" s="98"/>
      <c r="E656" s="98"/>
      <c r="F656" s="98"/>
      <c r="G656" s="98"/>
      <c r="H656" s="98"/>
      <c r="I656" s="98"/>
      <c r="J656" s="98"/>
      <c r="K656" s="98"/>
      <c r="L656" s="98"/>
      <c r="M656" s="98"/>
      <c r="N656" s="98"/>
      <c r="O656" s="98"/>
      <c r="P656" s="98"/>
      <c r="Q656" s="98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</row>
    <row r="657" spans="1:39">
      <c r="A657" s="99"/>
      <c r="B657" s="99"/>
      <c r="C657" s="99"/>
      <c r="D657" s="98"/>
      <c r="E657" s="98"/>
      <c r="F657" s="98"/>
      <c r="G657" s="98"/>
      <c r="H657" s="98"/>
      <c r="I657" s="98"/>
      <c r="J657" s="98"/>
      <c r="K657" s="98"/>
      <c r="L657" s="98"/>
      <c r="M657" s="98"/>
      <c r="N657" s="98"/>
      <c r="O657" s="98"/>
      <c r="P657" s="98"/>
      <c r="Q657" s="98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</row>
    <row r="658" spans="1:39">
      <c r="A658" s="99"/>
      <c r="B658" s="99"/>
      <c r="C658" s="99"/>
      <c r="D658" s="98"/>
      <c r="E658" s="98"/>
      <c r="F658" s="98"/>
      <c r="G658" s="98"/>
      <c r="H658" s="98"/>
      <c r="I658" s="98"/>
      <c r="J658" s="98"/>
      <c r="K658" s="98"/>
      <c r="L658" s="98"/>
      <c r="M658" s="98"/>
      <c r="N658" s="98"/>
      <c r="O658" s="98"/>
      <c r="P658" s="98"/>
      <c r="Q658" s="98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</row>
    <row r="659" spans="1:39">
      <c r="A659" s="99"/>
      <c r="B659" s="99"/>
      <c r="C659" s="99"/>
      <c r="D659" s="98"/>
      <c r="E659" s="98"/>
      <c r="F659" s="98"/>
      <c r="G659" s="98"/>
      <c r="H659" s="98"/>
      <c r="I659" s="98"/>
      <c r="J659" s="98"/>
      <c r="K659" s="98"/>
      <c r="L659" s="98"/>
      <c r="M659" s="98"/>
      <c r="N659" s="98"/>
      <c r="O659" s="98"/>
      <c r="P659" s="98"/>
      <c r="Q659" s="98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</row>
    <row r="660" spans="1:39">
      <c r="A660" s="99"/>
      <c r="B660" s="99"/>
      <c r="C660" s="99"/>
      <c r="D660" s="98"/>
      <c r="E660" s="98"/>
      <c r="F660" s="98"/>
      <c r="G660" s="98"/>
      <c r="H660" s="98"/>
      <c r="I660" s="98"/>
      <c r="J660" s="98"/>
      <c r="K660" s="98"/>
      <c r="L660" s="98"/>
      <c r="M660" s="98"/>
      <c r="N660" s="98"/>
      <c r="O660" s="98"/>
      <c r="P660" s="98"/>
      <c r="Q660" s="98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</row>
    <row r="661" spans="1:39">
      <c r="A661" s="99"/>
      <c r="B661" s="99"/>
      <c r="C661" s="99"/>
      <c r="D661" s="98"/>
      <c r="E661" s="98"/>
      <c r="F661" s="98"/>
      <c r="G661" s="98"/>
      <c r="H661" s="98"/>
      <c r="I661" s="98"/>
      <c r="J661" s="98"/>
      <c r="K661" s="98"/>
      <c r="L661" s="98"/>
      <c r="M661" s="98"/>
      <c r="N661" s="98"/>
      <c r="O661" s="98"/>
      <c r="P661" s="98"/>
      <c r="Q661" s="98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</row>
    <row r="662" spans="1:39">
      <c r="A662" s="99"/>
      <c r="B662" s="99"/>
      <c r="C662" s="99"/>
      <c r="D662" s="98"/>
      <c r="E662" s="98"/>
      <c r="F662" s="98"/>
      <c r="G662" s="98"/>
      <c r="H662" s="98"/>
      <c r="I662" s="98"/>
      <c r="J662" s="98"/>
      <c r="K662" s="98"/>
      <c r="L662" s="98"/>
      <c r="M662" s="98"/>
      <c r="N662" s="98"/>
      <c r="O662" s="98"/>
      <c r="P662" s="98"/>
      <c r="Q662" s="98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</row>
    <row r="663" spans="1:39">
      <c r="A663" s="99"/>
      <c r="B663" s="99"/>
      <c r="C663" s="99"/>
      <c r="D663" s="98"/>
      <c r="E663" s="98"/>
      <c r="F663" s="98"/>
      <c r="G663" s="98"/>
      <c r="H663" s="98"/>
      <c r="I663" s="98"/>
      <c r="J663" s="98"/>
      <c r="K663" s="98"/>
      <c r="L663" s="98"/>
      <c r="M663" s="98"/>
      <c r="N663" s="98"/>
      <c r="O663" s="98"/>
      <c r="P663" s="98"/>
      <c r="Q663" s="98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</row>
    <row r="664" spans="1:39">
      <c r="A664" s="99"/>
      <c r="B664" s="99"/>
      <c r="C664" s="99"/>
      <c r="D664" s="98"/>
      <c r="E664" s="98"/>
      <c r="F664" s="98"/>
      <c r="G664" s="98"/>
      <c r="H664" s="98"/>
      <c r="I664" s="98"/>
      <c r="J664" s="98"/>
      <c r="K664" s="98"/>
      <c r="L664" s="98"/>
      <c r="M664" s="98"/>
      <c r="N664" s="98"/>
      <c r="O664" s="98"/>
      <c r="P664" s="98"/>
      <c r="Q664" s="98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</row>
    <row r="665" spans="1:39">
      <c r="A665" s="99"/>
      <c r="B665" s="99"/>
      <c r="C665" s="99"/>
      <c r="D665" s="98"/>
      <c r="E665" s="98"/>
      <c r="F665" s="98"/>
      <c r="G665" s="98"/>
      <c r="H665" s="98"/>
      <c r="I665" s="98"/>
      <c r="J665" s="98"/>
      <c r="K665" s="98"/>
      <c r="L665" s="98"/>
      <c r="M665" s="98"/>
      <c r="N665" s="98"/>
      <c r="O665" s="98"/>
      <c r="P665" s="98"/>
      <c r="Q665" s="98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</row>
    <row r="666" spans="1:39">
      <c r="A666" s="99"/>
      <c r="B666" s="99"/>
      <c r="C666" s="99"/>
      <c r="D666" s="98"/>
      <c r="E666" s="98"/>
      <c r="F666" s="98"/>
      <c r="G666" s="98"/>
      <c r="H666" s="98"/>
      <c r="I666" s="98"/>
      <c r="J666" s="98"/>
      <c r="K666" s="98"/>
      <c r="L666" s="98"/>
      <c r="M666" s="98"/>
      <c r="N666" s="98"/>
      <c r="O666" s="98"/>
      <c r="P666" s="98"/>
      <c r="Q666" s="98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</row>
    <row r="667" spans="1:39">
      <c r="A667" s="99"/>
      <c r="B667" s="99"/>
      <c r="C667" s="99"/>
      <c r="D667" s="98"/>
      <c r="E667" s="98"/>
      <c r="F667" s="98"/>
      <c r="G667" s="98"/>
      <c r="H667" s="98"/>
      <c r="I667" s="98"/>
      <c r="J667" s="98"/>
      <c r="K667" s="98"/>
      <c r="L667" s="98"/>
      <c r="M667" s="98"/>
      <c r="N667" s="98"/>
      <c r="O667" s="98"/>
      <c r="P667" s="98"/>
      <c r="Q667" s="98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</row>
    <row r="668" spans="1:39">
      <c r="A668" s="99"/>
      <c r="B668" s="99"/>
      <c r="C668" s="99"/>
      <c r="D668" s="98"/>
      <c r="E668" s="98"/>
      <c r="F668" s="98"/>
      <c r="G668" s="98"/>
      <c r="H668" s="98"/>
      <c r="I668" s="98"/>
      <c r="J668" s="98"/>
      <c r="K668" s="98"/>
      <c r="L668" s="98"/>
      <c r="M668" s="98"/>
      <c r="N668" s="98"/>
      <c r="O668" s="98"/>
      <c r="P668" s="98"/>
      <c r="Q668" s="98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</row>
    <row r="669" spans="1:39">
      <c r="A669" s="99"/>
      <c r="B669" s="99"/>
      <c r="C669" s="99"/>
      <c r="D669" s="98"/>
      <c r="E669" s="98"/>
      <c r="F669" s="98"/>
      <c r="G669" s="98"/>
      <c r="H669" s="98"/>
      <c r="I669" s="98"/>
      <c r="J669" s="98"/>
      <c r="K669" s="98"/>
      <c r="L669" s="98"/>
      <c r="M669" s="98"/>
      <c r="N669" s="98"/>
      <c r="O669" s="98"/>
      <c r="P669" s="98"/>
      <c r="Q669" s="98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</row>
    <row r="670" spans="1:39">
      <c r="A670" s="99"/>
      <c r="B670" s="99"/>
      <c r="C670" s="99"/>
      <c r="D670" s="98"/>
      <c r="E670" s="98"/>
      <c r="F670" s="98"/>
      <c r="G670" s="98"/>
      <c r="H670" s="98"/>
      <c r="I670" s="98"/>
      <c r="J670" s="98"/>
      <c r="K670" s="98"/>
      <c r="L670" s="98"/>
      <c r="M670" s="98"/>
      <c r="N670" s="98"/>
      <c r="O670" s="98"/>
      <c r="P670" s="98"/>
      <c r="Q670" s="98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</row>
    <row r="671" spans="1:39">
      <c r="A671" s="99"/>
      <c r="B671" s="99"/>
      <c r="C671" s="99"/>
      <c r="D671" s="98"/>
      <c r="E671" s="98"/>
      <c r="F671" s="98"/>
      <c r="G671" s="98"/>
      <c r="H671" s="98"/>
      <c r="I671" s="98"/>
      <c r="J671" s="98"/>
      <c r="K671" s="98"/>
      <c r="L671" s="98"/>
      <c r="M671" s="98"/>
      <c r="N671" s="98"/>
      <c r="O671" s="98"/>
      <c r="P671" s="98"/>
      <c r="Q671" s="98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</row>
    <row r="672" spans="1:39">
      <c r="A672" s="99"/>
      <c r="B672" s="99"/>
      <c r="C672" s="99"/>
      <c r="D672" s="98"/>
      <c r="E672" s="98"/>
      <c r="F672" s="98"/>
      <c r="G672" s="98"/>
      <c r="H672" s="98"/>
      <c r="I672" s="98"/>
      <c r="J672" s="98"/>
      <c r="K672" s="98"/>
      <c r="L672" s="98"/>
      <c r="M672" s="98"/>
      <c r="N672" s="98"/>
      <c r="O672" s="98"/>
      <c r="P672" s="98"/>
      <c r="Q672" s="98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</row>
    <row r="673" spans="1:39">
      <c r="A673" s="99"/>
      <c r="B673" s="99"/>
      <c r="C673" s="99"/>
      <c r="D673" s="98"/>
      <c r="E673" s="98"/>
      <c r="F673" s="98"/>
      <c r="G673" s="98"/>
      <c r="H673" s="98"/>
      <c r="I673" s="98"/>
      <c r="J673" s="98"/>
      <c r="K673" s="98"/>
      <c r="L673" s="98"/>
      <c r="M673" s="98"/>
      <c r="N673" s="98"/>
      <c r="O673" s="98"/>
      <c r="P673" s="98"/>
      <c r="Q673" s="98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</row>
    <row r="674" spans="1:39">
      <c r="A674" s="99"/>
      <c r="B674" s="99"/>
      <c r="C674" s="99"/>
      <c r="D674" s="98"/>
      <c r="E674" s="98"/>
      <c r="F674" s="98"/>
      <c r="G674" s="98"/>
      <c r="H674" s="98"/>
      <c r="I674" s="98"/>
      <c r="J674" s="98"/>
      <c r="K674" s="98"/>
      <c r="L674" s="98"/>
      <c r="M674" s="98"/>
      <c r="N674" s="98"/>
      <c r="O674" s="98"/>
      <c r="P674" s="98"/>
      <c r="Q674" s="98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</row>
    <row r="675" spans="1:39">
      <c r="A675" s="99"/>
      <c r="B675" s="99"/>
      <c r="C675" s="99"/>
      <c r="D675" s="98"/>
      <c r="E675" s="98"/>
      <c r="F675" s="98"/>
      <c r="G675" s="98"/>
      <c r="H675" s="98"/>
      <c r="I675" s="98"/>
      <c r="J675" s="98"/>
      <c r="K675" s="98"/>
      <c r="L675" s="98"/>
      <c r="M675" s="98"/>
      <c r="N675" s="98"/>
      <c r="O675" s="98"/>
      <c r="P675" s="98"/>
      <c r="Q675" s="98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</row>
    <row r="676" spans="1:39">
      <c r="A676" s="99"/>
      <c r="B676" s="99"/>
      <c r="C676" s="99"/>
      <c r="D676" s="98"/>
      <c r="E676" s="98"/>
      <c r="F676" s="98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</row>
    <row r="677" spans="1:39">
      <c r="A677" s="99"/>
      <c r="B677" s="99"/>
      <c r="C677" s="99"/>
      <c r="D677" s="98"/>
      <c r="E677" s="98"/>
      <c r="F677" s="98"/>
      <c r="G677" s="98"/>
      <c r="H677" s="98"/>
      <c r="I677" s="98"/>
      <c r="J677" s="98"/>
      <c r="K677" s="98"/>
      <c r="L677" s="98"/>
      <c r="M677" s="98"/>
      <c r="N677" s="98"/>
      <c r="O677" s="98"/>
      <c r="P677" s="98"/>
      <c r="Q677" s="98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</row>
    <row r="678" spans="1:39">
      <c r="A678" s="99"/>
      <c r="B678" s="99"/>
      <c r="C678" s="99"/>
      <c r="D678" s="98"/>
      <c r="E678" s="98"/>
      <c r="F678" s="98"/>
      <c r="G678" s="98"/>
      <c r="H678" s="98"/>
      <c r="I678" s="98"/>
      <c r="J678" s="98"/>
      <c r="K678" s="98"/>
      <c r="L678" s="98"/>
      <c r="M678" s="98"/>
      <c r="N678" s="98"/>
      <c r="O678" s="98"/>
      <c r="P678" s="98"/>
      <c r="Q678" s="98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</row>
    <row r="679" spans="1:39">
      <c r="A679" s="99"/>
      <c r="B679" s="99"/>
      <c r="C679" s="99"/>
      <c r="D679" s="98"/>
      <c r="E679" s="98"/>
      <c r="F679" s="98"/>
      <c r="G679" s="98"/>
      <c r="H679" s="98"/>
      <c r="I679" s="98"/>
      <c r="J679" s="98"/>
      <c r="K679" s="98"/>
      <c r="L679" s="98"/>
      <c r="M679" s="98"/>
      <c r="N679" s="98"/>
      <c r="O679" s="98"/>
      <c r="P679" s="98"/>
      <c r="Q679" s="98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</row>
    <row r="680" spans="1:39">
      <c r="A680" s="99"/>
      <c r="B680" s="99"/>
      <c r="C680" s="99"/>
      <c r="D680" s="98"/>
      <c r="E680" s="98"/>
      <c r="F680" s="98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</row>
    <row r="681" spans="1:39">
      <c r="A681" s="99"/>
      <c r="B681" s="99"/>
      <c r="C681" s="99"/>
      <c r="D681" s="98"/>
      <c r="E681" s="98"/>
      <c r="F681" s="98"/>
      <c r="G681" s="98"/>
      <c r="H681" s="98"/>
      <c r="I681" s="98"/>
      <c r="J681" s="98"/>
      <c r="K681" s="98"/>
      <c r="L681" s="98"/>
      <c r="M681" s="98"/>
      <c r="N681" s="98"/>
      <c r="O681" s="98"/>
      <c r="P681" s="98"/>
      <c r="Q681" s="98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</row>
    <row r="682" spans="1:39">
      <c r="A682" s="99"/>
      <c r="B682" s="99"/>
      <c r="C682" s="99"/>
      <c r="D682" s="98"/>
      <c r="E682" s="98"/>
      <c r="F682" s="98"/>
      <c r="G682" s="98"/>
      <c r="H682" s="98"/>
      <c r="I682" s="98"/>
      <c r="J682" s="98"/>
      <c r="K682" s="98"/>
      <c r="L682" s="98"/>
      <c r="M682" s="98"/>
      <c r="N682" s="98"/>
      <c r="O682" s="98"/>
      <c r="P682" s="98"/>
      <c r="Q682" s="98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</row>
    <row r="683" spans="1:39">
      <c r="A683" s="99"/>
      <c r="B683" s="99"/>
      <c r="C683" s="99"/>
      <c r="D683" s="98"/>
      <c r="E683" s="98"/>
      <c r="F683" s="98"/>
      <c r="G683" s="98"/>
      <c r="H683" s="98"/>
      <c r="I683" s="98"/>
      <c r="J683" s="98"/>
      <c r="K683" s="98"/>
      <c r="L683" s="98"/>
      <c r="M683" s="98"/>
      <c r="N683" s="98"/>
      <c r="O683" s="98"/>
      <c r="P683" s="98"/>
      <c r="Q683" s="98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</row>
    <row r="684" spans="1:39">
      <c r="A684" s="99"/>
      <c r="B684" s="99"/>
      <c r="C684" s="99"/>
      <c r="D684" s="98"/>
      <c r="E684" s="98"/>
      <c r="F684" s="98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</row>
    <row r="685" spans="1:39">
      <c r="A685" s="99"/>
      <c r="B685" s="99"/>
      <c r="C685" s="99"/>
      <c r="D685" s="98"/>
      <c r="E685" s="98"/>
      <c r="F685" s="98"/>
      <c r="G685" s="98"/>
      <c r="H685" s="98"/>
      <c r="I685" s="98"/>
      <c r="J685" s="98"/>
      <c r="K685" s="98"/>
      <c r="L685" s="98"/>
      <c r="M685" s="98"/>
      <c r="N685" s="98"/>
      <c r="O685" s="98"/>
      <c r="P685" s="98"/>
      <c r="Q685" s="98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</row>
    <row r="686" spans="1:39">
      <c r="A686" s="99"/>
      <c r="B686" s="99"/>
      <c r="C686" s="99"/>
      <c r="D686" s="98"/>
      <c r="E686" s="98"/>
      <c r="F686" s="98"/>
      <c r="G686" s="98"/>
      <c r="H686" s="98"/>
      <c r="I686" s="98"/>
      <c r="J686" s="98"/>
      <c r="K686" s="98"/>
      <c r="L686" s="98"/>
      <c r="M686" s="98"/>
      <c r="N686" s="98"/>
      <c r="O686" s="98"/>
      <c r="P686" s="98"/>
      <c r="Q686" s="98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</row>
    <row r="687" spans="1:39">
      <c r="A687" s="99"/>
      <c r="B687" s="99"/>
      <c r="C687" s="99"/>
      <c r="D687" s="98"/>
      <c r="E687" s="98"/>
      <c r="F687" s="98"/>
      <c r="G687" s="98"/>
      <c r="H687" s="98"/>
      <c r="I687" s="98"/>
      <c r="J687" s="98"/>
      <c r="K687" s="98"/>
      <c r="L687" s="98"/>
      <c r="M687" s="98"/>
      <c r="N687" s="98"/>
      <c r="O687" s="98"/>
      <c r="P687" s="98"/>
      <c r="Q687" s="98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</row>
    <row r="688" spans="1:39">
      <c r="A688" s="99"/>
      <c r="B688" s="99"/>
      <c r="C688" s="99"/>
      <c r="D688" s="98"/>
      <c r="E688" s="98"/>
      <c r="F688" s="98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</row>
    <row r="689" spans="1:39">
      <c r="A689" s="99"/>
      <c r="B689" s="99"/>
      <c r="C689" s="99"/>
      <c r="D689" s="98"/>
      <c r="E689" s="98"/>
      <c r="F689" s="98"/>
      <c r="G689" s="98"/>
      <c r="H689" s="98"/>
      <c r="I689" s="98"/>
      <c r="J689" s="98"/>
      <c r="K689" s="98"/>
      <c r="L689" s="98"/>
      <c r="M689" s="98"/>
      <c r="N689" s="98"/>
      <c r="O689" s="98"/>
      <c r="P689" s="98"/>
      <c r="Q689" s="98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</row>
    <row r="690" spans="1:39">
      <c r="A690" s="99"/>
      <c r="B690" s="99"/>
      <c r="C690" s="99"/>
      <c r="D690" s="98"/>
      <c r="E690" s="98"/>
      <c r="F690" s="98"/>
      <c r="G690" s="98"/>
      <c r="H690" s="98"/>
      <c r="I690" s="98"/>
      <c r="J690" s="98"/>
      <c r="K690" s="98"/>
      <c r="L690" s="98"/>
      <c r="M690" s="98"/>
      <c r="N690" s="98"/>
      <c r="O690" s="98"/>
      <c r="P690" s="98"/>
      <c r="Q690" s="98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</row>
    <row r="691" spans="1:39">
      <c r="A691" s="99"/>
      <c r="B691" s="99"/>
      <c r="C691" s="99"/>
      <c r="D691" s="98"/>
      <c r="E691" s="98"/>
      <c r="F691" s="98"/>
      <c r="G691" s="98"/>
      <c r="H691" s="98"/>
      <c r="I691" s="98"/>
      <c r="J691" s="98"/>
      <c r="K691" s="98"/>
      <c r="L691" s="98"/>
      <c r="M691" s="98"/>
      <c r="N691" s="98"/>
      <c r="O691" s="98"/>
      <c r="P691" s="98"/>
      <c r="Q691" s="98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</row>
    <row r="692" spans="1:39">
      <c r="A692" s="99"/>
      <c r="B692" s="99"/>
      <c r="C692" s="99"/>
      <c r="D692" s="98"/>
      <c r="E692" s="98"/>
      <c r="F692" s="98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</row>
    <row r="693" spans="1:39">
      <c r="A693" s="99"/>
      <c r="B693" s="99"/>
      <c r="C693" s="99"/>
      <c r="D693" s="98"/>
      <c r="E693" s="98"/>
      <c r="F693" s="98"/>
      <c r="G693" s="98"/>
      <c r="H693" s="98"/>
      <c r="I693" s="98"/>
      <c r="J693" s="98"/>
      <c r="K693" s="98"/>
      <c r="L693" s="98"/>
      <c r="M693" s="98"/>
      <c r="N693" s="98"/>
      <c r="O693" s="98"/>
      <c r="P693" s="98"/>
      <c r="Q693" s="98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</row>
    <row r="694" spans="1:39">
      <c r="A694" s="99"/>
      <c r="B694" s="99"/>
      <c r="C694" s="99"/>
      <c r="D694" s="98"/>
      <c r="E694" s="98"/>
      <c r="F694" s="98"/>
      <c r="G694" s="98"/>
      <c r="H694" s="98"/>
      <c r="I694" s="98"/>
      <c r="J694" s="98"/>
      <c r="K694" s="98"/>
      <c r="L694" s="98"/>
      <c r="M694" s="98"/>
      <c r="N694" s="98"/>
      <c r="O694" s="98"/>
      <c r="P694" s="98"/>
      <c r="Q694" s="98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</row>
    <row r="695" spans="1:39">
      <c r="A695" s="99"/>
      <c r="B695" s="99"/>
      <c r="C695" s="99"/>
      <c r="D695" s="98"/>
      <c r="E695" s="98"/>
      <c r="F695" s="98"/>
      <c r="G695" s="98"/>
      <c r="H695" s="98"/>
      <c r="I695" s="98"/>
      <c r="J695" s="98"/>
      <c r="K695" s="98"/>
      <c r="L695" s="98"/>
      <c r="M695" s="98"/>
      <c r="N695" s="98"/>
      <c r="O695" s="98"/>
      <c r="P695" s="98"/>
      <c r="Q695" s="98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</row>
    <row r="696" spans="1:39">
      <c r="A696" s="99"/>
      <c r="B696" s="99"/>
      <c r="C696" s="99"/>
      <c r="D696" s="98"/>
      <c r="E696" s="98"/>
      <c r="F696" s="98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</row>
    <row r="697" spans="1:39">
      <c r="A697" s="99"/>
      <c r="B697" s="99"/>
      <c r="C697" s="99"/>
      <c r="D697" s="98"/>
      <c r="E697" s="98"/>
      <c r="F697" s="98"/>
      <c r="G697" s="98"/>
      <c r="H697" s="98"/>
      <c r="I697" s="98"/>
      <c r="J697" s="98"/>
      <c r="K697" s="98"/>
      <c r="L697" s="98"/>
      <c r="M697" s="98"/>
      <c r="N697" s="98"/>
      <c r="O697" s="98"/>
      <c r="P697" s="98"/>
      <c r="Q697" s="98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</row>
    <row r="698" spans="1:39">
      <c r="A698" s="99"/>
      <c r="B698" s="99"/>
      <c r="C698" s="99"/>
      <c r="D698" s="98"/>
      <c r="E698" s="98"/>
      <c r="F698" s="98"/>
      <c r="G698" s="98"/>
      <c r="H698" s="98"/>
      <c r="I698" s="98"/>
      <c r="J698" s="98"/>
      <c r="K698" s="98"/>
      <c r="L698" s="98"/>
      <c r="M698" s="98"/>
      <c r="N698" s="98"/>
      <c r="O698" s="98"/>
      <c r="P698" s="98"/>
      <c r="Q698" s="98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</row>
    <row r="699" spans="1:39">
      <c r="A699" s="99"/>
      <c r="B699" s="99"/>
      <c r="C699" s="99"/>
      <c r="D699" s="98"/>
      <c r="E699" s="98"/>
      <c r="F699" s="98"/>
      <c r="G699" s="98"/>
      <c r="H699" s="98"/>
      <c r="I699" s="98"/>
      <c r="J699" s="98"/>
      <c r="K699" s="98"/>
      <c r="L699" s="98"/>
      <c r="M699" s="98"/>
      <c r="N699" s="98"/>
      <c r="O699" s="98"/>
      <c r="P699" s="98"/>
      <c r="Q699" s="98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</row>
    <row r="700" spans="1:39">
      <c r="A700" s="99"/>
      <c r="B700" s="99"/>
      <c r="C700" s="99"/>
      <c r="D700" s="98"/>
      <c r="E700" s="98"/>
      <c r="F700" s="98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</row>
    <row r="701" spans="1:39">
      <c r="A701" s="99"/>
      <c r="B701" s="99"/>
      <c r="C701" s="99"/>
      <c r="D701" s="98"/>
      <c r="E701" s="98"/>
      <c r="F701" s="98"/>
      <c r="G701" s="98"/>
      <c r="H701" s="98"/>
      <c r="I701" s="98"/>
      <c r="J701" s="98"/>
      <c r="K701" s="98"/>
      <c r="L701" s="98"/>
      <c r="M701" s="98"/>
      <c r="N701" s="98"/>
      <c r="O701" s="98"/>
      <c r="P701" s="98"/>
      <c r="Q701" s="98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</row>
    <row r="702" spans="1:39">
      <c r="A702" s="99"/>
      <c r="B702" s="99"/>
      <c r="C702" s="99"/>
      <c r="D702" s="98"/>
      <c r="E702" s="98"/>
      <c r="F702" s="98"/>
      <c r="G702" s="98"/>
      <c r="H702" s="98"/>
      <c r="I702" s="98"/>
      <c r="J702" s="98"/>
      <c r="K702" s="98"/>
      <c r="L702" s="98"/>
      <c r="M702" s="98"/>
      <c r="N702" s="98"/>
      <c r="O702" s="98"/>
      <c r="P702" s="98"/>
      <c r="Q702" s="98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</row>
    <row r="703" spans="1:39">
      <c r="A703" s="99"/>
      <c r="B703" s="99"/>
      <c r="C703" s="99"/>
      <c r="D703" s="98"/>
      <c r="E703" s="98"/>
      <c r="F703" s="98"/>
      <c r="G703" s="98"/>
      <c r="H703" s="98"/>
      <c r="I703" s="98"/>
      <c r="J703" s="98"/>
      <c r="K703" s="98"/>
      <c r="L703" s="98"/>
      <c r="M703" s="98"/>
      <c r="N703" s="98"/>
      <c r="O703" s="98"/>
      <c r="P703" s="98"/>
      <c r="Q703" s="98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</row>
    <row r="704" spans="1:39">
      <c r="A704" s="99"/>
      <c r="B704" s="99"/>
      <c r="C704" s="99"/>
      <c r="D704" s="98"/>
      <c r="E704" s="98"/>
      <c r="F704" s="98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</row>
    <row r="705" spans="1:39">
      <c r="A705" s="99"/>
      <c r="B705" s="99"/>
      <c r="C705" s="99"/>
      <c r="D705" s="98"/>
      <c r="E705" s="98"/>
      <c r="F705" s="98"/>
      <c r="G705" s="98"/>
      <c r="H705" s="98"/>
      <c r="I705" s="98"/>
      <c r="J705" s="98"/>
      <c r="K705" s="98"/>
      <c r="L705" s="98"/>
      <c r="M705" s="98"/>
      <c r="N705" s="98"/>
      <c r="O705" s="98"/>
      <c r="P705" s="98"/>
      <c r="Q705" s="98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</row>
    <row r="706" spans="1:39">
      <c r="A706" s="99"/>
      <c r="B706" s="99"/>
      <c r="C706" s="99"/>
      <c r="D706" s="98"/>
      <c r="E706" s="98"/>
      <c r="F706" s="98"/>
      <c r="G706" s="98"/>
      <c r="H706" s="98"/>
      <c r="I706" s="98"/>
      <c r="J706" s="98"/>
      <c r="K706" s="98"/>
      <c r="L706" s="98"/>
      <c r="M706" s="98"/>
      <c r="N706" s="98"/>
      <c r="O706" s="98"/>
      <c r="P706" s="98"/>
      <c r="Q706" s="98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</row>
    <row r="707" spans="1:39">
      <c r="A707" s="99"/>
      <c r="B707" s="99"/>
      <c r="C707" s="99"/>
      <c r="D707" s="98"/>
      <c r="E707" s="98"/>
      <c r="F707" s="98"/>
      <c r="G707" s="98"/>
      <c r="H707" s="98"/>
      <c r="I707" s="98"/>
      <c r="J707" s="98"/>
      <c r="K707" s="98"/>
      <c r="L707" s="98"/>
      <c r="M707" s="98"/>
      <c r="N707" s="98"/>
      <c r="O707" s="98"/>
      <c r="P707" s="98"/>
      <c r="Q707" s="98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</row>
    <row r="708" spans="1:39">
      <c r="A708" s="99"/>
      <c r="B708" s="99"/>
      <c r="C708" s="99"/>
      <c r="D708" s="98"/>
      <c r="E708" s="98"/>
      <c r="F708" s="98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</row>
    <row r="709" spans="1:39">
      <c r="A709" s="99"/>
      <c r="B709" s="99"/>
      <c r="C709" s="99"/>
      <c r="D709" s="98"/>
      <c r="E709" s="98"/>
      <c r="F709" s="98"/>
      <c r="G709" s="98"/>
      <c r="H709" s="98"/>
      <c r="I709" s="98"/>
      <c r="J709" s="98"/>
      <c r="K709" s="98"/>
      <c r="L709" s="98"/>
      <c r="M709" s="98"/>
      <c r="N709" s="98"/>
      <c r="O709" s="98"/>
      <c r="P709" s="98"/>
      <c r="Q709" s="98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</row>
    <row r="710" spans="1:39">
      <c r="A710" s="99"/>
      <c r="B710" s="99"/>
      <c r="C710" s="99"/>
      <c r="D710" s="98"/>
      <c r="E710" s="98"/>
      <c r="F710" s="98"/>
      <c r="G710" s="98"/>
      <c r="H710" s="98"/>
      <c r="I710" s="98"/>
      <c r="J710" s="98"/>
      <c r="K710" s="98"/>
      <c r="L710" s="98"/>
      <c r="M710" s="98"/>
      <c r="N710" s="98"/>
      <c r="O710" s="98"/>
      <c r="P710" s="98"/>
      <c r="Q710" s="98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</row>
    <row r="711" spans="1:39">
      <c r="A711" s="99"/>
      <c r="B711" s="99"/>
      <c r="C711" s="99"/>
      <c r="D711" s="98"/>
      <c r="E711" s="98"/>
      <c r="F711" s="98"/>
      <c r="G711" s="98"/>
      <c r="H711" s="98"/>
      <c r="I711" s="98"/>
      <c r="J711" s="98"/>
      <c r="K711" s="98"/>
      <c r="L711" s="98"/>
      <c r="M711" s="98"/>
      <c r="N711" s="98"/>
      <c r="O711" s="98"/>
      <c r="P711" s="98"/>
      <c r="Q711" s="98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</row>
    <row r="712" spans="1:39">
      <c r="A712" s="99"/>
      <c r="B712" s="99"/>
      <c r="C712" s="99"/>
      <c r="D712" s="98"/>
      <c r="E712" s="98"/>
      <c r="F712" s="98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</row>
    <row r="713" spans="1:39">
      <c r="A713" s="99"/>
      <c r="B713" s="99"/>
      <c r="C713" s="99"/>
      <c r="D713" s="98"/>
      <c r="E713" s="98"/>
      <c r="F713" s="98"/>
      <c r="G713" s="98"/>
      <c r="H713" s="98"/>
      <c r="I713" s="98"/>
      <c r="J713" s="98"/>
      <c r="K713" s="98"/>
      <c r="L713" s="98"/>
      <c r="M713" s="98"/>
      <c r="N713" s="98"/>
      <c r="O713" s="98"/>
      <c r="P713" s="98"/>
      <c r="Q713" s="98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</row>
    <row r="714" spans="1:39">
      <c r="A714" s="99"/>
      <c r="B714" s="99"/>
      <c r="C714" s="99"/>
      <c r="D714" s="98"/>
      <c r="E714" s="98"/>
      <c r="F714" s="98"/>
      <c r="G714" s="98"/>
      <c r="H714" s="98"/>
      <c r="I714" s="98"/>
      <c r="J714" s="98"/>
      <c r="K714" s="98"/>
      <c r="L714" s="98"/>
      <c r="M714" s="98"/>
      <c r="N714" s="98"/>
      <c r="O714" s="98"/>
      <c r="P714" s="98"/>
      <c r="Q714" s="98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</row>
    <row r="715" spans="1:39">
      <c r="A715" s="99"/>
      <c r="B715" s="99"/>
      <c r="C715" s="99"/>
      <c r="D715" s="98"/>
      <c r="E715" s="98"/>
      <c r="F715" s="98"/>
      <c r="G715" s="98"/>
      <c r="H715" s="98"/>
      <c r="I715" s="98"/>
      <c r="J715" s="98"/>
      <c r="K715" s="98"/>
      <c r="L715" s="98"/>
      <c r="M715" s="98"/>
      <c r="N715" s="98"/>
      <c r="O715" s="98"/>
      <c r="P715" s="98"/>
      <c r="Q715" s="98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</row>
    <row r="716" spans="1:39">
      <c r="A716" s="99"/>
      <c r="B716" s="99"/>
      <c r="C716" s="99"/>
      <c r="D716" s="98"/>
      <c r="E716" s="98"/>
      <c r="F716" s="98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</row>
    <row r="717" spans="1:39">
      <c r="A717" s="99"/>
      <c r="B717" s="99"/>
      <c r="C717" s="99"/>
      <c r="D717" s="98"/>
      <c r="E717" s="98"/>
      <c r="F717" s="98"/>
      <c r="G717" s="98"/>
      <c r="H717" s="98"/>
      <c r="I717" s="98"/>
      <c r="J717" s="98"/>
      <c r="K717" s="98"/>
      <c r="L717" s="98"/>
      <c r="M717" s="98"/>
      <c r="N717" s="98"/>
      <c r="O717" s="98"/>
      <c r="P717" s="98"/>
      <c r="Q717" s="98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</row>
    <row r="718" spans="1:39">
      <c r="A718" s="99"/>
      <c r="B718" s="99"/>
      <c r="C718" s="99"/>
      <c r="D718" s="98"/>
      <c r="E718" s="98"/>
      <c r="F718" s="98"/>
      <c r="G718" s="98"/>
      <c r="H718" s="98"/>
      <c r="I718" s="98"/>
      <c r="J718" s="98"/>
      <c r="K718" s="98"/>
      <c r="L718" s="98"/>
      <c r="M718" s="98"/>
      <c r="N718" s="98"/>
      <c r="O718" s="98"/>
      <c r="P718" s="98"/>
      <c r="Q718" s="98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</row>
    <row r="719" spans="1:39">
      <c r="A719" s="99"/>
      <c r="B719" s="99"/>
      <c r="C719" s="99"/>
      <c r="D719" s="98"/>
      <c r="E719" s="98"/>
      <c r="F719" s="98"/>
      <c r="G719" s="98"/>
      <c r="H719" s="98"/>
      <c r="I719" s="98"/>
      <c r="J719" s="98"/>
      <c r="K719" s="98"/>
      <c r="L719" s="98"/>
      <c r="M719" s="98"/>
      <c r="N719" s="98"/>
      <c r="O719" s="98"/>
      <c r="P719" s="98"/>
      <c r="Q719" s="98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</row>
    <row r="720" spans="1:39">
      <c r="A720" s="99"/>
      <c r="B720" s="99"/>
      <c r="C720" s="99"/>
      <c r="D720" s="98"/>
      <c r="E720" s="98"/>
      <c r="F720" s="98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</row>
    <row r="721" spans="1:39">
      <c r="A721" s="99"/>
      <c r="B721" s="99"/>
      <c r="C721" s="99"/>
      <c r="D721" s="98"/>
      <c r="E721" s="98"/>
      <c r="F721" s="98"/>
      <c r="G721" s="98"/>
      <c r="H721" s="98"/>
      <c r="I721" s="98"/>
      <c r="J721" s="98"/>
      <c r="K721" s="98"/>
      <c r="L721" s="98"/>
      <c r="M721" s="98"/>
      <c r="N721" s="98"/>
      <c r="O721" s="98"/>
      <c r="P721" s="98"/>
      <c r="Q721" s="98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</row>
    <row r="722" spans="1:39">
      <c r="A722" s="99"/>
      <c r="B722" s="99"/>
      <c r="C722" s="99"/>
      <c r="D722" s="98"/>
      <c r="E722" s="98"/>
      <c r="F722" s="98"/>
      <c r="G722" s="98"/>
      <c r="H722" s="98"/>
      <c r="I722" s="98"/>
      <c r="J722" s="98"/>
      <c r="K722" s="98"/>
      <c r="L722" s="98"/>
      <c r="M722" s="98"/>
      <c r="N722" s="98"/>
      <c r="O722" s="98"/>
      <c r="P722" s="98"/>
      <c r="Q722" s="98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</row>
    <row r="723" spans="1:39">
      <c r="A723" s="99"/>
      <c r="B723" s="99"/>
      <c r="C723" s="99"/>
      <c r="D723" s="98"/>
      <c r="E723" s="98"/>
      <c r="F723" s="98"/>
      <c r="G723" s="98"/>
      <c r="H723" s="98"/>
      <c r="I723" s="98"/>
      <c r="J723" s="98"/>
      <c r="K723" s="98"/>
      <c r="L723" s="98"/>
      <c r="M723" s="98"/>
      <c r="N723" s="98"/>
      <c r="O723" s="98"/>
      <c r="P723" s="98"/>
      <c r="Q723" s="98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</row>
    <row r="724" spans="1:39">
      <c r="A724" s="99"/>
      <c r="B724" s="99"/>
      <c r="C724" s="99"/>
      <c r="D724" s="98"/>
      <c r="E724" s="98"/>
      <c r="F724" s="98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</row>
    <row r="725" spans="1:39">
      <c r="A725" s="99"/>
      <c r="B725" s="99"/>
      <c r="C725" s="99"/>
      <c r="D725" s="98"/>
      <c r="E725" s="98"/>
      <c r="F725" s="98"/>
      <c r="G725" s="98"/>
      <c r="H725" s="98"/>
      <c r="I725" s="98"/>
      <c r="J725" s="98"/>
      <c r="K725" s="98"/>
      <c r="L725" s="98"/>
      <c r="M725" s="98"/>
      <c r="N725" s="98"/>
      <c r="O725" s="98"/>
      <c r="P725" s="98"/>
      <c r="Q725" s="98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</row>
    <row r="726" spans="1:39">
      <c r="A726" s="99"/>
      <c r="B726" s="99"/>
      <c r="C726" s="99"/>
      <c r="D726" s="98"/>
      <c r="E726" s="98"/>
      <c r="F726" s="98"/>
      <c r="G726" s="98"/>
      <c r="H726" s="98"/>
      <c r="I726" s="98"/>
      <c r="J726" s="98"/>
      <c r="K726" s="98"/>
      <c r="L726" s="98"/>
      <c r="M726" s="98"/>
      <c r="N726" s="98"/>
      <c r="O726" s="98"/>
      <c r="P726" s="98"/>
      <c r="Q726" s="98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</row>
    <row r="727" spans="1:39">
      <c r="A727" s="99"/>
      <c r="B727" s="99"/>
      <c r="C727" s="99"/>
      <c r="D727" s="98"/>
      <c r="E727" s="98"/>
      <c r="F727" s="98"/>
      <c r="G727" s="98"/>
      <c r="H727" s="98"/>
      <c r="I727" s="98"/>
      <c r="J727" s="98"/>
      <c r="K727" s="98"/>
      <c r="L727" s="98"/>
      <c r="M727" s="98"/>
      <c r="N727" s="98"/>
      <c r="O727" s="98"/>
      <c r="P727" s="98"/>
      <c r="Q727" s="98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</row>
    <row r="728" spans="1:39">
      <c r="A728" s="99"/>
      <c r="B728" s="99"/>
      <c r="C728" s="99"/>
      <c r="D728" s="98"/>
      <c r="E728" s="98"/>
      <c r="F728" s="98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</row>
    <row r="729" spans="1:39">
      <c r="A729" s="99"/>
      <c r="B729" s="99"/>
      <c r="C729" s="99"/>
      <c r="D729" s="98"/>
      <c r="E729" s="98"/>
      <c r="F729" s="98"/>
      <c r="G729" s="98"/>
      <c r="H729" s="98"/>
      <c r="I729" s="98"/>
      <c r="J729" s="98"/>
      <c r="K729" s="98"/>
      <c r="L729" s="98"/>
      <c r="M729" s="98"/>
      <c r="N729" s="98"/>
      <c r="O729" s="98"/>
      <c r="P729" s="98"/>
      <c r="Q729" s="98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</row>
    <row r="730" spans="1:39">
      <c r="A730" s="99"/>
      <c r="B730" s="99"/>
      <c r="C730" s="99"/>
      <c r="D730" s="98"/>
      <c r="E730" s="98"/>
      <c r="F730" s="98"/>
      <c r="G730" s="98"/>
      <c r="H730" s="98"/>
      <c r="I730" s="98"/>
      <c r="J730" s="98"/>
      <c r="K730" s="98"/>
      <c r="L730" s="98"/>
      <c r="M730" s="98"/>
      <c r="N730" s="98"/>
      <c r="O730" s="98"/>
      <c r="P730" s="98"/>
      <c r="Q730" s="98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</row>
    <row r="731" spans="1:39">
      <c r="A731" s="99"/>
      <c r="B731" s="99"/>
      <c r="C731" s="99"/>
      <c r="D731" s="98"/>
      <c r="E731" s="98"/>
      <c r="F731" s="98"/>
      <c r="G731" s="98"/>
      <c r="H731" s="98"/>
      <c r="I731" s="98"/>
      <c r="J731" s="98"/>
      <c r="K731" s="98"/>
      <c r="L731" s="98"/>
      <c r="M731" s="98"/>
      <c r="N731" s="98"/>
      <c r="O731" s="98"/>
      <c r="P731" s="98"/>
      <c r="Q731" s="98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</row>
    <row r="732" spans="1:39">
      <c r="A732" s="99"/>
      <c r="B732" s="99"/>
      <c r="C732" s="99"/>
      <c r="D732" s="98"/>
      <c r="E732" s="98"/>
      <c r="F732" s="98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</row>
    <row r="733" spans="1:39">
      <c r="A733" s="99"/>
      <c r="B733" s="99"/>
      <c r="C733" s="99"/>
      <c r="D733" s="98"/>
      <c r="E733" s="98"/>
      <c r="F733" s="98"/>
      <c r="G733" s="98"/>
      <c r="H733" s="98"/>
      <c r="I733" s="98"/>
      <c r="J733" s="98"/>
      <c r="K733" s="98"/>
      <c r="L733" s="98"/>
      <c r="M733" s="98"/>
      <c r="N733" s="98"/>
      <c r="O733" s="98"/>
      <c r="P733" s="98"/>
      <c r="Q733" s="98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</row>
    <row r="734" spans="1:39">
      <c r="A734" s="99"/>
      <c r="B734" s="99"/>
      <c r="C734" s="99"/>
      <c r="D734" s="98"/>
      <c r="E734" s="98"/>
      <c r="F734" s="98"/>
      <c r="G734" s="98"/>
      <c r="H734" s="98"/>
      <c r="I734" s="98"/>
      <c r="J734" s="98"/>
      <c r="K734" s="98"/>
      <c r="L734" s="98"/>
      <c r="M734" s="98"/>
      <c r="N734" s="98"/>
      <c r="O734" s="98"/>
      <c r="P734" s="98"/>
      <c r="Q734" s="98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</row>
    <row r="735" spans="1:39">
      <c r="A735" s="99"/>
      <c r="B735" s="99"/>
      <c r="C735" s="99"/>
      <c r="D735" s="98"/>
      <c r="E735" s="98"/>
      <c r="F735" s="98"/>
      <c r="G735" s="98"/>
      <c r="H735" s="98"/>
      <c r="I735" s="98"/>
      <c r="J735" s="98"/>
      <c r="K735" s="98"/>
      <c r="L735" s="98"/>
      <c r="M735" s="98"/>
      <c r="N735" s="98"/>
      <c r="O735" s="98"/>
      <c r="P735" s="98"/>
      <c r="Q735" s="98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</row>
    <row r="736" spans="1:39">
      <c r="A736" s="99"/>
      <c r="B736" s="99"/>
      <c r="C736" s="99"/>
      <c r="D736" s="98"/>
      <c r="E736" s="98"/>
      <c r="F736" s="98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</row>
    <row r="737" spans="1:39">
      <c r="A737" s="99"/>
      <c r="B737" s="99"/>
      <c r="C737" s="99"/>
      <c r="D737" s="98"/>
      <c r="E737" s="98"/>
      <c r="F737" s="98"/>
      <c r="G737" s="98"/>
      <c r="H737" s="98"/>
      <c r="I737" s="98"/>
      <c r="J737" s="98"/>
      <c r="K737" s="98"/>
      <c r="L737" s="98"/>
      <c r="M737" s="98"/>
      <c r="N737" s="98"/>
      <c r="O737" s="98"/>
      <c r="P737" s="98"/>
      <c r="Q737" s="98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</row>
    <row r="738" spans="1:39">
      <c r="A738" s="99"/>
      <c r="B738" s="99"/>
      <c r="C738" s="99"/>
      <c r="D738" s="98"/>
      <c r="E738" s="98"/>
      <c r="F738" s="98"/>
      <c r="G738" s="98"/>
      <c r="H738" s="98"/>
      <c r="I738" s="98"/>
      <c r="J738" s="98"/>
      <c r="K738" s="98"/>
      <c r="L738" s="98"/>
      <c r="M738" s="98"/>
      <c r="N738" s="98"/>
      <c r="O738" s="98"/>
      <c r="P738" s="98"/>
      <c r="Q738" s="98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</row>
    <row r="739" spans="1:39">
      <c r="A739" s="99"/>
      <c r="B739" s="99"/>
      <c r="C739" s="99"/>
      <c r="D739" s="98"/>
      <c r="E739" s="98"/>
      <c r="F739" s="98"/>
      <c r="G739" s="98"/>
      <c r="H739" s="98"/>
      <c r="I739" s="98"/>
      <c r="J739" s="98"/>
      <c r="K739" s="98"/>
      <c r="L739" s="98"/>
      <c r="M739" s="98"/>
      <c r="N739" s="98"/>
      <c r="O739" s="98"/>
      <c r="P739" s="98"/>
      <c r="Q739" s="98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</row>
    <row r="740" spans="1:39">
      <c r="A740" s="99"/>
      <c r="B740" s="99"/>
      <c r="C740" s="99"/>
      <c r="D740" s="98"/>
      <c r="E740" s="98"/>
      <c r="F740" s="98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</row>
    <row r="741" spans="1:39">
      <c r="A741" s="99"/>
      <c r="B741" s="99"/>
      <c r="C741" s="99"/>
      <c r="D741" s="98"/>
      <c r="E741" s="98"/>
      <c r="F741" s="98"/>
      <c r="G741" s="98"/>
      <c r="H741" s="98"/>
      <c r="I741" s="98"/>
      <c r="J741" s="98"/>
      <c r="K741" s="98"/>
      <c r="L741" s="98"/>
      <c r="M741" s="98"/>
      <c r="N741" s="98"/>
      <c r="O741" s="98"/>
      <c r="P741" s="98"/>
      <c r="Q741" s="98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</row>
    <row r="742" spans="1:39">
      <c r="A742" s="99"/>
      <c r="B742" s="99"/>
      <c r="C742" s="99"/>
      <c r="D742" s="98"/>
      <c r="E742" s="98"/>
      <c r="F742" s="98"/>
      <c r="G742" s="98"/>
      <c r="H742" s="98"/>
      <c r="I742" s="98"/>
      <c r="J742" s="98"/>
      <c r="K742" s="98"/>
      <c r="L742" s="98"/>
      <c r="M742" s="98"/>
      <c r="N742" s="98"/>
      <c r="O742" s="98"/>
      <c r="P742" s="98"/>
      <c r="Q742" s="98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</row>
    <row r="743" spans="1:39">
      <c r="A743" s="99"/>
      <c r="B743" s="99"/>
      <c r="C743" s="99"/>
      <c r="D743" s="98"/>
      <c r="E743" s="98"/>
      <c r="F743" s="98"/>
      <c r="G743" s="98"/>
      <c r="H743" s="98"/>
      <c r="I743" s="98"/>
      <c r="J743" s="98"/>
      <c r="K743" s="98"/>
      <c r="L743" s="98"/>
      <c r="M743" s="98"/>
      <c r="N743" s="98"/>
      <c r="O743" s="98"/>
      <c r="P743" s="98"/>
      <c r="Q743" s="98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</row>
    <row r="744" spans="1:39">
      <c r="A744" s="99"/>
      <c r="B744" s="99"/>
      <c r="C744" s="99"/>
      <c r="D744" s="98"/>
      <c r="E744" s="98"/>
      <c r="F744" s="98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</row>
    <row r="745" spans="1:39">
      <c r="A745" s="99"/>
      <c r="B745" s="99"/>
      <c r="C745" s="99"/>
      <c r="D745" s="98"/>
      <c r="E745" s="98"/>
      <c r="F745" s="98"/>
      <c r="G745" s="98"/>
      <c r="H745" s="98"/>
      <c r="I745" s="98"/>
      <c r="J745" s="98"/>
      <c r="K745" s="98"/>
      <c r="L745" s="98"/>
      <c r="M745" s="98"/>
      <c r="N745" s="98"/>
      <c r="O745" s="98"/>
      <c r="P745" s="98"/>
      <c r="Q745" s="98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</row>
    <row r="746" spans="1:39">
      <c r="A746" s="99"/>
      <c r="B746" s="99"/>
      <c r="C746" s="99"/>
      <c r="D746" s="98"/>
      <c r="E746" s="98"/>
      <c r="F746" s="98"/>
      <c r="G746" s="98"/>
      <c r="H746" s="98"/>
      <c r="I746" s="98"/>
      <c r="J746" s="98"/>
      <c r="K746" s="98"/>
      <c r="L746" s="98"/>
      <c r="M746" s="98"/>
      <c r="N746" s="98"/>
      <c r="O746" s="98"/>
      <c r="P746" s="98"/>
      <c r="Q746" s="98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</row>
    <row r="747" spans="1:39">
      <c r="A747" s="99"/>
      <c r="B747" s="99"/>
      <c r="C747" s="99"/>
      <c r="D747" s="98"/>
      <c r="E747" s="98"/>
      <c r="F747" s="98"/>
      <c r="G747" s="98"/>
      <c r="H747" s="98"/>
      <c r="I747" s="98"/>
      <c r="J747" s="98"/>
      <c r="K747" s="98"/>
      <c r="L747" s="98"/>
      <c r="M747" s="98"/>
      <c r="N747" s="98"/>
      <c r="O747" s="98"/>
      <c r="P747" s="98"/>
      <c r="Q747" s="98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</row>
    <row r="748" spans="1:39">
      <c r="A748" s="99"/>
      <c r="B748" s="99"/>
      <c r="C748" s="99"/>
      <c r="D748" s="98"/>
      <c r="E748" s="98"/>
      <c r="F748" s="98"/>
      <c r="G748" s="98"/>
      <c r="H748" s="98"/>
      <c r="I748" s="98"/>
      <c r="J748" s="98"/>
      <c r="K748" s="98"/>
      <c r="L748" s="98"/>
      <c r="M748" s="98"/>
      <c r="N748" s="98"/>
      <c r="O748" s="98"/>
      <c r="P748" s="98"/>
      <c r="Q748" s="98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</row>
    <row r="749" spans="1:39">
      <c r="A749" s="99"/>
      <c r="B749" s="99"/>
      <c r="C749" s="99"/>
      <c r="D749" s="98"/>
      <c r="E749" s="98"/>
      <c r="F749" s="98"/>
      <c r="G749" s="98"/>
      <c r="H749" s="98"/>
      <c r="I749" s="98"/>
      <c r="J749" s="98"/>
      <c r="K749" s="98"/>
      <c r="L749" s="98"/>
      <c r="M749" s="98"/>
      <c r="N749" s="98"/>
      <c r="O749" s="98"/>
      <c r="P749" s="98"/>
      <c r="Q749" s="98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</row>
    <row r="750" spans="1:39">
      <c r="A750" s="99"/>
      <c r="B750" s="99"/>
      <c r="C750" s="99"/>
      <c r="D750" s="98"/>
      <c r="E750" s="98"/>
      <c r="F750" s="98"/>
      <c r="G750" s="98"/>
      <c r="H750" s="98"/>
      <c r="I750" s="98"/>
      <c r="J750" s="98"/>
      <c r="K750" s="98"/>
      <c r="L750" s="98"/>
      <c r="M750" s="98"/>
      <c r="N750" s="98"/>
      <c r="O750" s="98"/>
      <c r="P750" s="98"/>
      <c r="Q750" s="98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</row>
    <row r="751" spans="1:39">
      <c r="A751" s="99"/>
      <c r="B751" s="99"/>
      <c r="C751" s="99"/>
      <c r="D751" s="98"/>
      <c r="E751" s="98"/>
      <c r="F751" s="98"/>
      <c r="G751" s="98"/>
      <c r="H751" s="98"/>
      <c r="I751" s="98"/>
      <c r="J751" s="98"/>
      <c r="K751" s="98"/>
      <c r="L751" s="98"/>
      <c r="M751" s="98"/>
      <c r="N751" s="98"/>
      <c r="O751" s="98"/>
      <c r="P751" s="98"/>
      <c r="Q751" s="98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</row>
    <row r="752" spans="1:39">
      <c r="A752" s="99"/>
      <c r="B752" s="99"/>
      <c r="C752" s="99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</row>
    <row r="753" spans="1:39">
      <c r="A753" s="99"/>
      <c r="B753" s="99"/>
      <c r="C753" s="99"/>
      <c r="D753" s="98"/>
      <c r="E753" s="98"/>
      <c r="F753" s="98"/>
      <c r="G753" s="98"/>
      <c r="H753" s="98"/>
      <c r="I753" s="98"/>
      <c r="J753" s="98"/>
      <c r="K753" s="98"/>
      <c r="L753" s="98"/>
      <c r="M753" s="98"/>
      <c r="N753" s="98"/>
      <c r="O753" s="98"/>
      <c r="P753" s="98"/>
      <c r="Q753" s="98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</row>
    <row r="754" spans="1:39">
      <c r="A754" s="99"/>
      <c r="B754" s="99"/>
      <c r="C754" s="99"/>
      <c r="D754" s="98"/>
      <c r="E754" s="98"/>
      <c r="F754" s="98"/>
      <c r="G754" s="98"/>
      <c r="H754" s="98"/>
      <c r="I754" s="98"/>
      <c r="J754" s="98"/>
      <c r="K754" s="98"/>
      <c r="L754" s="98"/>
      <c r="M754" s="98"/>
      <c r="N754" s="98"/>
      <c r="O754" s="98"/>
      <c r="P754" s="98"/>
      <c r="Q754" s="98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</row>
    <row r="755" spans="1:39">
      <c r="A755" s="99"/>
      <c r="B755" s="99"/>
      <c r="C755" s="99"/>
      <c r="D755" s="98"/>
      <c r="E755" s="98"/>
      <c r="F755" s="98"/>
      <c r="G755" s="98"/>
      <c r="H755" s="98"/>
      <c r="I755" s="98"/>
      <c r="J755" s="98"/>
      <c r="K755" s="98"/>
      <c r="L755" s="98"/>
      <c r="M755" s="98"/>
      <c r="N755" s="98"/>
      <c r="O755" s="98"/>
      <c r="P755" s="98"/>
      <c r="Q755" s="98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</row>
    <row r="756" spans="1:39">
      <c r="A756" s="99"/>
      <c r="B756" s="99"/>
      <c r="C756" s="99"/>
      <c r="D756" s="98"/>
      <c r="E756" s="98"/>
      <c r="F756" s="98"/>
      <c r="G756" s="98"/>
      <c r="H756" s="98"/>
      <c r="I756" s="98"/>
      <c r="J756" s="98"/>
      <c r="K756" s="98"/>
      <c r="L756" s="98"/>
      <c r="M756" s="98"/>
      <c r="N756" s="98"/>
      <c r="O756" s="98"/>
      <c r="P756" s="98"/>
      <c r="Q756" s="98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</row>
    <row r="757" spans="1:39">
      <c r="A757" s="99"/>
      <c r="B757" s="99"/>
      <c r="C757" s="99"/>
      <c r="D757" s="98"/>
      <c r="E757" s="98"/>
      <c r="F757" s="98"/>
      <c r="G757" s="98"/>
      <c r="H757" s="98"/>
      <c r="I757" s="98"/>
      <c r="J757" s="98"/>
      <c r="K757" s="98"/>
      <c r="L757" s="98"/>
      <c r="M757" s="98"/>
      <c r="N757" s="98"/>
      <c r="O757" s="98"/>
      <c r="P757" s="98"/>
      <c r="Q757" s="98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</row>
    <row r="758" spans="1:39">
      <c r="A758" s="99"/>
      <c r="B758" s="99"/>
      <c r="C758" s="99"/>
      <c r="D758" s="98"/>
      <c r="E758" s="98"/>
      <c r="F758" s="98"/>
      <c r="G758" s="98"/>
      <c r="H758" s="98"/>
      <c r="I758" s="98"/>
      <c r="J758" s="98"/>
      <c r="K758" s="98"/>
      <c r="L758" s="98"/>
      <c r="M758" s="98"/>
      <c r="N758" s="98"/>
      <c r="O758" s="98"/>
      <c r="P758" s="98"/>
      <c r="Q758" s="98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</row>
    <row r="759" spans="1:39">
      <c r="A759" s="99"/>
      <c r="B759" s="99"/>
      <c r="C759" s="99"/>
      <c r="D759" s="98"/>
      <c r="E759" s="98"/>
      <c r="F759" s="98"/>
      <c r="G759" s="98"/>
      <c r="H759" s="98"/>
      <c r="I759" s="98"/>
      <c r="J759" s="98"/>
      <c r="K759" s="98"/>
      <c r="L759" s="98"/>
      <c r="M759" s="98"/>
      <c r="N759" s="98"/>
      <c r="O759" s="98"/>
      <c r="P759" s="98"/>
      <c r="Q759" s="98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</row>
    <row r="760" spans="1:39">
      <c r="A760" s="99"/>
      <c r="B760" s="99"/>
      <c r="C760" s="99"/>
      <c r="D760" s="98"/>
      <c r="E760" s="98"/>
      <c r="F760" s="98"/>
      <c r="G760" s="98"/>
      <c r="H760" s="98"/>
      <c r="I760" s="98"/>
      <c r="J760" s="98"/>
      <c r="K760" s="98"/>
      <c r="L760" s="98"/>
      <c r="M760" s="98"/>
      <c r="N760" s="98"/>
      <c r="O760" s="98"/>
      <c r="P760" s="98"/>
      <c r="Q760" s="98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</row>
    <row r="761" spans="1:39">
      <c r="A761" s="99"/>
      <c r="B761" s="99"/>
      <c r="C761" s="99"/>
      <c r="D761" s="98"/>
      <c r="E761" s="98"/>
      <c r="F761" s="98"/>
      <c r="G761" s="98"/>
      <c r="H761" s="98"/>
      <c r="I761" s="98"/>
      <c r="J761" s="98"/>
      <c r="K761" s="98"/>
      <c r="L761" s="98"/>
      <c r="M761" s="98"/>
      <c r="N761" s="98"/>
      <c r="O761" s="98"/>
      <c r="P761" s="98"/>
      <c r="Q761" s="98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</row>
    <row r="762" spans="1:39">
      <c r="A762" s="99"/>
      <c r="B762" s="99"/>
      <c r="C762" s="99"/>
      <c r="D762" s="98"/>
      <c r="E762" s="98"/>
      <c r="F762" s="98"/>
      <c r="G762" s="98"/>
      <c r="H762" s="98"/>
      <c r="I762" s="98"/>
      <c r="J762" s="98"/>
      <c r="K762" s="98"/>
      <c r="L762" s="98"/>
      <c r="M762" s="98"/>
      <c r="N762" s="98"/>
      <c r="O762" s="98"/>
      <c r="P762" s="98"/>
      <c r="Q762" s="98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</row>
    <row r="763" spans="1:39">
      <c r="A763" s="99"/>
      <c r="B763" s="99"/>
      <c r="C763" s="99"/>
      <c r="D763" s="98"/>
      <c r="E763" s="98"/>
      <c r="F763" s="98"/>
      <c r="G763" s="98"/>
      <c r="H763" s="98"/>
      <c r="I763" s="98"/>
      <c r="J763" s="98"/>
      <c r="K763" s="98"/>
      <c r="L763" s="98"/>
      <c r="M763" s="98"/>
      <c r="N763" s="98"/>
      <c r="O763" s="98"/>
      <c r="P763" s="98"/>
      <c r="Q763" s="98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</row>
    <row r="764" spans="1:39">
      <c r="A764" s="99"/>
      <c r="B764" s="99"/>
      <c r="C764" s="99"/>
      <c r="D764" s="98"/>
      <c r="E764" s="98"/>
      <c r="F764" s="98"/>
      <c r="G764" s="98"/>
      <c r="H764" s="98"/>
      <c r="I764" s="98"/>
      <c r="J764" s="98"/>
      <c r="K764" s="98"/>
      <c r="L764" s="98"/>
      <c r="M764" s="98"/>
      <c r="N764" s="98"/>
      <c r="O764" s="98"/>
      <c r="P764" s="98"/>
      <c r="Q764" s="98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</row>
    <row r="765" spans="1:39">
      <c r="A765" s="99"/>
      <c r="B765" s="99"/>
      <c r="C765" s="99"/>
      <c r="D765" s="98"/>
      <c r="E765" s="98"/>
      <c r="F765" s="98"/>
      <c r="G765" s="98"/>
      <c r="H765" s="98"/>
      <c r="I765" s="98"/>
      <c r="J765" s="98"/>
      <c r="K765" s="98"/>
      <c r="L765" s="98"/>
      <c r="M765" s="98"/>
      <c r="N765" s="98"/>
      <c r="O765" s="98"/>
      <c r="P765" s="98"/>
      <c r="Q765" s="98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</row>
    <row r="766" spans="1:39">
      <c r="A766" s="99"/>
      <c r="B766" s="99"/>
      <c r="C766" s="99"/>
      <c r="D766" s="98"/>
      <c r="E766" s="98"/>
      <c r="F766" s="98"/>
      <c r="G766" s="98"/>
      <c r="H766" s="98"/>
      <c r="I766" s="98"/>
      <c r="J766" s="98"/>
      <c r="K766" s="98"/>
      <c r="L766" s="98"/>
      <c r="M766" s="98"/>
      <c r="N766" s="98"/>
      <c r="O766" s="98"/>
      <c r="P766" s="98"/>
      <c r="Q766" s="98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</row>
    <row r="767" spans="1:39">
      <c r="A767" s="99"/>
      <c r="B767" s="99"/>
      <c r="C767" s="99"/>
      <c r="D767" s="98"/>
      <c r="E767" s="98"/>
      <c r="F767" s="98"/>
      <c r="G767" s="98"/>
      <c r="H767" s="98"/>
      <c r="I767" s="98"/>
      <c r="J767" s="98"/>
      <c r="K767" s="98"/>
      <c r="L767" s="98"/>
      <c r="M767" s="98"/>
      <c r="N767" s="98"/>
      <c r="O767" s="98"/>
      <c r="P767" s="98"/>
      <c r="Q767" s="98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</row>
    <row r="768" spans="1:39">
      <c r="A768" s="99"/>
      <c r="B768" s="99"/>
      <c r="C768" s="99"/>
      <c r="D768" s="98"/>
      <c r="E768" s="98"/>
      <c r="F768" s="98"/>
      <c r="G768" s="98"/>
      <c r="H768" s="98"/>
      <c r="I768" s="98"/>
      <c r="J768" s="98"/>
      <c r="K768" s="98"/>
      <c r="L768" s="98"/>
      <c r="M768" s="98"/>
      <c r="N768" s="98"/>
      <c r="O768" s="98"/>
      <c r="P768" s="98"/>
      <c r="Q768" s="98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</row>
    <row r="769" spans="1:39">
      <c r="A769" s="99"/>
      <c r="B769" s="99"/>
      <c r="C769" s="99"/>
      <c r="D769" s="98"/>
      <c r="E769" s="98"/>
      <c r="F769" s="98"/>
      <c r="G769" s="98"/>
      <c r="H769" s="98"/>
      <c r="I769" s="98"/>
      <c r="J769" s="98"/>
      <c r="K769" s="98"/>
      <c r="L769" s="98"/>
      <c r="M769" s="98"/>
      <c r="N769" s="98"/>
      <c r="O769" s="98"/>
      <c r="P769" s="98"/>
      <c r="Q769" s="98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</row>
    <row r="770" spans="1:39">
      <c r="A770" s="99"/>
      <c r="B770" s="99"/>
      <c r="C770" s="99"/>
      <c r="D770" s="98"/>
      <c r="E770" s="98"/>
      <c r="F770" s="98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</row>
    <row r="771" spans="1:39">
      <c r="A771" s="99"/>
      <c r="B771" s="99"/>
      <c r="C771" s="99"/>
      <c r="D771" s="98"/>
      <c r="E771" s="98"/>
      <c r="F771" s="98"/>
      <c r="G771" s="98"/>
      <c r="H771" s="98"/>
      <c r="I771" s="98"/>
      <c r="J771" s="98"/>
      <c r="K771" s="98"/>
      <c r="L771" s="98"/>
      <c r="M771" s="98"/>
      <c r="N771" s="98"/>
      <c r="O771" s="98"/>
      <c r="P771" s="98"/>
      <c r="Q771" s="98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</row>
    <row r="772" spans="1:39">
      <c r="A772" s="99"/>
      <c r="B772" s="99"/>
      <c r="C772" s="99"/>
      <c r="D772" s="98"/>
      <c r="E772" s="98"/>
      <c r="F772" s="98"/>
      <c r="G772" s="98"/>
      <c r="H772" s="98"/>
      <c r="I772" s="98"/>
      <c r="J772" s="98"/>
      <c r="K772" s="98"/>
      <c r="L772" s="98"/>
      <c r="M772" s="98"/>
      <c r="N772" s="98"/>
      <c r="O772" s="98"/>
      <c r="P772" s="98"/>
      <c r="Q772" s="98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</row>
    <row r="773" spans="1:39">
      <c r="A773" s="99"/>
      <c r="B773" s="99"/>
      <c r="C773" s="99"/>
      <c r="D773" s="98"/>
      <c r="E773" s="98"/>
      <c r="F773" s="98"/>
      <c r="G773" s="98"/>
      <c r="H773" s="98"/>
      <c r="I773" s="98"/>
      <c r="J773" s="98"/>
      <c r="K773" s="98"/>
      <c r="L773" s="98"/>
      <c r="M773" s="98"/>
      <c r="N773" s="98"/>
      <c r="O773" s="98"/>
      <c r="P773" s="98"/>
      <c r="Q773" s="98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</row>
    <row r="774" spans="1:39">
      <c r="A774" s="99"/>
      <c r="B774" s="99"/>
      <c r="C774" s="99"/>
      <c r="D774" s="98"/>
      <c r="E774" s="98"/>
      <c r="F774" s="98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</row>
    <row r="775" spans="1:39">
      <c r="A775" s="99"/>
      <c r="B775" s="99"/>
      <c r="C775" s="99"/>
      <c r="D775" s="98"/>
      <c r="E775" s="98"/>
      <c r="F775" s="98"/>
      <c r="G775" s="98"/>
      <c r="H775" s="98"/>
      <c r="I775" s="98"/>
      <c r="J775" s="98"/>
      <c r="K775" s="98"/>
      <c r="L775" s="98"/>
      <c r="M775" s="98"/>
      <c r="N775" s="98"/>
      <c r="O775" s="98"/>
      <c r="P775" s="98"/>
      <c r="Q775" s="98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</row>
    <row r="776" spans="1:39">
      <c r="A776" s="99"/>
      <c r="B776" s="99"/>
      <c r="C776" s="99"/>
      <c r="D776" s="98"/>
      <c r="E776" s="98"/>
      <c r="F776" s="98"/>
      <c r="G776" s="98"/>
      <c r="H776" s="98"/>
      <c r="I776" s="98"/>
      <c r="J776" s="98"/>
      <c r="K776" s="98"/>
      <c r="L776" s="98"/>
      <c r="M776" s="98"/>
      <c r="N776" s="98"/>
      <c r="O776" s="98"/>
      <c r="P776" s="98"/>
      <c r="Q776" s="98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</row>
    <row r="777" spans="1:39">
      <c r="A777" s="99"/>
      <c r="B777" s="99"/>
      <c r="C777" s="99"/>
      <c r="D777" s="98"/>
      <c r="E777" s="98"/>
      <c r="F777" s="98"/>
      <c r="G777" s="98"/>
      <c r="H777" s="98"/>
      <c r="I777" s="98"/>
      <c r="J777" s="98"/>
      <c r="K777" s="98"/>
      <c r="L777" s="98"/>
      <c r="M777" s="98"/>
      <c r="N777" s="98"/>
      <c r="O777" s="98"/>
      <c r="P777" s="98"/>
      <c r="Q777" s="98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</row>
    <row r="778" spans="1:39">
      <c r="A778" s="99"/>
      <c r="B778" s="99"/>
      <c r="C778" s="99"/>
      <c r="D778" s="98"/>
      <c r="E778" s="98"/>
      <c r="F778" s="98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</row>
    <row r="779" spans="1:39">
      <c r="A779" s="99"/>
      <c r="B779" s="99"/>
      <c r="C779" s="99"/>
      <c r="D779" s="98"/>
      <c r="E779" s="98"/>
      <c r="F779" s="98"/>
      <c r="G779" s="98"/>
      <c r="H779" s="98"/>
      <c r="I779" s="98"/>
      <c r="J779" s="98"/>
      <c r="K779" s="98"/>
      <c r="L779" s="98"/>
      <c r="M779" s="98"/>
      <c r="N779" s="98"/>
      <c r="O779" s="98"/>
      <c r="P779" s="98"/>
      <c r="Q779" s="98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</row>
    <row r="780" spans="1:39">
      <c r="A780" s="99"/>
      <c r="B780" s="99"/>
      <c r="C780" s="99"/>
      <c r="D780" s="98"/>
      <c r="E780" s="98"/>
      <c r="F780" s="98"/>
      <c r="G780" s="98"/>
      <c r="H780" s="98"/>
      <c r="I780" s="98"/>
      <c r="J780" s="98"/>
      <c r="K780" s="98"/>
      <c r="L780" s="98"/>
      <c r="M780" s="98"/>
      <c r="N780" s="98"/>
      <c r="O780" s="98"/>
      <c r="P780" s="98"/>
      <c r="Q780" s="98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</row>
    <row r="781" spans="1:39">
      <c r="A781" s="99"/>
      <c r="B781" s="99"/>
      <c r="C781" s="99"/>
      <c r="D781" s="98"/>
      <c r="E781" s="98"/>
      <c r="F781" s="98"/>
      <c r="G781" s="98"/>
      <c r="H781" s="98"/>
      <c r="I781" s="98"/>
      <c r="J781" s="98"/>
      <c r="K781" s="98"/>
      <c r="L781" s="98"/>
      <c r="M781" s="98"/>
      <c r="N781" s="98"/>
      <c r="O781" s="98"/>
      <c r="P781" s="98"/>
      <c r="Q781" s="98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</row>
    <row r="782" spans="1:39">
      <c r="A782" s="99"/>
      <c r="B782" s="99"/>
      <c r="C782" s="99"/>
      <c r="D782" s="98"/>
      <c r="E782" s="98"/>
      <c r="F782" s="98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</row>
    <row r="783" spans="1:39">
      <c r="A783" s="99"/>
      <c r="B783" s="99"/>
      <c r="C783" s="99"/>
      <c r="D783" s="98"/>
      <c r="E783" s="98"/>
      <c r="F783" s="98"/>
      <c r="G783" s="98"/>
      <c r="H783" s="98"/>
      <c r="I783" s="98"/>
      <c r="J783" s="98"/>
      <c r="K783" s="98"/>
      <c r="L783" s="98"/>
      <c r="M783" s="98"/>
      <c r="N783" s="98"/>
      <c r="O783" s="98"/>
      <c r="P783" s="98"/>
      <c r="Q783" s="98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</row>
    <row r="784" spans="1:39">
      <c r="A784" s="99"/>
      <c r="B784" s="99"/>
      <c r="C784" s="99"/>
      <c r="D784" s="98"/>
      <c r="E784" s="98"/>
      <c r="F784" s="98"/>
      <c r="G784" s="98"/>
      <c r="H784" s="98"/>
      <c r="I784" s="98"/>
      <c r="J784" s="98"/>
      <c r="K784" s="98"/>
      <c r="L784" s="98"/>
      <c r="M784" s="98"/>
      <c r="N784" s="98"/>
      <c r="O784" s="98"/>
      <c r="P784" s="98"/>
      <c r="Q784" s="98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</row>
    <row r="785" spans="1:39">
      <c r="A785" s="99"/>
      <c r="B785" s="99"/>
      <c r="C785" s="99"/>
      <c r="D785" s="98"/>
      <c r="E785" s="98"/>
      <c r="F785" s="98"/>
      <c r="G785" s="98"/>
      <c r="H785" s="98"/>
      <c r="I785" s="98"/>
      <c r="J785" s="98"/>
      <c r="K785" s="98"/>
      <c r="L785" s="98"/>
      <c r="M785" s="98"/>
      <c r="N785" s="98"/>
      <c r="O785" s="98"/>
      <c r="P785" s="98"/>
      <c r="Q785" s="98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</row>
    <row r="786" spans="1:39">
      <c r="A786" s="99"/>
      <c r="B786" s="99"/>
      <c r="C786" s="99"/>
      <c r="D786" s="98"/>
      <c r="E786" s="98"/>
      <c r="F786" s="98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</row>
    <row r="787" spans="1:39">
      <c r="A787" s="99"/>
      <c r="B787" s="99"/>
      <c r="C787" s="99"/>
      <c r="D787" s="98"/>
      <c r="E787" s="98"/>
      <c r="F787" s="98"/>
      <c r="G787" s="98"/>
      <c r="H787" s="98"/>
      <c r="I787" s="98"/>
      <c r="J787" s="98"/>
      <c r="K787" s="98"/>
      <c r="L787" s="98"/>
      <c r="M787" s="98"/>
      <c r="N787" s="98"/>
      <c r="O787" s="98"/>
      <c r="P787" s="98"/>
      <c r="Q787" s="98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</row>
    <row r="788" spans="1:39">
      <c r="A788" s="99"/>
      <c r="B788" s="99"/>
      <c r="C788" s="99"/>
      <c r="D788" s="98"/>
      <c r="E788" s="98"/>
      <c r="F788" s="98"/>
      <c r="G788" s="98"/>
      <c r="H788" s="98"/>
      <c r="I788" s="98"/>
      <c r="J788" s="98"/>
      <c r="K788" s="98"/>
      <c r="L788" s="98"/>
      <c r="M788" s="98"/>
      <c r="N788" s="98"/>
      <c r="O788" s="98"/>
      <c r="P788" s="98"/>
      <c r="Q788" s="98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</row>
    <row r="789" spans="1:39">
      <c r="A789" s="99"/>
      <c r="B789" s="99"/>
      <c r="C789" s="99"/>
      <c r="D789" s="98"/>
      <c r="E789" s="98"/>
      <c r="F789" s="98"/>
      <c r="G789" s="98"/>
      <c r="H789" s="98"/>
      <c r="I789" s="98"/>
      <c r="J789" s="98"/>
      <c r="K789" s="98"/>
      <c r="L789" s="98"/>
      <c r="M789" s="98"/>
      <c r="N789" s="98"/>
      <c r="O789" s="98"/>
      <c r="P789" s="98"/>
      <c r="Q789" s="98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</row>
    <row r="790" spans="1:39">
      <c r="A790" s="99"/>
      <c r="B790" s="99"/>
      <c r="C790" s="99"/>
      <c r="D790" s="98"/>
      <c r="E790" s="98"/>
      <c r="F790" s="98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</row>
    <row r="791" spans="1:39">
      <c r="A791" s="99"/>
      <c r="B791" s="99"/>
      <c r="C791" s="99"/>
      <c r="D791" s="98"/>
      <c r="E791" s="98"/>
      <c r="F791" s="98"/>
      <c r="G791" s="98"/>
      <c r="H791" s="98"/>
      <c r="I791" s="98"/>
      <c r="J791" s="98"/>
      <c r="K791" s="98"/>
      <c r="L791" s="98"/>
      <c r="M791" s="98"/>
      <c r="N791" s="98"/>
      <c r="O791" s="98"/>
      <c r="P791" s="98"/>
      <c r="Q791" s="98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</row>
    <row r="792" spans="1:39">
      <c r="A792" s="99"/>
      <c r="B792" s="99"/>
      <c r="C792" s="99"/>
      <c r="D792" s="98"/>
      <c r="E792" s="98"/>
      <c r="F792" s="98"/>
      <c r="G792" s="98"/>
      <c r="H792" s="98"/>
      <c r="I792" s="98"/>
      <c r="J792" s="98"/>
      <c r="K792" s="98"/>
      <c r="L792" s="98"/>
      <c r="M792" s="98"/>
      <c r="N792" s="98"/>
      <c r="O792" s="98"/>
      <c r="P792" s="98"/>
      <c r="Q792" s="98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</row>
    <row r="793" spans="1:39">
      <c r="A793" s="99"/>
      <c r="B793" s="99"/>
      <c r="C793" s="99"/>
      <c r="D793" s="98"/>
      <c r="E793" s="98"/>
      <c r="F793" s="98"/>
      <c r="G793" s="98"/>
      <c r="H793" s="98"/>
      <c r="I793" s="98"/>
      <c r="J793" s="98"/>
      <c r="K793" s="98"/>
      <c r="L793" s="98"/>
      <c r="M793" s="98"/>
      <c r="N793" s="98"/>
      <c r="O793" s="98"/>
      <c r="P793" s="98"/>
      <c r="Q793" s="98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</row>
    <row r="794" spans="1:39">
      <c r="A794" s="99"/>
      <c r="B794" s="99"/>
      <c r="C794" s="99"/>
      <c r="D794" s="98"/>
      <c r="E794" s="98"/>
      <c r="F794" s="98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</row>
    <row r="795" spans="1:39">
      <c r="A795" s="99"/>
      <c r="B795" s="99"/>
      <c r="C795" s="99"/>
      <c r="D795" s="98"/>
      <c r="E795" s="98"/>
      <c r="F795" s="98"/>
      <c r="G795" s="98"/>
      <c r="H795" s="98"/>
      <c r="I795" s="98"/>
      <c r="J795" s="98"/>
      <c r="K795" s="98"/>
      <c r="L795" s="98"/>
      <c r="M795" s="98"/>
      <c r="N795" s="98"/>
      <c r="O795" s="98"/>
      <c r="P795" s="98"/>
      <c r="Q795" s="98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</row>
    <row r="796" spans="1:39">
      <c r="A796" s="99"/>
      <c r="B796" s="99"/>
      <c r="C796" s="99"/>
      <c r="D796" s="98"/>
      <c r="E796" s="98"/>
      <c r="F796" s="98"/>
      <c r="G796" s="98"/>
      <c r="H796" s="98"/>
      <c r="I796" s="98"/>
      <c r="J796" s="98"/>
      <c r="K796" s="98"/>
      <c r="L796" s="98"/>
      <c r="M796" s="98"/>
      <c r="N796" s="98"/>
      <c r="O796" s="98"/>
      <c r="P796" s="98"/>
      <c r="Q796" s="98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</row>
    <row r="797" spans="1:39">
      <c r="A797" s="99"/>
      <c r="B797" s="99"/>
      <c r="C797" s="99"/>
      <c r="D797" s="98"/>
      <c r="E797" s="98"/>
      <c r="F797" s="98"/>
      <c r="G797" s="98"/>
      <c r="H797" s="98"/>
      <c r="I797" s="98"/>
      <c r="J797" s="98"/>
      <c r="K797" s="98"/>
      <c r="L797" s="98"/>
      <c r="M797" s="98"/>
      <c r="N797" s="98"/>
      <c r="O797" s="98"/>
      <c r="P797" s="98"/>
      <c r="Q797" s="98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</row>
    <row r="798" spans="1:39">
      <c r="A798" s="99"/>
      <c r="B798" s="99"/>
      <c r="C798" s="99"/>
      <c r="D798" s="98"/>
      <c r="E798" s="98"/>
      <c r="F798" s="98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</row>
    <row r="799" spans="1:39">
      <c r="A799" s="99"/>
      <c r="B799" s="99"/>
      <c r="C799" s="99"/>
      <c r="D799" s="98"/>
      <c r="E799" s="98"/>
      <c r="F799" s="98"/>
      <c r="G799" s="98"/>
      <c r="H799" s="98"/>
      <c r="I799" s="98"/>
      <c r="J799" s="98"/>
      <c r="K799" s="98"/>
      <c r="L799" s="98"/>
      <c r="M799" s="98"/>
      <c r="N799" s="98"/>
      <c r="O799" s="98"/>
      <c r="P799" s="98"/>
      <c r="Q799" s="98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</row>
    <row r="800" spans="1:39">
      <c r="A800" s="99"/>
      <c r="B800" s="99"/>
      <c r="C800" s="99"/>
      <c r="D800" s="98"/>
      <c r="E800" s="98"/>
      <c r="F800" s="98"/>
      <c r="G800" s="98"/>
      <c r="H800" s="98"/>
      <c r="I800" s="98"/>
      <c r="J800" s="98"/>
      <c r="K800" s="98"/>
      <c r="L800" s="98"/>
      <c r="M800" s="98"/>
      <c r="N800" s="98"/>
      <c r="O800" s="98"/>
      <c r="P800" s="98"/>
      <c r="Q800" s="98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</row>
    <row r="801" spans="1:39">
      <c r="A801" s="99"/>
      <c r="B801" s="99"/>
      <c r="C801" s="99"/>
      <c r="D801" s="98"/>
      <c r="E801" s="98"/>
      <c r="F801" s="98"/>
      <c r="G801" s="98"/>
      <c r="H801" s="98"/>
      <c r="I801" s="98"/>
      <c r="J801" s="98"/>
      <c r="K801" s="98"/>
      <c r="L801" s="98"/>
      <c r="M801" s="98"/>
      <c r="N801" s="98"/>
      <c r="O801" s="98"/>
      <c r="P801" s="98"/>
      <c r="Q801" s="98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</row>
    <row r="802" spans="1:39">
      <c r="A802" s="99"/>
      <c r="B802" s="99"/>
      <c r="C802" s="99"/>
      <c r="D802" s="98"/>
      <c r="E802" s="98"/>
      <c r="F802" s="98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</row>
    <row r="803" spans="1:39">
      <c r="A803" s="99"/>
      <c r="B803" s="99"/>
      <c r="C803" s="99"/>
      <c r="D803" s="98"/>
      <c r="E803" s="98"/>
      <c r="F803" s="98"/>
      <c r="G803" s="98"/>
      <c r="H803" s="98"/>
      <c r="I803" s="98"/>
      <c r="J803" s="98"/>
      <c r="K803" s="98"/>
      <c r="L803" s="98"/>
      <c r="M803" s="98"/>
      <c r="N803" s="98"/>
      <c r="O803" s="98"/>
      <c r="P803" s="98"/>
      <c r="Q803" s="98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</row>
    <row r="804" spans="1:39">
      <c r="A804" s="99"/>
      <c r="B804" s="99"/>
      <c r="C804" s="99"/>
      <c r="D804" s="98"/>
      <c r="E804" s="98"/>
      <c r="F804" s="98"/>
      <c r="G804" s="98"/>
      <c r="H804" s="98"/>
      <c r="I804" s="98"/>
      <c r="J804" s="98"/>
      <c r="K804" s="98"/>
      <c r="L804" s="98"/>
      <c r="M804" s="98"/>
      <c r="N804" s="98"/>
      <c r="O804" s="98"/>
      <c r="P804" s="98"/>
      <c r="Q804" s="98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</row>
    <row r="805" spans="1:39">
      <c r="A805" s="99"/>
      <c r="B805" s="99"/>
      <c r="C805" s="99"/>
      <c r="D805" s="98"/>
      <c r="E805" s="98"/>
      <c r="F805" s="98"/>
      <c r="G805" s="98"/>
      <c r="H805" s="98"/>
      <c r="I805" s="98"/>
      <c r="J805" s="98"/>
      <c r="K805" s="98"/>
      <c r="L805" s="98"/>
      <c r="M805" s="98"/>
      <c r="N805" s="98"/>
      <c r="O805" s="98"/>
      <c r="P805" s="98"/>
      <c r="Q805" s="98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</row>
    <row r="806" spans="1:39">
      <c r="A806" s="99"/>
      <c r="B806" s="99"/>
      <c r="C806" s="99"/>
      <c r="D806" s="98"/>
      <c r="E806" s="98"/>
      <c r="F806" s="98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</row>
    <row r="807" spans="1:39">
      <c r="A807" s="99"/>
      <c r="B807" s="99"/>
      <c r="C807" s="99"/>
      <c r="D807" s="98"/>
      <c r="E807" s="98"/>
      <c r="F807" s="98"/>
      <c r="G807" s="98"/>
      <c r="H807" s="98"/>
      <c r="I807" s="98"/>
      <c r="J807" s="98"/>
      <c r="K807" s="98"/>
      <c r="L807" s="98"/>
      <c r="M807" s="98"/>
      <c r="N807" s="98"/>
      <c r="O807" s="98"/>
      <c r="P807" s="98"/>
      <c r="Q807" s="98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</row>
    <row r="808" spans="1:39">
      <c r="A808" s="99"/>
      <c r="B808" s="99"/>
      <c r="C808" s="99"/>
      <c r="D808" s="98"/>
      <c r="E808" s="98"/>
      <c r="F808" s="98"/>
      <c r="G808" s="98"/>
      <c r="H808" s="98"/>
      <c r="I808" s="98"/>
      <c r="J808" s="98"/>
      <c r="K808" s="98"/>
      <c r="L808" s="98"/>
      <c r="M808" s="98"/>
      <c r="N808" s="98"/>
      <c r="O808" s="98"/>
      <c r="P808" s="98"/>
      <c r="Q808" s="98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</row>
    <row r="809" spans="1:39">
      <c r="A809" s="99"/>
      <c r="B809" s="99"/>
      <c r="C809" s="99"/>
      <c r="D809" s="98"/>
      <c r="E809" s="98"/>
      <c r="F809" s="98"/>
      <c r="G809" s="98"/>
      <c r="H809" s="98"/>
      <c r="I809" s="98"/>
      <c r="J809" s="98"/>
      <c r="K809" s="98"/>
      <c r="L809" s="98"/>
      <c r="M809" s="98"/>
      <c r="N809" s="98"/>
      <c r="O809" s="98"/>
      <c r="P809" s="98"/>
      <c r="Q809" s="98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</row>
    <row r="810" spans="1:39">
      <c r="A810" s="99"/>
      <c r="B810" s="99"/>
      <c r="C810" s="99"/>
      <c r="D810" s="98"/>
      <c r="E810" s="98"/>
      <c r="F810" s="98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</row>
    <row r="811" spans="1:39">
      <c r="A811" s="99"/>
      <c r="B811" s="99"/>
      <c r="C811" s="99"/>
      <c r="D811" s="98"/>
      <c r="E811" s="98"/>
      <c r="F811" s="98"/>
      <c r="G811" s="98"/>
      <c r="H811" s="98"/>
      <c r="I811" s="98"/>
      <c r="J811" s="98"/>
      <c r="K811" s="98"/>
      <c r="L811" s="98"/>
      <c r="M811" s="98"/>
      <c r="N811" s="98"/>
      <c r="O811" s="98"/>
      <c r="P811" s="98"/>
      <c r="Q811" s="98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</row>
    <row r="812" spans="1:39">
      <c r="A812" s="99"/>
      <c r="B812" s="99"/>
      <c r="C812" s="99"/>
      <c r="D812" s="98"/>
      <c r="E812" s="98"/>
      <c r="F812" s="98"/>
      <c r="G812" s="98"/>
      <c r="H812" s="98"/>
      <c r="I812" s="98"/>
      <c r="J812" s="98"/>
      <c r="K812" s="98"/>
      <c r="L812" s="98"/>
      <c r="M812" s="98"/>
      <c r="N812" s="98"/>
      <c r="O812" s="98"/>
      <c r="P812" s="98"/>
      <c r="Q812" s="98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</row>
    <row r="813" spans="1:39">
      <c r="A813" s="99"/>
      <c r="B813" s="99"/>
      <c r="C813" s="99"/>
      <c r="D813" s="98"/>
      <c r="E813" s="98"/>
      <c r="F813" s="98"/>
      <c r="G813" s="98"/>
      <c r="H813" s="98"/>
      <c r="I813" s="98"/>
      <c r="J813" s="98"/>
      <c r="K813" s="98"/>
      <c r="L813" s="98"/>
      <c r="M813" s="98"/>
      <c r="N813" s="98"/>
      <c r="O813" s="98"/>
      <c r="P813" s="98"/>
      <c r="Q813" s="98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</row>
    <row r="814" spans="1:39">
      <c r="A814" s="99"/>
      <c r="B814" s="99"/>
      <c r="C814" s="99"/>
      <c r="D814" s="98"/>
      <c r="E814" s="98"/>
      <c r="F814" s="98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</row>
    <row r="815" spans="1:39">
      <c r="A815" s="99"/>
      <c r="B815" s="99"/>
      <c r="C815" s="99"/>
      <c r="D815" s="98"/>
      <c r="E815" s="98"/>
      <c r="F815" s="98"/>
      <c r="G815" s="98"/>
      <c r="H815" s="98"/>
      <c r="I815" s="98"/>
      <c r="J815" s="98"/>
      <c r="K815" s="98"/>
      <c r="L815" s="98"/>
      <c r="M815" s="98"/>
      <c r="N815" s="98"/>
      <c r="O815" s="98"/>
      <c r="P815" s="98"/>
      <c r="Q815" s="98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</row>
    <row r="816" spans="1:39">
      <c r="A816" s="99"/>
      <c r="B816" s="99"/>
      <c r="C816" s="99"/>
      <c r="D816" s="98"/>
      <c r="E816" s="98"/>
      <c r="F816" s="98"/>
      <c r="G816" s="98"/>
      <c r="H816" s="98"/>
      <c r="I816" s="98"/>
      <c r="J816" s="98"/>
      <c r="K816" s="98"/>
      <c r="L816" s="98"/>
      <c r="M816" s="98"/>
      <c r="N816" s="98"/>
      <c r="O816" s="98"/>
      <c r="P816" s="98"/>
      <c r="Q816" s="98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</row>
    <row r="817" spans="1:39">
      <c r="A817" s="99"/>
      <c r="B817" s="99"/>
      <c r="C817" s="99"/>
      <c r="D817" s="98"/>
      <c r="E817" s="98"/>
      <c r="F817" s="98"/>
      <c r="G817" s="98"/>
      <c r="H817" s="98"/>
      <c r="I817" s="98"/>
      <c r="J817" s="98"/>
      <c r="K817" s="98"/>
      <c r="L817" s="98"/>
      <c r="M817" s="98"/>
      <c r="N817" s="98"/>
      <c r="O817" s="98"/>
      <c r="P817" s="98"/>
      <c r="Q817" s="98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</row>
    <row r="818" spans="1:39">
      <c r="A818" s="99"/>
      <c r="B818" s="99"/>
      <c r="C818" s="99"/>
      <c r="D818" s="98"/>
      <c r="E818" s="98"/>
      <c r="F818" s="98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</row>
    <row r="819" spans="1:39">
      <c r="A819" s="99"/>
      <c r="B819" s="99"/>
      <c r="C819" s="99"/>
      <c r="D819" s="98"/>
      <c r="E819" s="98"/>
      <c r="F819" s="98"/>
      <c r="G819" s="98"/>
      <c r="H819" s="98"/>
      <c r="I819" s="98"/>
      <c r="J819" s="98"/>
      <c r="K819" s="98"/>
      <c r="L819" s="98"/>
      <c r="M819" s="98"/>
      <c r="N819" s="98"/>
      <c r="O819" s="98"/>
      <c r="P819" s="98"/>
      <c r="Q819" s="98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</row>
    <row r="820" spans="1:39">
      <c r="A820" s="99"/>
      <c r="B820" s="99"/>
      <c r="C820" s="99"/>
      <c r="D820" s="98"/>
      <c r="E820" s="98"/>
      <c r="F820" s="98"/>
      <c r="G820" s="98"/>
      <c r="H820" s="98"/>
      <c r="I820" s="98"/>
      <c r="J820" s="98"/>
      <c r="K820" s="98"/>
      <c r="L820" s="98"/>
      <c r="M820" s="98"/>
      <c r="N820" s="98"/>
      <c r="O820" s="98"/>
      <c r="P820" s="98"/>
      <c r="Q820" s="98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</row>
    <row r="821" spans="1:39">
      <c r="A821" s="99"/>
      <c r="B821" s="99"/>
      <c r="C821" s="99"/>
      <c r="D821" s="98"/>
      <c r="E821" s="98"/>
      <c r="F821" s="98"/>
      <c r="G821" s="98"/>
      <c r="H821" s="98"/>
      <c r="I821" s="98"/>
      <c r="J821" s="98"/>
      <c r="K821" s="98"/>
      <c r="L821" s="98"/>
      <c r="M821" s="98"/>
      <c r="N821" s="98"/>
      <c r="O821" s="98"/>
      <c r="P821" s="98"/>
      <c r="Q821" s="98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</row>
    <row r="822" spans="1:39">
      <c r="A822" s="99"/>
      <c r="B822" s="99"/>
      <c r="C822" s="99"/>
      <c r="D822" s="98"/>
      <c r="E822" s="98"/>
      <c r="F822" s="98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</row>
    <row r="823" spans="1:39">
      <c r="A823" s="99"/>
      <c r="B823" s="99"/>
      <c r="C823" s="99"/>
      <c r="D823" s="98"/>
      <c r="E823" s="98"/>
      <c r="F823" s="98"/>
      <c r="G823" s="98"/>
      <c r="H823" s="98"/>
      <c r="I823" s="98"/>
      <c r="J823" s="98"/>
      <c r="K823" s="98"/>
      <c r="L823" s="98"/>
      <c r="M823" s="98"/>
      <c r="N823" s="98"/>
      <c r="O823" s="98"/>
      <c r="P823" s="98"/>
      <c r="Q823" s="98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</row>
    <row r="824" spans="1:39">
      <c r="A824" s="99"/>
      <c r="B824" s="99"/>
      <c r="C824" s="99"/>
      <c r="D824" s="98"/>
      <c r="E824" s="98"/>
      <c r="F824" s="98"/>
      <c r="G824" s="98"/>
      <c r="H824" s="98"/>
      <c r="I824" s="98"/>
      <c r="J824" s="98"/>
      <c r="K824" s="98"/>
      <c r="L824" s="98"/>
      <c r="M824" s="98"/>
      <c r="N824" s="98"/>
      <c r="O824" s="98"/>
      <c r="P824" s="98"/>
      <c r="Q824" s="98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</row>
    <row r="825" spans="1:39">
      <c r="A825" s="99"/>
      <c r="B825" s="99"/>
      <c r="C825" s="99"/>
      <c r="D825" s="98"/>
      <c r="E825" s="98"/>
      <c r="F825" s="98"/>
      <c r="G825" s="98"/>
      <c r="H825" s="98"/>
      <c r="I825" s="98"/>
      <c r="J825" s="98"/>
      <c r="K825" s="98"/>
      <c r="L825" s="98"/>
      <c r="M825" s="98"/>
      <c r="N825" s="98"/>
      <c r="O825" s="98"/>
      <c r="P825" s="98"/>
      <c r="Q825" s="98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</row>
    <row r="826" spans="1:39">
      <c r="A826" s="99"/>
      <c r="B826" s="99"/>
      <c r="C826" s="99"/>
      <c r="D826" s="98"/>
      <c r="E826" s="98"/>
      <c r="F826" s="98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</row>
    <row r="827" spans="1:39">
      <c r="A827" s="99"/>
      <c r="B827" s="99"/>
      <c r="C827" s="99"/>
      <c r="D827" s="98"/>
      <c r="E827" s="98"/>
      <c r="F827" s="98"/>
      <c r="G827" s="98"/>
      <c r="H827" s="98"/>
      <c r="I827" s="98"/>
      <c r="J827" s="98"/>
      <c r="K827" s="98"/>
      <c r="L827" s="98"/>
      <c r="M827" s="98"/>
      <c r="N827" s="98"/>
      <c r="O827" s="98"/>
      <c r="P827" s="98"/>
      <c r="Q827" s="98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</row>
    <row r="828" spans="1:39">
      <c r="A828" s="99"/>
      <c r="B828" s="99"/>
      <c r="C828" s="99"/>
      <c r="D828" s="98"/>
      <c r="E828" s="98"/>
      <c r="F828" s="98"/>
      <c r="G828" s="98"/>
      <c r="H828" s="98"/>
      <c r="I828" s="98"/>
      <c r="J828" s="98"/>
      <c r="K828" s="98"/>
      <c r="L828" s="98"/>
      <c r="M828" s="98"/>
      <c r="N828" s="98"/>
      <c r="O828" s="98"/>
      <c r="P828" s="98"/>
      <c r="Q828" s="98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</row>
    <row r="829" spans="1:39">
      <c r="A829" s="99"/>
      <c r="B829" s="99"/>
      <c r="C829" s="99"/>
      <c r="D829" s="98"/>
      <c r="E829" s="98"/>
      <c r="F829" s="98"/>
      <c r="G829" s="98"/>
      <c r="H829" s="98"/>
      <c r="I829" s="98"/>
      <c r="J829" s="98"/>
      <c r="K829" s="98"/>
      <c r="L829" s="98"/>
      <c r="M829" s="98"/>
      <c r="N829" s="98"/>
      <c r="O829" s="98"/>
      <c r="P829" s="98"/>
      <c r="Q829" s="98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</row>
    <row r="830" spans="1:39">
      <c r="A830" s="99"/>
      <c r="B830" s="99"/>
      <c r="C830" s="99"/>
      <c r="D830" s="98"/>
      <c r="E830" s="98"/>
      <c r="F830" s="98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</row>
    <row r="831" spans="1:39">
      <c r="A831" s="99"/>
      <c r="B831" s="99"/>
      <c r="C831" s="99"/>
      <c r="D831" s="98"/>
      <c r="E831" s="98"/>
      <c r="F831" s="98"/>
      <c r="G831" s="98"/>
      <c r="H831" s="98"/>
      <c r="I831" s="98"/>
      <c r="J831" s="98"/>
      <c r="K831" s="98"/>
      <c r="L831" s="98"/>
      <c r="M831" s="98"/>
      <c r="N831" s="98"/>
      <c r="O831" s="98"/>
      <c r="P831" s="98"/>
      <c r="Q831" s="98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</row>
    <row r="832" spans="1:39">
      <c r="A832" s="99"/>
      <c r="B832" s="99"/>
      <c r="C832" s="99"/>
      <c r="D832" s="98"/>
      <c r="E832" s="98"/>
      <c r="F832" s="98"/>
      <c r="G832" s="98"/>
      <c r="H832" s="98"/>
      <c r="I832" s="98"/>
      <c r="J832" s="98"/>
      <c r="K832" s="98"/>
      <c r="L832" s="98"/>
      <c r="M832" s="98"/>
      <c r="N832" s="98"/>
      <c r="O832" s="98"/>
      <c r="P832" s="98"/>
      <c r="Q832" s="98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</row>
    <row r="833" spans="1:39">
      <c r="A833" s="99"/>
      <c r="B833" s="99"/>
      <c r="C833" s="99"/>
      <c r="D833" s="98"/>
      <c r="E833" s="98"/>
      <c r="F833" s="98"/>
      <c r="G833" s="98"/>
      <c r="H833" s="98"/>
      <c r="I833" s="98"/>
      <c r="J833" s="98"/>
      <c r="K833" s="98"/>
      <c r="L833" s="98"/>
      <c r="M833" s="98"/>
      <c r="N833" s="98"/>
      <c r="O833" s="98"/>
      <c r="P833" s="98"/>
      <c r="Q833" s="98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</row>
    <row r="834" spans="1:39">
      <c r="A834" s="99"/>
      <c r="B834" s="99"/>
      <c r="C834" s="99"/>
      <c r="D834" s="98"/>
      <c r="E834" s="98"/>
      <c r="F834" s="98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</row>
    <row r="835" spans="1:39">
      <c r="A835" s="99"/>
      <c r="B835" s="99"/>
      <c r="C835" s="99"/>
      <c r="D835" s="98"/>
      <c r="E835" s="98"/>
      <c r="F835" s="98"/>
      <c r="G835" s="98"/>
      <c r="H835" s="98"/>
      <c r="I835" s="98"/>
      <c r="J835" s="98"/>
      <c r="K835" s="98"/>
      <c r="L835" s="98"/>
      <c r="M835" s="98"/>
      <c r="N835" s="98"/>
      <c r="O835" s="98"/>
      <c r="P835" s="98"/>
      <c r="Q835" s="98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</row>
    <row r="836" spans="1:39">
      <c r="A836" s="99"/>
      <c r="B836" s="99"/>
      <c r="C836" s="99"/>
      <c r="D836" s="98"/>
      <c r="E836" s="98"/>
      <c r="F836" s="98"/>
      <c r="G836" s="98"/>
      <c r="H836" s="98"/>
      <c r="I836" s="98"/>
      <c r="J836" s="98"/>
      <c r="K836" s="98"/>
      <c r="L836" s="98"/>
      <c r="M836" s="98"/>
      <c r="N836" s="98"/>
      <c r="O836" s="98"/>
      <c r="P836" s="98"/>
      <c r="Q836" s="98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</row>
    <row r="837" spans="1:39">
      <c r="A837" s="99"/>
      <c r="B837" s="99"/>
      <c r="C837" s="99"/>
      <c r="D837" s="98"/>
      <c r="E837" s="98"/>
      <c r="F837" s="98"/>
      <c r="G837" s="98"/>
      <c r="H837" s="98"/>
      <c r="I837" s="98"/>
      <c r="J837" s="98"/>
      <c r="K837" s="98"/>
      <c r="L837" s="98"/>
      <c r="M837" s="98"/>
      <c r="N837" s="98"/>
      <c r="O837" s="98"/>
      <c r="P837" s="98"/>
      <c r="Q837" s="98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</row>
    <row r="838" spans="1:39">
      <c r="A838" s="99"/>
      <c r="B838" s="99"/>
      <c r="C838" s="99"/>
      <c r="D838" s="98"/>
      <c r="E838" s="98"/>
      <c r="F838" s="98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</row>
    <row r="839" spans="1:39">
      <c r="A839" s="99"/>
      <c r="B839" s="99"/>
      <c r="C839" s="99"/>
      <c r="D839" s="98"/>
      <c r="E839" s="98"/>
      <c r="F839" s="98"/>
      <c r="G839" s="98"/>
      <c r="H839" s="98"/>
      <c r="I839" s="98"/>
      <c r="J839" s="98"/>
      <c r="K839" s="98"/>
      <c r="L839" s="98"/>
      <c r="M839" s="98"/>
      <c r="N839" s="98"/>
      <c r="O839" s="98"/>
      <c r="P839" s="98"/>
      <c r="Q839" s="98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</row>
    <row r="840" spans="1:39">
      <c r="A840" s="99"/>
      <c r="B840" s="99"/>
      <c r="C840" s="99"/>
      <c r="D840" s="98"/>
      <c r="E840" s="98"/>
      <c r="F840" s="98"/>
      <c r="G840" s="98"/>
      <c r="H840" s="98"/>
      <c r="I840" s="98"/>
      <c r="J840" s="98"/>
      <c r="K840" s="98"/>
      <c r="L840" s="98"/>
      <c r="M840" s="98"/>
      <c r="N840" s="98"/>
      <c r="O840" s="98"/>
      <c r="P840" s="98"/>
      <c r="Q840" s="98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</row>
    <row r="841" spans="1:39">
      <c r="A841" s="99"/>
      <c r="B841" s="99"/>
      <c r="C841" s="99"/>
      <c r="D841" s="98"/>
      <c r="E841" s="98"/>
      <c r="F841" s="98"/>
      <c r="G841" s="98"/>
      <c r="H841" s="98"/>
      <c r="I841" s="98"/>
      <c r="J841" s="98"/>
      <c r="K841" s="98"/>
      <c r="L841" s="98"/>
      <c r="M841" s="98"/>
      <c r="N841" s="98"/>
      <c r="O841" s="98"/>
      <c r="P841" s="98"/>
      <c r="Q841" s="98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</row>
    <row r="842" spans="1:39">
      <c r="A842" s="99"/>
      <c r="B842" s="99"/>
      <c r="C842" s="99"/>
      <c r="D842" s="98"/>
      <c r="E842" s="98"/>
      <c r="F842" s="98"/>
      <c r="G842" s="98"/>
      <c r="H842" s="98"/>
      <c r="I842" s="98"/>
      <c r="J842" s="98"/>
      <c r="K842" s="98"/>
      <c r="L842" s="98"/>
      <c r="M842" s="98"/>
      <c r="N842" s="98"/>
      <c r="O842" s="98"/>
      <c r="P842" s="98"/>
      <c r="Q842" s="98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</row>
    <row r="843" spans="1:39">
      <c r="A843" s="99"/>
      <c r="B843" s="99"/>
      <c r="C843" s="99"/>
      <c r="D843" s="98"/>
      <c r="E843" s="98"/>
      <c r="F843" s="98"/>
      <c r="G843" s="98"/>
      <c r="H843" s="98"/>
      <c r="I843" s="98"/>
      <c r="J843" s="98"/>
      <c r="K843" s="98"/>
      <c r="L843" s="98"/>
      <c r="M843" s="98"/>
      <c r="N843" s="98"/>
      <c r="O843" s="98"/>
      <c r="P843" s="98"/>
      <c r="Q843" s="98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</row>
    <row r="844" spans="1:39">
      <c r="A844" s="99"/>
      <c r="B844" s="99"/>
      <c r="C844" s="99"/>
      <c r="D844" s="98"/>
      <c r="E844" s="98"/>
      <c r="F844" s="98"/>
      <c r="G844" s="98"/>
      <c r="H844" s="98"/>
      <c r="I844" s="98"/>
      <c r="J844" s="98"/>
      <c r="K844" s="98"/>
      <c r="L844" s="98"/>
      <c r="M844" s="98"/>
      <c r="N844" s="98"/>
      <c r="O844" s="98"/>
      <c r="P844" s="98"/>
      <c r="Q844" s="98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</row>
    <row r="845" spans="1:39">
      <c r="A845" s="99"/>
      <c r="B845" s="99"/>
      <c r="C845" s="99"/>
      <c r="D845" s="98"/>
      <c r="E845" s="98"/>
      <c r="F845" s="98"/>
      <c r="G845" s="98"/>
      <c r="H845" s="98"/>
      <c r="I845" s="98"/>
      <c r="J845" s="98"/>
      <c r="K845" s="98"/>
      <c r="L845" s="98"/>
      <c r="M845" s="98"/>
      <c r="N845" s="98"/>
      <c r="O845" s="98"/>
      <c r="P845" s="98"/>
      <c r="Q845" s="98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</row>
    <row r="846" spans="1:39">
      <c r="A846" s="99"/>
      <c r="B846" s="99"/>
      <c r="C846" s="99"/>
      <c r="D846" s="98"/>
      <c r="E846" s="98"/>
      <c r="F846" s="98"/>
      <c r="G846" s="98"/>
      <c r="H846" s="98"/>
      <c r="I846" s="98"/>
      <c r="J846" s="98"/>
      <c r="K846" s="98"/>
      <c r="L846" s="98"/>
      <c r="M846" s="98"/>
      <c r="N846" s="98"/>
      <c r="O846" s="98"/>
      <c r="P846" s="98"/>
      <c r="Q846" s="98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</row>
    <row r="847" spans="1:39">
      <c r="A847" s="99"/>
      <c r="B847" s="99"/>
      <c r="C847" s="99"/>
      <c r="D847" s="98"/>
      <c r="E847" s="98"/>
      <c r="F847" s="98"/>
      <c r="G847" s="98"/>
      <c r="H847" s="98"/>
      <c r="I847" s="98"/>
      <c r="J847" s="98"/>
      <c r="K847" s="98"/>
      <c r="L847" s="98"/>
      <c r="M847" s="98"/>
      <c r="N847" s="98"/>
      <c r="O847" s="98"/>
      <c r="P847" s="98"/>
      <c r="Q847" s="98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</row>
    <row r="848" spans="1:39">
      <c r="A848" s="99"/>
      <c r="B848" s="99"/>
      <c r="C848" s="99"/>
      <c r="D848" s="98"/>
      <c r="E848" s="98"/>
      <c r="F848" s="98"/>
      <c r="G848" s="98"/>
      <c r="H848" s="98"/>
      <c r="I848" s="98"/>
      <c r="J848" s="98"/>
      <c r="K848" s="98"/>
      <c r="L848" s="98"/>
      <c r="M848" s="98"/>
      <c r="N848" s="98"/>
      <c r="O848" s="98"/>
      <c r="P848" s="98"/>
      <c r="Q848" s="98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</row>
    <row r="849" spans="1:39">
      <c r="A849" s="99"/>
      <c r="B849" s="99"/>
      <c r="C849" s="99"/>
      <c r="D849" s="98"/>
      <c r="E849" s="98"/>
      <c r="F849" s="98"/>
      <c r="G849" s="98"/>
      <c r="H849" s="98"/>
      <c r="I849" s="98"/>
      <c r="J849" s="98"/>
      <c r="K849" s="98"/>
      <c r="L849" s="98"/>
      <c r="M849" s="98"/>
      <c r="N849" s="98"/>
      <c r="O849" s="98"/>
      <c r="P849" s="98"/>
      <c r="Q849" s="98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</row>
    <row r="850" spans="1:39">
      <c r="A850" s="99"/>
      <c r="B850" s="99"/>
      <c r="C850" s="99"/>
      <c r="D850" s="98"/>
      <c r="E850" s="98"/>
      <c r="F850" s="98"/>
      <c r="G850" s="98"/>
      <c r="H850" s="98"/>
      <c r="I850" s="98"/>
      <c r="J850" s="98"/>
      <c r="K850" s="98"/>
      <c r="L850" s="98"/>
      <c r="M850" s="98"/>
      <c r="N850" s="98"/>
      <c r="O850" s="98"/>
      <c r="P850" s="98"/>
      <c r="Q850" s="98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</row>
    <row r="851" spans="1:39">
      <c r="A851" s="99"/>
      <c r="B851" s="99"/>
      <c r="C851" s="99"/>
      <c r="D851" s="98"/>
      <c r="E851" s="98"/>
      <c r="F851" s="98"/>
      <c r="G851" s="98"/>
      <c r="H851" s="98"/>
      <c r="I851" s="98"/>
      <c r="J851" s="98"/>
      <c r="K851" s="98"/>
      <c r="L851" s="98"/>
      <c r="M851" s="98"/>
      <c r="N851" s="98"/>
      <c r="O851" s="98"/>
      <c r="P851" s="98"/>
      <c r="Q851" s="98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</row>
    <row r="852" spans="1:39">
      <c r="A852" s="99"/>
      <c r="B852" s="99"/>
      <c r="C852" s="99"/>
      <c r="D852" s="98"/>
      <c r="E852" s="98"/>
      <c r="F852" s="98"/>
      <c r="G852" s="98"/>
      <c r="H852" s="98"/>
      <c r="I852" s="98"/>
      <c r="J852" s="98"/>
      <c r="K852" s="98"/>
      <c r="L852" s="98"/>
      <c r="M852" s="98"/>
      <c r="N852" s="98"/>
      <c r="O852" s="98"/>
      <c r="P852" s="98"/>
      <c r="Q852" s="98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</row>
    <row r="853" spans="1:39">
      <c r="A853" s="99"/>
      <c r="B853" s="99"/>
      <c r="C853" s="99"/>
      <c r="D853" s="98"/>
      <c r="E853" s="98"/>
      <c r="F853" s="98"/>
      <c r="G853" s="98"/>
      <c r="H853" s="98"/>
      <c r="I853" s="98"/>
      <c r="J853" s="98"/>
      <c r="K853" s="98"/>
      <c r="L853" s="98"/>
      <c r="M853" s="98"/>
      <c r="N853" s="98"/>
      <c r="O853" s="98"/>
      <c r="P853" s="98"/>
      <c r="Q853" s="98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</row>
    <row r="854" spans="1:39">
      <c r="A854" s="99"/>
      <c r="B854" s="99"/>
      <c r="C854" s="99"/>
      <c r="D854" s="98"/>
      <c r="E854" s="98"/>
      <c r="F854" s="98"/>
      <c r="G854" s="98"/>
      <c r="H854" s="98"/>
      <c r="I854" s="98"/>
      <c r="J854" s="98"/>
      <c r="K854" s="98"/>
      <c r="L854" s="98"/>
      <c r="M854" s="98"/>
      <c r="N854" s="98"/>
      <c r="O854" s="98"/>
      <c r="P854" s="98"/>
      <c r="Q854" s="98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</row>
    <row r="855" spans="1:39">
      <c r="A855" s="99"/>
      <c r="B855" s="99"/>
      <c r="C855" s="99"/>
      <c r="D855" s="98"/>
      <c r="E855" s="98"/>
      <c r="F855" s="98"/>
      <c r="G855" s="98"/>
      <c r="H855" s="98"/>
      <c r="I855" s="98"/>
      <c r="J855" s="98"/>
      <c r="K855" s="98"/>
      <c r="L855" s="98"/>
      <c r="M855" s="98"/>
      <c r="N855" s="98"/>
      <c r="O855" s="98"/>
      <c r="P855" s="98"/>
      <c r="Q855" s="98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</row>
    <row r="856" spans="1:39">
      <c r="A856" s="99"/>
      <c r="B856" s="99"/>
      <c r="C856" s="99"/>
      <c r="D856" s="98"/>
      <c r="E856" s="98"/>
      <c r="F856" s="98"/>
      <c r="G856" s="98"/>
      <c r="H856" s="98"/>
      <c r="I856" s="98"/>
      <c r="J856" s="98"/>
      <c r="K856" s="98"/>
      <c r="L856" s="98"/>
      <c r="M856" s="98"/>
      <c r="N856" s="98"/>
      <c r="O856" s="98"/>
      <c r="P856" s="98"/>
      <c r="Q856" s="98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</row>
    <row r="857" spans="1:39">
      <c r="A857" s="99"/>
      <c r="B857" s="99"/>
      <c r="C857" s="99"/>
      <c r="D857" s="98"/>
      <c r="E857" s="98"/>
      <c r="F857" s="98"/>
      <c r="G857" s="98"/>
      <c r="H857" s="98"/>
      <c r="I857" s="98"/>
      <c r="J857" s="98"/>
      <c r="K857" s="98"/>
      <c r="L857" s="98"/>
      <c r="M857" s="98"/>
      <c r="N857" s="98"/>
      <c r="O857" s="98"/>
      <c r="P857" s="98"/>
      <c r="Q857" s="98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</row>
    <row r="858" spans="1:39">
      <c r="A858" s="99"/>
      <c r="B858" s="99"/>
      <c r="C858" s="99"/>
      <c r="D858" s="98"/>
      <c r="E858" s="98"/>
      <c r="F858" s="98"/>
      <c r="G858" s="98"/>
      <c r="H858" s="98"/>
      <c r="I858" s="98"/>
      <c r="J858" s="98"/>
      <c r="K858" s="98"/>
      <c r="L858" s="98"/>
      <c r="M858" s="98"/>
      <c r="N858" s="98"/>
      <c r="O858" s="98"/>
      <c r="P858" s="98"/>
      <c r="Q858" s="98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</row>
    <row r="859" spans="1:39">
      <c r="A859" s="99"/>
      <c r="B859" s="99"/>
      <c r="C859" s="99"/>
      <c r="D859" s="98"/>
      <c r="E859" s="98"/>
      <c r="F859" s="98"/>
      <c r="G859" s="98"/>
      <c r="H859" s="98"/>
      <c r="I859" s="98"/>
      <c r="J859" s="98"/>
      <c r="K859" s="98"/>
      <c r="L859" s="98"/>
      <c r="M859" s="98"/>
      <c r="N859" s="98"/>
      <c r="O859" s="98"/>
      <c r="P859" s="98"/>
      <c r="Q859" s="98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</row>
    <row r="860" spans="1:39">
      <c r="A860" s="99"/>
      <c r="B860" s="99"/>
      <c r="C860" s="99"/>
      <c r="D860" s="98"/>
      <c r="E860" s="98"/>
      <c r="F860" s="98"/>
      <c r="G860" s="98"/>
      <c r="H860" s="98"/>
      <c r="I860" s="98"/>
      <c r="J860" s="98"/>
      <c r="K860" s="98"/>
      <c r="L860" s="98"/>
      <c r="M860" s="98"/>
      <c r="N860" s="98"/>
      <c r="O860" s="98"/>
      <c r="P860" s="98"/>
      <c r="Q860" s="98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</row>
    <row r="861" spans="1:39">
      <c r="A861" s="99"/>
      <c r="B861" s="99"/>
      <c r="C861" s="99"/>
      <c r="D861" s="98"/>
      <c r="E861" s="98"/>
      <c r="F861" s="98"/>
      <c r="G861" s="98"/>
      <c r="H861" s="98"/>
      <c r="I861" s="98"/>
      <c r="J861" s="98"/>
      <c r="K861" s="98"/>
      <c r="L861" s="98"/>
      <c r="M861" s="98"/>
      <c r="N861" s="98"/>
      <c r="O861" s="98"/>
      <c r="P861" s="98"/>
      <c r="Q861" s="98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</row>
    <row r="862" spans="1:39">
      <c r="A862" s="99"/>
      <c r="B862" s="99"/>
      <c r="C862" s="99"/>
      <c r="D862" s="98"/>
      <c r="E862" s="98"/>
      <c r="F862" s="98"/>
      <c r="G862" s="98"/>
      <c r="H862" s="98"/>
      <c r="I862" s="98"/>
      <c r="J862" s="98"/>
      <c r="K862" s="98"/>
      <c r="L862" s="98"/>
      <c r="M862" s="98"/>
      <c r="N862" s="98"/>
      <c r="O862" s="98"/>
      <c r="P862" s="98"/>
      <c r="Q862" s="98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</row>
    <row r="863" spans="1:39">
      <c r="A863" s="99"/>
      <c r="B863" s="99"/>
      <c r="C863" s="99"/>
      <c r="D863" s="98"/>
      <c r="E863" s="98"/>
      <c r="F863" s="98"/>
      <c r="G863" s="98"/>
      <c r="H863" s="98"/>
      <c r="I863" s="98"/>
      <c r="J863" s="98"/>
      <c r="K863" s="98"/>
      <c r="L863" s="98"/>
      <c r="M863" s="98"/>
      <c r="N863" s="98"/>
      <c r="O863" s="98"/>
      <c r="P863" s="98"/>
      <c r="Q863" s="98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</row>
    <row r="864" spans="1:39">
      <c r="A864" s="99"/>
      <c r="B864" s="99"/>
      <c r="C864" s="99"/>
      <c r="D864" s="98"/>
      <c r="E864" s="98"/>
      <c r="F864" s="98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</row>
    <row r="865" spans="1:39">
      <c r="A865" s="99"/>
      <c r="B865" s="99"/>
      <c r="C865" s="99"/>
      <c r="D865" s="98"/>
      <c r="E865" s="98"/>
      <c r="F865" s="98"/>
      <c r="G865" s="98"/>
      <c r="H865" s="98"/>
      <c r="I865" s="98"/>
      <c r="J865" s="98"/>
      <c r="K865" s="98"/>
      <c r="L865" s="98"/>
      <c r="M865" s="98"/>
      <c r="N865" s="98"/>
      <c r="O865" s="98"/>
      <c r="P865" s="98"/>
      <c r="Q865" s="98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</row>
    <row r="866" spans="1:39">
      <c r="A866" s="99"/>
      <c r="B866" s="99"/>
      <c r="C866" s="99"/>
      <c r="D866" s="98"/>
      <c r="E866" s="98"/>
      <c r="F866" s="98"/>
      <c r="G866" s="98"/>
      <c r="H866" s="98"/>
      <c r="I866" s="98"/>
      <c r="J866" s="98"/>
      <c r="K866" s="98"/>
      <c r="L866" s="98"/>
      <c r="M866" s="98"/>
      <c r="N866" s="98"/>
      <c r="O866" s="98"/>
      <c r="P866" s="98"/>
      <c r="Q866" s="98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</row>
    <row r="867" spans="1:39">
      <c r="A867" s="99"/>
      <c r="B867" s="99"/>
      <c r="C867" s="99"/>
      <c r="D867" s="98"/>
      <c r="E867" s="98"/>
      <c r="F867" s="98"/>
      <c r="G867" s="98"/>
      <c r="H867" s="98"/>
      <c r="I867" s="98"/>
      <c r="J867" s="98"/>
      <c r="K867" s="98"/>
      <c r="L867" s="98"/>
      <c r="M867" s="98"/>
      <c r="N867" s="98"/>
      <c r="O867" s="98"/>
      <c r="P867" s="98"/>
      <c r="Q867" s="98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</row>
    <row r="868" spans="1:39">
      <c r="A868" s="99"/>
      <c r="B868" s="99"/>
      <c r="C868" s="99"/>
      <c r="D868" s="98"/>
      <c r="E868" s="98"/>
      <c r="F868" s="98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</row>
    <row r="869" spans="1:39">
      <c r="A869" s="99"/>
      <c r="B869" s="99"/>
      <c r="C869" s="99"/>
      <c r="D869" s="98"/>
      <c r="E869" s="98"/>
      <c r="F869" s="98"/>
      <c r="G869" s="98"/>
      <c r="H869" s="98"/>
      <c r="I869" s="98"/>
      <c r="J869" s="98"/>
      <c r="K869" s="98"/>
      <c r="L869" s="98"/>
      <c r="M869" s="98"/>
      <c r="N869" s="98"/>
      <c r="O869" s="98"/>
      <c r="P869" s="98"/>
      <c r="Q869" s="98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</row>
    <row r="870" spans="1:39">
      <c r="A870" s="99"/>
      <c r="B870" s="99"/>
      <c r="C870" s="99"/>
      <c r="D870" s="98"/>
      <c r="E870" s="98"/>
      <c r="F870" s="98"/>
      <c r="G870" s="98"/>
      <c r="H870" s="98"/>
      <c r="I870" s="98"/>
      <c r="J870" s="98"/>
      <c r="K870" s="98"/>
      <c r="L870" s="98"/>
      <c r="M870" s="98"/>
      <c r="N870" s="98"/>
      <c r="O870" s="98"/>
      <c r="P870" s="98"/>
      <c r="Q870" s="98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</row>
    <row r="871" spans="1:39">
      <c r="A871" s="99"/>
      <c r="B871" s="99"/>
      <c r="C871" s="99"/>
      <c r="D871" s="98"/>
      <c r="E871" s="98"/>
      <c r="F871" s="98"/>
      <c r="G871" s="98"/>
      <c r="H871" s="98"/>
      <c r="I871" s="98"/>
      <c r="J871" s="98"/>
      <c r="K871" s="98"/>
      <c r="L871" s="98"/>
      <c r="M871" s="98"/>
      <c r="N871" s="98"/>
      <c r="O871" s="98"/>
      <c r="P871" s="98"/>
      <c r="Q871" s="98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</row>
    <row r="872" spans="1:39">
      <c r="A872" s="99"/>
      <c r="B872" s="99"/>
      <c r="C872" s="99"/>
      <c r="D872" s="98"/>
      <c r="E872" s="98"/>
      <c r="F872" s="98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</row>
    <row r="873" spans="1:39">
      <c r="A873" s="99"/>
      <c r="B873" s="99"/>
      <c r="C873" s="99"/>
      <c r="D873" s="98"/>
      <c r="E873" s="98"/>
      <c r="F873" s="98"/>
      <c r="G873" s="98"/>
      <c r="H873" s="98"/>
      <c r="I873" s="98"/>
      <c r="J873" s="98"/>
      <c r="K873" s="98"/>
      <c r="L873" s="98"/>
      <c r="M873" s="98"/>
      <c r="N873" s="98"/>
      <c r="O873" s="98"/>
      <c r="P873" s="98"/>
      <c r="Q873" s="98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</row>
    <row r="874" spans="1:39">
      <c r="A874" s="99"/>
      <c r="B874" s="99"/>
      <c r="C874" s="99"/>
      <c r="D874" s="98"/>
      <c r="E874" s="98"/>
      <c r="F874" s="98"/>
      <c r="G874" s="98"/>
      <c r="H874" s="98"/>
      <c r="I874" s="98"/>
      <c r="J874" s="98"/>
      <c r="K874" s="98"/>
      <c r="L874" s="98"/>
      <c r="M874" s="98"/>
      <c r="N874" s="98"/>
      <c r="O874" s="98"/>
      <c r="P874" s="98"/>
      <c r="Q874" s="98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</row>
    <row r="875" spans="1:39">
      <c r="A875" s="99"/>
      <c r="B875" s="99"/>
      <c r="C875" s="99"/>
      <c r="D875" s="98"/>
      <c r="E875" s="98"/>
      <c r="F875" s="98"/>
      <c r="G875" s="98"/>
      <c r="H875" s="98"/>
      <c r="I875" s="98"/>
      <c r="J875" s="98"/>
      <c r="K875" s="98"/>
      <c r="L875" s="98"/>
      <c r="M875" s="98"/>
      <c r="N875" s="98"/>
      <c r="O875" s="98"/>
      <c r="P875" s="98"/>
      <c r="Q875" s="98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</row>
    <row r="876" spans="1:39">
      <c r="A876" s="99"/>
      <c r="B876" s="99"/>
      <c r="C876" s="99"/>
      <c r="D876" s="98"/>
      <c r="E876" s="98"/>
      <c r="F876" s="98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</row>
    <row r="877" spans="1:39">
      <c r="A877" s="99"/>
      <c r="B877" s="99"/>
      <c r="C877" s="99"/>
      <c r="D877" s="98"/>
      <c r="E877" s="98"/>
      <c r="F877" s="98"/>
      <c r="G877" s="98"/>
      <c r="H877" s="98"/>
      <c r="I877" s="98"/>
      <c r="J877" s="98"/>
      <c r="K877" s="98"/>
      <c r="L877" s="98"/>
      <c r="M877" s="98"/>
      <c r="N877" s="98"/>
      <c r="O877" s="98"/>
      <c r="P877" s="98"/>
      <c r="Q877" s="98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</row>
    <row r="878" spans="1:39">
      <c r="A878" s="99"/>
      <c r="B878" s="99"/>
      <c r="C878" s="99"/>
      <c r="D878" s="98"/>
      <c r="E878" s="98"/>
      <c r="F878" s="98"/>
      <c r="G878" s="98"/>
      <c r="H878" s="98"/>
      <c r="I878" s="98"/>
      <c r="J878" s="98"/>
      <c r="K878" s="98"/>
      <c r="L878" s="98"/>
      <c r="M878" s="98"/>
      <c r="N878" s="98"/>
      <c r="O878" s="98"/>
      <c r="P878" s="98"/>
      <c r="Q878" s="98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</row>
    <row r="879" spans="1:39">
      <c r="A879" s="99"/>
      <c r="B879" s="99"/>
      <c r="C879" s="99"/>
      <c r="D879" s="98"/>
      <c r="E879" s="98"/>
      <c r="F879" s="98"/>
      <c r="G879" s="98"/>
      <c r="H879" s="98"/>
      <c r="I879" s="98"/>
      <c r="J879" s="98"/>
      <c r="K879" s="98"/>
      <c r="L879" s="98"/>
      <c r="M879" s="98"/>
      <c r="N879" s="98"/>
      <c r="O879" s="98"/>
      <c r="P879" s="98"/>
      <c r="Q879" s="98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</row>
    <row r="880" spans="1:39">
      <c r="A880" s="99"/>
      <c r="B880" s="99"/>
      <c r="C880" s="99"/>
      <c r="D880" s="98"/>
      <c r="E880" s="98"/>
      <c r="F880" s="98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</row>
    <row r="881" spans="1:39">
      <c r="A881" s="99"/>
      <c r="B881" s="99"/>
      <c r="C881" s="99"/>
      <c r="D881" s="98"/>
      <c r="E881" s="98"/>
      <c r="F881" s="98"/>
      <c r="G881" s="98"/>
      <c r="H881" s="98"/>
      <c r="I881" s="98"/>
      <c r="J881" s="98"/>
      <c r="K881" s="98"/>
      <c r="L881" s="98"/>
      <c r="M881" s="98"/>
      <c r="N881" s="98"/>
      <c r="O881" s="98"/>
      <c r="P881" s="98"/>
      <c r="Q881" s="98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</row>
    <row r="882" spans="1:39">
      <c r="A882" s="99"/>
      <c r="B882" s="99"/>
      <c r="C882" s="99"/>
      <c r="D882" s="98"/>
      <c r="E882" s="98"/>
      <c r="F882" s="98"/>
      <c r="G882" s="98"/>
      <c r="H882" s="98"/>
      <c r="I882" s="98"/>
      <c r="J882" s="98"/>
      <c r="K882" s="98"/>
      <c r="L882" s="98"/>
      <c r="M882" s="98"/>
      <c r="N882" s="98"/>
      <c r="O882" s="98"/>
      <c r="P882" s="98"/>
      <c r="Q882" s="98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</row>
    <row r="883" spans="1:39">
      <c r="A883" s="99"/>
      <c r="B883" s="99"/>
      <c r="C883" s="99"/>
      <c r="D883" s="98"/>
      <c r="E883" s="98"/>
      <c r="F883" s="98"/>
      <c r="G883" s="98"/>
      <c r="H883" s="98"/>
      <c r="I883" s="98"/>
      <c r="J883" s="98"/>
      <c r="K883" s="98"/>
      <c r="L883" s="98"/>
      <c r="M883" s="98"/>
      <c r="N883" s="98"/>
      <c r="O883" s="98"/>
      <c r="P883" s="98"/>
      <c r="Q883" s="98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</row>
    <row r="884" spans="1:39">
      <c r="A884" s="99"/>
      <c r="B884" s="99"/>
      <c r="C884" s="99"/>
      <c r="D884" s="98"/>
      <c r="E884" s="98"/>
      <c r="F884" s="98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</row>
    <row r="885" spans="1:39">
      <c r="A885" s="99"/>
      <c r="B885" s="99"/>
      <c r="C885" s="99"/>
      <c r="D885" s="98"/>
      <c r="E885" s="98"/>
      <c r="F885" s="98"/>
      <c r="G885" s="98"/>
      <c r="H885" s="98"/>
      <c r="I885" s="98"/>
      <c r="J885" s="98"/>
      <c r="K885" s="98"/>
      <c r="L885" s="98"/>
      <c r="M885" s="98"/>
      <c r="N885" s="98"/>
      <c r="O885" s="98"/>
      <c r="P885" s="98"/>
      <c r="Q885" s="98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</row>
    <row r="886" spans="1:39">
      <c r="A886" s="99"/>
      <c r="B886" s="99"/>
      <c r="C886" s="99"/>
      <c r="D886" s="98"/>
      <c r="E886" s="98"/>
      <c r="F886" s="98"/>
      <c r="G886" s="98"/>
      <c r="H886" s="98"/>
      <c r="I886" s="98"/>
      <c r="J886" s="98"/>
      <c r="K886" s="98"/>
      <c r="L886" s="98"/>
      <c r="M886" s="98"/>
      <c r="N886" s="98"/>
      <c r="O886" s="98"/>
      <c r="P886" s="98"/>
      <c r="Q886" s="98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</row>
    <row r="887" spans="1:39">
      <c r="A887" s="99"/>
      <c r="B887" s="99"/>
      <c r="C887" s="99"/>
      <c r="D887" s="98"/>
      <c r="E887" s="98"/>
      <c r="F887" s="98"/>
      <c r="G887" s="98"/>
      <c r="H887" s="98"/>
      <c r="I887" s="98"/>
      <c r="J887" s="98"/>
      <c r="K887" s="98"/>
      <c r="L887" s="98"/>
      <c r="M887" s="98"/>
      <c r="N887" s="98"/>
      <c r="O887" s="98"/>
      <c r="P887" s="98"/>
      <c r="Q887" s="98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</row>
    <row r="888" spans="1:39">
      <c r="A888" s="99"/>
      <c r="B888" s="99"/>
      <c r="C888" s="99"/>
      <c r="D888" s="98"/>
      <c r="E888" s="98"/>
      <c r="F888" s="98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</row>
    <row r="889" spans="1:39">
      <c r="A889" s="99"/>
      <c r="B889" s="99"/>
      <c r="C889" s="99"/>
      <c r="D889" s="98"/>
      <c r="E889" s="98"/>
      <c r="F889" s="98"/>
      <c r="G889" s="98"/>
      <c r="H889" s="98"/>
      <c r="I889" s="98"/>
      <c r="J889" s="98"/>
      <c r="K889" s="98"/>
      <c r="L889" s="98"/>
      <c r="M889" s="98"/>
      <c r="N889" s="98"/>
      <c r="O889" s="98"/>
      <c r="P889" s="98"/>
      <c r="Q889" s="98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</row>
    <row r="890" spans="1:39">
      <c r="A890" s="99"/>
      <c r="B890" s="99"/>
      <c r="C890" s="99"/>
      <c r="D890" s="98"/>
      <c r="E890" s="98"/>
      <c r="F890" s="98"/>
      <c r="G890" s="98"/>
      <c r="H890" s="98"/>
      <c r="I890" s="98"/>
      <c r="J890" s="98"/>
      <c r="K890" s="98"/>
      <c r="L890" s="98"/>
      <c r="M890" s="98"/>
      <c r="N890" s="98"/>
      <c r="O890" s="98"/>
      <c r="P890" s="98"/>
      <c r="Q890" s="98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</row>
    <row r="891" spans="1:39">
      <c r="A891" s="99"/>
      <c r="B891" s="99"/>
      <c r="C891" s="99"/>
      <c r="D891" s="98"/>
      <c r="E891" s="98"/>
      <c r="F891" s="98"/>
      <c r="G891" s="98"/>
      <c r="H891" s="98"/>
      <c r="I891" s="98"/>
      <c r="J891" s="98"/>
      <c r="K891" s="98"/>
      <c r="L891" s="98"/>
      <c r="M891" s="98"/>
      <c r="N891" s="98"/>
      <c r="O891" s="98"/>
      <c r="P891" s="98"/>
      <c r="Q891" s="98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</row>
    <row r="892" spans="1:39">
      <c r="A892" s="99"/>
      <c r="B892" s="99"/>
      <c r="C892" s="99"/>
      <c r="D892" s="98"/>
      <c r="E892" s="98"/>
      <c r="F892" s="98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</row>
    <row r="893" spans="1:39">
      <c r="A893" s="99"/>
      <c r="B893" s="99"/>
      <c r="C893" s="99"/>
      <c r="D893" s="98"/>
      <c r="E893" s="98"/>
      <c r="F893" s="98"/>
      <c r="G893" s="98"/>
      <c r="H893" s="98"/>
      <c r="I893" s="98"/>
      <c r="J893" s="98"/>
      <c r="K893" s="98"/>
      <c r="L893" s="98"/>
      <c r="M893" s="98"/>
      <c r="N893" s="98"/>
      <c r="O893" s="98"/>
      <c r="P893" s="98"/>
      <c r="Q893" s="98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</row>
    <row r="894" spans="1:39">
      <c r="A894" s="99"/>
      <c r="B894" s="99"/>
      <c r="C894" s="99"/>
      <c r="D894" s="98"/>
      <c r="E894" s="98"/>
      <c r="F894" s="98"/>
      <c r="G894" s="98"/>
      <c r="H894" s="98"/>
      <c r="I894" s="98"/>
      <c r="J894" s="98"/>
      <c r="K894" s="98"/>
      <c r="L894" s="98"/>
      <c r="M894" s="98"/>
      <c r="N894" s="98"/>
      <c r="O894" s="98"/>
      <c r="P894" s="98"/>
      <c r="Q894" s="98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</row>
    <row r="895" spans="1:39">
      <c r="A895" s="99"/>
      <c r="B895" s="99"/>
      <c r="C895" s="99"/>
      <c r="D895" s="98"/>
      <c r="E895" s="98"/>
      <c r="F895" s="98"/>
      <c r="G895" s="98"/>
      <c r="H895" s="98"/>
      <c r="I895" s="98"/>
      <c r="J895" s="98"/>
      <c r="K895" s="98"/>
      <c r="L895" s="98"/>
      <c r="M895" s="98"/>
      <c r="N895" s="98"/>
      <c r="O895" s="98"/>
      <c r="P895" s="98"/>
      <c r="Q895" s="98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</row>
    <row r="896" spans="1:39">
      <c r="A896" s="99"/>
      <c r="B896" s="99"/>
      <c r="C896" s="99"/>
      <c r="D896" s="98"/>
      <c r="E896" s="98"/>
      <c r="F896" s="98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</row>
    <row r="897" spans="1:39">
      <c r="A897" s="99"/>
      <c r="B897" s="99"/>
      <c r="C897" s="99"/>
      <c r="D897" s="98"/>
      <c r="E897" s="98"/>
      <c r="F897" s="98"/>
      <c r="G897" s="98"/>
      <c r="H897" s="98"/>
      <c r="I897" s="98"/>
      <c r="J897" s="98"/>
      <c r="K897" s="98"/>
      <c r="L897" s="98"/>
      <c r="M897" s="98"/>
      <c r="N897" s="98"/>
      <c r="O897" s="98"/>
      <c r="P897" s="98"/>
      <c r="Q897" s="98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</row>
    <row r="898" spans="1:39">
      <c r="A898" s="99"/>
      <c r="B898" s="99"/>
      <c r="C898" s="99"/>
      <c r="D898" s="98"/>
      <c r="E898" s="98"/>
      <c r="F898" s="98"/>
      <c r="G898" s="98"/>
      <c r="H898" s="98"/>
      <c r="I898" s="98"/>
      <c r="J898" s="98"/>
      <c r="K898" s="98"/>
      <c r="L898" s="98"/>
      <c r="M898" s="98"/>
      <c r="N898" s="98"/>
      <c r="O898" s="98"/>
      <c r="P898" s="98"/>
      <c r="Q898" s="98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</row>
    <row r="899" spans="1:39">
      <c r="A899" s="99"/>
      <c r="B899" s="99"/>
      <c r="C899" s="99"/>
      <c r="D899" s="98"/>
      <c r="E899" s="98"/>
      <c r="F899" s="98"/>
      <c r="G899" s="98"/>
      <c r="H899" s="98"/>
      <c r="I899" s="98"/>
      <c r="J899" s="98"/>
      <c r="K899" s="98"/>
      <c r="L899" s="98"/>
      <c r="M899" s="98"/>
      <c r="N899" s="98"/>
      <c r="O899" s="98"/>
      <c r="P899" s="98"/>
      <c r="Q899" s="98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</row>
    <row r="900" spans="1:39">
      <c r="A900" s="99"/>
      <c r="B900" s="99"/>
      <c r="C900" s="99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</row>
    <row r="901" spans="1:39">
      <c r="A901" s="99"/>
      <c r="B901" s="99"/>
      <c r="C901" s="99"/>
      <c r="D901" s="98"/>
      <c r="E901" s="98"/>
      <c r="F901" s="98"/>
      <c r="G901" s="98"/>
      <c r="H901" s="98"/>
      <c r="I901" s="98"/>
      <c r="J901" s="98"/>
      <c r="K901" s="98"/>
      <c r="L901" s="98"/>
      <c r="M901" s="98"/>
      <c r="N901" s="98"/>
      <c r="O901" s="98"/>
      <c r="P901" s="98"/>
      <c r="Q901" s="98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</row>
    <row r="902" spans="1:39">
      <c r="A902" s="99"/>
      <c r="B902" s="99"/>
      <c r="C902" s="99"/>
      <c r="D902" s="98"/>
      <c r="E902" s="98"/>
      <c r="F902" s="98"/>
      <c r="G902" s="98"/>
      <c r="H902" s="98"/>
      <c r="I902" s="98"/>
      <c r="J902" s="98"/>
      <c r="K902" s="98"/>
      <c r="L902" s="98"/>
      <c r="M902" s="98"/>
      <c r="N902" s="98"/>
      <c r="O902" s="98"/>
      <c r="P902" s="98"/>
      <c r="Q902" s="98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</row>
    <row r="903" spans="1:39">
      <c r="A903" s="99"/>
      <c r="B903" s="99"/>
      <c r="C903" s="99"/>
      <c r="D903" s="98"/>
      <c r="E903" s="98"/>
      <c r="F903" s="98"/>
      <c r="G903" s="98"/>
      <c r="H903" s="98"/>
      <c r="I903" s="98"/>
      <c r="J903" s="98"/>
      <c r="K903" s="98"/>
      <c r="L903" s="98"/>
      <c r="M903" s="98"/>
      <c r="N903" s="98"/>
      <c r="O903" s="98"/>
      <c r="P903" s="98"/>
      <c r="Q903" s="98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</row>
    <row r="904" spans="1:39">
      <c r="A904" s="99"/>
      <c r="B904" s="99"/>
      <c r="C904" s="99"/>
      <c r="D904" s="98"/>
      <c r="E904" s="98"/>
      <c r="F904" s="98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</row>
    <row r="905" spans="1:39">
      <c r="A905" s="99"/>
      <c r="B905" s="99"/>
      <c r="C905" s="99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</row>
    <row r="906" spans="1:39">
      <c r="A906" s="99"/>
      <c r="B906" s="99"/>
      <c r="C906" s="99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</row>
    <row r="907" spans="1:39">
      <c r="A907" s="99"/>
      <c r="B907" s="99"/>
      <c r="C907" s="99"/>
      <c r="D907" s="98"/>
      <c r="E907" s="98"/>
      <c r="F907" s="98"/>
      <c r="G907" s="98"/>
      <c r="H907" s="98"/>
      <c r="I907" s="98"/>
      <c r="J907" s="98"/>
      <c r="K907" s="98"/>
      <c r="L907" s="98"/>
      <c r="M907" s="98"/>
      <c r="N907" s="98"/>
      <c r="O907" s="98"/>
      <c r="P907" s="98"/>
      <c r="Q907" s="98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</row>
    <row r="908" spans="1:39">
      <c r="A908" s="99"/>
      <c r="B908" s="99"/>
      <c r="C908" s="99"/>
      <c r="D908" s="98"/>
      <c r="E908" s="98"/>
      <c r="F908" s="98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</row>
    <row r="909" spans="1:39">
      <c r="A909" s="99"/>
      <c r="B909" s="99"/>
      <c r="C909" s="99"/>
      <c r="D909" s="98"/>
      <c r="E909" s="98"/>
      <c r="F909" s="98"/>
      <c r="G909" s="98"/>
      <c r="H909" s="98"/>
      <c r="I909" s="98"/>
      <c r="J909" s="98"/>
      <c r="K909" s="98"/>
      <c r="L909" s="98"/>
      <c r="M909" s="98"/>
      <c r="N909" s="98"/>
      <c r="O909" s="98"/>
      <c r="P909" s="98"/>
      <c r="Q909" s="98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</row>
    <row r="910" spans="1:39">
      <c r="A910" s="99"/>
      <c r="B910" s="99"/>
      <c r="C910" s="99"/>
      <c r="D910" s="98"/>
      <c r="E910" s="98"/>
      <c r="F910" s="98"/>
      <c r="G910" s="98"/>
      <c r="H910" s="98"/>
      <c r="I910" s="98"/>
      <c r="J910" s="98"/>
      <c r="K910" s="98"/>
      <c r="L910" s="98"/>
      <c r="M910" s="98"/>
      <c r="N910" s="98"/>
      <c r="O910" s="98"/>
      <c r="P910" s="98"/>
      <c r="Q910" s="98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</row>
    <row r="911" spans="1:39">
      <c r="A911" s="99"/>
      <c r="B911" s="99"/>
      <c r="C911" s="99"/>
      <c r="D911" s="98"/>
      <c r="E911" s="98"/>
      <c r="F911" s="98"/>
      <c r="G911" s="98"/>
      <c r="H911" s="98"/>
      <c r="I911" s="98"/>
      <c r="J911" s="98"/>
      <c r="K911" s="98"/>
      <c r="L911" s="98"/>
      <c r="M911" s="98"/>
      <c r="N911" s="98"/>
      <c r="O911" s="98"/>
      <c r="P911" s="98"/>
      <c r="Q911" s="98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</row>
    <row r="912" spans="1:39">
      <c r="A912" s="99"/>
      <c r="B912" s="99"/>
      <c r="C912" s="99"/>
      <c r="D912" s="98"/>
      <c r="E912" s="98"/>
      <c r="F912" s="98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</row>
    <row r="913" spans="1:39">
      <c r="A913" s="99"/>
      <c r="B913" s="99"/>
      <c r="C913" s="99"/>
      <c r="D913" s="98"/>
      <c r="E913" s="98"/>
      <c r="F913" s="98"/>
      <c r="G913" s="98"/>
      <c r="H913" s="98"/>
      <c r="I913" s="98"/>
      <c r="J913" s="98"/>
      <c r="K913" s="98"/>
      <c r="L913" s="98"/>
      <c r="M913" s="98"/>
      <c r="N913" s="98"/>
      <c r="O913" s="98"/>
      <c r="P913" s="98"/>
      <c r="Q913" s="98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</row>
    <row r="914" spans="1:39">
      <c r="A914" s="99"/>
      <c r="B914" s="99"/>
      <c r="C914" s="99"/>
      <c r="D914" s="98"/>
      <c r="E914" s="98"/>
      <c r="F914" s="98"/>
      <c r="G914" s="98"/>
      <c r="H914" s="98"/>
      <c r="I914" s="98"/>
      <c r="J914" s="98"/>
      <c r="K914" s="98"/>
      <c r="L914" s="98"/>
      <c r="M914" s="98"/>
      <c r="N914" s="98"/>
      <c r="O914" s="98"/>
      <c r="P914" s="98"/>
      <c r="Q914" s="98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</row>
    <row r="915" spans="1:39">
      <c r="A915" s="99"/>
      <c r="B915" s="99"/>
      <c r="C915" s="99"/>
      <c r="D915" s="98"/>
      <c r="E915" s="98"/>
      <c r="F915" s="98"/>
      <c r="G915" s="98"/>
      <c r="H915" s="98"/>
      <c r="I915" s="98"/>
      <c r="J915" s="98"/>
      <c r="K915" s="98"/>
      <c r="L915" s="98"/>
      <c r="M915" s="98"/>
      <c r="N915" s="98"/>
      <c r="O915" s="98"/>
      <c r="P915" s="98"/>
      <c r="Q915" s="98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</row>
    <row r="916" spans="1:39">
      <c r="A916" s="99"/>
      <c r="B916" s="99"/>
      <c r="C916" s="99"/>
      <c r="D916" s="98"/>
      <c r="E916" s="98"/>
      <c r="F916" s="98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</row>
    <row r="917" spans="1:39">
      <c r="A917" s="99"/>
      <c r="B917" s="99"/>
      <c r="C917" s="99"/>
      <c r="D917" s="98"/>
      <c r="E917" s="98"/>
      <c r="F917" s="98"/>
      <c r="G917" s="98"/>
      <c r="H917" s="98"/>
      <c r="I917" s="98"/>
      <c r="J917" s="98"/>
      <c r="K917" s="98"/>
      <c r="L917" s="98"/>
      <c r="M917" s="98"/>
      <c r="N917" s="98"/>
      <c r="O917" s="98"/>
      <c r="P917" s="98"/>
      <c r="Q917" s="98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</row>
    <row r="918" spans="1:39">
      <c r="A918" s="99"/>
      <c r="B918" s="99"/>
      <c r="C918" s="99"/>
      <c r="D918" s="98"/>
      <c r="E918" s="98"/>
      <c r="F918" s="98"/>
      <c r="G918" s="98"/>
      <c r="H918" s="98"/>
      <c r="I918" s="98"/>
      <c r="J918" s="98"/>
      <c r="K918" s="98"/>
      <c r="L918" s="98"/>
      <c r="M918" s="98"/>
      <c r="N918" s="98"/>
      <c r="O918" s="98"/>
      <c r="P918" s="98"/>
      <c r="Q918" s="98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</row>
    <row r="919" spans="1:39">
      <c r="A919" s="99"/>
      <c r="B919" s="99"/>
      <c r="C919" s="99"/>
      <c r="D919" s="98"/>
      <c r="E919" s="98"/>
      <c r="F919" s="98"/>
      <c r="G919" s="98"/>
      <c r="H919" s="98"/>
      <c r="I919" s="98"/>
      <c r="J919" s="98"/>
      <c r="K919" s="98"/>
      <c r="L919" s="98"/>
      <c r="M919" s="98"/>
      <c r="N919" s="98"/>
      <c r="O919" s="98"/>
      <c r="P919" s="98"/>
      <c r="Q919" s="98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</row>
    <row r="920" spans="1:39">
      <c r="A920" s="99"/>
      <c r="B920" s="99"/>
      <c r="C920" s="99"/>
      <c r="D920" s="98"/>
      <c r="E920" s="98"/>
      <c r="F920" s="98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</row>
    <row r="921" spans="1:39">
      <c r="A921" s="99"/>
      <c r="B921" s="99"/>
      <c r="C921" s="99"/>
      <c r="D921" s="98"/>
      <c r="E921" s="98"/>
      <c r="F921" s="98"/>
      <c r="G921" s="98"/>
      <c r="H921" s="98"/>
      <c r="I921" s="98"/>
      <c r="J921" s="98"/>
      <c r="K921" s="98"/>
      <c r="L921" s="98"/>
      <c r="M921" s="98"/>
      <c r="N921" s="98"/>
      <c r="O921" s="98"/>
      <c r="P921" s="98"/>
      <c r="Q921" s="98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</row>
    <row r="922" spans="1:39">
      <c r="A922" s="99"/>
      <c r="B922" s="99"/>
      <c r="C922" s="99"/>
      <c r="D922" s="98"/>
      <c r="E922" s="98"/>
      <c r="F922" s="98"/>
      <c r="G922" s="98"/>
      <c r="H922" s="98"/>
      <c r="I922" s="98"/>
      <c r="J922" s="98"/>
      <c r="K922" s="98"/>
      <c r="L922" s="98"/>
      <c r="M922" s="98"/>
      <c r="N922" s="98"/>
      <c r="O922" s="98"/>
      <c r="P922" s="98"/>
      <c r="Q922" s="98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</row>
    <row r="923" spans="1:39">
      <c r="A923" s="99"/>
      <c r="B923" s="99"/>
      <c r="C923" s="99"/>
      <c r="D923" s="98"/>
      <c r="E923" s="98"/>
      <c r="F923" s="98"/>
      <c r="G923" s="98"/>
      <c r="H923" s="98"/>
      <c r="I923" s="98"/>
      <c r="J923" s="98"/>
      <c r="K923" s="98"/>
      <c r="L923" s="98"/>
      <c r="M923" s="98"/>
      <c r="N923" s="98"/>
      <c r="O923" s="98"/>
      <c r="P923" s="98"/>
      <c r="Q923" s="98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</row>
    <row r="924" spans="1:39">
      <c r="A924" s="99"/>
      <c r="B924" s="99"/>
      <c r="C924" s="99"/>
      <c r="D924" s="98"/>
      <c r="E924" s="98"/>
      <c r="F924" s="98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</row>
    <row r="925" spans="1:39">
      <c r="A925" s="99"/>
      <c r="B925" s="99"/>
      <c r="C925" s="99"/>
      <c r="D925" s="98"/>
      <c r="E925" s="98"/>
      <c r="F925" s="98"/>
      <c r="G925" s="98"/>
      <c r="H925" s="98"/>
      <c r="I925" s="98"/>
      <c r="J925" s="98"/>
      <c r="K925" s="98"/>
      <c r="L925" s="98"/>
      <c r="M925" s="98"/>
      <c r="N925" s="98"/>
      <c r="O925" s="98"/>
      <c r="P925" s="98"/>
      <c r="Q925" s="98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</row>
    <row r="926" spans="1:39">
      <c r="A926" s="99"/>
      <c r="B926" s="99"/>
      <c r="C926" s="99"/>
      <c r="D926" s="98"/>
      <c r="E926" s="98"/>
      <c r="F926" s="98"/>
      <c r="G926" s="98"/>
      <c r="H926" s="98"/>
      <c r="I926" s="98"/>
      <c r="J926" s="98"/>
      <c r="K926" s="98"/>
      <c r="L926" s="98"/>
      <c r="M926" s="98"/>
      <c r="N926" s="98"/>
      <c r="O926" s="98"/>
      <c r="P926" s="98"/>
      <c r="Q926" s="98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</row>
    <row r="927" spans="1:39">
      <c r="A927" s="99"/>
      <c r="B927" s="99"/>
      <c r="C927" s="99"/>
      <c r="D927" s="98"/>
      <c r="E927" s="98"/>
      <c r="F927" s="98"/>
      <c r="G927" s="98"/>
      <c r="H927" s="98"/>
      <c r="I927" s="98"/>
      <c r="J927" s="98"/>
      <c r="K927" s="98"/>
      <c r="L927" s="98"/>
      <c r="M927" s="98"/>
      <c r="N927" s="98"/>
      <c r="O927" s="98"/>
      <c r="P927" s="98"/>
      <c r="Q927" s="98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</row>
    <row r="928" spans="1:39">
      <c r="A928" s="99"/>
      <c r="B928" s="99"/>
      <c r="C928" s="99"/>
      <c r="D928" s="98"/>
      <c r="E928" s="98"/>
      <c r="F928" s="98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</row>
    <row r="929" spans="1:39">
      <c r="A929" s="99"/>
      <c r="B929" s="99"/>
      <c r="C929" s="99"/>
      <c r="D929" s="98"/>
      <c r="E929" s="98"/>
      <c r="F929" s="98"/>
      <c r="G929" s="98"/>
      <c r="H929" s="98"/>
      <c r="I929" s="98"/>
      <c r="J929" s="98"/>
      <c r="K929" s="98"/>
      <c r="L929" s="98"/>
      <c r="M929" s="98"/>
      <c r="N929" s="98"/>
      <c r="O929" s="98"/>
      <c r="P929" s="98"/>
      <c r="Q929" s="98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</row>
    <row r="930" spans="1:39">
      <c r="A930" s="99"/>
      <c r="B930" s="99"/>
      <c r="C930" s="99"/>
      <c r="D930" s="98"/>
      <c r="E930" s="98"/>
      <c r="F930" s="98"/>
      <c r="G930" s="98"/>
      <c r="H930" s="98"/>
      <c r="I930" s="98"/>
      <c r="J930" s="98"/>
      <c r="K930" s="98"/>
      <c r="L930" s="98"/>
      <c r="M930" s="98"/>
      <c r="N930" s="98"/>
      <c r="O930" s="98"/>
      <c r="P930" s="98"/>
      <c r="Q930" s="98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</row>
    <row r="931" spans="1:39">
      <c r="A931" s="99"/>
      <c r="B931" s="99"/>
      <c r="C931" s="99"/>
      <c r="D931" s="98"/>
      <c r="E931" s="98"/>
      <c r="F931" s="98"/>
      <c r="G931" s="98"/>
      <c r="H931" s="98"/>
      <c r="I931" s="98"/>
      <c r="J931" s="98"/>
      <c r="K931" s="98"/>
      <c r="L931" s="98"/>
      <c r="M931" s="98"/>
      <c r="N931" s="98"/>
      <c r="O931" s="98"/>
      <c r="P931" s="98"/>
      <c r="Q931" s="98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</row>
    <row r="932" spans="1:39">
      <c r="A932" s="99"/>
      <c r="B932" s="99"/>
      <c r="C932" s="99"/>
      <c r="D932" s="98"/>
      <c r="E932" s="98"/>
      <c r="F932" s="98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</row>
    <row r="933" spans="1:39">
      <c r="A933" s="99"/>
      <c r="B933" s="99"/>
      <c r="C933" s="99"/>
      <c r="D933" s="98"/>
      <c r="E933" s="98"/>
      <c r="F933" s="98"/>
      <c r="G933" s="98"/>
      <c r="H933" s="98"/>
      <c r="I933" s="98"/>
      <c r="J933" s="98"/>
      <c r="K933" s="98"/>
      <c r="L933" s="98"/>
      <c r="M933" s="98"/>
      <c r="N933" s="98"/>
      <c r="O933" s="98"/>
      <c r="P933" s="98"/>
      <c r="Q933" s="98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</row>
    <row r="934" spans="1:39">
      <c r="A934" s="99"/>
      <c r="B934" s="99"/>
      <c r="C934" s="99"/>
      <c r="D934" s="98"/>
      <c r="E934" s="98"/>
      <c r="F934" s="98"/>
      <c r="G934" s="98"/>
      <c r="H934" s="98"/>
      <c r="I934" s="98"/>
      <c r="J934" s="98"/>
      <c r="K934" s="98"/>
      <c r="L934" s="98"/>
      <c r="M934" s="98"/>
      <c r="N934" s="98"/>
      <c r="O934" s="98"/>
      <c r="P934" s="98"/>
      <c r="Q934" s="98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</row>
    <row r="935" spans="1:39">
      <c r="A935" s="99"/>
      <c r="B935" s="99"/>
      <c r="C935" s="99"/>
      <c r="D935" s="98"/>
      <c r="E935" s="98"/>
      <c r="F935" s="98"/>
      <c r="G935" s="98"/>
      <c r="H935" s="98"/>
      <c r="I935" s="98"/>
      <c r="J935" s="98"/>
      <c r="K935" s="98"/>
      <c r="L935" s="98"/>
      <c r="M935" s="98"/>
      <c r="N935" s="98"/>
      <c r="O935" s="98"/>
      <c r="P935" s="98"/>
      <c r="Q935" s="98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</row>
    <row r="936" spans="1:39">
      <c r="A936" s="99"/>
      <c r="B936" s="99"/>
      <c r="C936" s="99"/>
      <c r="D936" s="98"/>
      <c r="E936" s="98"/>
      <c r="F936" s="98"/>
      <c r="G936" s="98"/>
      <c r="H936" s="98"/>
      <c r="I936" s="98"/>
      <c r="J936" s="98"/>
      <c r="K936" s="98"/>
      <c r="L936" s="98"/>
      <c r="M936" s="98"/>
      <c r="N936" s="98"/>
      <c r="O936" s="98"/>
      <c r="P936" s="98"/>
      <c r="Q936" s="98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</row>
    <row r="937" spans="1:39">
      <c r="A937" s="99"/>
      <c r="B937" s="99"/>
      <c r="C937" s="99"/>
      <c r="D937" s="98"/>
      <c r="E937" s="98"/>
      <c r="F937" s="98"/>
      <c r="G937" s="98"/>
      <c r="H937" s="98"/>
      <c r="I937" s="98"/>
      <c r="J937" s="98"/>
      <c r="K937" s="98"/>
      <c r="L937" s="98"/>
      <c r="M937" s="98"/>
      <c r="N937" s="98"/>
      <c r="O937" s="98"/>
      <c r="P937" s="98"/>
      <c r="Q937" s="98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</row>
    <row r="938" spans="1:39">
      <c r="A938" s="99"/>
      <c r="B938" s="99"/>
      <c r="C938" s="99"/>
      <c r="D938" s="98"/>
      <c r="E938" s="98"/>
      <c r="F938" s="98"/>
      <c r="G938" s="98"/>
      <c r="H938" s="98"/>
      <c r="I938" s="98"/>
      <c r="J938" s="98"/>
      <c r="K938" s="98"/>
      <c r="L938" s="98"/>
      <c r="M938" s="98"/>
      <c r="N938" s="98"/>
      <c r="O938" s="98"/>
      <c r="P938" s="98"/>
      <c r="Q938" s="98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</row>
    <row r="939" spans="1:39">
      <c r="A939" s="99"/>
      <c r="B939" s="99"/>
      <c r="C939" s="99"/>
      <c r="D939" s="98"/>
      <c r="E939" s="98"/>
      <c r="F939" s="98"/>
      <c r="G939" s="98"/>
      <c r="H939" s="98"/>
      <c r="I939" s="98"/>
      <c r="J939" s="98"/>
      <c r="K939" s="98"/>
      <c r="L939" s="98"/>
      <c r="M939" s="98"/>
      <c r="N939" s="98"/>
      <c r="O939" s="98"/>
      <c r="P939" s="98"/>
      <c r="Q939" s="98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</row>
    <row r="940" spans="1:39">
      <c r="A940" s="99"/>
      <c r="B940" s="99"/>
      <c r="C940" s="99"/>
      <c r="D940" s="98"/>
      <c r="E940" s="98"/>
      <c r="F940" s="98"/>
      <c r="G940" s="98"/>
      <c r="H940" s="98"/>
      <c r="I940" s="98"/>
      <c r="J940" s="98"/>
      <c r="K940" s="98"/>
      <c r="L940" s="98"/>
      <c r="M940" s="98"/>
      <c r="N940" s="98"/>
      <c r="O940" s="98"/>
      <c r="P940" s="98"/>
      <c r="Q940" s="98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</row>
    <row r="941" spans="1:39">
      <c r="A941" s="99"/>
      <c r="B941" s="99"/>
      <c r="C941" s="99"/>
      <c r="D941" s="98"/>
      <c r="E941" s="98"/>
      <c r="F941" s="98"/>
      <c r="G941" s="98"/>
      <c r="H941" s="98"/>
      <c r="I941" s="98"/>
      <c r="J941" s="98"/>
      <c r="K941" s="98"/>
      <c r="L941" s="98"/>
      <c r="M941" s="98"/>
      <c r="N941" s="98"/>
      <c r="O941" s="98"/>
      <c r="P941" s="98"/>
      <c r="Q941" s="98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</row>
    <row r="942" spans="1:39">
      <c r="A942" s="99"/>
      <c r="B942" s="99"/>
      <c r="C942" s="99"/>
      <c r="D942" s="98"/>
      <c r="E942" s="98"/>
      <c r="F942" s="98"/>
      <c r="G942" s="98"/>
      <c r="H942" s="98"/>
      <c r="I942" s="98"/>
      <c r="J942" s="98"/>
      <c r="K942" s="98"/>
      <c r="L942" s="98"/>
      <c r="M942" s="98"/>
      <c r="N942" s="98"/>
      <c r="O942" s="98"/>
      <c r="P942" s="98"/>
      <c r="Q942" s="98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</row>
    <row r="943" spans="1:39">
      <c r="A943" s="99"/>
      <c r="B943" s="99"/>
      <c r="C943" s="99"/>
      <c r="D943" s="98"/>
      <c r="E943" s="98"/>
      <c r="F943" s="98"/>
      <c r="G943" s="98"/>
      <c r="H943" s="98"/>
      <c r="I943" s="98"/>
      <c r="J943" s="98"/>
      <c r="K943" s="98"/>
      <c r="L943" s="98"/>
      <c r="M943" s="98"/>
      <c r="N943" s="98"/>
      <c r="O943" s="98"/>
      <c r="P943" s="98"/>
      <c r="Q943" s="98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</row>
    <row r="944" spans="1:39">
      <c r="A944" s="99"/>
      <c r="B944" s="99"/>
      <c r="C944" s="99"/>
      <c r="D944" s="98"/>
      <c r="E944" s="98"/>
      <c r="F944" s="98"/>
      <c r="G944" s="98"/>
      <c r="H944" s="98"/>
      <c r="I944" s="98"/>
      <c r="J944" s="98"/>
      <c r="K944" s="98"/>
      <c r="L944" s="98"/>
      <c r="M944" s="98"/>
      <c r="N944" s="98"/>
      <c r="O944" s="98"/>
      <c r="P944" s="98"/>
      <c r="Q944" s="98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</row>
    <row r="945" spans="1:39">
      <c r="A945" s="99"/>
      <c r="B945" s="99"/>
      <c r="C945" s="99"/>
      <c r="D945" s="98"/>
      <c r="E945" s="98"/>
      <c r="F945" s="98"/>
      <c r="G945" s="98"/>
      <c r="H945" s="98"/>
      <c r="I945" s="98"/>
      <c r="J945" s="98"/>
      <c r="K945" s="98"/>
      <c r="L945" s="98"/>
      <c r="M945" s="98"/>
      <c r="N945" s="98"/>
      <c r="O945" s="98"/>
      <c r="P945" s="98"/>
      <c r="Q945" s="98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</row>
    <row r="946" spans="1:39">
      <c r="A946" s="99"/>
      <c r="B946" s="99"/>
      <c r="C946" s="99"/>
      <c r="D946" s="98"/>
      <c r="E946" s="98"/>
      <c r="F946" s="98"/>
      <c r="G946" s="98"/>
      <c r="H946" s="98"/>
      <c r="I946" s="98"/>
      <c r="J946" s="98"/>
      <c r="K946" s="98"/>
      <c r="L946" s="98"/>
      <c r="M946" s="98"/>
      <c r="N946" s="98"/>
      <c r="O946" s="98"/>
      <c r="P946" s="98"/>
      <c r="Q946" s="98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</row>
    <row r="947" spans="1:39">
      <c r="A947" s="99"/>
      <c r="B947" s="99"/>
      <c r="C947" s="99"/>
      <c r="D947" s="98"/>
      <c r="E947" s="98"/>
      <c r="F947" s="98"/>
      <c r="G947" s="98"/>
      <c r="H947" s="98"/>
      <c r="I947" s="98"/>
      <c r="J947" s="98"/>
      <c r="K947" s="98"/>
      <c r="L947" s="98"/>
      <c r="M947" s="98"/>
      <c r="N947" s="98"/>
      <c r="O947" s="98"/>
      <c r="P947" s="98"/>
      <c r="Q947" s="98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</row>
    <row r="948" spans="1:39">
      <c r="A948" s="99"/>
      <c r="B948" s="99"/>
      <c r="C948" s="99"/>
      <c r="D948" s="98"/>
      <c r="E948" s="98"/>
      <c r="F948" s="98"/>
      <c r="G948" s="98"/>
      <c r="H948" s="98"/>
      <c r="I948" s="98"/>
      <c r="J948" s="98"/>
      <c r="K948" s="98"/>
      <c r="L948" s="98"/>
      <c r="M948" s="98"/>
      <c r="N948" s="98"/>
      <c r="O948" s="98"/>
      <c r="P948" s="98"/>
      <c r="Q948" s="98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</row>
    <row r="949" spans="1:39">
      <c r="A949" s="99"/>
      <c r="B949" s="99"/>
      <c r="C949" s="99"/>
      <c r="D949" s="98"/>
      <c r="E949" s="98"/>
      <c r="F949" s="98"/>
      <c r="G949" s="98"/>
      <c r="H949" s="98"/>
      <c r="I949" s="98"/>
      <c r="J949" s="98"/>
      <c r="K949" s="98"/>
      <c r="L949" s="98"/>
      <c r="M949" s="98"/>
      <c r="N949" s="98"/>
      <c r="O949" s="98"/>
      <c r="P949" s="98"/>
      <c r="Q949" s="98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</row>
    <row r="950" spans="1:39">
      <c r="A950" s="99"/>
      <c r="B950" s="99"/>
      <c r="C950" s="99"/>
      <c r="D950" s="98"/>
      <c r="E950" s="98"/>
      <c r="F950" s="98"/>
      <c r="G950" s="98"/>
      <c r="H950" s="98"/>
      <c r="I950" s="98"/>
      <c r="J950" s="98"/>
      <c r="K950" s="98"/>
      <c r="L950" s="98"/>
      <c r="M950" s="98"/>
      <c r="N950" s="98"/>
      <c r="O950" s="98"/>
      <c r="P950" s="98"/>
      <c r="Q950" s="98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</row>
    <row r="951" spans="1:39">
      <c r="A951" s="99"/>
      <c r="B951" s="99"/>
      <c r="C951" s="99"/>
      <c r="D951" s="98"/>
      <c r="E951" s="98"/>
      <c r="F951" s="98"/>
      <c r="G951" s="98"/>
      <c r="H951" s="98"/>
      <c r="I951" s="98"/>
      <c r="J951" s="98"/>
      <c r="K951" s="98"/>
      <c r="L951" s="98"/>
      <c r="M951" s="98"/>
      <c r="N951" s="98"/>
      <c r="O951" s="98"/>
      <c r="P951" s="98"/>
      <c r="Q951" s="98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</row>
    <row r="952" spans="1:39">
      <c r="A952" s="99"/>
      <c r="B952" s="99"/>
      <c r="C952" s="99"/>
      <c r="D952" s="98"/>
      <c r="E952" s="98"/>
      <c r="F952" s="98"/>
      <c r="G952" s="98"/>
      <c r="H952" s="98"/>
      <c r="I952" s="98"/>
      <c r="J952" s="98"/>
      <c r="K952" s="98"/>
      <c r="L952" s="98"/>
      <c r="M952" s="98"/>
      <c r="N952" s="98"/>
      <c r="O952" s="98"/>
      <c r="P952" s="98"/>
      <c r="Q952" s="98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</row>
    <row r="953" spans="1:39">
      <c r="A953" s="99"/>
      <c r="B953" s="99"/>
      <c r="C953" s="99"/>
      <c r="D953" s="98"/>
      <c r="E953" s="98"/>
      <c r="F953" s="98"/>
      <c r="G953" s="98"/>
      <c r="H953" s="98"/>
      <c r="I953" s="98"/>
      <c r="J953" s="98"/>
      <c r="K953" s="98"/>
      <c r="L953" s="98"/>
      <c r="M953" s="98"/>
      <c r="N953" s="98"/>
      <c r="O953" s="98"/>
      <c r="P953" s="98"/>
      <c r="Q953" s="98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</row>
    <row r="954" spans="1:39">
      <c r="A954" s="99"/>
      <c r="B954" s="99"/>
      <c r="C954" s="99"/>
      <c r="D954" s="98"/>
      <c r="E954" s="98"/>
      <c r="F954" s="98"/>
      <c r="G954" s="98"/>
      <c r="H954" s="98"/>
      <c r="I954" s="98"/>
      <c r="J954" s="98"/>
      <c r="K954" s="98"/>
      <c r="L954" s="98"/>
      <c r="M954" s="98"/>
      <c r="N954" s="98"/>
      <c r="O954" s="98"/>
      <c r="P954" s="98"/>
      <c r="Q954" s="98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</row>
    <row r="955" spans="1:39">
      <c r="A955" s="99"/>
      <c r="B955" s="99"/>
      <c r="C955" s="99"/>
      <c r="D955" s="98"/>
      <c r="E955" s="98"/>
      <c r="F955" s="98"/>
      <c r="G955" s="98"/>
      <c r="H955" s="98"/>
      <c r="I955" s="98"/>
      <c r="J955" s="98"/>
      <c r="K955" s="98"/>
      <c r="L955" s="98"/>
      <c r="M955" s="98"/>
      <c r="N955" s="98"/>
      <c r="O955" s="98"/>
      <c r="P955" s="98"/>
      <c r="Q955" s="98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</row>
    <row r="956" spans="1:39">
      <c r="A956" s="99"/>
      <c r="B956" s="99"/>
      <c r="C956" s="99"/>
      <c r="D956" s="98"/>
      <c r="E956" s="98"/>
      <c r="F956" s="98"/>
      <c r="G956" s="98"/>
      <c r="H956" s="98"/>
      <c r="I956" s="98"/>
      <c r="J956" s="98"/>
      <c r="K956" s="98"/>
      <c r="L956" s="98"/>
      <c r="M956" s="98"/>
      <c r="N956" s="98"/>
      <c r="O956" s="98"/>
      <c r="P956" s="98"/>
      <c r="Q956" s="98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</row>
    <row r="957" spans="1:39">
      <c r="A957" s="99"/>
      <c r="B957" s="99"/>
      <c r="C957" s="99"/>
      <c r="D957" s="98"/>
      <c r="E957" s="98"/>
      <c r="F957" s="98"/>
      <c r="G957" s="98"/>
      <c r="H957" s="98"/>
      <c r="I957" s="98"/>
      <c r="J957" s="98"/>
      <c r="K957" s="98"/>
      <c r="L957" s="98"/>
      <c r="M957" s="98"/>
      <c r="N957" s="98"/>
      <c r="O957" s="98"/>
      <c r="P957" s="98"/>
      <c r="Q957" s="98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</row>
    <row r="958" spans="1:39">
      <c r="A958" s="99"/>
      <c r="B958" s="99"/>
      <c r="C958" s="99"/>
      <c r="D958" s="98"/>
      <c r="E958" s="98"/>
      <c r="F958" s="98"/>
      <c r="G958" s="98"/>
      <c r="H958" s="98"/>
      <c r="I958" s="98"/>
      <c r="J958" s="98"/>
      <c r="K958" s="98"/>
      <c r="L958" s="98"/>
      <c r="M958" s="98"/>
      <c r="N958" s="98"/>
      <c r="O958" s="98"/>
      <c r="P958" s="98"/>
      <c r="Q958" s="98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</row>
    <row r="959" spans="1:39">
      <c r="A959" s="99"/>
      <c r="B959" s="99"/>
      <c r="C959" s="99"/>
      <c r="D959" s="98"/>
      <c r="E959" s="98"/>
      <c r="F959" s="98"/>
      <c r="G959" s="98"/>
      <c r="H959" s="98"/>
      <c r="I959" s="98"/>
      <c r="J959" s="98"/>
      <c r="K959" s="98"/>
      <c r="L959" s="98"/>
      <c r="M959" s="98"/>
      <c r="N959" s="98"/>
      <c r="O959" s="98"/>
      <c r="P959" s="98"/>
      <c r="Q959" s="98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</row>
    <row r="960" spans="1:39">
      <c r="A960" s="99"/>
      <c r="B960" s="99"/>
      <c r="C960" s="99"/>
      <c r="D960" s="98"/>
      <c r="E960" s="98"/>
      <c r="F960" s="98"/>
      <c r="G960" s="98"/>
      <c r="H960" s="98"/>
      <c r="I960" s="98"/>
      <c r="J960" s="98"/>
      <c r="K960" s="98"/>
      <c r="L960" s="98"/>
      <c r="M960" s="98"/>
      <c r="N960" s="98"/>
      <c r="O960" s="98"/>
      <c r="P960" s="98"/>
      <c r="Q960" s="98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</row>
    <row r="961" spans="1:39">
      <c r="A961" s="99"/>
      <c r="B961" s="99"/>
      <c r="C961" s="99"/>
      <c r="D961" s="98"/>
      <c r="E961" s="98"/>
      <c r="F961" s="98"/>
      <c r="G961" s="98"/>
      <c r="H961" s="98"/>
      <c r="I961" s="98"/>
      <c r="J961" s="98"/>
      <c r="K961" s="98"/>
      <c r="L961" s="98"/>
      <c r="M961" s="98"/>
      <c r="N961" s="98"/>
      <c r="O961" s="98"/>
      <c r="P961" s="98"/>
      <c r="Q961" s="98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</row>
    <row r="962" spans="1:39">
      <c r="A962" s="99"/>
      <c r="B962" s="99"/>
      <c r="C962" s="99"/>
      <c r="D962" s="98"/>
      <c r="E962" s="98"/>
      <c r="F962" s="98"/>
      <c r="G962" s="98"/>
      <c r="H962" s="98"/>
      <c r="I962" s="98"/>
      <c r="J962" s="98"/>
      <c r="K962" s="98"/>
      <c r="L962" s="98"/>
      <c r="M962" s="98"/>
      <c r="N962" s="98"/>
      <c r="O962" s="98"/>
      <c r="P962" s="98"/>
      <c r="Q962" s="98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</row>
    <row r="963" spans="1:39">
      <c r="A963" s="99"/>
      <c r="B963" s="99"/>
      <c r="C963" s="99"/>
      <c r="D963" s="98"/>
      <c r="E963" s="98"/>
      <c r="F963" s="98"/>
      <c r="G963" s="98"/>
      <c r="H963" s="98"/>
      <c r="I963" s="98"/>
      <c r="J963" s="98"/>
      <c r="K963" s="98"/>
      <c r="L963" s="98"/>
      <c r="M963" s="98"/>
      <c r="N963" s="98"/>
      <c r="O963" s="98"/>
      <c r="P963" s="98"/>
      <c r="Q963" s="98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</row>
    <row r="964" spans="1:39">
      <c r="A964" s="99"/>
      <c r="B964" s="99"/>
      <c r="C964" s="99"/>
      <c r="D964" s="98"/>
      <c r="E964" s="98"/>
      <c r="F964" s="98"/>
      <c r="G964" s="98"/>
      <c r="H964" s="98"/>
      <c r="I964" s="98"/>
      <c r="J964" s="98"/>
      <c r="K964" s="98"/>
      <c r="L964" s="98"/>
      <c r="M964" s="98"/>
      <c r="N964" s="98"/>
      <c r="O964" s="98"/>
      <c r="P964" s="98"/>
      <c r="Q964" s="98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</row>
    <row r="965" spans="1:39">
      <c r="A965" s="99"/>
      <c r="B965" s="99"/>
      <c r="C965" s="99"/>
      <c r="D965" s="98"/>
      <c r="E965" s="98"/>
      <c r="F965" s="98"/>
      <c r="G965" s="98"/>
      <c r="H965" s="98"/>
      <c r="I965" s="98"/>
      <c r="J965" s="98"/>
      <c r="K965" s="98"/>
      <c r="L965" s="98"/>
      <c r="M965" s="98"/>
      <c r="N965" s="98"/>
      <c r="O965" s="98"/>
      <c r="P965" s="98"/>
      <c r="Q965" s="98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</row>
    <row r="966" spans="1:39">
      <c r="A966" s="99"/>
      <c r="B966" s="99"/>
      <c r="C966" s="99"/>
      <c r="D966" s="98"/>
      <c r="E966" s="98"/>
      <c r="F966" s="98"/>
      <c r="G966" s="98"/>
      <c r="H966" s="98"/>
      <c r="I966" s="98"/>
      <c r="J966" s="98"/>
      <c r="K966" s="98"/>
      <c r="L966" s="98"/>
      <c r="M966" s="98"/>
      <c r="N966" s="98"/>
      <c r="O966" s="98"/>
      <c r="P966" s="98"/>
      <c r="Q966" s="98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</row>
    <row r="967" spans="1:39">
      <c r="A967" s="99"/>
      <c r="B967" s="99"/>
      <c r="C967" s="99"/>
      <c r="D967" s="98"/>
      <c r="E967" s="98"/>
      <c r="F967" s="98"/>
      <c r="G967" s="98"/>
      <c r="H967" s="98"/>
      <c r="I967" s="98"/>
      <c r="J967" s="98"/>
      <c r="K967" s="98"/>
      <c r="L967" s="98"/>
      <c r="M967" s="98"/>
      <c r="N967" s="98"/>
      <c r="O967" s="98"/>
      <c r="P967" s="98"/>
      <c r="Q967" s="98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</row>
    <row r="968" spans="1:39">
      <c r="A968" s="99"/>
      <c r="B968" s="99"/>
      <c r="C968" s="99"/>
      <c r="D968" s="98"/>
      <c r="E968" s="98"/>
      <c r="F968" s="98"/>
      <c r="G968" s="98"/>
      <c r="H968" s="98"/>
      <c r="I968" s="98"/>
      <c r="J968" s="98"/>
      <c r="K968" s="98"/>
      <c r="L968" s="98"/>
      <c r="M968" s="98"/>
      <c r="N968" s="98"/>
      <c r="O968" s="98"/>
      <c r="P968" s="98"/>
      <c r="Q968" s="98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</row>
    <row r="969" spans="1:39">
      <c r="A969" s="99"/>
      <c r="B969" s="99"/>
      <c r="C969" s="99"/>
      <c r="D969" s="98"/>
      <c r="E969" s="98"/>
      <c r="F969" s="98"/>
      <c r="G969" s="98"/>
      <c r="H969" s="98"/>
      <c r="I969" s="98"/>
      <c r="J969" s="98"/>
      <c r="K969" s="98"/>
      <c r="L969" s="98"/>
      <c r="M969" s="98"/>
      <c r="N969" s="98"/>
      <c r="O969" s="98"/>
      <c r="P969" s="98"/>
      <c r="Q969" s="98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</row>
    <row r="970" spans="1:39">
      <c r="A970" s="99"/>
      <c r="B970" s="99"/>
      <c r="C970" s="99"/>
      <c r="D970" s="98"/>
      <c r="E970" s="98"/>
      <c r="F970" s="98"/>
      <c r="G970" s="98"/>
      <c r="H970" s="98"/>
      <c r="I970" s="98"/>
      <c r="J970" s="98"/>
      <c r="K970" s="98"/>
      <c r="L970" s="98"/>
      <c r="M970" s="98"/>
      <c r="N970" s="98"/>
      <c r="O970" s="98"/>
      <c r="P970" s="98"/>
      <c r="Q970" s="98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</row>
    <row r="971" spans="1:39">
      <c r="A971" s="99"/>
      <c r="B971" s="99"/>
      <c r="C971" s="99"/>
      <c r="D971" s="98"/>
      <c r="E971" s="98"/>
      <c r="F971" s="98"/>
      <c r="G971" s="98"/>
      <c r="H971" s="98"/>
      <c r="I971" s="98"/>
      <c r="J971" s="98"/>
      <c r="K971" s="98"/>
      <c r="L971" s="98"/>
      <c r="M971" s="98"/>
      <c r="N971" s="98"/>
      <c r="O971" s="98"/>
      <c r="P971" s="98"/>
      <c r="Q971" s="98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</row>
    <row r="972" spans="1:39">
      <c r="A972" s="99"/>
      <c r="B972" s="99"/>
      <c r="C972" s="99"/>
      <c r="D972" s="98"/>
      <c r="E972" s="98"/>
      <c r="F972" s="98"/>
      <c r="G972" s="98"/>
      <c r="H972" s="98"/>
      <c r="I972" s="98"/>
      <c r="J972" s="98"/>
      <c r="K972" s="98"/>
      <c r="L972" s="98"/>
      <c r="M972" s="98"/>
      <c r="N972" s="98"/>
      <c r="O972" s="98"/>
      <c r="P972" s="98"/>
      <c r="Q972" s="98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</row>
    <row r="973" spans="1:39">
      <c r="A973" s="99"/>
      <c r="B973" s="99"/>
      <c r="C973" s="99"/>
      <c r="D973" s="98"/>
      <c r="E973" s="98"/>
      <c r="F973" s="98"/>
      <c r="G973" s="98"/>
      <c r="H973" s="98"/>
      <c r="I973" s="98"/>
      <c r="J973" s="98"/>
      <c r="K973" s="98"/>
      <c r="L973" s="98"/>
      <c r="M973" s="98"/>
      <c r="N973" s="98"/>
      <c r="O973" s="98"/>
      <c r="P973" s="98"/>
      <c r="Q973" s="98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</row>
    <row r="974" spans="1:39">
      <c r="A974" s="99"/>
      <c r="B974" s="99"/>
      <c r="C974" s="99"/>
      <c r="D974" s="98"/>
      <c r="E974" s="98"/>
      <c r="F974" s="98"/>
      <c r="G974" s="98"/>
      <c r="H974" s="98"/>
      <c r="I974" s="98"/>
      <c r="J974" s="98"/>
      <c r="K974" s="98"/>
      <c r="L974" s="98"/>
      <c r="M974" s="98"/>
      <c r="N974" s="98"/>
      <c r="O974" s="98"/>
      <c r="P974" s="98"/>
      <c r="Q974" s="98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</row>
    <row r="975" spans="1:39">
      <c r="A975" s="99"/>
      <c r="B975" s="99"/>
      <c r="C975" s="99"/>
      <c r="D975" s="98"/>
      <c r="E975" s="98"/>
      <c r="F975" s="98"/>
      <c r="G975" s="98"/>
      <c r="H975" s="98"/>
      <c r="I975" s="98"/>
      <c r="J975" s="98"/>
      <c r="K975" s="98"/>
      <c r="L975" s="98"/>
      <c r="M975" s="98"/>
      <c r="N975" s="98"/>
      <c r="O975" s="98"/>
      <c r="P975" s="98"/>
      <c r="Q975" s="98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</row>
    <row r="976" spans="1:39">
      <c r="A976" s="99"/>
      <c r="B976" s="99"/>
      <c r="C976" s="99"/>
      <c r="D976" s="98"/>
      <c r="E976" s="98"/>
      <c r="F976" s="98"/>
      <c r="G976" s="98"/>
      <c r="H976" s="98"/>
      <c r="I976" s="98"/>
      <c r="J976" s="98"/>
      <c r="K976" s="98"/>
      <c r="L976" s="98"/>
      <c r="M976" s="98"/>
      <c r="N976" s="98"/>
      <c r="O976" s="98"/>
      <c r="P976" s="98"/>
      <c r="Q976" s="98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</row>
    <row r="977" spans="1:39">
      <c r="A977" s="99"/>
      <c r="B977" s="99"/>
      <c r="C977" s="99"/>
      <c r="D977" s="98"/>
      <c r="E977" s="98"/>
      <c r="F977" s="98"/>
      <c r="G977" s="98"/>
      <c r="H977" s="98"/>
      <c r="I977" s="98"/>
      <c r="J977" s="98"/>
      <c r="K977" s="98"/>
      <c r="L977" s="98"/>
      <c r="M977" s="98"/>
      <c r="N977" s="98"/>
      <c r="O977" s="98"/>
      <c r="P977" s="98"/>
      <c r="Q977" s="98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</row>
    <row r="978" spans="1:39">
      <c r="A978" s="99"/>
      <c r="B978" s="99"/>
      <c r="C978" s="99"/>
      <c r="D978" s="98"/>
      <c r="E978" s="98"/>
      <c r="F978" s="98"/>
      <c r="G978" s="98"/>
      <c r="H978" s="98"/>
      <c r="I978" s="98"/>
      <c r="J978" s="98"/>
      <c r="K978" s="98"/>
      <c r="L978" s="98"/>
      <c r="M978" s="98"/>
      <c r="N978" s="98"/>
      <c r="O978" s="98"/>
      <c r="P978" s="98"/>
      <c r="Q978" s="98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</row>
    <row r="979" spans="1:39">
      <c r="A979" s="99"/>
      <c r="B979" s="99"/>
      <c r="C979" s="99"/>
      <c r="D979" s="98"/>
      <c r="E979" s="98"/>
      <c r="F979" s="98"/>
      <c r="G979" s="98"/>
      <c r="H979" s="98"/>
      <c r="I979" s="98"/>
      <c r="J979" s="98"/>
      <c r="K979" s="98"/>
      <c r="L979" s="98"/>
      <c r="M979" s="98"/>
      <c r="N979" s="98"/>
      <c r="O979" s="98"/>
      <c r="P979" s="98"/>
      <c r="Q979" s="98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</row>
    <row r="980" spans="1:39">
      <c r="A980" s="99"/>
      <c r="B980" s="99"/>
      <c r="C980" s="99"/>
      <c r="D980" s="98"/>
      <c r="E980" s="98"/>
      <c r="F980" s="98"/>
      <c r="G980" s="98"/>
      <c r="H980" s="98"/>
      <c r="I980" s="98"/>
      <c r="J980" s="98"/>
      <c r="K980" s="98"/>
      <c r="L980" s="98"/>
      <c r="M980" s="98"/>
      <c r="N980" s="98"/>
      <c r="O980" s="98"/>
      <c r="P980" s="98"/>
      <c r="Q980" s="98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</row>
    <row r="981" spans="1:39">
      <c r="A981" s="99"/>
      <c r="B981" s="99"/>
      <c r="C981" s="99"/>
      <c r="D981" s="98"/>
      <c r="E981" s="98"/>
      <c r="F981" s="98"/>
      <c r="G981" s="98"/>
      <c r="H981" s="98"/>
      <c r="I981" s="98"/>
      <c r="J981" s="98"/>
      <c r="K981" s="98"/>
      <c r="L981" s="98"/>
      <c r="M981" s="98"/>
      <c r="N981" s="98"/>
      <c r="O981" s="98"/>
      <c r="P981" s="98"/>
      <c r="Q981" s="98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</row>
    <row r="982" spans="1:39">
      <c r="A982" s="99"/>
      <c r="B982" s="99"/>
      <c r="C982" s="99"/>
      <c r="D982" s="98"/>
      <c r="E982" s="98"/>
      <c r="F982" s="98"/>
      <c r="G982" s="98"/>
      <c r="H982" s="98"/>
      <c r="I982" s="98"/>
      <c r="J982" s="98"/>
      <c r="K982" s="98"/>
      <c r="L982" s="98"/>
      <c r="M982" s="98"/>
      <c r="N982" s="98"/>
      <c r="O982" s="98"/>
      <c r="P982" s="98"/>
      <c r="Q982" s="98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</row>
    <row r="983" spans="1:39">
      <c r="A983" s="99"/>
      <c r="B983" s="99"/>
      <c r="C983" s="99"/>
      <c r="D983" s="98"/>
      <c r="E983" s="98"/>
      <c r="F983" s="98"/>
      <c r="G983" s="98"/>
      <c r="H983" s="98"/>
      <c r="I983" s="98"/>
      <c r="J983" s="98"/>
      <c r="K983" s="98"/>
      <c r="L983" s="98"/>
      <c r="M983" s="98"/>
      <c r="N983" s="98"/>
      <c r="O983" s="98"/>
      <c r="P983" s="98"/>
      <c r="Q983" s="98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</row>
    <row r="984" spans="1:39">
      <c r="A984" s="99"/>
      <c r="B984" s="99"/>
      <c r="C984" s="99"/>
      <c r="D984" s="98"/>
      <c r="E984" s="98"/>
      <c r="F984" s="98"/>
      <c r="G984" s="98"/>
      <c r="H984" s="98"/>
      <c r="I984" s="98"/>
      <c r="J984" s="98"/>
      <c r="K984" s="98"/>
      <c r="L984" s="98"/>
      <c r="M984" s="98"/>
      <c r="N984" s="98"/>
      <c r="O984" s="98"/>
      <c r="P984" s="98"/>
      <c r="Q984" s="98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</row>
    <row r="985" spans="1:39">
      <c r="A985" s="99"/>
      <c r="B985" s="99"/>
      <c r="C985" s="99"/>
      <c r="D985" s="98"/>
      <c r="E985" s="98"/>
      <c r="F985" s="98"/>
      <c r="G985" s="98"/>
      <c r="H985" s="98"/>
      <c r="I985" s="98"/>
      <c r="J985" s="98"/>
      <c r="K985" s="98"/>
      <c r="L985" s="98"/>
      <c r="M985" s="98"/>
      <c r="N985" s="98"/>
      <c r="O985" s="98"/>
      <c r="P985" s="98"/>
      <c r="Q985" s="98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</row>
    <row r="986" spans="1:39">
      <c r="A986" s="99"/>
      <c r="B986" s="99"/>
      <c r="C986" s="99"/>
      <c r="D986" s="98"/>
      <c r="E986" s="98"/>
      <c r="F986" s="98"/>
      <c r="G986" s="98"/>
      <c r="H986" s="98"/>
      <c r="I986" s="98"/>
      <c r="J986" s="98"/>
      <c r="K986" s="98"/>
      <c r="L986" s="98"/>
      <c r="M986" s="98"/>
      <c r="N986" s="98"/>
      <c r="O986" s="98"/>
      <c r="P986" s="98"/>
      <c r="Q986" s="98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</row>
    <row r="987" spans="1:39">
      <c r="A987" s="99"/>
      <c r="B987" s="99"/>
      <c r="C987" s="99"/>
      <c r="D987" s="98"/>
      <c r="E987" s="98"/>
      <c r="F987" s="98"/>
      <c r="G987" s="98"/>
      <c r="H987" s="98"/>
      <c r="I987" s="98"/>
      <c r="J987" s="98"/>
      <c r="K987" s="98"/>
      <c r="L987" s="98"/>
      <c r="M987" s="98"/>
      <c r="N987" s="98"/>
      <c r="O987" s="98"/>
      <c r="P987" s="98"/>
      <c r="Q987" s="98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</row>
    <row r="988" spans="1:39">
      <c r="A988" s="99"/>
      <c r="B988" s="99"/>
      <c r="C988" s="99"/>
      <c r="D988" s="98"/>
      <c r="E988" s="98"/>
      <c r="F988" s="98"/>
      <c r="G988" s="98"/>
      <c r="H988" s="98"/>
      <c r="I988" s="98"/>
      <c r="J988" s="98"/>
      <c r="K988" s="98"/>
      <c r="L988" s="98"/>
      <c r="M988" s="98"/>
      <c r="N988" s="98"/>
      <c r="O988" s="98"/>
      <c r="P988" s="98"/>
      <c r="Q988" s="98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</row>
    <row r="989" spans="1:39">
      <c r="A989" s="99"/>
      <c r="B989" s="99"/>
      <c r="C989" s="99"/>
      <c r="D989" s="98"/>
      <c r="E989" s="98"/>
      <c r="F989" s="98"/>
      <c r="G989" s="98"/>
      <c r="H989" s="98"/>
      <c r="I989" s="98"/>
      <c r="J989" s="98"/>
      <c r="K989" s="98"/>
      <c r="L989" s="98"/>
      <c r="M989" s="98"/>
      <c r="N989" s="98"/>
      <c r="O989" s="98"/>
      <c r="P989" s="98"/>
      <c r="Q989" s="98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</row>
    <row r="990" spans="1:39">
      <c r="A990" s="99"/>
      <c r="B990" s="99"/>
      <c r="C990" s="99"/>
      <c r="D990" s="98"/>
      <c r="E990" s="98"/>
      <c r="F990" s="98"/>
      <c r="G990" s="98"/>
      <c r="H990" s="98"/>
      <c r="I990" s="98"/>
      <c r="J990" s="98"/>
      <c r="K990" s="98"/>
      <c r="L990" s="98"/>
      <c r="M990" s="98"/>
      <c r="N990" s="98"/>
      <c r="O990" s="98"/>
      <c r="P990" s="98"/>
      <c r="Q990" s="98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</row>
    <row r="991" spans="1:39">
      <c r="A991" s="99"/>
      <c r="B991" s="99"/>
      <c r="C991" s="99"/>
      <c r="D991" s="98"/>
      <c r="E991" s="98"/>
      <c r="F991" s="98"/>
      <c r="G991" s="98"/>
      <c r="H991" s="98"/>
      <c r="I991" s="98"/>
      <c r="J991" s="98"/>
      <c r="K991" s="98"/>
      <c r="L991" s="98"/>
      <c r="M991" s="98"/>
      <c r="N991" s="98"/>
      <c r="O991" s="98"/>
      <c r="P991" s="98"/>
      <c r="Q991" s="98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</row>
    <row r="992" spans="1:39">
      <c r="A992" s="99"/>
      <c r="B992" s="99"/>
      <c r="C992" s="99"/>
      <c r="D992" s="98"/>
      <c r="E992" s="98"/>
      <c r="F992" s="98"/>
      <c r="G992" s="98"/>
      <c r="H992" s="98"/>
      <c r="I992" s="98"/>
      <c r="J992" s="98"/>
      <c r="K992" s="98"/>
      <c r="L992" s="98"/>
      <c r="M992" s="98"/>
      <c r="N992" s="98"/>
      <c r="O992" s="98"/>
      <c r="P992" s="98"/>
      <c r="Q992" s="98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</row>
    <row r="993" spans="1:39">
      <c r="A993" s="99"/>
      <c r="B993" s="99"/>
      <c r="C993" s="99"/>
      <c r="D993" s="98"/>
      <c r="E993" s="98"/>
      <c r="F993" s="98"/>
      <c r="G993" s="98"/>
      <c r="H993" s="98"/>
      <c r="I993" s="98"/>
      <c r="J993" s="98"/>
      <c r="K993" s="98"/>
      <c r="L993" s="98"/>
      <c r="M993" s="98"/>
      <c r="N993" s="98"/>
      <c r="O993" s="98"/>
      <c r="P993" s="98"/>
      <c r="Q993" s="98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</row>
    <row r="994" spans="1:39">
      <c r="A994" s="99"/>
      <c r="B994" s="99"/>
      <c r="C994" s="99"/>
      <c r="D994" s="98"/>
      <c r="E994" s="98"/>
      <c r="F994" s="98"/>
      <c r="G994" s="98"/>
      <c r="H994" s="98"/>
      <c r="I994" s="98"/>
      <c r="J994" s="98"/>
      <c r="K994" s="98"/>
      <c r="L994" s="98"/>
      <c r="M994" s="98"/>
      <c r="N994" s="98"/>
      <c r="O994" s="98"/>
      <c r="P994" s="98"/>
      <c r="Q994" s="98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</row>
    <row r="995" spans="1:39">
      <c r="A995" s="99"/>
      <c r="B995" s="99"/>
      <c r="C995" s="99"/>
      <c r="D995" s="98"/>
      <c r="E995" s="98"/>
      <c r="F995" s="98"/>
      <c r="G995" s="98"/>
      <c r="H995" s="98"/>
      <c r="I995" s="98"/>
      <c r="J995" s="98"/>
      <c r="K995" s="98"/>
      <c r="L995" s="98"/>
      <c r="M995" s="98"/>
      <c r="N995" s="98"/>
      <c r="O995" s="98"/>
      <c r="P995" s="98"/>
      <c r="Q995" s="98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</row>
    <row r="996" spans="1:39">
      <c r="A996" s="99"/>
      <c r="B996" s="99"/>
      <c r="C996" s="99"/>
      <c r="D996" s="98"/>
      <c r="E996" s="98"/>
      <c r="F996" s="98"/>
      <c r="G996" s="98"/>
      <c r="H996" s="98"/>
      <c r="I996" s="98"/>
      <c r="J996" s="98"/>
      <c r="K996" s="98"/>
      <c r="L996" s="98"/>
      <c r="M996" s="98"/>
      <c r="N996" s="98"/>
      <c r="O996" s="98"/>
      <c r="P996" s="98"/>
      <c r="Q996" s="98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</row>
    <row r="997" spans="1:39">
      <c r="A997" s="99"/>
      <c r="B997" s="99"/>
      <c r="C997" s="99"/>
      <c r="D997" s="98"/>
      <c r="E997" s="98"/>
      <c r="F997" s="98"/>
      <c r="G997" s="98"/>
      <c r="H997" s="98"/>
      <c r="I997" s="98"/>
      <c r="J997" s="98"/>
      <c r="K997" s="98"/>
      <c r="L997" s="98"/>
      <c r="M997" s="98"/>
      <c r="N997" s="98"/>
      <c r="O997" s="98"/>
      <c r="P997" s="98"/>
      <c r="Q997" s="98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</row>
    <row r="998" spans="1:39">
      <c r="A998" s="99"/>
      <c r="B998" s="99"/>
      <c r="C998" s="99"/>
      <c r="D998" s="98"/>
      <c r="E998" s="98"/>
      <c r="F998" s="98"/>
      <c r="G998" s="98"/>
      <c r="H998" s="98"/>
      <c r="I998" s="98"/>
      <c r="J998" s="98"/>
      <c r="K998" s="98"/>
      <c r="L998" s="98"/>
      <c r="M998" s="98"/>
      <c r="N998" s="98"/>
      <c r="O998" s="98"/>
      <c r="P998" s="98"/>
      <c r="Q998" s="98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</row>
    <row r="999" spans="1:39">
      <c r="A999" s="99"/>
      <c r="B999" s="99"/>
      <c r="C999" s="99"/>
      <c r="D999" s="98"/>
      <c r="E999" s="98"/>
      <c r="F999" s="98"/>
      <c r="G999" s="98"/>
      <c r="H999" s="98"/>
      <c r="I999" s="98"/>
      <c r="J999" s="98"/>
      <c r="K999" s="98"/>
      <c r="L999" s="98"/>
      <c r="M999" s="98"/>
      <c r="N999" s="98"/>
      <c r="O999" s="98"/>
      <c r="P999" s="98"/>
      <c r="Q999" s="98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</row>
    <row r="1000" spans="1:39">
      <c r="A1000" s="99"/>
      <c r="B1000" s="99"/>
      <c r="C1000" s="99"/>
      <c r="D1000" s="98"/>
      <c r="E1000" s="98"/>
      <c r="F1000" s="98"/>
      <c r="G1000" s="98"/>
      <c r="H1000" s="98"/>
      <c r="I1000" s="98"/>
      <c r="J1000" s="98"/>
      <c r="K1000" s="98"/>
      <c r="L1000" s="98"/>
      <c r="M1000" s="98"/>
      <c r="N1000" s="98"/>
      <c r="O1000" s="98"/>
      <c r="P1000" s="98"/>
      <c r="Q1000" s="98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</row>
    <row r="1001" spans="1:39">
      <c r="A1001" s="99"/>
      <c r="B1001" s="99"/>
      <c r="C1001" s="99"/>
      <c r="D1001" s="98"/>
      <c r="E1001" s="98"/>
      <c r="F1001" s="98"/>
      <c r="G1001" s="98"/>
      <c r="H1001" s="98"/>
      <c r="I1001" s="98"/>
      <c r="J1001" s="98"/>
      <c r="K1001" s="98"/>
      <c r="L1001" s="98"/>
      <c r="M1001" s="98"/>
      <c r="N1001" s="98"/>
      <c r="O1001" s="98"/>
      <c r="P1001" s="98"/>
      <c r="Q1001" s="98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</row>
    <row r="1002" spans="1:39">
      <c r="A1002" s="99"/>
      <c r="B1002" s="99"/>
      <c r="C1002" s="99"/>
      <c r="D1002" s="98"/>
      <c r="E1002" s="98"/>
      <c r="F1002" s="98"/>
      <c r="G1002" s="98"/>
      <c r="H1002" s="98"/>
      <c r="I1002" s="98"/>
      <c r="J1002" s="98"/>
      <c r="K1002" s="98"/>
      <c r="L1002" s="98"/>
      <c r="M1002" s="98"/>
      <c r="N1002" s="98"/>
      <c r="O1002" s="98"/>
      <c r="P1002" s="98"/>
      <c r="Q1002" s="98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</row>
    <row r="1003" spans="1:39">
      <c r="A1003" s="99"/>
      <c r="B1003" s="99"/>
      <c r="C1003" s="99"/>
      <c r="D1003" s="98"/>
      <c r="E1003" s="98"/>
      <c r="F1003" s="98"/>
      <c r="G1003" s="98"/>
      <c r="H1003" s="98"/>
      <c r="I1003" s="98"/>
      <c r="J1003" s="98"/>
      <c r="K1003" s="98"/>
      <c r="L1003" s="98"/>
      <c r="M1003" s="98"/>
      <c r="N1003" s="98"/>
      <c r="O1003" s="98"/>
      <c r="P1003" s="98"/>
      <c r="Q1003" s="98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</row>
    <row r="1004" spans="1:39">
      <c r="A1004" s="99"/>
      <c r="B1004" s="99"/>
      <c r="C1004" s="99"/>
      <c r="D1004" s="98"/>
      <c r="E1004" s="98"/>
      <c r="F1004" s="98"/>
      <c r="G1004" s="98"/>
      <c r="H1004" s="98"/>
      <c r="I1004" s="98"/>
      <c r="J1004" s="98"/>
      <c r="K1004" s="98"/>
      <c r="L1004" s="98"/>
      <c r="M1004" s="98"/>
      <c r="N1004" s="98"/>
      <c r="O1004" s="98"/>
      <c r="P1004" s="98"/>
      <c r="Q1004" s="98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</row>
    <row r="1005" spans="1:39">
      <c r="A1005" s="99"/>
      <c r="B1005" s="99"/>
      <c r="C1005" s="99"/>
      <c r="D1005" s="98"/>
      <c r="E1005" s="98"/>
      <c r="F1005" s="98"/>
      <c r="G1005" s="98"/>
      <c r="H1005" s="98"/>
      <c r="I1005" s="98"/>
      <c r="J1005" s="98"/>
      <c r="K1005" s="98"/>
      <c r="L1005" s="98"/>
      <c r="M1005" s="98"/>
      <c r="N1005" s="98"/>
      <c r="O1005" s="98"/>
      <c r="P1005" s="98"/>
      <c r="Q1005" s="98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</row>
    <row r="1006" spans="1:39">
      <c r="A1006" s="99"/>
      <c r="B1006" s="99"/>
      <c r="C1006" s="99"/>
      <c r="D1006" s="98"/>
      <c r="E1006" s="98"/>
      <c r="F1006" s="98"/>
      <c r="G1006" s="98"/>
      <c r="H1006" s="98"/>
      <c r="I1006" s="98"/>
      <c r="J1006" s="98"/>
      <c r="K1006" s="98"/>
      <c r="L1006" s="98"/>
      <c r="M1006" s="98"/>
      <c r="N1006" s="98"/>
      <c r="O1006" s="98"/>
      <c r="P1006" s="98"/>
      <c r="Q1006" s="98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</row>
    <row r="1007" spans="1:39">
      <c r="A1007" s="99"/>
      <c r="B1007" s="99"/>
      <c r="C1007" s="99"/>
      <c r="D1007" s="98"/>
      <c r="E1007" s="98"/>
      <c r="F1007" s="98"/>
      <c r="G1007" s="98"/>
      <c r="H1007" s="98"/>
      <c r="I1007" s="98"/>
      <c r="J1007" s="98"/>
      <c r="K1007" s="98"/>
      <c r="L1007" s="98"/>
      <c r="M1007" s="98"/>
      <c r="N1007" s="98"/>
      <c r="O1007" s="98"/>
      <c r="P1007" s="98"/>
      <c r="Q1007" s="98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</row>
    <row r="1008" spans="1:39">
      <c r="A1008" s="99"/>
      <c r="B1008" s="99"/>
      <c r="C1008" s="99"/>
      <c r="D1008" s="98"/>
      <c r="E1008" s="98"/>
      <c r="F1008" s="98"/>
      <c r="G1008" s="98"/>
      <c r="H1008" s="98"/>
      <c r="I1008" s="98"/>
      <c r="J1008" s="98"/>
      <c r="K1008" s="98"/>
      <c r="L1008" s="98"/>
      <c r="M1008" s="98"/>
      <c r="N1008" s="98"/>
      <c r="O1008" s="98"/>
      <c r="P1008" s="98"/>
      <c r="Q1008" s="98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</row>
    <row r="1009" spans="1:39">
      <c r="A1009" s="99"/>
      <c r="B1009" s="99"/>
      <c r="C1009" s="99"/>
      <c r="D1009" s="98"/>
      <c r="E1009" s="98"/>
      <c r="F1009" s="98"/>
      <c r="G1009" s="98"/>
      <c r="H1009" s="98"/>
      <c r="I1009" s="98"/>
      <c r="J1009" s="98"/>
      <c r="K1009" s="98"/>
      <c r="L1009" s="98"/>
      <c r="M1009" s="98"/>
      <c r="N1009" s="98"/>
      <c r="O1009" s="98"/>
      <c r="P1009" s="98"/>
      <c r="Q1009" s="98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</row>
    <row r="1010" spans="1:39">
      <c r="A1010" s="99"/>
      <c r="B1010" s="99"/>
      <c r="C1010" s="99"/>
      <c r="D1010" s="98"/>
      <c r="E1010" s="98"/>
      <c r="F1010" s="98"/>
      <c r="G1010" s="98"/>
      <c r="H1010" s="98"/>
      <c r="I1010" s="98"/>
      <c r="J1010" s="98"/>
      <c r="K1010" s="98"/>
      <c r="L1010" s="98"/>
      <c r="M1010" s="98"/>
      <c r="N1010" s="98"/>
      <c r="O1010" s="98"/>
      <c r="P1010" s="98"/>
      <c r="Q1010" s="98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</row>
    <row r="1011" spans="1:39">
      <c r="A1011" s="99"/>
      <c r="B1011" s="99"/>
      <c r="C1011" s="99"/>
      <c r="D1011" s="98"/>
      <c r="E1011" s="98"/>
      <c r="F1011" s="98"/>
      <c r="G1011" s="98"/>
      <c r="H1011" s="98"/>
      <c r="I1011" s="98"/>
      <c r="J1011" s="98"/>
      <c r="K1011" s="98"/>
      <c r="L1011" s="98"/>
      <c r="M1011" s="98"/>
      <c r="N1011" s="98"/>
      <c r="O1011" s="98"/>
      <c r="P1011" s="98"/>
      <c r="Q1011" s="98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</row>
    <row r="1012" spans="1:39">
      <c r="A1012" s="99"/>
      <c r="B1012" s="99"/>
      <c r="C1012" s="99"/>
      <c r="D1012" s="98"/>
      <c r="E1012" s="98"/>
      <c r="F1012" s="98"/>
      <c r="G1012" s="98"/>
      <c r="H1012" s="98"/>
      <c r="I1012" s="98"/>
      <c r="J1012" s="98"/>
      <c r="K1012" s="98"/>
      <c r="L1012" s="98"/>
      <c r="M1012" s="98"/>
      <c r="N1012" s="98"/>
      <c r="O1012" s="98"/>
      <c r="P1012" s="98"/>
      <c r="Q1012" s="98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</row>
    <row r="1013" spans="1:39">
      <c r="A1013" s="99"/>
      <c r="B1013" s="99"/>
      <c r="C1013" s="99"/>
      <c r="D1013" s="98"/>
      <c r="E1013" s="98"/>
      <c r="F1013" s="98"/>
      <c r="G1013" s="98"/>
      <c r="H1013" s="98"/>
      <c r="I1013" s="98"/>
      <c r="J1013" s="98"/>
      <c r="K1013" s="98"/>
      <c r="L1013" s="98"/>
      <c r="M1013" s="98"/>
      <c r="N1013" s="98"/>
      <c r="O1013" s="98"/>
      <c r="P1013" s="98"/>
      <c r="Q1013" s="98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</row>
    <row r="1014" spans="1:39">
      <c r="A1014" s="99"/>
      <c r="B1014" s="99"/>
      <c r="C1014" s="99"/>
      <c r="D1014" s="98"/>
      <c r="E1014" s="98"/>
      <c r="F1014" s="98"/>
      <c r="G1014" s="98"/>
      <c r="H1014" s="98"/>
      <c r="I1014" s="98"/>
      <c r="J1014" s="98"/>
      <c r="K1014" s="98"/>
      <c r="L1014" s="98"/>
      <c r="M1014" s="98"/>
      <c r="N1014" s="98"/>
      <c r="O1014" s="98"/>
      <c r="P1014" s="98"/>
      <c r="Q1014" s="98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</row>
    <row r="1015" spans="1:39">
      <c r="A1015" s="99"/>
      <c r="B1015" s="99"/>
      <c r="C1015" s="99"/>
      <c r="D1015" s="98"/>
      <c r="E1015" s="98"/>
      <c r="F1015" s="98"/>
      <c r="G1015" s="98"/>
      <c r="H1015" s="98"/>
      <c r="I1015" s="98"/>
      <c r="J1015" s="98"/>
      <c r="K1015" s="98"/>
      <c r="L1015" s="98"/>
      <c r="M1015" s="98"/>
      <c r="N1015" s="98"/>
      <c r="O1015" s="98"/>
      <c r="P1015" s="98"/>
      <c r="Q1015" s="98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</row>
    <row r="1016" spans="1:39">
      <c r="A1016" s="99"/>
      <c r="B1016" s="99"/>
      <c r="C1016" s="99"/>
      <c r="D1016" s="98"/>
      <c r="E1016" s="98"/>
      <c r="F1016" s="98"/>
      <c r="G1016" s="98"/>
      <c r="H1016" s="98"/>
      <c r="I1016" s="98"/>
      <c r="J1016" s="98"/>
      <c r="K1016" s="98"/>
      <c r="L1016" s="98"/>
      <c r="M1016" s="98"/>
      <c r="N1016" s="98"/>
      <c r="O1016" s="98"/>
      <c r="P1016" s="98"/>
      <c r="Q1016" s="98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</row>
    <row r="1017" spans="1:39">
      <c r="A1017" s="99"/>
      <c r="B1017" s="99"/>
      <c r="C1017" s="99"/>
      <c r="D1017" s="98"/>
      <c r="E1017" s="98"/>
      <c r="F1017" s="98"/>
      <c r="G1017" s="98"/>
      <c r="H1017" s="98"/>
      <c r="I1017" s="98"/>
      <c r="J1017" s="98"/>
      <c r="K1017" s="98"/>
      <c r="L1017" s="98"/>
      <c r="M1017" s="98"/>
      <c r="N1017" s="98"/>
      <c r="O1017" s="98"/>
      <c r="P1017" s="98"/>
      <c r="Q1017" s="98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</row>
    <row r="1018" spans="1:39">
      <c r="A1018" s="99"/>
      <c r="B1018" s="99"/>
      <c r="C1018" s="99"/>
      <c r="D1018" s="98"/>
      <c r="E1018" s="98"/>
      <c r="F1018" s="98"/>
      <c r="G1018" s="98"/>
      <c r="H1018" s="98"/>
      <c r="I1018" s="98"/>
      <c r="J1018" s="98"/>
      <c r="K1018" s="98"/>
      <c r="L1018" s="98"/>
      <c r="M1018" s="98"/>
      <c r="N1018" s="98"/>
      <c r="O1018" s="98"/>
      <c r="P1018" s="98"/>
      <c r="Q1018" s="98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98"/>
      <c r="AJ1018" s="98"/>
      <c r="AK1018" s="98"/>
      <c r="AL1018" s="98"/>
      <c r="AM1018" s="98"/>
    </row>
    <row r="1019" spans="1:39">
      <c r="A1019" s="99"/>
      <c r="B1019" s="99"/>
      <c r="C1019" s="99"/>
      <c r="D1019" s="98"/>
      <c r="E1019" s="98"/>
      <c r="F1019" s="98"/>
      <c r="G1019" s="98"/>
      <c r="H1019" s="98"/>
      <c r="I1019" s="98"/>
      <c r="J1019" s="98"/>
      <c r="K1019" s="98"/>
      <c r="L1019" s="98"/>
      <c r="M1019" s="98"/>
      <c r="N1019" s="98"/>
      <c r="O1019" s="98"/>
      <c r="P1019" s="98"/>
      <c r="Q1019" s="98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</row>
    <row r="1020" spans="1:39">
      <c r="A1020" s="99"/>
      <c r="B1020" s="99"/>
      <c r="C1020" s="99"/>
      <c r="D1020" s="98"/>
      <c r="E1020" s="98"/>
      <c r="F1020" s="98"/>
      <c r="G1020" s="98"/>
      <c r="H1020" s="98"/>
      <c r="I1020" s="98"/>
      <c r="J1020" s="98"/>
      <c r="K1020" s="98"/>
      <c r="L1020" s="98"/>
      <c r="M1020" s="98"/>
      <c r="N1020" s="98"/>
      <c r="O1020" s="98"/>
      <c r="P1020" s="98"/>
      <c r="Q1020" s="98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98"/>
      <c r="AJ1020" s="98"/>
      <c r="AK1020" s="98"/>
      <c r="AL1020" s="98"/>
      <c r="AM1020" s="98"/>
    </row>
    <row r="1021" spans="1:39">
      <c r="A1021" s="99"/>
      <c r="B1021" s="99"/>
      <c r="C1021" s="99"/>
      <c r="D1021" s="98"/>
      <c r="E1021" s="98"/>
      <c r="F1021" s="98"/>
      <c r="G1021" s="98"/>
      <c r="H1021" s="98"/>
      <c r="I1021" s="98"/>
      <c r="J1021" s="98"/>
      <c r="K1021" s="98"/>
      <c r="L1021" s="98"/>
      <c r="M1021" s="98"/>
      <c r="N1021" s="98"/>
      <c r="O1021" s="98"/>
      <c r="P1021" s="98"/>
      <c r="Q1021" s="98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98"/>
      <c r="AJ1021" s="98"/>
      <c r="AK1021" s="98"/>
      <c r="AL1021" s="98"/>
      <c r="AM1021" s="98"/>
    </row>
    <row r="1022" spans="1:39">
      <c r="A1022" s="99"/>
      <c r="B1022" s="99"/>
      <c r="C1022" s="99"/>
      <c r="D1022" s="98"/>
      <c r="E1022" s="98"/>
      <c r="F1022" s="98"/>
      <c r="G1022" s="98"/>
      <c r="H1022" s="98"/>
      <c r="I1022" s="98"/>
      <c r="J1022" s="98"/>
      <c r="K1022" s="98"/>
      <c r="L1022" s="98"/>
      <c r="M1022" s="98"/>
      <c r="N1022" s="98"/>
      <c r="O1022" s="98"/>
      <c r="P1022" s="98"/>
      <c r="Q1022" s="98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98"/>
      <c r="AJ1022" s="98"/>
      <c r="AK1022" s="98"/>
      <c r="AL1022" s="98"/>
      <c r="AM1022" s="98"/>
    </row>
    <row r="1023" spans="1:39">
      <c r="A1023" s="99"/>
      <c r="B1023" s="99"/>
      <c r="C1023" s="99"/>
      <c r="D1023" s="98"/>
      <c r="E1023" s="98"/>
      <c r="F1023" s="98"/>
      <c r="G1023" s="98"/>
      <c r="H1023" s="98"/>
      <c r="I1023" s="98"/>
      <c r="J1023" s="98"/>
      <c r="K1023" s="98"/>
      <c r="L1023" s="98"/>
      <c r="M1023" s="98"/>
      <c r="N1023" s="98"/>
      <c r="O1023" s="98"/>
      <c r="P1023" s="98"/>
      <c r="Q1023" s="98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98"/>
      <c r="AJ1023" s="98"/>
      <c r="AK1023" s="98"/>
      <c r="AL1023" s="98"/>
      <c r="AM1023" s="98"/>
    </row>
    <row r="1024" spans="1:39">
      <c r="A1024" s="99"/>
      <c r="B1024" s="99"/>
      <c r="C1024" s="99"/>
      <c r="D1024" s="98"/>
      <c r="E1024" s="98"/>
      <c r="F1024" s="98"/>
      <c r="G1024" s="98"/>
      <c r="H1024" s="98"/>
      <c r="I1024" s="98"/>
      <c r="J1024" s="98"/>
      <c r="K1024" s="98"/>
      <c r="L1024" s="98"/>
      <c r="M1024" s="98"/>
      <c r="N1024" s="98"/>
      <c r="O1024" s="98"/>
      <c r="P1024" s="98"/>
      <c r="Q1024" s="98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98"/>
      <c r="AJ1024" s="98"/>
      <c r="AK1024" s="98"/>
      <c r="AL1024" s="98"/>
      <c r="AM1024" s="98"/>
    </row>
    <row r="1025" spans="1:39">
      <c r="A1025" s="99"/>
      <c r="B1025" s="99"/>
      <c r="C1025" s="99"/>
      <c r="D1025" s="98"/>
      <c r="E1025" s="98"/>
      <c r="F1025" s="98"/>
      <c r="G1025" s="98"/>
      <c r="H1025" s="98"/>
      <c r="I1025" s="98"/>
      <c r="J1025" s="98"/>
      <c r="K1025" s="98"/>
      <c r="L1025" s="98"/>
      <c r="M1025" s="98"/>
      <c r="N1025" s="98"/>
      <c r="O1025" s="98"/>
      <c r="P1025" s="98"/>
      <c r="Q1025" s="98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98"/>
      <c r="AJ1025" s="98"/>
      <c r="AK1025" s="98"/>
      <c r="AL1025" s="98"/>
      <c r="AM1025" s="98"/>
    </row>
    <row r="1026" spans="1:39">
      <c r="A1026" s="99"/>
      <c r="B1026" s="99"/>
      <c r="C1026" s="99"/>
      <c r="D1026" s="98"/>
      <c r="E1026" s="98"/>
      <c r="F1026" s="98"/>
      <c r="G1026" s="98"/>
      <c r="H1026" s="98"/>
      <c r="I1026" s="98"/>
      <c r="J1026" s="98"/>
      <c r="K1026" s="98"/>
      <c r="L1026" s="98"/>
      <c r="M1026" s="98"/>
      <c r="N1026" s="98"/>
      <c r="O1026" s="98"/>
      <c r="P1026" s="98"/>
      <c r="Q1026" s="98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98"/>
      <c r="AJ1026" s="98"/>
      <c r="AK1026" s="98"/>
      <c r="AL1026" s="98"/>
      <c r="AM1026" s="98"/>
    </row>
    <row r="1027" spans="1:39">
      <c r="A1027" s="99"/>
      <c r="B1027" s="99"/>
      <c r="C1027" s="99"/>
      <c r="D1027" s="98"/>
      <c r="E1027" s="98"/>
      <c r="F1027" s="98"/>
      <c r="G1027" s="98"/>
      <c r="H1027" s="98"/>
      <c r="I1027" s="98"/>
      <c r="J1027" s="98"/>
      <c r="K1027" s="98"/>
      <c r="L1027" s="98"/>
      <c r="M1027" s="98"/>
      <c r="N1027" s="98"/>
      <c r="O1027" s="98"/>
      <c r="P1027" s="98"/>
      <c r="Q1027" s="98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98"/>
      <c r="AJ1027" s="98"/>
      <c r="AK1027" s="98"/>
      <c r="AL1027" s="98"/>
      <c r="AM1027" s="98"/>
    </row>
    <row r="1028" spans="1:39">
      <c r="A1028" s="99"/>
      <c r="B1028" s="99"/>
      <c r="C1028" s="99"/>
      <c r="D1028" s="98"/>
      <c r="E1028" s="98"/>
      <c r="F1028" s="98"/>
      <c r="G1028" s="98"/>
      <c r="H1028" s="98"/>
      <c r="I1028" s="98"/>
      <c r="J1028" s="98"/>
      <c r="K1028" s="98"/>
      <c r="L1028" s="98"/>
      <c r="M1028" s="98"/>
      <c r="N1028" s="98"/>
      <c r="O1028" s="98"/>
      <c r="P1028" s="98"/>
      <c r="Q1028" s="98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</row>
    <row r="1029" spans="1:39">
      <c r="A1029" s="99"/>
      <c r="B1029" s="99"/>
      <c r="C1029" s="99"/>
      <c r="D1029" s="98"/>
      <c r="E1029" s="98"/>
      <c r="F1029" s="98"/>
      <c r="G1029" s="98"/>
      <c r="H1029" s="98"/>
      <c r="I1029" s="98"/>
      <c r="J1029" s="98"/>
      <c r="K1029" s="98"/>
      <c r="L1029" s="98"/>
      <c r="M1029" s="98"/>
      <c r="N1029" s="98"/>
      <c r="O1029" s="98"/>
      <c r="P1029" s="98"/>
      <c r="Q1029" s="98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98"/>
      <c r="AJ1029" s="98"/>
      <c r="AK1029" s="98"/>
      <c r="AL1029" s="98"/>
      <c r="AM1029" s="98"/>
    </row>
    <row r="1030" spans="1:39">
      <c r="A1030" s="99"/>
      <c r="B1030" s="99"/>
      <c r="C1030" s="99"/>
      <c r="D1030" s="98"/>
      <c r="E1030" s="98"/>
      <c r="F1030" s="98"/>
      <c r="G1030" s="98"/>
      <c r="H1030" s="98"/>
      <c r="I1030" s="98"/>
      <c r="J1030" s="98"/>
      <c r="K1030" s="98"/>
      <c r="L1030" s="98"/>
      <c r="M1030" s="98"/>
      <c r="N1030" s="98"/>
      <c r="O1030" s="98"/>
      <c r="P1030" s="98"/>
      <c r="Q1030" s="98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  <c r="AG1030" s="98"/>
      <c r="AH1030" s="98"/>
      <c r="AI1030" s="98"/>
      <c r="AJ1030" s="98"/>
      <c r="AK1030" s="98"/>
      <c r="AL1030" s="98"/>
      <c r="AM1030" s="98"/>
    </row>
    <row r="1031" spans="1:39">
      <c r="A1031" s="99"/>
      <c r="B1031" s="99"/>
      <c r="C1031" s="99"/>
      <c r="D1031" s="98"/>
      <c r="E1031" s="98"/>
      <c r="F1031" s="98"/>
      <c r="G1031" s="98"/>
      <c r="H1031" s="98"/>
      <c r="I1031" s="98"/>
      <c r="J1031" s="98"/>
      <c r="K1031" s="98"/>
      <c r="L1031" s="98"/>
      <c r="M1031" s="98"/>
      <c r="N1031" s="98"/>
      <c r="O1031" s="98"/>
      <c r="P1031" s="98"/>
      <c r="Q1031" s="98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98"/>
      <c r="AJ1031" s="98"/>
      <c r="AK1031" s="98"/>
      <c r="AL1031" s="98"/>
      <c r="AM1031" s="98"/>
    </row>
    <row r="1032" spans="1:39">
      <c r="A1032" s="99"/>
      <c r="B1032" s="99"/>
      <c r="C1032" s="99"/>
      <c r="D1032" s="98"/>
      <c r="E1032" s="98"/>
      <c r="F1032" s="98"/>
      <c r="G1032" s="98"/>
      <c r="H1032" s="98"/>
      <c r="I1032" s="98"/>
      <c r="J1032" s="98"/>
      <c r="K1032" s="98"/>
      <c r="L1032" s="98"/>
      <c r="M1032" s="98"/>
      <c r="N1032" s="98"/>
      <c r="O1032" s="98"/>
      <c r="P1032" s="98"/>
      <c r="Q1032" s="98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98"/>
      <c r="AJ1032" s="98"/>
      <c r="AK1032" s="98"/>
      <c r="AL1032" s="98"/>
      <c r="AM1032" s="98"/>
    </row>
    <row r="1033" spans="1:39">
      <c r="A1033" s="99"/>
      <c r="B1033" s="99"/>
      <c r="C1033" s="99"/>
      <c r="D1033" s="98"/>
      <c r="E1033" s="98"/>
      <c r="F1033" s="98"/>
      <c r="G1033" s="98"/>
      <c r="H1033" s="98"/>
      <c r="I1033" s="98"/>
      <c r="J1033" s="98"/>
      <c r="K1033" s="98"/>
      <c r="L1033" s="98"/>
      <c r="M1033" s="98"/>
      <c r="N1033" s="98"/>
      <c r="O1033" s="98"/>
      <c r="P1033" s="98"/>
      <c r="Q1033" s="98"/>
      <c r="R1033" s="98"/>
      <c r="S1033" s="98"/>
      <c r="T1033" s="98"/>
      <c r="U1033" s="98"/>
      <c r="V1033" s="98"/>
      <c r="W1033" s="98"/>
      <c r="X1033" s="98"/>
      <c r="Y1033" s="98"/>
      <c r="Z1033" s="98"/>
      <c r="AA1033" s="98"/>
      <c r="AB1033" s="98"/>
      <c r="AC1033" s="98"/>
      <c r="AD1033" s="98"/>
      <c r="AE1033" s="98"/>
      <c r="AF1033" s="98"/>
      <c r="AG1033" s="98"/>
      <c r="AH1033" s="98"/>
      <c r="AI1033" s="98"/>
      <c r="AJ1033" s="98"/>
      <c r="AK1033" s="98"/>
      <c r="AL1033" s="98"/>
      <c r="AM1033" s="98"/>
    </row>
    <row r="1034" spans="1:39">
      <c r="A1034" s="99"/>
      <c r="B1034" s="99"/>
      <c r="C1034" s="99"/>
      <c r="D1034" s="98"/>
      <c r="E1034" s="98"/>
      <c r="F1034" s="98"/>
      <c r="G1034" s="98"/>
      <c r="H1034" s="98"/>
      <c r="I1034" s="98"/>
      <c r="J1034" s="98"/>
      <c r="K1034" s="98"/>
      <c r="L1034" s="98"/>
      <c r="M1034" s="98"/>
      <c r="N1034" s="98"/>
      <c r="O1034" s="98"/>
      <c r="P1034" s="98"/>
      <c r="Q1034" s="98"/>
      <c r="R1034" s="98"/>
      <c r="S1034" s="98"/>
      <c r="T1034" s="98"/>
      <c r="U1034" s="98"/>
      <c r="V1034" s="98"/>
      <c r="W1034" s="98"/>
      <c r="X1034" s="98"/>
      <c r="Y1034" s="98"/>
      <c r="Z1034" s="98"/>
      <c r="AA1034" s="98"/>
      <c r="AB1034" s="98"/>
      <c r="AC1034" s="98"/>
      <c r="AD1034" s="98"/>
      <c r="AE1034" s="98"/>
      <c r="AF1034" s="98"/>
      <c r="AG1034" s="98"/>
      <c r="AH1034" s="98"/>
      <c r="AI1034" s="98"/>
      <c r="AJ1034" s="98"/>
      <c r="AK1034" s="98"/>
      <c r="AL1034" s="98"/>
      <c r="AM1034" s="98"/>
    </row>
    <row r="1035" spans="1:39">
      <c r="A1035" s="99"/>
      <c r="B1035" s="99"/>
      <c r="C1035" s="99"/>
      <c r="D1035" s="98"/>
      <c r="E1035" s="98"/>
      <c r="F1035" s="98"/>
      <c r="G1035" s="98"/>
      <c r="H1035" s="98"/>
      <c r="I1035" s="98"/>
      <c r="J1035" s="98"/>
      <c r="K1035" s="98"/>
      <c r="L1035" s="98"/>
      <c r="M1035" s="98"/>
      <c r="N1035" s="98"/>
      <c r="O1035" s="98"/>
      <c r="P1035" s="98"/>
      <c r="Q1035" s="98"/>
      <c r="R1035" s="98"/>
      <c r="S1035" s="98"/>
      <c r="T1035" s="98"/>
      <c r="U1035" s="98"/>
      <c r="V1035" s="98"/>
      <c r="W1035" s="98"/>
      <c r="X1035" s="98"/>
      <c r="Y1035" s="98"/>
      <c r="Z1035" s="98"/>
      <c r="AA1035" s="98"/>
      <c r="AB1035" s="98"/>
      <c r="AC1035" s="98"/>
      <c r="AD1035" s="98"/>
      <c r="AE1035" s="98"/>
      <c r="AF1035" s="98"/>
      <c r="AG1035" s="98"/>
      <c r="AH1035" s="98"/>
      <c r="AI1035" s="98"/>
      <c r="AJ1035" s="98"/>
      <c r="AK1035" s="98"/>
      <c r="AL1035" s="98"/>
      <c r="AM1035" s="98"/>
    </row>
    <row r="1036" spans="1:39">
      <c r="A1036" s="99"/>
      <c r="B1036" s="99"/>
      <c r="C1036" s="99"/>
      <c r="D1036" s="98"/>
      <c r="E1036" s="98"/>
      <c r="F1036" s="98"/>
      <c r="G1036" s="98"/>
      <c r="H1036" s="98"/>
      <c r="I1036" s="98"/>
      <c r="J1036" s="98"/>
      <c r="K1036" s="98"/>
      <c r="L1036" s="98"/>
      <c r="M1036" s="98"/>
      <c r="N1036" s="98"/>
      <c r="O1036" s="98"/>
      <c r="P1036" s="98"/>
      <c r="Q1036" s="98"/>
      <c r="R1036" s="98"/>
      <c r="S1036" s="98"/>
      <c r="T1036" s="98"/>
      <c r="U1036" s="98"/>
      <c r="V1036" s="98"/>
      <c r="W1036" s="98"/>
      <c r="X1036" s="98"/>
      <c r="Y1036" s="98"/>
      <c r="Z1036" s="98"/>
      <c r="AA1036" s="98"/>
      <c r="AB1036" s="98"/>
      <c r="AC1036" s="98"/>
      <c r="AD1036" s="98"/>
      <c r="AE1036" s="98"/>
      <c r="AF1036" s="98"/>
      <c r="AG1036" s="98"/>
      <c r="AH1036" s="98"/>
      <c r="AI1036" s="98"/>
      <c r="AJ1036" s="98"/>
      <c r="AK1036" s="98"/>
      <c r="AL1036" s="98"/>
      <c r="AM1036" s="98"/>
    </row>
    <row r="1037" spans="1:39">
      <c r="A1037" s="99"/>
      <c r="B1037" s="99"/>
      <c r="C1037" s="99"/>
      <c r="D1037" s="98"/>
      <c r="E1037" s="98"/>
      <c r="F1037" s="98"/>
      <c r="G1037" s="98"/>
      <c r="H1037" s="98"/>
      <c r="I1037" s="98"/>
      <c r="J1037" s="98"/>
      <c r="K1037" s="98"/>
      <c r="L1037" s="98"/>
      <c r="M1037" s="98"/>
      <c r="N1037" s="98"/>
      <c r="O1037" s="98"/>
      <c r="P1037" s="98"/>
      <c r="Q1037" s="98"/>
      <c r="R1037" s="98"/>
      <c r="S1037" s="98"/>
      <c r="T1037" s="98"/>
      <c r="U1037" s="98"/>
      <c r="V1037" s="98"/>
      <c r="W1037" s="98"/>
      <c r="X1037" s="98"/>
      <c r="Y1037" s="98"/>
      <c r="Z1037" s="98"/>
      <c r="AA1037" s="98"/>
      <c r="AB1037" s="98"/>
      <c r="AC1037" s="98"/>
      <c r="AD1037" s="98"/>
      <c r="AE1037" s="98"/>
      <c r="AF1037" s="98"/>
      <c r="AG1037" s="98"/>
      <c r="AH1037" s="98"/>
      <c r="AI1037" s="98"/>
      <c r="AJ1037" s="98"/>
      <c r="AK1037" s="98"/>
      <c r="AL1037" s="98"/>
      <c r="AM1037" s="98"/>
    </row>
    <row r="1038" spans="1:39">
      <c r="A1038" s="99"/>
      <c r="B1038" s="99"/>
      <c r="C1038" s="99"/>
      <c r="D1038" s="98"/>
      <c r="E1038" s="98"/>
      <c r="F1038" s="98"/>
      <c r="G1038" s="98"/>
      <c r="H1038" s="98"/>
      <c r="I1038" s="98"/>
      <c r="J1038" s="98"/>
      <c r="K1038" s="98"/>
      <c r="L1038" s="98"/>
      <c r="M1038" s="98"/>
      <c r="N1038" s="98"/>
      <c r="O1038" s="98"/>
      <c r="P1038" s="98"/>
      <c r="Q1038" s="98"/>
      <c r="R1038" s="98"/>
      <c r="S1038" s="98"/>
      <c r="T1038" s="98"/>
      <c r="U1038" s="98"/>
      <c r="V1038" s="98"/>
      <c r="W1038" s="98"/>
      <c r="X1038" s="98"/>
      <c r="Y1038" s="98"/>
      <c r="Z1038" s="98"/>
      <c r="AA1038" s="98"/>
      <c r="AB1038" s="98"/>
      <c r="AC1038" s="98"/>
      <c r="AD1038" s="98"/>
      <c r="AE1038" s="98"/>
      <c r="AF1038" s="98"/>
      <c r="AG1038" s="98"/>
      <c r="AH1038" s="98"/>
      <c r="AI1038" s="98"/>
      <c r="AJ1038" s="98"/>
      <c r="AK1038" s="98"/>
      <c r="AL1038" s="98"/>
      <c r="AM1038" s="98"/>
    </row>
    <row r="1039" spans="1:39">
      <c r="A1039" s="99"/>
      <c r="B1039" s="99"/>
      <c r="C1039" s="99"/>
      <c r="D1039" s="98"/>
      <c r="E1039" s="98"/>
      <c r="F1039" s="98"/>
      <c r="G1039" s="98"/>
      <c r="H1039" s="98"/>
      <c r="I1039" s="98"/>
      <c r="J1039" s="98"/>
      <c r="K1039" s="98"/>
      <c r="L1039" s="98"/>
      <c r="M1039" s="98"/>
      <c r="N1039" s="98"/>
      <c r="O1039" s="98"/>
      <c r="P1039" s="98"/>
      <c r="Q1039" s="98"/>
      <c r="R1039" s="98"/>
      <c r="S1039" s="98"/>
      <c r="T1039" s="98"/>
      <c r="U1039" s="98"/>
      <c r="V1039" s="98"/>
      <c r="W1039" s="98"/>
      <c r="X1039" s="98"/>
      <c r="Y1039" s="98"/>
      <c r="Z1039" s="98"/>
      <c r="AA1039" s="98"/>
      <c r="AB1039" s="98"/>
      <c r="AC1039" s="98"/>
      <c r="AD1039" s="98"/>
      <c r="AE1039" s="98"/>
      <c r="AF1039" s="98"/>
      <c r="AG1039" s="98"/>
      <c r="AH1039" s="98"/>
      <c r="AI1039" s="98"/>
      <c r="AJ1039" s="98"/>
      <c r="AK1039" s="98"/>
      <c r="AL1039" s="98"/>
      <c r="AM1039" s="98"/>
    </row>
    <row r="1040" spans="1:39">
      <c r="A1040" s="99"/>
      <c r="B1040" s="99"/>
      <c r="C1040" s="99"/>
      <c r="D1040" s="98"/>
      <c r="E1040" s="98"/>
      <c r="F1040" s="98"/>
      <c r="G1040" s="98"/>
      <c r="H1040" s="98"/>
      <c r="I1040" s="98"/>
      <c r="J1040" s="98"/>
      <c r="K1040" s="98"/>
      <c r="L1040" s="98"/>
      <c r="M1040" s="98"/>
      <c r="N1040" s="98"/>
      <c r="O1040" s="98"/>
      <c r="P1040" s="98"/>
      <c r="Q1040" s="98"/>
      <c r="R1040" s="98"/>
      <c r="S1040" s="98"/>
      <c r="T1040" s="98"/>
      <c r="U1040" s="98"/>
      <c r="V1040" s="98"/>
      <c r="W1040" s="98"/>
      <c r="X1040" s="98"/>
      <c r="Y1040" s="98"/>
      <c r="Z1040" s="98"/>
      <c r="AA1040" s="98"/>
      <c r="AB1040" s="98"/>
      <c r="AC1040" s="98"/>
      <c r="AD1040" s="98"/>
      <c r="AE1040" s="98"/>
      <c r="AF1040" s="98"/>
      <c r="AG1040" s="98"/>
      <c r="AH1040" s="98"/>
      <c r="AI1040" s="98"/>
      <c r="AJ1040" s="98"/>
      <c r="AK1040" s="98"/>
      <c r="AL1040" s="98"/>
      <c r="AM1040" s="98"/>
    </row>
    <row r="1041" spans="1:39">
      <c r="A1041" s="99"/>
      <c r="B1041" s="99"/>
      <c r="C1041" s="99"/>
      <c r="D1041" s="98"/>
      <c r="E1041" s="98"/>
      <c r="F1041" s="98"/>
      <c r="G1041" s="98"/>
      <c r="H1041" s="98"/>
      <c r="I1041" s="98"/>
      <c r="J1041" s="98"/>
      <c r="K1041" s="98"/>
      <c r="L1041" s="98"/>
      <c r="M1041" s="98"/>
      <c r="N1041" s="98"/>
      <c r="O1041" s="98"/>
      <c r="P1041" s="98"/>
      <c r="Q1041" s="98"/>
      <c r="R1041" s="98"/>
      <c r="S1041" s="98"/>
      <c r="T1041" s="98"/>
      <c r="U1041" s="98"/>
      <c r="V1041" s="98"/>
      <c r="W1041" s="98"/>
      <c r="X1041" s="98"/>
      <c r="Y1041" s="98"/>
      <c r="Z1041" s="98"/>
      <c r="AA1041" s="98"/>
      <c r="AB1041" s="98"/>
      <c r="AC1041" s="98"/>
      <c r="AD1041" s="98"/>
      <c r="AE1041" s="98"/>
      <c r="AF1041" s="98"/>
      <c r="AG1041" s="98"/>
      <c r="AH1041" s="98"/>
      <c r="AI1041" s="98"/>
      <c r="AJ1041" s="98"/>
      <c r="AK1041" s="98"/>
      <c r="AL1041" s="98"/>
      <c r="AM1041" s="98"/>
    </row>
    <row r="1042" spans="1:39">
      <c r="A1042" s="99"/>
      <c r="B1042" s="99"/>
      <c r="C1042" s="99"/>
      <c r="D1042" s="98"/>
      <c r="E1042" s="98"/>
      <c r="F1042" s="98"/>
      <c r="G1042" s="98"/>
      <c r="H1042" s="98"/>
      <c r="I1042" s="98"/>
      <c r="J1042" s="98"/>
      <c r="K1042" s="98"/>
      <c r="L1042" s="98"/>
      <c r="M1042" s="98"/>
      <c r="N1042" s="98"/>
      <c r="O1042" s="98"/>
      <c r="P1042" s="98"/>
      <c r="Q1042" s="98"/>
      <c r="R1042" s="98"/>
      <c r="S1042" s="98"/>
      <c r="T1042" s="98"/>
      <c r="U1042" s="98"/>
      <c r="V1042" s="98"/>
      <c r="W1042" s="98"/>
      <c r="X1042" s="98"/>
      <c r="Y1042" s="98"/>
      <c r="Z1042" s="98"/>
      <c r="AA1042" s="98"/>
      <c r="AB1042" s="98"/>
      <c r="AC1042" s="98"/>
      <c r="AD1042" s="98"/>
      <c r="AE1042" s="98"/>
      <c r="AF1042" s="98"/>
      <c r="AG1042" s="98"/>
      <c r="AH1042" s="98"/>
      <c r="AI1042" s="98"/>
      <c r="AJ1042" s="98"/>
      <c r="AK1042" s="98"/>
      <c r="AL1042" s="98"/>
      <c r="AM1042" s="98"/>
    </row>
    <row r="1043" spans="1:39">
      <c r="A1043" s="99"/>
      <c r="B1043" s="99"/>
      <c r="C1043" s="99"/>
      <c r="D1043" s="98"/>
      <c r="E1043" s="98"/>
      <c r="F1043" s="98"/>
      <c r="G1043" s="98"/>
      <c r="H1043" s="98"/>
      <c r="I1043" s="98"/>
      <c r="J1043" s="98"/>
      <c r="K1043" s="98"/>
      <c r="L1043" s="98"/>
      <c r="M1043" s="98"/>
      <c r="N1043" s="98"/>
      <c r="O1043" s="98"/>
      <c r="P1043" s="98"/>
      <c r="Q1043" s="98"/>
      <c r="R1043" s="98"/>
      <c r="S1043" s="98"/>
      <c r="T1043" s="98"/>
      <c r="U1043" s="98"/>
      <c r="V1043" s="98"/>
      <c r="W1043" s="98"/>
      <c r="X1043" s="98"/>
      <c r="Y1043" s="98"/>
      <c r="Z1043" s="98"/>
      <c r="AA1043" s="98"/>
      <c r="AB1043" s="98"/>
      <c r="AC1043" s="98"/>
      <c r="AD1043" s="98"/>
      <c r="AE1043" s="98"/>
      <c r="AF1043" s="98"/>
      <c r="AG1043" s="98"/>
      <c r="AH1043" s="98"/>
      <c r="AI1043" s="98"/>
      <c r="AJ1043" s="98"/>
      <c r="AK1043" s="98"/>
      <c r="AL1043" s="98"/>
      <c r="AM1043" s="98"/>
    </row>
    <row r="1044" spans="1:39">
      <c r="A1044" s="99"/>
      <c r="B1044" s="99"/>
      <c r="C1044" s="99"/>
      <c r="D1044" s="98"/>
      <c r="E1044" s="98"/>
      <c r="F1044" s="98"/>
      <c r="G1044" s="98"/>
      <c r="H1044" s="98"/>
      <c r="I1044" s="98"/>
      <c r="J1044" s="98"/>
      <c r="K1044" s="98"/>
      <c r="L1044" s="98"/>
      <c r="M1044" s="98"/>
      <c r="N1044" s="98"/>
      <c r="O1044" s="98"/>
      <c r="P1044" s="98"/>
      <c r="Q1044" s="98"/>
      <c r="R1044" s="98"/>
      <c r="S1044" s="98"/>
      <c r="T1044" s="98"/>
      <c r="U1044" s="98"/>
      <c r="V1044" s="98"/>
      <c r="W1044" s="98"/>
      <c r="X1044" s="98"/>
      <c r="Y1044" s="98"/>
      <c r="Z1044" s="98"/>
      <c r="AA1044" s="98"/>
      <c r="AB1044" s="98"/>
      <c r="AC1044" s="98"/>
      <c r="AD1044" s="98"/>
      <c r="AE1044" s="98"/>
      <c r="AF1044" s="98"/>
      <c r="AG1044" s="98"/>
      <c r="AH1044" s="98"/>
      <c r="AI1044" s="98"/>
      <c r="AJ1044" s="98"/>
      <c r="AK1044" s="98"/>
      <c r="AL1044" s="98"/>
      <c r="AM1044" s="98"/>
    </row>
    <row r="1045" spans="1:39">
      <c r="A1045" s="99"/>
      <c r="B1045" s="99"/>
      <c r="C1045" s="99"/>
      <c r="D1045" s="98"/>
      <c r="E1045" s="98"/>
      <c r="F1045" s="98"/>
      <c r="G1045" s="98"/>
      <c r="H1045" s="98"/>
      <c r="I1045" s="98"/>
      <c r="J1045" s="98"/>
      <c r="K1045" s="98"/>
      <c r="L1045" s="98"/>
      <c r="M1045" s="98"/>
      <c r="N1045" s="98"/>
      <c r="O1045" s="98"/>
      <c r="P1045" s="98"/>
      <c r="Q1045" s="98"/>
      <c r="R1045" s="98"/>
      <c r="S1045" s="98"/>
      <c r="T1045" s="98"/>
      <c r="U1045" s="98"/>
      <c r="V1045" s="98"/>
      <c r="W1045" s="98"/>
      <c r="X1045" s="98"/>
      <c r="Y1045" s="98"/>
      <c r="Z1045" s="98"/>
      <c r="AA1045" s="98"/>
      <c r="AB1045" s="98"/>
      <c r="AC1045" s="98"/>
      <c r="AD1045" s="98"/>
      <c r="AE1045" s="98"/>
      <c r="AF1045" s="98"/>
      <c r="AG1045" s="98"/>
      <c r="AH1045" s="98"/>
      <c r="AI1045" s="98"/>
      <c r="AJ1045" s="98"/>
      <c r="AK1045" s="98"/>
      <c r="AL1045" s="98"/>
      <c r="AM1045" s="98"/>
    </row>
    <row r="1046" spans="1:39">
      <c r="A1046" s="99"/>
      <c r="B1046" s="99"/>
      <c r="C1046" s="99"/>
      <c r="D1046" s="98"/>
      <c r="E1046" s="98"/>
      <c r="F1046" s="98"/>
      <c r="G1046" s="98"/>
      <c r="H1046" s="98"/>
      <c r="I1046" s="98"/>
      <c r="J1046" s="98"/>
      <c r="K1046" s="98"/>
      <c r="L1046" s="98"/>
      <c r="M1046" s="98"/>
      <c r="N1046" s="98"/>
      <c r="O1046" s="98"/>
      <c r="P1046" s="98"/>
      <c r="Q1046" s="98"/>
      <c r="R1046" s="98"/>
      <c r="S1046" s="98"/>
      <c r="T1046" s="98"/>
      <c r="U1046" s="98"/>
      <c r="V1046" s="98"/>
      <c r="W1046" s="98"/>
      <c r="X1046" s="98"/>
      <c r="Y1046" s="98"/>
      <c r="Z1046" s="98"/>
      <c r="AA1046" s="98"/>
      <c r="AB1046" s="98"/>
      <c r="AC1046" s="98"/>
      <c r="AD1046" s="98"/>
      <c r="AE1046" s="98"/>
      <c r="AF1046" s="98"/>
      <c r="AG1046" s="98"/>
      <c r="AH1046" s="98"/>
      <c r="AI1046" s="98"/>
      <c r="AJ1046" s="98"/>
      <c r="AK1046" s="98"/>
      <c r="AL1046" s="98"/>
      <c r="AM1046" s="98"/>
    </row>
    <row r="1047" spans="1:39">
      <c r="A1047" s="99"/>
      <c r="B1047" s="99"/>
      <c r="C1047" s="99"/>
      <c r="D1047" s="98"/>
      <c r="E1047" s="98"/>
      <c r="F1047" s="98"/>
      <c r="G1047" s="98"/>
      <c r="H1047" s="98"/>
      <c r="I1047" s="98"/>
      <c r="J1047" s="98"/>
      <c r="K1047" s="98"/>
      <c r="L1047" s="98"/>
      <c r="M1047" s="98"/>
      <c r="N1047" s="98"/>
      <c r="O1047" s="98"/>
      <c r="P1047" s="98"/>
      <c r="Q1047" s="98"/>
      <c r="R1047" s="98"/>
      <c r="S1047" s="98"/>
      <c r="T1047" s="98"/>
      <c r="U1047" s="98"/>
      <c r="V1047" s="98"/>
      <c r="W1047" s="98"/>
      <c r="X1047" s="98"/>
      <c r="Y1047" s="98"/>
      <c r="Z1047" s="98"/>
      <c r="AA1047" s="98"/>
      <c r="AB1047" s="98"/>
      <c r="AC1047" s="98"/>
      <c r="AD1047" s="98"/>
      <c r="AE1047" s="98"/>
      <c r="AF1047" s="98"/>
      <c r="AG1047" s="98"/>
      <c r="AH1047" s="98"/>
      <c r="AI1047" s="98"/>
      <c r="AJ1047" s="98"/>
      <c r="AK1047" s="98"/>
      <c r="AL1047" s="98"/>
      <c r="AM1047" s="98"/>
    </row>
    <row r="1048" spans="1:39">
      <c r="A1048" s="99"/>
      <c r="B1048" s="99"/>
      <c r="C1048" s="99"/>
      <c r="D1048" s="98"/>
      <c r="E1048" s="98"/>
      <c r="F1048" s="98"/>
      <c r="G1048" s="98"/>
      <c r="H1048" s="98"/>
      <c r="I1048" s="98"/>
      <c r="J1048" s="98"/>
      <c r="K1048" s="98"/>
      <c r="L1048" s="98"/>
      <c r="M1048" s="98"/>
      <c r="N1048" s="98"/>
      <c r="O1048" s="98"/>
      <c r="P1048" s="98"/>
      <c r="Q1048" s="98"/>
      <c r="R1048" s="98"/>
      <c r="S1048" s="98"/>
      <c r="T1048" s="98"/>
      <c r="U1048" s="98"/>
      <c r="V1048" s="98"/>
      <c r="W1048" s="98"/>
      <c r="X1048" s="98"/>
      <c r="Y1048" s="98"/>
      <c r="Z1048" s="98"/>
      <c r="AA1048" s="98"/>
      <c r="AB1048" s="98"/>
      <c r="AC1048" s="98"/>
      <c r="AD1048" s="98"/>
      <c r="AE1048" s="98"/>
      <c r="AF1048" s="98"/>
      <c r="AG1048" s="98"/>
      <c r="AH1048" s="98"/>
      <c r="AI1048" s="98"/>
      <c r="AJ1048" s="98"/>
      <c r="AK1048" s="98"/>
      <c r="AL1048" s="98"/>
      <c r="AM1048" s="98"/>
    </row>
    <row r="1049" spans="1:39">
      <c r="A1049" s="99"/>
      <c r="B1049" s="99"/>
      <c r="C1049" s="99"/>
      <c r="D1049" s="98"/>
      <c r="E1049" s="98"/>
      <c r="F1049" s="98"/>
      <c r="G1049" s="98"/>
      <c r="H1049" s="98"/>
      <c r="I1049" s="98"/>
      <c r="J1049" s="98"/>
      <c r="K1049" s="98"/>
      <c r="L1049" s="98"/>
      <c r="M1049" s="98"/>
      <c r="N1049" s="98"/>
      <c r="O1049" s="98"/>
      <c r="P1049" s="98"/>
      <c r="Q1049" s="98"/>
      <c r="R1049" s="98"/>
      <c r="S1049" s="98"/>
      <c r="T1049" s="98"/>
      <c r="U1049" s="98"/>
      <c r="V1049" s="98"/>
      <c r="W1049" s="98"/>
      <c r="X1049" s="98"/>
      <c r="Y1049" s="98"/>
      <c r="Z1049" s="98"/>
      <c r="AA1049" s="98"/>
      <c r="AB1049" s="98"/>
      <c r="AC1049" s="98"/>
      <c r="AD1049" s="98"/>
      <c r="AE1049" s="98"/>
      <c r="AF1049" s="98"/>
      <c r="AG1049" s="98"/>
      <c r="AH1049" s="98"/>
      <c r="AI1049" s="98"/>
      <c r="AJ1049" s="98"/>
      <c r="AK1049" s="98"/>
      <c r="AL1049" s="98"/>
      <c r="AM1049" s="98"/>
    </row>
    <row r="1050" spans="1:39">
      <c r="A1050" s="99"/>
      <c r="B1050" s="99"/>
      <c r="C1050" s="99"/>
      <c r="D1050" s="98"/>
      <c r="E1050" s="98"/>
      <c r="F1050" s="98"/>
      <c r="G1050" s="98"/>
      <c r="H1050" s="98"/>
      <c r="I1050" s="98"/>
      <c r="J1050" s="98"/>
      <c r="K1050" s="98"/>
      <c r="L1050" s="98"/>
      <c r="M1050" s="98"/>
      <c r="N1050" s="98"/>
      <c r="O1050" s="98"/>
      <c r="P1050" s="98"/>
      <c r="Q1050" s="98"/>
      <c r="R1050" s="98"/>
      <c r="S1050" s="98"/>
      <c r="T1050" s="98"/>
      <c r="U1050" s="98"/>
      <c r="V1050" s="98"/>
      <c r="W1050" s="98"/>
      <c r="X1050" s="98"/>
      <c r="Y1050" s="98"/>
      <c r="Z1050" s="98"/>
      <c r="AA1050" s="98"/>
      <c r="AB1050" s="98"/>
      <c r="AC1050" s="98"/>
      <c r="AD1050" s="98"/>
      <c r="AE1050" s="98"/>
      <c r="AF1050" s="98"/>
      <c r="AG1050" s="98"/>
      <c r="AH1050" s="98"/>
      <c r="AI1050" s="98"/>
      <c r="AJ1050" s="98"/>
      <c r="AK1050" s="98"/>
      <c r="AL1050" s="98"/>
      <c r="AM1050" s="98"/>
    </row>
    <row r="1051" spans="1:39">
      <c r="A1051" s="99"/>
      <c r="B1051" s="99"/>
      <c r="C1051" s="99"/>
      <c r="D1051" s="98"/>
      <c r="E1051" s="98"/>
      <c r="F1051" s="98"/>
      <c r="G1051" s="98"/>
      <c r="H1051" s="98"/>
      <c r="I1051" s="98"/>
      <c r="J1051" s="98"/>
      <c r="K1051" s="98"/>
      <c r="L1051" s="98"/>
      <c r="M1051" s="98"/>
      <c r="N1051" s="98"/>
      <c r="O1051" s="98"/>
      <c r="P1051" s="98"/>
      <c r="Q1051" s="98"/>
      <c r="R1051" s="98"/>
      <c r="S1051" s="98"/>
      <c r="T1051" s="98"/>
      <c r="U1051" s="98"/>
      <c r="V1051" s="98"/>
      <c r="W1051" s="98"/>
      <c r="X1051" s="98"/>
      <c r="Y1051" s="98"/>
      <c r="Z1051" s="98"/>
      <c r="AA1051" s="98"/>
      <c r="AB1051" s="98"/>
      <c r="AC1051" s="98"/>
      <c r="AD1051" s="98"/>
      <c r="AE1051" s="98"/>
      <c r="AF1051" s="98"/>
      <c r="AG1051" s="98"/>
      <c r="AH1051" s="98"/>
      <c r="AI1051" s="98"/>
      <c r="AJ1051" s="98"/>
      <c r="AK1051" s="98"/>
      <c r="AL1051" s="98"/>
      <c r="AM1051" s="98"/>
    </row>
    <row r="1052" spans="1:39">
      <c r="A1052" s="99"/>
      <c r="B1052" s="99"/>
      <c r="C1052" s="99"/>
      <c r="D1052" s="98"/>
      <c r="E1052" s="98"/>
      <c r="F1052" s="98"/>
      <c r="G1052" s="98"/>
      <c r="H1052" s="98"/>
      <c r="I1052" s="98"/>
      <c r="J1052" s="98"/>
      <c r="K1052" s="98"/>
      <c r="L1052" s="98"/>
      <c r="M1052" s="98"/>
      <c r="N1052" s="98"/>
      <c r="O1052" s="98"/>
      <c r="P1052" s="98"/>
      <c r="Q1052" s="98"/>
      <c r="R1052" s="98"/>
      <c r="S1052" s="98"/>
      <c r="T1052" s="98"/>
      <c r="U1052" s="98"/>
      <c r="V1052" s="98"/>
      <c r="W1052" s="98"/>
      <c r="X1052" s="98"/>
      <c r="Y1052" s="98"/>
      <c r="Z1052" s="98"/>
      <c r="AA1052" s="98"/>
      <c r="AB1052" s="98"/>
      <c r="AC1052" s="98"/>
      <c r="AD1052" s="98"/>
      <c r="AE1052" s="98"/>
      <c r="AF1052" s="98"/>
      <c r="AG1052" s="98"/>
      <c r="AH1052" s="98"/>
      <c r="AI1052" s="98"/>
      <c r="AJ1052" s="98"/>
      <c r="AK1052" s="98"/>
      <c r="AL1052" s="98"/>
      <c r="AM1052" s="98"/>
    </row>
    <row r="1053" spans="1:39">
      <c r="A1053" s="99"/>
      <c r="B1053" s="99"/>
      <c r="C1053" s="99"/>
      <c r="D1053" s="98"/>
      <c r="E1053" s="98"/>
      <c r="F1053" s="98"/>
      <c r="G1053" s="98"/>
      <c r="H1053" s="98"/>
      <c r="I1053" s="98"/>
      <c r="J1053" s="98"/>
      <c r="K1053" s="98"/>
      <c r="L1053" s="98"/>
      <c r="M1053" s="98"/>
      <c r="N1053" s="98"/>
      <c r="O1053" s="98"/>
      <c r="P1053" s="98"/>
      <c r="Q1053" s="98"/>
      <c r="R1053" s="98"/>
      <c r="S1053" s="98"/>
      <c r="T1053" s="98"/>
      <c r="U1053" s="98"/>
      <c r="V1053" s="98"/>
      <c r="W1053" s="98"/>
      <c r="X1053" s="98"/>
      <c r="Y1053" s="98"/>
      <c r="Z1053" s="98"/>
      <c r="AA1053" s="98"/>
      <c r="AB1053" s="98"/>
      <c r="AC1053" s="98"/>
      <c r="AD1053" s="98"/>
      <c r="AE1053" s="98"/>
      <c r="AF1053" s="98"/>
      <c r="AG1053" s="98"/>
      <c r="AH1053" s="98"/>
      <c r="AI1053" s="98"/>
      <c r="AJ1053" s="98"/>
      <c r="AK1053" s="98"/>
      <c r="AL1053" s="98"/>
      <c r="AM1053" s="98"/>
    </row>
    <row r="1054" spans="1:39">
      <c r="A1054" s="99"/>
      <c r="B1054" s="99"/>
      <c r="C1054" s="99"/>
      <c r="D1054" s="98"/>
      <c r="E1054" s="98"/>
      <c r="F1054" s="98"/>
      <c r="G1054" s="98"/>
      <c r="H1054" s="98"/>
      <c r="I1054" s="98"/>
      <c r="J1054" s="98"/>
      <c r="K1054" s="98"/>
      <c r="L1054" s="98"/>
      <c r="M1054" s="98"/>
      <c r="N1054" s="98"/>
      <c r="O1054" s="98"/>
      <c r="P1054" s="98"/>
      <c r="Q1054" s="98"/>
      <c r="R1054" s="98"/>
      <c r="S1054" s="98"/>
      <c r="T1054" s="98"/>
      <c r="U1054" s="98"/>
      <c r="V1054" s="98"/>
      <c r="W1054" s="98"/>
      <c r="X1054" s="98"/>
      <c r="Y1054" s="98"/>
      <c r="Z1054" s="98"/>
      <c r="AA1054" s="98"/>
      <c r="AB1054" s="98"/>
      <c r="AC1054" s="98"/>
      <c r="AD1054" s="98"/>
      <c r="AE1054" s="98"/>
      <c r="AF1054" s="98"/>
      <c r="AG1054" s="98"/>
      <c r="AH1054" s="98"/>
      <c r="AI1054" s="98"/>
      <c r="AJ1054" s="98"/>
      <c r="AK1054" s="98"/>
      <c r="AL1054" s="98"/>
      <c r="AM1054" s="98"/>
    </row>
    <row r="1055" spans="1:39">
      <c r="A1055" s="99"/>
      <c r="B1055" s="99"/>
      <c r="C1055" s="99"/>
      <c r="D1055" s="98"/>
      <c r="E1055" s="98"/>
      <c r="F1055" s="98"/>
      <c r="G1055" s="98"/>
      <c r="H1055" s="98"/>
      <c r="I1055" s="98"/>
      <c r="J1055" s="98"/>
      <c r="K1055" s="98"/>
      <c r="L1055" s="98"/>
      <c r="M1055" s="98"/>
      <c r="N1055" s="98"/>
      <c r="O1055" s="98"/>
      <c r="P1055" s="98"/>
      <c r="Q1055" s="98"/>
      <c r="R1055" s="98"/>
      <c r="S1055" s="98"/>
      <c r="T1055" s="98"/>
      <c r="U1055" s="98"/>
      <c r="V1055" s="98"/>
      <c r="W1055" s="98"/>
      <c r="X1055" s="98"/>
      <c r="Y1055" s="98"/>
      <c r="Z1055" s="98"/>
      <c r="AA1055" s="98"/>
      <c r="AB1055" s="98"/>
      <c r="AC1055" s="98"/>
      <c r="AD1055" s="98"/>
      <c r="AE1055" s="98"/>
      <c r="AF1055" s="98"/>
      <c r="AG1055" s="98"/>
      <c r="AH1055" s="98"/>
      <c r="AI1055" s="98"/>
      <c r="AJ1055" s="98"/>
      <c r="AK1055" s="98"/>
      <c r="AL1055" s="98"/>
      <c r="AM1055" s="98"/>
    </row>
    <row r="1056" spans="1:39">
      <c r="A1056" s="99"/>
      <c r="B1056" s="99"/>
      <c r="C1056" s="99"/>
      <c r="D1056" s="98"/>
      <c r="E1056" s="98"/>
      <c r="F1056" s="98"/>
      <c r="G1056" s="98"/>
      <c r="H1056" s="98"/>
      <c r="I1056" s="98"/>
      <c r="J1056" s="98"/>
      <c r="K1056" s="98"/>
      <c r="L1056" s="98"/>
      <c r="M1056" s="98"/>
      <c r="N1056" s="98"/>
      <c r="O1056" s="98"/>
      <c r="P1056" s="98"/>
      <c r="Q1056" s="98"/>
      <c r="R1056" s="98"/>
      <c r="S1056" s="98"/>
      <c r="T1056" s="98"/>
      <c r="U1056" s="98"/>
      <c r="V1056" s="98"/>
      <c r="W1056" s="98"/>
      <c r="X1056" s="98"/>
      <c r="Y1056" s="98"/>
      <c r="Z1056" s="98"/>
      <c r="AA1056" s="98"/>
      <c r="AB1056" s="98"/>
      <c r="AC1056" s="98"/>
      <c r="AD1056" s="98"/>
      <c r="AE1056" s="98"/>
      <c r="AF1056" s="98"/>
      <c r="AG1056" s="98"/>
      <c r="AH1056" s="98"/>
      <c r="AI1056" s="98"/>
      <c r="AJ1056" s="98"/>
      <c r="AK1056" s="98"/>
      <c r="AL1056" s="98"/>
      <c r="AM1056" s="98"/>
    </row>
    <row r="1057" spans="1:39">
      <c r="A1057" s="99"/>
      <c r="B1057" s="99"/>
      <c r="C1057" s="99"/>
      <c r="D1057" s="98"/>
      <c r="E1057" s="98"/>
      <c r="F1057" s="98"/>
      <c r="G1057" s="98"/>
      <c r="H1057" s="98"/>
      <c r="I1057" s="98"/>
      <c r="J1057" s="98"/>
      <c r="K1057" s="98"/>
      <c r="L1057" s="98"/>
      <c r="M1057" s="98"/>
      <c r="N1057" s="98"/>
      <c r="O1057" s="98"/>
      <c r="P1057" s="98"/>
      <c r="Q1057" s="98"/>
      <c r="R1057" s="98"/>
      <c r="S1057" s="98"/>
      <c r="T1057" s="98"/>
      <c r="U1057" s="98"/>
      <c r="V1057" s="98"/>
      <c r="W1057" s="98"/>
      <c r="X1057" s="98"/>
      <c r="Y1057" s="98"/>
      <c r="Z1057" s="98"/>
      <c r="AA1057" s="98"/>
      <c r="AB1057" s="98"/>
      <c r="AC1057" s="98"/>
      <c r="AD1057" s="98"/>
      <c r="AE1057" s="98"/>
      <c r="AF1057" s="98"/>
      <c r="AG1057" s="98"/>
      <c r="AH1057" s="98"/>
      <c r="AI1057" s="98"/>
      <c r="AJ1057" s="98"/>
      <c r="AK1057" s="98"/>
      <c r="AL1057" s="98"/>
      <c r="AM1057" s="98"/>
    </row>
    <row r="1058" spans="1:39">
      <c r="A1058" s="99"/>
      <c r="B1058" s="99"/>
      <c r="C1058" s="99"/>
      <c r="D1058" s="98"/>
      <c r="E1058" s="98"/>
      <c r="F1058" s="98"/>
      <c r="G1058" s="98"/>
      <c r="H1058" s="98"/>
      <c r="I1058" s="98"/>
      <c r="J1058" s="98"/>
      <c r="K1058" s="98"/>
      <c r="L1058" s="98"/>
      <c r="M1058" s="98"/>
      <c r="N1058" s="98"/>
      <c r="O1058" s="98"/>
      <c r="P1058" s="98"/>
      <c r="Q1058" s="98"/>
      <c r="R1058" s="98"/>
      <c r="S1058" s="98"/>
      <c r="T1058" s="98"/>
      <c r="U1058" s="98"/>
      <c r="V1058" s="98"/>
      <c r="W1058" s="98"/>
      <c r="X1058" s="98"/>
      <c r="Y1058" s="98"/>
      <c r="Z1058" s="98"/>
      <c r="AA1058" s="98"/>
      <c r="AB1058" s="98"/>
      <c r="AC1058" s="98"/>
      <c r="AD1058" s="98"/>
      <c r="AE1058" s="98"/>
      <c r="AF1058" s="98"/>
      <c r="AG1058" s="98"/>
      <c r="AH1058" s="98"/>
      <c r="AI1058" s="98"/>
      <c r="AJ1058" s="98"/>
      <c r="AK1058" s="98"/>
      <c r="AL1058" s="98"/>
      <c r="AM1058" s="98"/>
    </row>
    <row r="1059" spans="1:39">
      <c r="A1059" s="99"/>
      <c r="B1059" s="99"/>
      <c r="C1059" s="99"/>
      <c r="D1059" s="98"/>
      <c r="E1059" s="98"/>
      <c r="F1059" s="98"/>
      <c r="G1059" s="98"/>
      <c r="H1059" s="98"/>
      <c r="I1059" s="98"/>
      <c r="J1059" s="98"/>
      <c r="K1059" s="98"/>
      <c r="L1059" s="98"/>
      <c r="M1059" s="98"/>
      <c r="N1059" s="98"/>
      <c r="O1059" s="98"/>
      <c r="P1059" s="98"/>
      <c r="Q1059" s="98"/>
      <c r="R1059" s="98"/>
      <c r="S1059" s="98"/>
      <c r="T1059" s="98"/>
      <c r="U1059" s="98"/>
      <c r="V1059" s="98"/>
      <c r="W1059" s="98"/>
      <c r="X1059" s="98"/>
      <c r="Y1059" s="98"/>
      <c r="Z1059" s="98"/>
      <c r="AA1059" s="98"/>
      <c r="AB1059" s="98"/>
      <c r="AC1059" s="98"/>
      <c r="AD1059" s="98"/>
      <c r="AE1059" s="98"/>
      <c r="AF1059" s="98"/>
      <c r="AG1059" s="98"/>
      <c r="AH1059" s="98"/>
      <c r="AI1059" s="98"/>
      <c r="AJ1059" s="98"/>
      <c r="AK1059" s="98"/>
      <c r="AL1059" s="98"/>
      <c r="AM1059" s="98"/>
    </row>
    <row r="1060" spans="1:39">
      <c r="A1060" s="99"/>
      <c r="B1060" s="99"/>
      <c r="C1060" s="99"/>
      <c r="D1060" s="98"/>
      <c r="E1060" s="98"/>
      <c r="F1060" s="98"/>
      <c r="G1060" s="98"/>
      <c r="H1060" s="98"/>
      <c r="I1060" s="98"/>
      <c r="J1060" s="98"/>
      <c r="K1060" s="98"/>
      <c r="L1060" s="98"/>
      <c r="M1060" s="98"/>
      <c r="N1060" s="98"/>
      <c r="O1060" s="98"/>
      <c r="P1060" s="98"/>
      <c r="Q1060" s="98"/>
      <c r="R1060" s="98"/>
      <c r="S1060" s="98"/>
      <c r="T1060" s="98"/>
      <c r="U1060" s="98"/>
      <c r="V1060" s="98"/>
      <c r="W1060" s="98"/>
      <c r="X1060" s="98"/>
      <c r="Y1060" s="98"/>
      <c r="Z1060" s="98"/>
      <c r="AA1060" s="98"/>
      <c r="AB1060" s="98"/>
      <c r="AC1060" s="98"/>
      <c r="AD1060" s="98"/>
      <c r="AE1060" s="98"/>
      <c r="AF1060" s="98"/>
      <c r="AG1060" s="98"/>
      <c r="AH1060" s="98"/>
      <c r="AI1060" s="98"/>
      <c r="AJ1060" s="98"/>
      <c r="AK1060" s="98"/>
      <c r="AL1060" s="98"/>
      <c r="AM1060" s="98"/>
    </row>
    <row r="1061" spans="1:39">
      <c r="A1061" s="99"/>
      <c r="B1061" s="99"/>
      <c r="C1061" s="99"/>
      <c r="D1061" s="98"/>
      <c r="E1061" s="98"/>
      <c r="F1061" s="98"/>
      <c r="G1061" s="98"/>
      <c r="H1061" s="98"/>
      <c r="I1061" s="98"/>
      <c r="J1061" s="98"/>
      <c r="K1061" s="98"/>
      <c r="L1061" s="98"/>
      <c r="M1061" s="98"/>
      <c r="N1061" s="98"/>
      <c r="O1061" s="98"/>
      <c r="P1061" s="98"/>
      <c r="Q1061" s="98"/>
      <c r="R1061" s="98"/>
      <c r="S1061" s="98"/>
      <c r="T1061" s="98"/>
      <c r="U1061" s="98"/>
      <c r="V1061" s="98"/>
      <c r="W1061" s="98"/>
      <c r="X1061" s="98"/>
      <c r="Y1061" s="98"/>
      <c r="Z1061" s="98"/>
      <c r="AA1061" s="98"/>
      <c r="AB1061" s="98"/>
      <c r="AC1061" s="98"/>
      <c r="AD1061" s="98"/>
      <c r="AE1061" s="98"/>
      <c r="AF1061" s="98"/>
      <c r="AG1061" s="98"/>
      <c r="AH1061" s="98"/>
      <c r="AI1061" s="98"/>
      <c r="AJ1061" s="98"/>
      <c r="AK1061" s="98"/>
      <c r="AL1061" s="98"/>
      <c r="AM1061" s="98"/>
    </row>
    <row r="1062" spans="1:39">
      <c r="A1062" s="99"/>
      <c r="B1062" s="99"/>
      <c r="C1062" s="99"/>
      <c r="D1062" s="98"/>
      <c r="E1062" s="98"/>
      <c r="F1062" s="98"/>
      <c r="G1062" s="98"/>
      <c r="H1062" s="98"/>
      <c r="I1062" s="98"/>
      <c r="J1062" s="98"/>
      <c r="K1062" s="98"/>
      <c r="L1062" s="98"/>
      <c r="M1062" s="98"/>
      <c r="N1062" s="98"/>
      <c r="O1062" s="98"/>
      <c r="P1062" s="98"/>
      <c r="Q1062" s="98"/>
      <c r="R1062" s="98"/>
      <c r="S1062" s="98"/>
      <c r="T1062" s="98"/>
      <c r="U1062" s="98"/>
      <c r="V1062" s="98"/>
      <c r="W1062" s="98"/>
      <c r="X1062" s="98"/>
      <c r="Y1062" s="98"/>
      <c r="Z1062" s="98"/>
      <c r="AA1062" s="98"/>
      <c r="AB1062" s="98"/>
      <c r="AC1062" s="98"/>
      <c r="AD1062" s="98"/>
      <c r="AE1062" s="98"/>
      <c r="AF1062" s="98"/>
      <c r="AG1062" s="98"/>
      <c r="AH1062" s="98"/>
      <c r="AI1062" s="98"/>
      <c r="AJ1062" s="98"/>
      <c r="AK1062" s="98"/>
      <c r="AL1062" s="98"/>
      <c r="AM1062" s="98"/>
    </row>
    <row r="1063" spans="1:39">
      <c r="A1063" s="99"/>
      <c r="B1063" s="99"/>
      <c r="C1063" s="99"/>
      <c r="D1063" s="98"/>
      <c r="E1063" s="98"/>
      <c r="F1063" s="98"/>
      <c r="G1063" s="98"/>
      <c r="H1063" s="98"/>
      <c r="I1063" s="98"/>
      <c r="J1063" s="98"/>
      <c r="K1063" s="98"/>
      <c r="L1063" s="98"/>
      <c r="M1063" s="98"/>
      <c r="N1063" s="98"/>
      <c r="O1063" s="98"/>
      <c r="P1063" s="98"/>
      <c r="Q1063" s="98"/>
      <c r="R1063" s="98"/>
      <c r="S1063" s="98"/>
      <c r="T1063" s="98"/>
      <c r="U1063" s="98"/>
      <c r="V1063" s="98"/>
      <c r="W1063" s="98"/>
      <c r="X1063" s="98"/>
      <c r="Y1063" s="98"/>
      <c r="Z1063" s="98"/>
      <c r="AA1063" s="98"/>
      <c r="AB1063" s="98"/>
      <c r="AC1063" s="98"/>
      <c r="AD1063" s="98"/>
      <c r="AE1063" s="98"/>
      <c r="AF1063" s="98"/>
      <c r="AG1063" s="98"/>
      <c r="AH1063" s="98"/>
      <c r="AI1063" s="98"/>
      <c r="AJ1063" s="98"/>
      <c r="AK1063" s="98"/>
      <c r="AL1063" s="98"/>
      <c r="AM1063" s="98"/>
    </row>
    <row r="1064" spans="1:39">
      <c r="A1064" s="99"/>
      <c r="B1064" s="99"/>
      <c r="C1064" s="99"/>
      <c r="D1064" s="98"/>
      <c r="E1064" s="98"/>
      <c r="F1064" s="98"/>
      <c r="G1064" s="98"/>
      <c r="H1064" s="98"/>
      <c r="I1064" s="98"/>
      <c r="J1064" s="98"/>
      <c r="K1064" s="98"/>
      <c r="L1064" s="98"/>
      <c r="M1064" s="98"/>
      <c r="N1064" s="98"/>
      <c r="O1064" s="98"/>
      <c r="P1064" s="98"/>
      <c r="Q1064" s="98"/>
      <c r="R1064" s="98"/>
      <c r="S1064" s="98"/>
      <c r="T1064" s="98"/>
      <c r="U1064" s="98"/>
      <c r="V1064" s="98"/>
      <c r="W1064" s="98"/>
      <c r="X1064" s="98"/>
      <c r="Y1064" s="98"/>
      <c r="Z1064" s="98"/>
      <c r="AA1064" s="98"/>
      <c r="AB1064" s="98"/>
      <c r="AC1064" s="98"/>
      <c r="AD1064" s="98"/>
      <c r="AE1064" s="98"/>
      <c r="AF1064" s="98"/>
      <c r="AG1064" s="98"/>
      <c r="AH1064" s="98"/>
      <c r="AI1064" s="98"/>
      <c r="AJ1064" s="98"/>
      <c r="AK1064" s="98"/>
      <c r="AL1064" s="98"/>
      <c r="AM1064" s="98"/>
    </row>
    <row r="1065" spans="1:39">
      <c r="A1065" s="99"/>
      <c r="B1065" s="99"/>
      <c r="C1065" s="99"/>
      <c r="D1065" s="98"/>
      <c r="E1065" s="98"/>
      <c r="F1065" s="98"/>
      <c r="G1065" s="98"/>
      <c r="H1065" s="98"/>
      <c r="I1065" s="98"/>
      <c r="J1065" s="98"/>
      <c r="K1065" s="98"/>
      <c r="L1065" s="98"/>
      <c r="M1065" s="98"/>
      <c r="N1065" s="98"/>
      <c r="O1065" s="98"/>
      <c r="P1065" s="98"/>
      <c r="Q1065" s="98"/>
      <c r="R1065" s="98"/>
      <c r="S1065" s="98"/>
      <c r="T1065" s="98"/>
      <c r="U1065" s="98"/>
      <c r="V1065" s="98"/>
      <c r="W1065" s="98"/>
      <c r="X1065" s="98"/>
      <c r="Y1065" s="98"/>
      <c r="Z1065" s="98"/>
      <c r="AA1065" s="98"/>
      <c r="AB1065" s="98"/>
      <c r="AC1065" s="98"/>
      <c r="AD1065" s="98"/>
      <c r="AE1065" s="98"/>
      <c r="AF1065" s="98"/>
      <c r="AG1065" s="98"/>
      <c r="AH1065" s="98"/>
      <c r="AI1065" s="98"/>
      <c r="AJ1065" s="98"/>
      <c r="AK1065" s="98"/>
      <c r="AL1065" s="98"/>
      <c r="AM1065" s="98"/>
    </row>
    <row r="1066" spans="1:39">
      <c r="A1066" s="99"/>
      <c r="B1066" s="99"/>
      <c r="C1066" s="99"/>
      <c r="D1066" s="98"/>
      <c r="E1066" s="98"/>
      <c r="F1066" s="98"/>
      <c r="G1066" s="98"/>
      <c r="H1066" s="98"/>
      <c r="I1066" s="98"/>
      <c r="J1066" s="98"/>
      <c r="K1066" s="98"/>
      <c r="L1066" s="98"/>
      <c r="M1066" s="98"/>
      <c r="N1066" s="98"/>
      <c r="O1066" s="98"/>
      <c r="P1066" s="98"/>
      <c r="Q1066" s="98"/>
      <c r="R1066" s="98"/>
      <c r="S1066" s="98"/>
      <c r="T1066" s="98"/>
      <c r="U1066" s="98"/>
      <c r="V1066" s="98"/>
      <c r="W1066" s="98"/>
      <c r="X1066" s="98"/>
      <c r="Y1066" s="98"/>
      <c r="Z1066" s="98"/>
      <c r="AA1066" s="98"/>
      <c r="AB1066" s="98"/>
      <c r="AC1066" s="98"/>
      <c r="AD1066" s="98"/>
      <c r="AE1066" s="98"/>
      <c r="AF1066" s="98"/>
      <c r="AG1066" s="98"/>
      <c r="AH1066" s="98"/>
      <c r="AI1066" s="98"/>
      <c r="AJ1066" s="98"/>
      <c r="AK1066" s="98"/>
      <c r="AL1066" s="98"/>
      <c r="AM1066" s="98"/>
    </row>
    <row r="1067" spans="1:39">
      <c r="A1067" s="99"/>
      <c r="B1067" s="99"/>
      <c r="C1067" s="99"/>
      <c r="D1067" s="98"/>
      <c r="E1067" s="98"/>
      <c r="F1067" s="98"/>
      <c r="G1067" s="98"/>
      <c r="H1067" s="98"/>
      <c r="I1067" s="98"/>
      <c r="J1067" s="98"/>
      <c r="K1067" s="98"/>
      <c r="L1067" s="98"/>
      <c r="M1067" s="98"/>
      <c r="N1067" s="98"/>
      <c r="O1067" s="98"/>
      <c r="P1067" s="98"/>
      <c r="Q1067" s="98"/>
      <c r="R1067" s="98"/>
      <c r="S1067" s="98"/>
      <c r="T1067" s="98"/>
      <c r="U1067" s="98"/>
      <c r="V1067" s="98"/>
      <c r="W1067" s="98"/>
      <c r="X1067" s="98"/>
      <c r="Y1067" s="98"/>
      <c r="Z1067" s="98"/>
      <c r="AA1067" s="98"/>
      <c r="AB1067" s="98"/>
      <c r="AC1067" s="98"/>
      <c r="AD1067" s="98"/>
      <c r="AE1067" s="98"/>
      <c r="AF1067" s="98"/>
      <c r="AG1067" s="98"/>
      <c r="AH1067" s="98"/>
      <c r="AI1067" s="98"/>
      <c r="AJ1067" s="98"/>
      <c r="AK1067" s="98"/>
      <c r="AL1067" s="98"/>
      <c r="AM1067" s="98"/>
    </row>
    <row r="1068" spans="1:39">
      <c r="A1068" s="99"/>
      <c r="B1068" s="99"/>
      <c r="C1068" s="99"/>
      <c r="D1068" s="98"/>
      <c r="E1068" s="98"/>
      <c r="F1068" s="98"/>
      <c r="G1068" s="98"/>
      <c r="H1068" s="98"/>
      <c r="I1068" s="98"/>
      <c r="J1068" s="98"/>
      <c r="K1068" s="98"/>
      <c r="L1068" s="98"/>
      <c r="M1068" s="98"/>
      <c r="N1068" s="98"/>
      <c r="O1068" s="98"/>
      <c r="P1068" s="98"/>
      <c r="Q1068" s="98"/>
      <c r="R1068" s="98"/>
      <c r="S1068" s="98"/>
      <c r="T1068" s="98"/>
      <c r="U1068" s="98"/>
      <c r="V1068" s="98"/>
      <c r="W1068" s="98"/>
      <c r="X1068" s="98"/>
      <c r="Y1068" s="98"/>
      <c r="Z1068" s="98"/>
      <c r="AA1068" s="98"/>
      <c r="AB1068" s="98"/>
      <c r="AC1068" s="98"/>
      <c r="AD1068" s="98"/>
      <c r="AE1068" s="98"/>
      <c r="AF1068" s="98"/>
      <c r="AG1068" s="98"/>
      <c r="AH1068" s="98"/>
      <c r="AI1068" s="98"/>
      <c r="AJ1068" s="98"/>
      <c r="AK1068" s="98"/>
      <c r="AL1068" s="98"/>
      <c r="AM1068" s="98"/>
    </row>
    <row r="1069" spans="1:39">
      <c r="A1069" s="99"/>
      <c r="B1069" s="99"/>
      <c r="C1069" s="99"/>
      <c r="D1069" s="98"/>
      <c r="E1069" s="98"/>
      <c r="F1069" s="98"/>
      <c r="G1069" s="98"/>
      <c r="H1069" s="98"/>
      <c r="I1069" s="98"/>
      <c r="J1069" s="98"/>
      <c r="K1069" s="98"/>
      <c r="L1069" s="98"/>
      <c r="M1069" s="98"/>
      <c r="N1069" s="98"/>
      <c r="O1069" s="98"/>
      <c r="P1069" s="98"/>
      <c r="Q1069" s="98"/>
      <c r="R1069" s="98"/>
      <c r="S1069" s="98"/>
      <c r="T1069" s="98"/>
      <c r="U1069" s="98"/>
      <c r="V1069" s="98"/>
      <c r="W1069" s="98"/>
      <c r="X1069" s="98"/>
      <c r="Y1069" s="98"/>
      <c r="Z1069" s="98"/>
      <c r="AA1069" s="98"/>
      <c r="AB1069" s="98"/>
      <c r="AC1069" s="98"/>
      <c r="AD1069" s="98"/>
      <c r="AE1069" s="98"/>
      <c r="AF1069" s="98"/>
      <c r="AG1069" s="98"/>
      <c r="AH1069" s="98"/>
      <c r="AI1069" s="98"/>
      <c r="AJ1069" s="98"/>
      <c r="AK1069" s="98"/>
      <c r="AL1069" s="98"/>
      <c r="AM1069" s="98"/>
    </row>
    <row r="1070" spans="1:39">
      <c r="A1070" s="99"/>
      <c r="B1070" s="99"/>
      <c r="C1070" s="99"/>
      <c r="D1070" s="98"/>
      <c r="E1070" s="98"/>
      <c r="F1070" s="98"/>
      <c r="G1070" s="98"/>
      <c r="H1070" s="98"/>
      <c r="I1070" s="98"/>
      <c r="J1070" s="98"/>
      <c r="K1070" s="98"/>
      <c r="L1070" s="98"/>
      <c r="M1070" s="98"/>
      <c r="N1070" s="98"/>
      <c r="O1070" s="98"/>
      <c r="P1070" s="98"/>
      <c r="Q1070" s="98"/>
      <c r="R1070" s="98"/>
      <c r="S1070" s="98"/>
      <c r="T1070" s="98"/>
      <c r="U1070" s="98"/>
      <c r="V1070" s="98"/>
      <c r="W1070" s="98"/>
      <c r="X1070" s="98"/>
      <c r="Y1070" s="98"/>
      <c r="Z1070" s="98"/>
      <c r="AA1070" s="98"/>
      <c r="AB1070" s="98"/>
      <c r="AC1070" s="98"/>
      <c r="AD1070" s="98"/>
      <c r="AE1070" s="98"/>
      <c r="AF1070" s="98"/>
      <c r="AG1070" s="98"/>
      <c r="AH1070" s="98"/>
      <c r="AI1070" s="98"/>
      <c r="AJ1070" s="98"/>
      <c r="AK1070" s="98"/>
      <c r="AL1070" s="98"/>
      <c r="AM1070" s="98"/>
    </row>
    <row r="1071" spans="1:39">
      <c r="A1071" s="99"/>
      <c r="B1071" s="99"/>
      <c r="C1071" s="99"/>
      <c r="D1071" s="98"/>
      <c r="E1071" s="98"/>
      <c r="F1071" s="98"/>
      <c r="G1071" s="98"/>
      <c r="H1071" s="98"/>
      <c r="I1071" s="98"/>
      <c r="J1071" s="98"/>
      <c r="K1071" s="98"/>
      <c r="L1071" s="98"/>
      <c r="M1071" s="98"/>
      <c r="N1071" s="98"/>
      <c r="O1071" s="98"/>
      <c r="P1071" s="98"/>
      <c r="Q1071" s="98"/>
      <c r="R1071" s="98"/>
      <c r="S1071" s="98"/>
      <c r="T1071" s="98"/>
      <c r="U1071" s="98"/>
      <c r="V1071" s="98"/>
      <c r="W1071" s="98"/>
      <c r="X1071" s="98"/>
      <c r="Y1071" s="98"/>
      <c r="Z1071" s="98"/>
      <c r="AA1071" s="98"/>
      <c r="AB1071" s="98"/>
      <c r="AC1071" s="98"/>
      <c r="AD1071" s="98"/>
      <c r="AE1071" s="98"/>
      <c r="AF1071" s="98"/>
      <c r="AG1071" s="98"/>
      <c r="AH1071" s="98"/>
      <c r="AI1071" s="98"/>
      <c r="AJ1071" s="98"/>
      <c r="AK1071" s="98"/>
      <c r="AL1071" s="98"/>
      <c r="AM1071" s="98"/>
    </row>
    <row r="1072" spans="1:39">
      <c r="A1072" s="99"/>
      <c r="B1072" s="99"/>
      <c r="C1072" s="99"/>
      <c r="D1072" s="98"/>
      <c r="E1072" s="98"/>
      <c r="F1072" s="98"/>
      <c r="G1072" s="98"/>
      <c r="H1072" s="98"/>
      <c r="I1072" s="98"/>
      <c r="J1072" s="98"/>
      <c r="K1072" s="98"/>
      <c r="L1072" s="98"/>
      <c r="M1072" s="98"/>
      <c r="N1072" s="98"/>
      <c r="O1072" s="98"/>
      <c r="P1072" s="98"/>
      <c r="Q1072" s="98"/>
      <c r="R1072" s="98"/>
      <c r="S1072" s="98"/>
      <c r="T1072" s="98"/>
      <c r="U1072" s="98"/>
      <c r="V1072" s="98"/>
      <c r="W1072" s="98"/>
      <c r="X1072" s="98"/>
      <c r="Y1072" s="98"/>
      <c r="Z1072" s="98"/>
      <c r="AA1072" s="98"/>
      <c r="AB1072" s="98"/>
      <c r="AC1072" s="98"/>
      <c r="AD1072" s="98"/>
      <c r="AE1072" s="98"/>
      <c r="AF1072" s="98"/>
      <c r="AG1072" s="98"/>
      <c r="AH1072" s="98"/>
      <c r="AI1072" s="98"/>
      <c r="AJ1072" s="98"/>
      <c r="AK1072" s="98"/>
      <c r="AL1072" s="98"/>
      <c r="AM1072" s="98"/>
    </row>
    <row r="1073" spans="1:39">
      <c r="A1073" s="99"/>
      <c r="B1073" s="99"/>
      <c r="C1073" s="99"/>
      <c r="D1073" s="98"/>
      <c r="E1073" s="98"/>
      <c r="F1073" s="98"/>
      <c r="G1073" s="98"/>
      <c r="H1073" s="98"/>
      <c r="I1073" s="98"/>
      <c r="J1073" s="98"/>
      <c r="K1073" s="98"/>
      <c r="L1073" s="98"/>
      <c r="M1073" s="98"/>
      <c r="N1073" s="98"/>
      <c r="O1073" s="98"/>
      <c r="P1073" s="98"/>
      <c r="Q1073" s="98"/>
      <c r="R1073" s="98"/>
      <c r="S1073" s="98"/>
      <c r="T1073" s="98"/>
      <c r="U1073" s="98"/>
      <c r="V1073" s="98"/>
      <c r="W1073" s="98"/>
      <c r="X1073" s="98"/>
      <c r="Y1073" s="98"/>
      <c r="Z1073" s="98"/>
      <c r="AA1073" s="98"/>
      <c r="AB1073" s="98"/>
      <c r="AC1073" s="98"/>
      <c r="AD1073" s="98"/>
      <c r="AE1073" s="98"/>
      <c r="AF1073" s="98"/>
      <c r="AG1073" s="98"/>
      <c r="AH1073" s="98"/>
      <c r="AI1073" s="98"/>
      <c r="AJ1073" s="98"/>
      <c r="AK1073" s="98"/>
      <c r="AL1073" s="98"/>
      <c r="AM1073" s="98"/>
    </row>
    <row r="1074" spans="1:39">
      <c r="A1074" s="99"/>
      <c r="B1074" s="99"/>
      <c r="C1074" s="99"/>
      <c r="D1074" s="98"/>
      <c r="E1074" s="98"/>
      <c r="F1074" s="98"/>
      <c r="G1074" s="98"/>
      <c r="H1074" s="98"/>
      <c r="I1074" s="98"/>
      <c r="J1074" s="98"/>
      <c r="K1074" s="98"/>
      <c r="L1074" s="98"/>
      <c r="M1074" s="98"/>
      <c r="N1074" s="98"/>
      <c r="O1074" s="98"/>
      <c r="P1074" s="98"/>
      <c r="Q1074" s="98"/>
      <c r="R1074" s="98"/>
      <c r="S1074" s="98"/>
      <c r="T1074" s="98"/>
      <c r="U1074" s="98"/>
      <c r="V1074" s="98"/>
      <c r="W1074" s="98"/>
      <c r="X1074" s="98"/>
      <c r="Y1074" s="98"/>
      <c r="Z1074" s="98"/>
      <c r="AA1074" s="98"/>
      <c r="AB1074" s="98"/>
      <c r="AC1074" s="98"/>
      <c r="AD1074" s="98"/>
      <c r="AE1074" s="98"/>
      <c r="AF1074" s="98"/>
      <c r="AG1074" s="98"/>
      <c r="AH1074" s="98"/>
      <c r="AI1074" s="98"/>
      <c r="AJ1074" s="98"/>
      <c r="AK1074" s="98"/>
      <c r="AL1074" s="98"/>
      <c r="AM1074" s="98"/>
    </row>
    <row r="1075" spans="1:39">
      <c r="A1075" s="99"/>
      <c r="B1075" s="99"/>
      <c r="C1075" s="99"/>
      <c r="D1075" s="98"/>
      <c r="E1075" s="98"/>
      <c r="F1075" s="98"/>
      <c r="G1075" s="98"/>
      <c r="H1075" s="98"/>
      <c r="I1075" s="98"/>
      <c r="J1075" s="98"/>
      <c r="K1075" s="98"/>
      <c r="L1075" s="98"/>
      <c r="M1075" s="98"/>
      <c r="N1075" s="98"/>
      <c r="O1075" s="98"/>
      <c r="P1075" s="98"/>
      <c r="Q1075" s="98"/>
      <c r="R1075" s="98"/>
      <c r="S1075" s="98"/>
      <c r="T1075" s="98"/>
      <c r="U1075" s="98"/>
      <c r="V1075" s="98"/>
      <c r="W1075" s="98"/>
      <c r="X1075" s="98"/>
      <c r="Y1075" s="98"/>
      <c r="Z1075" s="98"/>
      <c r="AA1075" s="98"/>
      <c r="AB1075" s="98"/>
      <c r="AC1075" s="98"/>
      <c r="AD1075" s="98"/>
      <c r="AE1075" s="98"/>
      <c r="AF1075" s="98"/>
      <c r="AG1075" s="98"/>
      <c r="AH1075" s="98"/>
      <c r="AI1075" s="98"/>
      <c r="AJ1075" s="98"/>
      <c r="AK1075" s="98"/>
      <c r="AL1075" s="98"/>
      <c r="AM1075" s="98"/>
    </row>
    <row r="1076" spans="1:39">
      <c r="A1076" s="99"/>
      <c r="B1076" s="99"/>
      <c r="C1076" s="99"/>
      <c r="D1076" s="98"/>
      <c r="E1076" s="98"/>
      <c r="F1076" s="98"/>
      <c r="G1076" s="98"/>
      <c r="H1076" s="98"/>
      <c r="I1076" s="98"/>
      <c r="J1076" s="98"/>
      <c r="K1076" s="98"/>
      <c r="L1076" s="98"/>
      <c r="M1076" s="98"/>
      <c r="N1076" s="98"/>
      <c r="O1076" s="98"/>
      <c r="P1076" s="98"/>
      <c r="Q1076" s="98"/>
      <c r="R1076" s="98"/>
      <c r="S1076" s="98"/>
      <c r="T1076" s="98"/>
      <c r="U1076" s="98"/>
      <c r="V1076" s="98"/>
      <c r="W1076" s="98"/>
      <c r="X1076" s="98"/>
      <c r="Y1076" s="98"/>
      <c r="Z1076" s="98"/>
      <c r="AA1076" s="98"/>
      <c r="AB1076" s="98"/>
      <c r="AC1076" s="98"/>
      <c r="AD1076" s="98"/>
      <c r="AE1076" s="98"/>
      <c r="AF1076" s="98"/>
      <c r="AG1076" s="98"/>
      <c r="AH1076" s="98"/>
      <c r="AI1076" s="98"/>
      <c r="AJ1076" s="98"/>
      <c r="AK1076" s="98"/>
      <c r="AL1076" s="98"/>
      <c r="AM1076" s="98"/>
    </row>
    <row r="1077" spans="1:39">
      <c r="A1077" s="99"/>
      <c r="B1077" s="99"/>
      <c r="C1077" s="99"/>
      <c r="D1077" s="98"/>
      <c r="E1077" s="98"/>
      <c r="F1077" s="98"/>
      <c r="G1077" s="98"/>
      <c r="H1077" s="98"/>
      <c r="I1077" s="98"/>
      <c r="J1077" s="98"/>
      <c r="K1077" s="98"/>
      <c r="L1077" s="98"/>
      <c r="M1077" s="98"/>
      <c r="N1077" s="98"/>
      <c r="O1077" s="98"/>
      <c r="P1077" s="98"/>
      <c r="Q1077" s="98"/>
      <c r="R1077" s="98"/>
      <c r="S1077" s="98"/>
      <c r="T1077" s="98"/>
      <c r="U1077" s="98"/>
      <c r="V1077" s="98"/>
      <c r="W1077" s="98"/>
      <c r="X1077" s="98"/>
      <c r="Y1077" s="98"/>
      <c r="Z1077" s="98"/>
      <c r="AA1077" s="98"/>
      <c r="AB1077" s="98"/>
      <c r="AC1077" s="98"/>
      <c r="AD1077" s="98"/>
      <c r="AE1077" s="98"/>
      <c r="AF1077" s="98"/>
      <c r="AG1077" s="98"/>
      <c r="AH1077" s="98"/>
      <c r="AI1077" s="98"/>
      <c r="AJ1077" s="98"/>
      <c r="AK1077" s="98"/>
      <c r="AL1077" s="98"/>
      <c r="AM1077" s="98"/>
    </row>
    <row r="1078" spans="1:39">
      <c r="A1078" s="99"/>
      <c r="B1078" s="99"/>
      <c r="C1078" s="99"/>
      <c r="D1078" s="98"/>
      <c r="E1078" s="98"/>
      <c r="F1078" s="98"/>
      <c r="G1078" s="98"/>
      <c r="H1078" s="98"/>
      <c r="I1078" s="98"/>
      <c r="J1078" s="98"/>
      <c r="K1078" s="98"/>
      <c r="L1078" s="98"/>
      <c r="M1078" s="98"/>
      <c r="N1078" s="98"/>
      <c r="O1078" s="98"/>
      <c r="P1078" s="98"/>
      <c r="Q1078" s="98"/>
      <c r="R1078" s="98"/>
      <c r="S1078" s="98"/>
      <c r="T1078" s="98"/>
      <c r="U1078" s="98"/>
      <c r="V1078" s="98"/>
      <c r="W1078" s="98"/>
      <c r="X1078" s="98"/>
      <c r="Y1078" s="98"/>
      <c r="Z1078" s="98"/>
      <c r="AA1078" s="98"/>
      <c r="AB1078" s="98"/>
      <c r="AC1078" s="98"/>
      <c r="AD1078" s="98"/>
      <c r="AE1078" s="98"/>
      <c r="AF1078" s="98"/>
      <c r="AG1078" s="98"/>
      <c r="AH1078" s="98"/>
      <c r="AI1078" s="98"/>
      <c r="AJ1078" s="98"/>
      <c r="AK1078" s="98"/>
      <c r="AL1078" s="98"/>
      <c r="AM1078" s="98"/>
    </row>
    <row r="1079" spans="1:39">
      <c r="A1079" s="99"/>
      <c r="B1079" s="99"/>
      <c r="C1079" s="99"/>
      <c r="D1079" s="98"/>
      <c r="E1079" s="98"/>
      <c r="F1079" s="98"/>
      <c r="G1079" s="98"/>
      <c r="H1079" s="98"/>
      <c r="I1079" s="98"/>
      <c r="J1079" s="98"/>
      <c r="K1079" s="98"/>
      <c r="L1079" s="98"/>
      <c r="M1079" s="98"/>
      <c r="N1079" s="98"/>
      <c r="O1079" s="98"/>
      <c r="P1079" s="98"/>
      <c r="Q1079" s="98"/>
      <c r="R1079" s="98"/>
      <c r="S1079" s="98"/>
      <c r="T1079" s="98"/>
      <c r="U1079" s="98"/>
      <c r="V1079" s="98"/>
      <c r="W1079" s="98"/>
      <c r="X1079" s="98"/>
      <c r="Y1079" s="98"/>
      <c r="Z1079" s="98"/>
      <c r="AA1079" s="98"/>
      <c r="AB1079" s="98"/>
      <c r="AC1079" s="98"/>
      <c r="AD1079" s="98"/>
      <c r="AE1079" s="98"/>
      <c r="AF1079" s="98"/>
      <c r="AG1079" s="98"/>
      <c r="AH1079" s="98"/>
      <c r="AI1079" s="98"/>
      <c r="AJ1079" s="98"/>
      <c r="AK1079" s="98"/>
      <c r="AL1079" s="98"/>
      <c r="AM1079" s="98"/>
    </row>
    <row r="1080" spans="1:39">
      <c r="A1080" s="99"/>
      <c r="B1080" s="99"/>
      <c r="C1080" s="99"/>
      <c r="D1080" s="98"/>
      <c r="E1080" s="98"/>
      <c r="F1080" s="98"/>
      <c r="G1080" s="98"/>
      <c r="H1080" s="98"/>
      <c r="I1080" s="98"/>
      <c r="J1080" s="98"/>
      <c r="K1080" s="98"/>
      <c r="L1080" s="98"/>
      <c r="M1080" s="98"/>
      <c r="N1080" s="98"/>
      <c r="O1080" s="98"/>
      <c r="P1080" s="98"/>
      <c r="Q1080" s="98"/>
      <c r="R1080" s="98"/>
      <c r="S1080" s="98"/>
      <c r="T1080" s="98"/>
      <c r="U1080" s="98"/>
      <c r="V1080" s="98"/>
      <c r="W1080" s="98"/>
      <c r="X1080" s="98"/>
      <c r="Y1080" s="98"/>
      <c r="Z1080" s="98"/>
      <c r="AA1080" s="98"/>
      <c r="AB1080" s="98"/>
      <c r="AC1080" s="98"/>
      <c r="AD1080" s="98"/>
      <c r="AE1080" s="98"/>
      <c r="AF1080" s="98"/>
      <c r="AG1080" s="98"/>
      <c r="AH1080" s="98"/>
      <c r="AI1080" s="98"/>
      <c r="AJ1080" s="98"/>
      <c r="AK1080" s="98"/>
      <c r="AL1080" s="98"/>
      <c r="AM1080" s="98"/>
    </row>
    <row r="1081" spans="1:39">
      <c r="A1081" s="99"/>
      <c r="B1081" s="99"/>
      <c r="C1081" s="99"/>
      <c r="D1081" s="98"/>
      <c r="E1081" s="98"/>
      <c r="F1081" s="98"/>
      <c r="G1081" s="98"/>
      <c r="H1081" s="98"/>
      <c r="I1081" s="98"/>
      <c r="J1081" s="98"/>
      <c r="K1081" s="98"/>
      <c r="L1081" s="98"/>
      <c r="M1081" s="98"/>
      <c r="N1081" s="98"/>
      <c r="O1081" s="98"/>
      <c r="P1081" s="98"/>
      <c r="Q1081" s="98"/>
      <c r="R1081" s="98"/>
      <c r="S1081" s="98"/>
      <c r="T1081" s="98"/>
      <c r="U1081" s="98"/>
      <c r="V1081" s="98"/>
      <c r="W1081" s="98"/>
      <c r="X1081" s="98"/>
      <c r="Y1081" s="98"/>
      <c r="Z1081" s="98"/>
      <c r="AA1081" s="98"/>
      <c r="AB1081" s="98"/>
      <c r="AC1081" s="98"/>
      <c r="AD1081" s="98"/>
      <c r="AE1081" s="98"/>
      <c r="AF1081" s="98"/>
      <c r="AG1081" s="98"/>
      <c r="AH1081" s="98"/>
      <c r="AI1081" s="98"/>
      <c r="AJ1081" s="98"/>
      <c r="AK1081" s="98"/>
      <c r="AL1081" s="98"/>
      <c r="AM1081" s="98"/>
    </row>
    <row r="1082" spans="1:39">
      <c r="A1082" s="99"/>
      <c r="B1082" s="99"/>
      <c r="C1082" s="99"/>
      <c r="D1082" s="98"/>
      <c r="E1082" s="98"/>
      <c r="F1082" s="98"/>
      <c r="G1082" s="98"/>
      <c r="H1082" s="98"/>
      <c r="I1082" s="98"/>
      <c r="J1082" s="98"/>
      <c r="K1082" s="98"/>
      <c r="L1082" s="98"/>
      <c r="M1082" s="98"/>
      <c r="N1082" s="98"/>
      <c r="O1082" s="98"/>
      <c r="P1082" s="98"/>
      <c r="Q1082" s="98"/>
      <c r="R1082" s="98"/>
      <c r="S1082" s="98"/>
      <c r="T1082" s="98"/>
      <c r="U1082" s="98"/>
      <c r="V1082" s="98"/>
      <c r="W1082" s="98"/>
      <c r="X1082" s="98"/>
      <c r="Y1082" s="98"/>
      <c r="Z1082" s="98"/>
      <c r="AA1082" s="98"/>
      <c r="AB1082" s="98"/>
      <c r="AC1082" s="98"/>
      <c r="AD1082" s="98"/>
      <c r="AE1082" s="98"/>
      <c r="AF1082" s="98"/>
      <c r="AG1082" s="98"/>
      <c r="AH1082" s="98"/>
      <c r="AI1082" s="98"/>
      <c r="AJ1082" s="98"/>
      <c r="AK1082" s="98"/>
      <c r="AL1082" s="98"/>
      <c r="AM1082" s="98"/>
    </row>
    <row r="1083" spans="1:39">
      <c r="A1083" s="99"/>
      <c r="B1083" s="99"/>
      <c r="C1083" s="99"/>
      <c r="D1083" s="98"/>
      <c r="E1083" s="98"/>
      <c r="F1083" s="98"/>
      <c r="G1083" s="98"/>
      <c r="H1083" s="98"/>
      <c r="I1083" s="98"/>
      <c r="J1083" s="98"/>
      <c r="K1083" s="98"/>
      <c r="L1083" s="98"/>
      <c r="M1083" s="98"/>
      <c r="N1083" s="98"/>
      <c r="O1083" s="98"/>
      <c r="P1083" s="98"/>
      <c r="Q1083" s="98"/>
      <c r="R1083" s="98"/>
      <c r="S1083" s="98"/>
      <c r="T1083" s="98"/>
      <c r="U1083" s="98"/>
      <c r="V1083" s="98"/>
      <c r="W1083" s="98"/>
      <c r="X1083" s="98"/>
      <c r="Y1083" s="98"/>
      <c r="Z1083" s="98"/>
      <c r="AA1083" s="98"/>
      <c r="AB1083" s="98"/>
      <c r="AC1083" s="98"/>
      <c r="AD1083" s="98"/>
      <c r="AE1083" s="98"/>
      <c r="AF1083" s="98"/>
      <c r="AG1083" s="98"/>
      <c r="AH1083" s="98"/>
      <c r="AI1083" s="98"/>
      <c r="AJ1083" s="98"/>
      <c r="AK1083" s="98"/>
      <c r="AL1083" s="98"/>
      <c r="AM1083" s="98"/>
    </row>
    <row r="1084" spans="1:39">
      <c r="A1084" s="99"/>
      <c r="B1084" s="99"/>
      <c r="C1084" s="99"/>
      <c r="D1084" s="98"/>
      <c r="E1084" s="98"/>
      <c r="F1084" s="98"/>
      <c r="G1084" s="98"/>
      <c r="H1084" s="98"/>
      <c r="I1084" s="98"/>
      <c r="J1084" s="98"/>
      <c r="K1084" s="98"/>
      <c r="L1084" s="98"/>
      <c r="M1084" s="98"/>
      <c r="N1084" s="98"/>
      <c r="O1084" s="98"/>
      <c r="P1084" s="98"/>
      <c r="Q1084" s="98"/>
      <c r="R1084" s="98"/>
      <c r="S1084" s="98"/>
      <c r="T1084" s="98"/>
      <c r="U1084" s="98"/>
      <c r="V1084" s="98"/>
      <c r="W1084" s="98"/>
      <c r="X1084" s="98"/>
      <c r="Y1084" s="98"/>
      <c r="Z1084" s="98"/>
      <c r="AA1084" s="98"/>
      <c r="AB1084" s="98"/>
      <c r="AC1084" s="98"/>
      <c r="AD1084" s="98"/>
      <c r="AE1084" s="98"/>
      <c r="AF1084" s="98"/>
      <c r="AG1084" s="98"/>
      <c r="AH1084" s="98"/>
      <c r="AI1084" s="98"/>
      <c r="AJ1084" s="98"/>
      <c r="AK1084" s="98"/>
      <c r="AL1084" s="98"/>
      <c r="AM1084" s="98"/>
    </row>
    <row r="1085" spans="1:39">
      <c r="A1085" s="99"/>
      <c r="B1085" s="99"/>
      <c r="C1085" s="99"/>
      <c r="D1085" s="98"/>
      <c r="E1085" s="98"/>
      <c r="F1085" s="98"/>
      <c r="G1085" s="98"/>
      <c r="H1085" s="98"/>
      <c r="I1085" s="98"/>
      <c r="J1085" s="98"/>
      <c r="K1085" s="98"/>
      <c r="L1085" s="98"/>
      <c r="M1085" s="98"/>
      <c r="N1085" s="98"/>
      <c r="O1085" s="98"/>
      <c r="P1085" s="98"/>
      <c r="Q1085" s="98"/>
      <c r="R1085" s="98"/>
      <c r="S1085" s="98"/>
      <c r="T1085" s="98"/>
      <c r="U1085" s="98"/>
      <c r="V1085" s="98"/>
      <c r="W1085" s="98"/>
      <c r="X1085" s="98"/>
      <c r="Y1085" s="98"/>
      <c r="Z1085" s="98"/>
      <c r="AA1085" s="98"/>
      <c r="AB1085" s="98"/>
      <c r="AC1085" s="98"/>
      <c r="AD1085" s="98"/>
      <c r="AE1085" s="98"/>
      <c r="AF1085" s="98"/>
      <c r="AG1085" s="98"/>
      <c r="AH1085" s="98"/>
      <c r="AI1085" s="98"/>
      <c r="AJ1085" s="98"/>
      <c r="AK1085" s="98"/>
      <c r="AL1085" s="98"/>
      <c r="AM1085" s="98"/>
    </row>
    <row r="1086" spans="1:39">
      <c r="A1086" s="99"/>
      <c r="B1086" s="99"/>
      <c r="C1086" s="99"/>
      <c r="D1086" s="98"/>
      <c r="E1086" s="98"/>
      <c r="F1086" s="98"/>
      <c r="G1086" s="98"/>
      <c r="H1086" s="98"/>
      <c r="I1086" s="98"/>
      <c r="J1086" s="98"/>
      <c r="K1086" s="98"/>
      <c r="L1086" s="98"/>
      <c r="M1086" s="98"/>
      <c r="N1086" s="98"/>
      <c r="O1086" s="98"/>
      <c r="P1086" s="98"/>
      <c r="Q1086" s="98"/>
      <c r="R1086" s="98"/>
      <c r="S1086" s="98"/>
      <c r="T1086" s="98"/>
      <c r="U1086" s="98"/>
      <c r="V1086" s="98"/>
      <c r="W1086" s="98"/>
      <c r="X1086" s="98"/>
      <c r="Y1086" s="98"/>
      <c r="Z1086" s="98"/>
      <c r="AA1086" s="98"/>
      <c r="AB1086" s="98"/>
      <c r="AC1086" s="98"/>
      <c r="AD1086" s="98"/>
      <c r="AE1086" s="98"/>
      <c r="AF1086" s="98"/>
      <c r="AG1086" s="98"/>
      <c r="AH1086" s="98"/>
      <c r="AI1086" s="98"/>
      <c r="AJ1086" s="98"/>
      <c r="AK1086" s="98"/>
      <c r="AL1086" s="98"/>
      <c r="AM1086" s="98"/>
    </row>
    <row r="1087" spans="1:39">
      <c r="A1087" s="99"/>
      <c r="B1087" s="99"/>
      <c r="C1087" s="99"/>
      <c r="D1087" s="98"/>
      <c r="E1087" s="98"/>
      <c r="F1087" s="98"/>
      <c r="G1087" s="98"/>
      <c r="H1087" s="98"/>
      <c r="I1087" s="98"/>
      <c r="J1087" s="98"/>
      <c r="K1087" s="98"/>
      <c r="L1087" s="98"/>
      <c r="M1087" s="98"/>
      <c r="N1087" s="98"/>
      <c r="O1087" s="98"/>
      <c r="P1087" s="98"/>
      <c r="Q1087" s="98"/>
      <c r="R1087" s="98"/>
      <c r="S1087" s="98"/>
      <c r="T1087" s="98"/>
      <c r="U1087" s="98"/>
      <c r="V1087" s="98"/>
      <c r="W1087" s="98"/>
      <c r="X1087" s="98"/>
      <c r="Y1087" s="98"/>
      <c r="Z1087" s="98"/>
      <c r="AA1087" s="98"/>
      <c r="AB1087" s="98"/>
      <c r="AC1087" s="98"/>
      <c r="AD1087" s="98"/>
      <c r="AE1087" s="98"/>
      <c r="AF1087" s="98"/>
      <c r="AG1087" s="98"/>
      <c r="AH1087" s="98"/>
      <c r="AI1087" s="98"/>
      <c r="AJ1087" s="98"/>
      <c r="AK1087" s="98"/>
      <c r="AL1087" s="98"/>
      <c r="AM1087" s="98"/>
    </row>
    <row r="1088" spans="1:39">
      <c r="A1088" s="99"/>
      <c r="B1088" s="99"/>
      <c r="C1088" s="99"/>
      <c r="D1088" s="98"/>
      <c r="E1088" s="98"/>
      <c r="F1088" s="98"/>
      <c r="G1088" s="98"/>
      <c r="H1088" s="98"/>
      <c r="I1088" s="98"/>
      <c r="J1088" s="98"/>
      <c r="K1088" s="98"/>
      <c r="L1088" s="98"/>
      <c r="M1088" s="98"/>
      <c r="N1088" s="98"/>
      <c r="O1088" s="98"/>
      <c r="P1088" s="98"/>
      <c r="Q1088" s="98"/>
      <c r="R1088" s="98"/>
      <c r="S1088" s="98"/>
      <c r="T1088" s="98"/>
      <c r="U1088" s="98"/>
      <c r="V1088" s="98"/>
      <c r="W1088" s="98"/>
      <c r="X1088" s="98"/>
      <c r="Y1088" s="98"/>
      <c r="Z1088" s="98"/>
      <c r="AA1088" s="98"/>
      <c r="AB1088" s="98"/>
      <c r="AC1088" s="98"/>
      <c r="AD1088" s="98"/>
      <c r="AE1088" s="98"/>
      <c r="AF1088" s="98"/>
      <c r="AG1088" s="98"/>
      <c r="AH1088" s="98"/>
      <c r="AI1088" s="98"/>
      <c r="AJ1088" s="98"/>
      <c r="AK1088" s="98"/>
      <c r="AL1088" s="98"/>
      <c r="AM1088" s="98"/>
    </row>
    <row r="1089" spans="1:39">
      <c r="A1089" s="99"/>
      <c r="B1089" s="99"/>
      <c r="C1089" s="99"/>
      <c r="D1089" s="98"/>
      <c r="E1089" s="98"/>
      <c r="F1089" s="98"/>
      <c r="G1089" s="98"/>
      <c r="H1089" s="98"/>
      <c r="I1089" s="98"/>
      <c r="J1089" s="98"/>
      <c r="K1089" s="98"/>
      <c r="L1089" s="98"/>
      <c r="M1089" s="98"/>
      <c r="N1089" s="98"/>
      <c r="O1089" s="98"/>
      <c r="P1089" s="98"/>
      <c r="Q1089" s="98"/>
      <c r="R1089" s="98"/>
      <c r="S1089" s="98"/>
      <c r="T1089" s="98"/>
      <c r="U1089" s="98"/>
      <c r="V1089" s="98"/>
      <c r="W1089" s="98"/>
      <c r="X1089" s="98"/>
      <c r="Y1089" s="98"/>
      <c r="Z1089" s="98"/>
      <c r="AA1089" s="98"/>
      <c r="AB1089" s="98"/>
      <c r="AC1089" s="98"/>
      <c r="AD1089" s="98"/>
      <c r="AE1089" s="98"/>
      <c r="AF1089" s="98"/>
      <c r="AG1089" s="98"/>
      <c r="AH1089" s="98"/>
      <c r="AI1089" s="98"/>
      <c r="AJ1089" s="98"/>
      <c r="AK1089" s="98"/>
      <c r="AL1089" s="98"/>
      <c r="AM1089" s="98"/>
    </row>
    <row r="1090" spans="1:39">
      <c r="A1090" s="99"/>
      <c r="B1090" s="99"/>
      <c r="C1090" s="99"/>
      <c r="D1090" s="98"/>
      <c r="E1090" s="98"/>
      <c r="F1090" s="98"/>
      <c r="G1090" s="98"/>
      <c r="H1090" s="98"/>
      <c r="I1090" s="98"/>
      <c r="J1090" s="98"/>
      <c r="K1090" s="98"/>
      <c r="L1090" s="98"/>
      <c r="M1090" s="98"/>
      <c r="N1090" s="98"/>
      <c r="O1090" s="98"/>
      <c r="P1090" s="98"/>
      <c r="Q1090" s="98"/>
      <c r="R1090" s="98"/>
      <c r="S1090" s="98"/>
      <c r="T1090" s="98"/>
      <c r="U1090" s="98"/>
      <c r="V1090" s="98"/>
      <c r="W1090" s="98"/>
      <c r="X1090" s="98"/>
      <c r="Y1090" s="98"/>
      <c r="Z1090" s="98"/>
      <c r="AA1090" s="98"/>
      <c r="AB1090" s="98"/>
      <c r="AC1090" s="98"/>
      <c r="AD1090" s="98"/>
      <c r="AE1090" s="98"/>
      <c r="AF1090" s="98"/>
      <c r="AG1090" s="98"/>
      <c r="AH1090" s="98"/>
      <c r="AI1090" s="98"/>
      <c r="AJ1090" s="98"/>
      <c r="AK1090" s="98"/>
      <c r="AL1090" s="98"/>
      <c r="AM1090" s="98"/>
    </row>
    <row r="1091" spans="1:39">
      <c r="A1091" s="99"/>
      <c r="B1091" s="99"/>
      <c r="C1091" s="99"/>
      <c r="D1091" s="98"/>
      <c r="E1091" s="98"/>
      <c r="F1091" s="98"/>
      <c r="G1091" s="98"/>
      <c r="H1091" s="98"/>
      <c r="I1091" s="98"/>
      <c r="J1091" s="98"/>
      <c r="K1091" s="98"/>
      <c r="L1091" s="98"/>
      <c r="M1091" s="98"/>
      <c r="N1091" s="98"/>
      <c r="O1091" s="98"/>
      <c r="P1091" s="98"/>
      <c r="Q1091" s="98"/>
      <c r="R1091" s="98"/>
      <c r="S1091" s="98"/>
      <c r="T1091" s="98"/>
      <c r="U1091" s="98"/>
      <c r="V1091" s="98"/>
      <c r="W1091" s="98"/>
      <c r="X1091" s="98"/>
      <c r="Y1091" s="98"/>
      <c r="Z1091" s="98"/>
      <c r="AA1091" s="98"/>
      <c r="AB1091" s="98"/>
      <c r="AC1091" s="98"/>
      <c r="AD1091" s="98"/>
      <c r="AE1091" s="98"/>
      <c r="AF1091" s="98"/>
      <c r="AG1091" s="98"/>
      <c r="AH1091" s="98"/>
      <c r="AI1091" s="98"/>
      <c r="AJ1091" s="98"/>
      <c r="AK1091" s="98"/>
      <c r="AL1091" s="98"/>
      <c r="AM1091" s="98"/>
    </row>
    <row r="1092" spans="1:39">
      <c r="A1092" s="99"/>
      <c r="B1092" s="99"/>
      <c r="C1092" s="99"/>
      <c r="D1092" s="98"/>
      <c r="E1092" s="98"/>
      <c r="F1092" s="98"/>
      <c r="G1092" s="98"/>
      <c r="H1092" s="98"/>
      <c r="I1092" s="98"/>
      <c r="J1092" s="98"/>
      <c r="K1092" s="98"/>
      <c r="L1092" s="98"/>
      <c r="M1092" s="98"/>
      <c r="N1092" s="98"/>
      <c r="O1092" s="98"/>
      <c r="P1092" s="98"/>
      <c r="Q1092" s="98"/>
      <c r="R1092" s="98"/>
      <c r="S1092" s="98"/>
      <c r="T1092" s="98"/>
      <c r="U1092" s="98"/>
      <c r="V1092" s="98"/>
      <c r="W1092" s="98"/>
      <c r="X1092" s="98"/>
      <c r="Y1092" s="98"/>
      <c r="Z1092" s="98"/>
      <c r="AA1092" s="98"/>
      <c r="AB1092" s="98"/>
      <c r="AC1092" s="98"/>
      <c r="AD1092" s="98"/>
      <c r="AE1092" s="98"/>
      <c r="AF1092" s="98"/>
      <c r="AG1092" s="98"/>
      <c r="AH1092" s="98"/>
      <c r="AI1092" s="98"/>
      <c r="AJ1092" s="98"/>
      <c r="AK1092" s="98"/>
      <c r="AL1092" s="98"/>
      <c r="AM1092" s="98"/>
    </row>
    <row r="1093" spans="1:39">
      <c r="A1093" s="99"/>
      <c r="B1093" s="99"/>
      <c r="C1093" s="99"/>
      <c r="D1093" s="98"/>
      <c r="E1093" s="98"/>
      <c r="F1093" s="98"/>
      <c r="G1093" s="98"/>
      <c r="H1093" s="98"/>
      <c r="I1093" s="98"/>
      <c r="J1093" s="98"/>
      <c r="K1093" s="98"/>
      <c r="L1093" s="98"/>
      <c r="M1093" s="98"/>
      <c r="N1093" s="98"/>
      <c r="O1093" s="98"/>
      <c r="P1093" s="98"/>
      <c r="Q1093" s="98"/>
      <c r="R1093" s="98"/>
      <c r="S1093" s="98"/>
      <c r="T1093" s="98"/>
      <c r="U1093" s="98"/>
      <c r="V1093" s="98"/>
      <c r="W1093" s="98"/>
      <c r="X1093" s="98"/>
      <c r="Y1093" s="98"/>
      <c r="Z1093" s="98"/>
      <c r="AA1093" s="98"/>
      <c r="AB1093" s="98"/>
      <c r="AC1093" s="98"/>
      <c r="AD1093" s="98"/>
      <c r="AE1093" s="98"/>
      <c r="AF1093" s="98"/>
      <c r="AG1093" s="98"/>
      <c r="AH1093" s="98"/>
      <c r="AI1093" s="98"/>
      <c r="AJ1093" s="98"/>
      <c r="AK1093" s="98"/>
      <c r="AL1093" s="98"/>
      <c r="AM1093" s="98"/>
    </row>
    <row r="1094" spans="1:39">
      <c r="A1094" s="99"/>
      <c r="B1094" s="99"/>
      <c r="C1094" s="99"/>
      <c r="D1094" s="98"/>
      <c r="E1094" s="98"/>
      <c r="F1094" s="98"/>
      <c r="G1094" s="98"/>
      <c r="H1094" s="98"/>
      <c r="I1094" s="98"/>
      <c r="J1094" s="98"/>
      <c r="K1094" s="98"/>
      <c r="L1094" s="98"/>
      <c r="M1094" s="98"/>
      <c r="N1094" s="98"/>
      <c r="O1094" s="98"/>
      <c r="P1094" s="98"/>
      <c r="Q1094" s="98"/>
      <c r="R1094" s="98"/>
      <c r="S1094" s="98"/>
      <c r="T1094" s="98"/>
      <c r="U1094" s="98"/>
      <c r="V1094" s="98"/>
      <c r="W1094" s="98"/>
      <c r="X1094" s="98"/>
      <c r="Y1094" s="98"/>
      <c r="Z1094" s="98"/>
      <c r="AA1094" s="98"/>
      <c r="AB1094" s="98"/>
      <c r="AC1094" s="98"/>
      <c r="AD1094" s="98"/>
      <c r="AE1094" s="98"/>
      <c r="AF1094" s="98"/>
      <c r="AG1094" s="98"/>
      <c r="AH1094" s="98"/>
      <c r="AI1094" s="98"/>
      <c r="AJ1094" s="98"/>
      <c r="AK1094" s="98"/>
      <c r="AL1094" s="98"/>
      <c r="AM1094" s="98"/>
    </row>
    <row r="1095" spans="1:39">
      <c r="A1095" s="99"/>
      <c r="B1095" s="99"/>
      <c r="C1095" s="99"/>
      <c r="D1095" s="98"/>
      <c r="E1095" s="98"/>
      <c r="F1095" s="98"/>
      <c r="G1095" s="98"/>
      <c r="H1095" s="98"/>
      <c r="I1095" s="98"/>
      <c r="J1095" s="98"/>
      <c r="K1095" s="98"/>
      <c r="L1095" s="98"/>
      <c r="M1095" s="98"/>
      <c r="N1095" s="98"/>
      <c r="O1095" s="98"/>
      <c r="P1095" s="98"/>
      <c r="Q1095" s="98"/>
      <c r="R1095" s="98"/>
      <c r="S1095" s="98"/>
      <c r="T1095" s="98"/>
      <c r="U1095" s="98"/>
      <c r="V1095" s="98"/>
      <c r="W1095" s="98"/>
      <c r="X1095" s="98"/>
      <c r="Y1095" s="98"/>
      <c r="Z1095" s="98"/>
      <c r="AA1095" s="98"/>
      <c r="AB1095" s="98"/>
      <c r="AC1095" s="98"/>
      <c r="AD1095" s="98"/>
      <c r="AE1095" s="98"/>
      <c r="AF1095" s="98"/>
      <c r="AG1095" s="98"/>
      <c r="AH1095" s="98"/>
      <c r="AI1095" s="98"/>
      <c r="AJ1095" s="98"/>
      <c r="AK1095" s="98"/>
      <c r="AL1095" s="98"/>
      <c r="AM1095" s="98"/>
    </row>
    <row r="1096" spans="1:39">
      <c r="A1096" s="99"/>
      <c r="B1096" s="99"/>
      <c r="C1096" s="99"/>
      <c r="D1096" s="98"/>
      <c r="E1096" s="98"/>
      <c r="F1096" s="98"/>
      <c r="G1096" s="98"/>
      <c r="H1096" s="98"/>
      <c r="I1096" s="98"/>
      <c r="J1096" s="98"/>
      <c r="K1096" s="98"/>
      <c r="L1096" s="98"/>
      <c r="M1096" s="98"/>
      <c r="N1096" s="98"/>
      <c r="O1096" s="98"/>
      <c r="P1096" s="98"/>
      <c r="Q1096" s="98"/>
      <c r="R1096" s="98"/>
      <c r="S1096" s="98"/>
      <c r="T1096" s="98"/>
      <c r="U1096" s="98"/>
      <c r="V1096" s="98"/>
      <c r="W1096" s="98"/>
      <c r="X1096" s="98"/>
      <c r="Y1096" s="98"/>
      <c r="Z1096" s="98"/>
      <c r="AA1096" s="98"/>
      <c r="AB1096" s="98"/>
      <c r="AC1096" s="98"/>
      <c r="AD1096" s="98"/>
      <c r="AE1096" s="98"/>
      <c r="AF1096" s="98"/>
      <c r="AG1096" s="98"/>
      <c r="AH1096" s="98"/>
      <c r="AI1096" s="98"/>
      <c r="AJ1096" s="98"/>
      <c r="AK1096" s="98"/>
      <c r="AL1096" s="98"/>
      <c r="AM1096" s="98"/>
    </row>
    <row r="1097" spans="1:39">
      <c r="A1097" s="99"/>
      <c r="B1097" s="99"/>
      <c r="C1097" s="99"/>
      <c r="D1097" s="98"/>
      <c r="E1097" s="98"/>
      <c r="F1097" s="98"/>
      <c r="G1097" s="98"/>
      <c r="H1097" s="98"/>
      <c r="I1097" s="98"/>
      <c r="J1097" s="98"/>
      <c r="K1097" s="98"/>
      <c r="L1097" s="98"/>
      <c r="M1097" s="98"/>
      <c r="N1097" s="98"/>
      <c r="O1097" s="98"/>
      <c r="P1097" s="98"/>
      <c r="Q1097" s="98"/>
      <c r="R1097" s="98"/>
      <c r="S1097" s="98"/>
      <c r="T1097" s="98"/>
      <c r="U1097" s="98"/>
      <c r="V1097" s="98"/>
      <c r="W1097" s="98"/>
      <c r="X1097" s="98"/>
      <c r="Y1097" s="98"/>
      <c r="Z1097" s="98"/>
      <c r="AA1097" s="98"/>
      <c r="AB1097" s="98"/>
      <c r="AC1097" s="98"/>
      <c r="AD1097" s="98"/>
      <c r="AE1097" s="98"/>
      <c r="AF1097" s="98"/>
      <c r="AG1097" s="98"/>
      <c r="AH1097" s="98"/>
      <c r="AI1097" s="98"/>
      <c r="AJ1097" s="98"/>
      <c r="AK1097" s="98"/>
      <c r="AL1097" s="98"/>
      <c r="AM1097" s="98"/>
    </row>
    <row r="1098" spans="1:39">
      <c r="A1098" s="99"/>
      <c r="B1098" s="99"/>
      <c r="C1098" s="99"/>
      <c r="D1098" s="98"/>
      <c r="E1098" s="98"/>
      <c r="F1098" s="98"/>
      <c r="G1098" s="98"/>
      <c r="H1098" s="98"/>
      <c r="I1098" s="98"/>
      <c r="J1098" s="98"/>
      <c r="K1098" s="98"/>
      <c r="L1098" s="98"/>
      <c r="M1098" s="98"/>
      <c r="N1098" s="98"/>
      <c r="O1098" s="98"/>
      <c r="P1098" s="98"/>
      <c r="Q1098" s="98"/>
      <c r="R1098" s="98"/>
      <c r="S1098" s="98"/>
      <c r="T1098" s="98"/>
      <c r="U1098" s="98"/>
      <c r="V1098" s="98"/>
      <c r="W1098" s="98"/>
      <c r="X1098" s="98"/>
      <c r="Y1098" s="98"/>
      <c r="Z1098" s="98"/>
      <c r="AA1098" s="98"/>
      <c r="AB1098" s="98"/>
      <c r="AC1098" s="98"/>
      <c r="AD1098" s="98"/>
      <c r="AE1098" s="98"/>
      <c r="AF1098" s="98"/>
      <c r="AG1098" s="98"/>
      <c r="AH1098" s="98"/>
      <c r="AI1098" s="98"/>
      <c r="AJ1098" s="98"/>
      <c r="AK1098" s="98"/>
      <c r="AL1098" s="98"/>
      <c r="AM1098" s="98"/>
    </row>
    <row r="1099" spans="1:39">
      <c r="A1099" s="99"/>
      <c r="B1099" s="99"/>
      <c r="C1099" s="99"/>
      <c r="D1099" s="98"/>
      <c r="E1099" s="98"/>
      <c r="F1099" s="98"/>
      <c r="G1099" s="98"/>
      <c r="H1099" s="98"/>
      <c r="I1099" s="98"/>
      <c r="J1099" s="98"/>
      <c r="K1099" s="98"/>
      <c r="L1099" s="98"/>
      <c r="M1099" s="98"/>
      <c r="N1099" s="98"/>
      <c r="O1099" s="98"/>
      <c r="P1099" s="98"/>
      <c r="Q1099" s="98"/>
      <c r="R1099" s="98"/>
      <c r="S1099" s="98"/>
      <c r="T1099" s="98"/>
      <c r="U1099" s="98"/>
      <c r="V1099" s="98"/>
      <c r="W1099" s="98"/>
      <c r="X1099" s="98"/>
      <c r="Y1099" s="98"/>
      <c r="Z1099" s="98"/>
      <c r="AA1099" s="98"/>
      <c r="AB1099" s="98"/>
      <c r="AC1099" s="98"/>
      <c r="AD1099" s="98"/>
      <c r="AE1099" s="98"/>
      <c r="AF1099" s="98"/>
      <c r="AG1099" s="98"/>
      <c r="AH1099" s="98"/>
      <c r="AI1099" s="98"/>
      <c r="AJ1099" s="98"/>
      <c r="AK1099" s="98"/>
      <c r="AL1099" s="98"/>
      <c r="AM1099" s="98"/>
    </row>
    <row r="1100" spans="1:39">
      <c r="A1100" s="99"/>
      <c r="B1100" s="99"/>
      <c r="C1100" s="99"/>
      <c r="D1100" s="98"/>
      <c r="E1100" s="98"/>
      <c r="F1100" s="98"/>
      <c r="G1100" s="98"/>
      <c r="H1100" s="98"/>
      <c r="I1100" s="98"/>
      <c r="J1100" s="98"/>
      <c r="K1100" s="98"/>
      <c r="L1100" s="98"/>
      <c r="M1100" s="98"/>
      <c r="N1100" s="98"/>
      <c r="O1100" s="98"/>
      <c r="P1100" s="98"/>
      <c r="Q1100" s="98"/>
      <c r="R1100" s="98"/>
      <c r="S1100" s="98"/>
      <c r="T1100" s="98"/>
      <c r="U1100" s="98"/>
      <c r="V1100" s="98"/>
      <c r="W1100" s="98"/>
      <c r="X1100" s="98"/>
      <c r="Y1100" s="98"/>
      <c r="Z1100" s="98"/>
      <c r="AA1100" s="98"/>
      <c r="AB1100" s="98"/>
      <c r="AC1100" s="98"/>
      <c r="AD1100" s="98"/>
      <c r="AE1100" s="98"/>
      <c r="AF1100" s="98"/>
      <c r="AG1100" s="98"/>
      <c r="AH1100" s="98"/>
      <c r="AI1100" s="98"/>
      <c r="AJ1100" s="98"/>
      <c r="AK1100" s="98"/>
      <c r="AL1100" s="98"/>
      <c r="AM1100" s="98"/>
    </row>
    <row r="1101" spans="1:39">
      <c r="A1101" s="99"/>
      <c r="B1101" s="99"/>
      <c r="C1101" s="99"/>
      <c r="D1101" s="98"/>
      <c r="E1101" s="98"/>
      <c r="F1101" s="98"/>
      <c r="G1101" s="98"/>
      <c r="H1101" s="98"/>
      <c r="I1101" s="98"/>
      <c r="J1101" s="98"/>
      <c r="K1101" s="98"/>
      <c r="L1101" s="98"/>
      <c r="M1101" s="98"/>
      <c r="N1101" s="98"/>
      <c r="O1101" s="98"/>
      <c r="P1101" s="98"/>
      <c r="Q1101" s="98"/>
      <c r="R1101" s="98"/>
      <c r="S1101" s="98"/>
      <c r="T1101" s="98"/>
      <c r="U1101" s="98"/>
      <c r="V1101" s="98"/>
      <c r="W1101" s="98"/>
      <c r="X1101" s="98"/>
      <c r="Y1101" s="98"/>
      <c r="Z1101" s="98"/>
      <c r="AA1101" s="98"/>
      <c r="AB1101" s="98"/>
      <c r="AC1101" s="98"/>
      <c r="AD1101" s="98"/>
      <c r="AE1101" s="98"/>
      <c r="AF1101" s="98"/>
      <c r="AG1101" s="98"/>
      <c r="AH1101" s="98"/>
      <c r="AI1101" s="98"/>
      <c r="AJ1101" s="98"/>
      <c r="AK1101" s="98"/>
      <c r="AL1101" s="98"/>
      <c r="AM1101" s="98"/>
    </row>
    <row r="1102" spans="1:39">
      <c r="A1102" s="99"/>
      <c r="B1102" s="99"/>
      <c r="C1102" s="99"/>
      <c r="D1102" s="98"/>
      <c r="E1102" s="98"/>
      <c r="F1102" s="98"/>
      <c r="G1102" s="98"/>
      <c r="H1102" s="98"/>
      <c r="I1102" s="98"/>
      <c r="J1102" s="98"/>
      <c r="K1102" s="98"/>
      <c r="L1102" s="98"/>
      <c r="M1102" s="98"/>
      <c r="N1102" s="98"/>
      <c r="O1102" s="98"/>
      <c r="P1102" s="98"/>
      <c r="Q1102" s="98"/>
      <c r="R1102" s="98"/>
      <c r="S1102" s="98"/>
      <c r="T1102" s="98"/>
      <c r="U1102" s="98"/>
      <c r="V1102" s="98"/>
      <c r="W1102" s="98"/>
      <c r="X1102" s="98"/>
      <c r="Y1102" s="98"/>
      <c r="Z1102" s="98"/>
      <c r="AA1102" s="98"/>
      <c r="AB1102" s="98"/>
      <c r="AC1102" s="98"/>
      <c r="AD1102" s="98"/>
      <c r="AE1102" s="98"/>
      <c r="AF1102" s="98"/>
      <c r="AG1102" s="98"/>
      <c r="AH1102" s="98"/>
      <c r="AI1102" s="98"/>
      <c r="AJ1102" s="98"/>
      <c r="AK1102" s="98"/>
      <c r="AL1102" s="98"/>
      <c r="AM1102" s="98"/>
    </row>
    <row r="1103" spans="1:39">
      <c r="A1103" s="99"/>
      <c r="B1103" s="99"/>
      <c r="C1103" s="99"/>
      <c r="D1103" s="98"/>
      <c r="E1103" s="98"/>
      <c r="F1103" s="98"/>
      <c r="G1103" s="98"/>
      <c r="H1103" s="98"/>
      <c r="I1103" s="98"/>
      <c r="J1103" s="98"/>
      <c r="K1103" s="98"/>
      <c r="L1103" s="98"/>
      <c r="M1103" s="98"/>
      <c r="N1103" s="98"/>
      <c r="O1103" s="98"/>
      <c r="P1103" s="98"/>
      <c r="Q1103" s="98"/>
      <c r="R1103" s="98"/>
      <c r="S1103" s="98"/>
      <c r="T1103" s="98"/>
      <c r="U1103" s="98"/>
      <c r="V1103" s="98"/>
      <c r="W1103" s="98"/>
      <c r="X1103" s="98"/>
      <c r="Y1103" s="98"/>
      <c r="Z1103" s="98"/>
      <c r="AA1103" s="98"/>
      <c r="AB1103" s="98"/>
      <c r="AC1103" s="98"/>
      <c r="AD1103" s="98"/>
      <c r="AE1103" s="98"/>
      <c r="AF1103" s="98"/>
      <c r="AG1103" s="98"/>
      <c r="AH1103" s="98"/>
      <c r="AI1103" s="98"/>
      <c r="AJ1103" s="98"/>
      <c r="AK1103" s="98"/>
      <c r="AL1103" s="98"/>
      <c r="AM1103" s="98"/>
    </row>
    <row r="1104" spans="1:39">
      <c r="A1104" s="99"/>
      <c r="B1104" s="99"/>
      <c r="C1104" s="99"/>
      <c r="D1104" s="98"/>
      <c r="E1104" s="98"/>
      <c r="F1104" s="98"/>
      <c r="G1104" s="98"/>
      <c r="H1104" s="98"/>
      <c r="I1104" s="98"/>
      <c r="J1104" s="98"/>
      <c r="K1104" s="98"/>
      <c r="L1104" s="98"/>
      <c r="M1104" s="98"/>
      <c r="N1104" s="98"/>
      <c r="O1104" s="98"/>
      <c r="P1104" s="98"/>
      <c r="Q1104" s="98"/>
      <c r="R1104" s="98"/>
      <c r="S1104" s="98"/>
      <c r="T1104" s="98"/>
      <c r="U1104" s="98"/>
      <c r="V1104" s="98"/>
      <c r="W1104" s="98"/>
      <c r="X1104" s="98"/>
      <c r="Y1104" s="98"/>
      <c r="Z1104" s="98"/>
      <c r="AA1104" s="98"/>
      <c r="AB1104" s="98"/>
      <c r="AC1104" s="98"/>
      <c r="AD1104" s="98"/>
      <c r="AE1104" s="98"/>
      <c r="AF1104" s="98"/>
      <c r="AG1104" s="98"/>
      <c r="AH1104" s="98"/>
      <c r="AI1104" s="98"/>
      <c r="AJ1104" s="98"/>
      <c r="AK1104" s="98"/>
      <c r="AL1104" s="98"/>
      <c r="AM1104" s="98"/>
    </row>
    <row r="1105" spans="1:39">
      <c r="A1105" s="99"/>
      <c r="B1105" s="99"/>
      <c r="C1105" s="99"/>
      <c r="D1105" s="98"/>
      <c r="E1105" s="98"/>
      <c r="F1105" s="98"/>
      <c r="G1105" s="98"/>
      <c r="H1105" s="98"/>
      <c r="I1105" s="98"/>
      <c r="J1105" s="98"/>
      <c r="K1105" s="98"/>
      <c r="L1105" s="98"/>
      <c r="M1105" s="98"/>
      <c r="N1105" s="98"/>
      <c r="O1105" s="98"/>
      <c r="P1105" s="98"/>
      <c r="Q1105" s="98"/>
      <c r="R1105" s="98"/>
      <c r="S1105" s="98"/>
      <c r="T1105" s="98"/>
      <c r="U1105" s="98"/>
      <c r="V1105" s="98"/>
      <c r="W1105" s="98"/>
      <c r="X1105" s="98"/>
      <c r="Y1105" s="98"/>
      <c r="Z1105" s="98"/>
      <c r="AA1105" s="98"/>
      <c r="AB1105" s="98"/>
      <c r="AC1105" s="98"/>
      <c r="AD1105" s="98"/>
      <c r="AE1105" s="98"/>
      <c r="AF1105" s="98"/>
      <c r="AG1105" s="98"/>
      <c r="AH1105" s="98"/>
      <c r="AI1105" s="98"/>
      <c r="AJ1105" s="98"/>
      <c r="AK1105" s="98"/>
      <c r="AL1105" s="98"/>
      <c r="AM1105" s="98"/>
    </row>
    <row r="1106" spans="1:39">
      <c r="A1106" s="99"/>
      <c r="B1106" s="99"/>
      <c r="C1106" s="99"/>
      <c r="D1106" s="98"/>
      <c r="E1106" s="98"/>
      <c r="F1106" s="98"/>
      <c r="G1106" s="98"/>
      <c r="H1106" s="98"/>
      <c r="I1106" s="98"/>
      <c r="J1106" s="98"/>
      <c r="K1106" s="98"/>
      <c r="L1106" s="98"/>
      <c r="M1106" s="98"/>
      <c r="N1106" s="98"/>
      <c r="O1106" s="98"/>
      <c r="P1106" s="98"/>
      <c r="Q1106" s="98"/>
      <c r="R1106" s="98"/>
      <c r="S1106" s="98"/>
      <c r="T1106" s="98"/>
      <c r="U1106" s="98"/>
      <c r="V1106" s="98"/>
      <c r="W1106" s="98"/>
      <c r="X1106" s="98"/>
      <c r="Y1106" s="98"/>
      <c r="Z1106" s="98"/>
      <c r="AA1106" s="98"/>
      <c r="AB1106" s="98"/>
      <c r="AC1106" s="98"/>
      <c r="AD1106" s="98"/>
      <c r="AE1106" s="98"/>
      <c r="AF1106" s="98"/>
      <c r="AG1106" s="98"/>
      <c r="AH1106" s="98"/>
      <c r="AI1106" s="98"/>
      <c r="AJ1106" s="98"/>
      <c r="AK1106" s="98"/>
      <c r="AL1106" s="98"/>
      <c r="AM1106" s="98"/>
    </row>
    <row r="1107" spans="1:39">
      <c r="A1107" s="99"/>
      <c r="B1107" s="99"/>
      <c r="C1107" s="99"/>
      <c r="D1107" s="98"/>
      <c r="E1107" s="98"/>
      <c r="F1107" s="98"/>
      <c r="G1107" s="98"/>
      <c r="H1107" s="98"/>
      <c r="I1107" s="98"/>
      <c r="J1107" s="98"/>
      <c r="K1107" s="98"/>
      <c r="L1107" s="98"/>
      <c r="M1107" s="98"/>
      <c r="N1107" s="98"/>
      <c r="O1107" s="98"/>
      <c r="P1107" s="98"/>
      <c r="Q1107" s="98"/>
      <c r="R1107" s="98"/>
      <c r="S1107" s="98"/>
      <c r="T1107" s="98"/>
      <c r="U1107" s="98"/>
      <c r="V1107" s="98"/>
      <c r="W1107" s="98"/>
      <c r="X1107" s="98"/>
      <c r="Y1107" s="98"/>
      <c r="Z1107" s="98"/>
      <c r="AA1107" s="98"/>
      <c r="AB1107" s="98"/>
      <c r="AC1107" s="98"/>
      <c r="AD1107" s="98"/>
      <c r="AE1107" s="98"/>
      <c r="AF1107" s="98"/>
      <c r="AG1107" s="98"/>
      <c r="AH1107" s="98"/>
      <c r="AI1107" s="98"/>
      <c r="AJ1107" s="98"/>
      <c r="AK1107" s="98"/>
      <c r="AL1107" s="98"/>
      <c r="AM1107" s="98"/>
    </row>
    <row r="1108" spans="1:39">
      <c r="A1108" s="99"/>
      <c r="B1108" s="99"/>
      <c r="C1108" s="99"/>
      <c r="D1108" s="98"/>
      <c r="E1108" s="98"/>
      <c r="F1108" s="98"/>
      <c r="G1108" s="98"/>
      <c r="H1108" s="98"/>
      <c r="I1108" s="98"/>
      <c r="J1108" s="98"/>
      <c r="K1108" s="98"/>
      <c r="L1108" s="98"/>
      <c r="M1108" s="98"/>
      <c r="N1108" s="98"/>
      <c r="O1108" s="98"/>
      <c r="P1108" s="98"/>
      <c r="Q1108" s="98"/>
      <c r="R1108" s="98"/>
      <c r="S1108" s="98"/>
      <c r="T1108" s="98"/>
      <c r="U1108" s="98"/>
      <c r="V1108" s="98"/>
      <c r="W1108" s="98"/>
      <c r="X1108" s="98"/>
      <c r="Y1108" s="98"/>
      <c r="Z1108" s="98"/>
      <c r="AA1108" s="98"/>
      <c r="AB1108" s="98"/>
      <c r="AC1108" s="98"/>
      <c r="AD1108" s="98"/>
      <c r="AE1108" s="98"/>
      <c r="AF1108" s="98"/>
      <c r="AG1108" s="98"/>
      <c r="AH1108" s="98"/>
      <c r="AI1108" s="98"/>
      <c r="AJ1108" s="98"/>
      <c r="AK1108" s="98"/>
      <c r="AL1108" s="98"/>
      <c r="AM1108" s="98"/>
    </row>
    <row r="1109" spans="1:39">
      <c r="A1109" s="99"/>
      <c r="B1109" s="99"/>
      <c r="C1109" s="99"/>
      <c r="D1109" s="98"/>
      <c r="E1109" s="98"/>
      <c r="F1109" s="98"/>
      <c r="G1109" s="98"/>
      <c r="H1109" s="98"/>
      <c r="I1109" s="98"/>
      <c r="J1109" s="98"/>
      <c r="K1109" s="98"/>
      <c r="L1109" s="98"/>
      <c r="M1109" s="98"/>
      <c r="N1109" s="98"/>
      <c r="O1109" s="98"/>
      <c r="P1109" s="98"/>
      <c r="Q1109" s="98"/>
      <c r="R1109" s="98"/>
      <c r="S1109" s="98"/>
      <c r="T1109" s="98"/>
      <c r="U1109" s="98"/>
      <c r="V1109" s="98"/>
      <c r="W1109" s="98"/>
      <c r="X1109" s="98"/>
      <c r="Y1109" s="98"/>
      <c r="Z1109" s="98"/>
      <c r="AA1109" s="98"/>
      <c r="AB1109" s="98"/>
      <c r="AC1109" s="98"/>
      <c r="AD1109" s="98"/>
      <c r="AE1109" s="98"/>
      <c r="AF1109" s="98"/>
      <c r="AG1109" s="98"/>
      <c r="AH1109" s="98"/>
      <c r="AI1109" s="98"/>
      <c r="AJ1109" s="98"/>
      <c r="AK1109" s="98"/>
      <c r="AL1109" s="98"/>
      <c r="AM1109" s="98"/>
    </row>
    <row r="1110" spans="1:39">
      <c r="A1110" s="99"/>
      <c r="B1110" s="99"/>
      <c r="C1110" s="99"/>
      <c r="D1110" s="98"/>
      <c r="E1110" s="98"/>
      <c r="F1110" s="98"/>
      <c r="G1110" s="98"/>
      <c r="H1110" s="98"/>
      <c r="I1110" s="98"/>
      <c r="J1110" s="98"/>
      <c r="K1110" s="98"/>
      <c r="L1110" s="98"/>
      <c r="M1110" s="98"/>
      <c r="N1110" s="98"/>
      <c r="O1110" s="98"/>
      <c r="P1110" s="98"/>
      <c r="Q1110" s="98"/>
      <c r="R1110" s="98"/>
      <c r="S1110" s="98"/>
      <c r="T1110" s="98"/>
      <c r="U1110" s="98"/>
      <c r="V1110" s="98"/>
      <c r="W1110" s="98"/>
      <c r="X1110" s="98"/>
      <c r="Y1110" s="98"/>
      <c r="Z1110" s="98"/>
      <c r="AA1110" s="98"/>
      <c r="AB1110" s="98"/>
      <c r="AC1110" s="98"/>
      <c r="AD1110" s="98"/>
      <c r="AE1110" s="98"/>
      <c r="AF1110" s="98"/>
      <c r="AG1110" s="98"/>
      <c r="AH1110" s="98"/>
      <c r="AI1110" s="98"/>
      <c r="AJ1110" s="98"/>
      <c r="AK1110" s="98"/>
      <c r="AL1110" s="98"/>
      <c r="AM1110" s="98"/>
    </row>
    <row r="1111" spans="1:39">
      <c r="A1111" s="99"/>
      <c r="B1111" s="99"/>
      <c r="C1111" s="99"/>
      <c r="D1111" s="98"/>
      <c r="E1111" s="98"/>
      <c r="F1111" s="98"/>
      <c r="G1111" s="98"/>
      <c r="H1111" s="98"/>
      <c r="I1111" s="98"/>
      <c r="J1111" s="98"/>
      <c r="K1111" s="98"/>
      <c r="L1111" s="98"/>
      <c r="M1111" s="98"/>
      <c r="N1111" s="98"/>
      <c r="O1111" s="98"/>
      <c r="P1111" s="98"/>
      <c r="Q1111" s="98"/>
      <c r="R1111" s="98"/>
      <c r="S1111" s="98"/>
      <c r="T1111" s="98"/>
      <c r="U1111" s="98"/>
      <c r="V1111" s="98"/>
      <c r="W1111" s="98"/>
      <c r="X1111" s="98"/>
      <c r="Y1111" s="98"/>
      <c r="Z1111" s="98"/>
      <c r="AA1111" s="98"/>
      <c r="AB1111" s="98"/>
      <c r="AC1111" s="98"/>
      <c r="AD1111" s="98"/>
      <c r="AE1111" s="98"/>
      <c r="AF1111" s="98"/>
      <c r="AG1111" s="98"/>
      <c r="AH1111" s="98"/>
      <c r="AI1111" s="98"/>
      <c r="AJ1111" s="98"/>
      <c r="AK1111" s="98"/>
      <c r="AL1111" s="98"/>
      <c r="AM1111" s="98"/>
    </row>
    <row r="1112" spans="1:39">
      <c r="A1112" s="99"/>
      <c r="B1112" s="99"/>
      <c r="C1112" s="99"/>
      <c r="D1112" s="98"/>
      <c r="E1112" s="98"/>
      <c r="F1112" s="98"/>
      <c r="G1112" s="98"/>
      <c r="H1112" s="98"/>
      <c r="I1112" s="98"/>
      <c r="J1112" s="98"/>
      <c r="K1112" s="98"/>
      <c r="L1112" s="98"/>
      <c r="M1112" s="98"/>
      <c r="N1112" s="98"/>
      <c r="O1112" s="98"/>
      <c r="P1112" s="98"/>
      <c r="Q1112" s="98"/>
      <c r="R1112" s="98"/>
      <c r="S1112" s="98"/>
      <c r="T1112" s="98"/>
      <c r="U1112" s="98"/>
      <c r="V1112" s="98"/>
      <c r="W1112" s="98"/>
      <c r="X1112" s="98"/>
      <c r="Y1112" s="98"/>
      <c r="Z1112" s="98"/>
      <c r="AA1112" s="98"/>
      <c r="AB1112" s="98"/>
      <c r="AC1112" s="98"/>
      <c r="AD1112" s="98"/>
      <c r="AE1112" s="98"/>
      <c r="AF1112" s="98"/>
      <c r="AG1112" s="98"/>
      <c r="AH1112" s="98"/>
      <c r="AI1112" s="98"/>
      <c r="AJ1112" s="98"/>
      <c r="AK1112" s="98"/>
      <c r="AL1112" s="98"/>
      <c r="AM1112" s="98"/>
    </row>
    <row r="1113" spans="1:39">
      <c r="A1113" s="99"/>
      <c r="B1113" s="99"/>
      <c r="C1113" s="99"/>
      <c r="D1113" s="98"/>
      <c r="E1113" s="98"/>
      <c r="F1113" s="98"/>
      <c r="G1113" s="98"/>
      <c r="H1113" s="98"/>
      <c r="I1113" s="98"/>
      <c r="J1113" s="98"/>
      <c r="K1113" s="98"/>
      <c r="L1113" s="98"/>
      <c r="M1113" s="98"/>
      <c r="N1113" s="98"/>
      <c r="O1113" s="98"/>
      <c r="P1113" s="98"/>
      <c r="Q1113" s="98"/>
      <c r="R1113" s="98"/>
      <c r="S1113" s="98"/>
      <c r="T1113" s="98"/>
      <c r="U1113" s="98"/>
      <c r="V1113" s="98"/>
      <c r="W1113" s="98"/>
      <c r="X1113" s="98"/>
      <c r="Y1113" s="98"/>
      <c r="Z1113" s="98"/>
      <c r="AA1113" s="98"/>
      <c r="AB1113" s="98"/>
      <c r="AC1113" s="98"/>
      <c r="AD1113" s="98"/>
      <c r="AE1113" s="98"/>
      <c r="AF1113" s="98"/>
      <c r="AG1113" s="98"/>
      <c r="AH1113" s="98"/>
      <c r="AI1113" s="98"/>
      <c r="AJ1113" s="98"/>
      <c r="AK1113" s="98"/>
      <c r="AL1113" s="98"/>
      <c r="AM1113" s="98"/>
    </row>
    <row r="1114" spans="1:39">
      <c r="A1114" s="99"/>
      <c r="B1114" s="99"/>
      <c r="C1114" s="99"/>
      <c r="D1114" s="98"/>
      <c r="E1114" s="98"/>
      <c r="F1114" s="98"/>
      <c r="G1114" s="98"/>
      <c r="H1114" s="98"/>
      <c r="I1114" s="98"/>
      <c r="J1114" s="98"/>
      <c r="K1114" s="98"/>
      <c r="L1114" s="98"/>
      <c r="M1114" s="98"/>
      <c r="N1114" s="98"/>
      <c r="O1114" s="98"/>
      <c r="P1114" s="98"/>
      <c r="Q1114" s="98"/>
      <c r="R1114" s="98"/>
      <c r="S1114" s="98"/>
      <c r="T1114" s="98"/>
      <c r="U1114" s="98"/>
      <c r="V1114" s="98"/>
      <c r="W1114" s="98"/>
      <c r="X1114" s="98"/>
      <c r="Y1114" s="98"/>
      <c r="Z1114" s="98"/>
      <c r="AA1114" s="98"/>
      <c r="AB1114" s="98"/>
      <c r="AC1114" s="98"/>
      <c r="AD1114" s="98"/>
      <c r="AE1114" s="98"/>
      <c r="AF1114" s="98"/>
      <c r="AG1114" s="98"/>
      <c r="AH1114" s="98"/>
      <c r="AI1114" s="98"/>
      <c r="AJ1114" s="98"/>
      <c r="AK1114" s="98"/>
      <c r="AL1114" s="98"/>
      <c r="AM1114" s="98"/>
    </row>
    <row r="1115" spans="1:39">
      <c r="A1115" s="99"/>
      <c r="B1115" s="99"/>
      <c r="C1115" s="99"/>
      <c r="D1115" s="98"/>
      <c r="E1115" s="98"/>
      <c r="F1115" s="98"/>
      <c r="G1115" s="98"/>
      <c r="H1115" s="98"/>
      <c r="I1115" s="98"/>
      <c r="J1115" s="98"/>
      <c r="K1115" s="98"/>
      <c r="L1115" s="98"/>
      <c r="M1115" s="98"/>
      <c r="N1115" s="98"/>
      <c r="O1115" s="98"/>
      <c r="P1115" s="98"/>
      <c r="Q1115" s="98"/>
      <c r="R1115" s="98"/>
      <c r="S1115" s="98"/>
      <c r="T1115" s="98"/>
      <c r="U1115" s="98"/>
      <c r="V1115" s="98"/>
      <c r="W1115" s="98"/>
      <c r="X1115" s="98"/>
      <c r="Y1115" s="98"/>
      <c r="Z1115" s="98"/>
      <c r="AA1115" s="98"/>
      <c r="AB1115" s="98"/>
      <c r="AC1115" s="98"/>
      <c r="AD1115" s="98"/>
      <c r="AE1115" s="98"/>
      <c r="AF1115" s="98"/>
      <c r="AG1115" s="98"/>
      <c r="AH1115" s="98"/>
      <c r="AI1115" s="98"/>
      <c r="AJ1115" s="98"/>
      <c r="AK1115" s="98"/>
      <c r="AL1115" s="98"/>
      <c r="AM1115" s="98"/>
    </row>
    <row r="1116" spans="1:39">
      <c r="A1116" s="99"/>
      <c r="B1116" s="99"/>
      <c r="C1116" s="99"/>
      <c r="D1116" s="98"/>
      <c r="E1116" s="98"/>
      <c r="F1116" s="98"/>
      <c r="G1116" s="98"/>
      <c r="H1116" s="98"/>
      <c r="I1116" s="98"/>
      <c r="J1116" s="98"/>
      <c r="K1116" s="98"/>
      <c r="L1116" s="98"/>
      <c r="M1116" s="98"/>
      <c r="N1116" s="98"/>
      <c r="O1116" s="98"/>
      <c r="P1116" s="98"/>
      <c r="Q1116" s="98"/>
      <c r="R1116" s="98"/>
      <c r="S1116" s="98"/>
      <c r="T1116" s="98"/>
      <c r="U1116" s="98"/>
      <c r="V1116" s="98"/>
      <c r="W1116" s="98"/>
      <c r="X1116" s="98"/>
      <c r="Y1116" s="98"/>
      <c r="Z1116" s="98"/>
      <c r="AA1116" s="98"/>
      <c r="AB1116" s="98"/>
      <c r="AC1116" s="98"/>
      <c r="AD1116" s="98"/>
      <c r="AE1116" s="98"/>
      <c r="AF1116" s="98"/>
      <c r="AG1116" s="98"/>
      <c r="AH1116" s="98"/>
      <c r="AI1116" s="98"/>
      <c r="AJ1116" s="98"/>
      <c r="AK1116" s="98"/>
      <c r="AL1116" s="98"/>
      <c r="AM1116" s="98"/>
    </row>
    <row r="1117" spans="1:39">
      <c r="A1117" s="99"/>
      <c r="B1117" s="99"/>
      <c r="C1117" s="99"/>
      <c r="D1117" s="98"/>
      <c r="E1117" s="98"/>
      <c r="F1117" s="98"/>
      <c r="G1117" s="98"/>
      <c r="H1117" s="98"/>
      <c r="I1117" s="98"/>
      <c r="J1117" s="98"/>
      <c r="K1117" s="98"/>
      <c r="L1117" s="98"/>
      <c r="M1117" s="98"/>
      <c r="N1117" s="98"/>
      <c r="O1117" s="98"/>
      <c r="P1117" s="98"/>
      <c r="Q1117" s="98"/>
      <c r="R1117" s="98"/>
      <c r="S1117" s="98"/>
      <c r="T1117" s="98"/>
      <c r="U1117" s="98"/>
      <c r="V1117" s="98"/>
      <c r="W1117" s="98"/>
      <c r="X1117" s="98"/>
      <c r="Y1117" s="98"/>
      <c r="Z1117" s="98"/>
      <c r="AA1117" s="98"/>
      <c r="AB1117" s="98"/>
      <c r="AC1117" s="98"/>
      <c r="AD1117" s="98"/>
      <c r="AE1117" s="98"/>
      <c r="AF1117" s="98"/>
      <c r="AG1117" s="98"/>
      <c r="AH1117" s="98"/>
      <c r="AI1117" s="98"/>
      <c r="AJ1117" s="98"/>
      <c r="AK1117" s="98"/>
      <c r="AL1117" s="98"/>
      <c r="AM1117" s="98"/>
    </row>
    <row r="1118" spans="1:39">
      <c r="A1118" s="99"/>
      <c r="B1118" s="99"/>
      <c r="C1118" s="99"/>
      <c r="D1118" s="98"/>
      <c r="E1118" s="98"/>
      <c r="F1118" s="98"/>
      <c r="G1118" s="98"/>
      <c r="H1118" s="98"/>
      <c r="I1118" s="98"/>
      <c r="J1118" s="98"/>
      <c r="K1118" s="98"/>
      <c r="L1118" s="98"/>
      <c r="M1118" s="98"/>
      <c r="N1118" s="98"/>
      <c r="O1118" s="98"/>
      <c r="P1118" s="98"/>
      <c r="Q1118" s="98"/>
      <c r="R1118" s="98"/>
      <c r="S1118" s="98"/>
      <c r="T1118" s="98"/>
      <c r="U1118" s="98"/>
      <c r="V1118" s="98"/>
      <c r="W1118" s="98"/>
      <c r="X1118" s="98"/>
      <c r="Y1118" s="98"/>
      <c r="Z1118" s="98"/>
      <c r="AA1118" s="98"/>
      <c r="AB1118" s="98"/>
      <c r="AC1118" s="98"/>
      <c r="AD1118" s="98"/>
      <c r="AE1118" s="98"/>
      <c r="AF1118" s="98"/>
      <c r="AG1118" s="98"/>
      <c r="AH1118" s="98"/>
      <c r="AI1118" s="98"/>
      <c r="AJ1118" s="98"/>
      <c r="AK1118" s="98"/>
      <c r="AL1118" s="98"/>
      <c r="AM1118" s="98"/>
    </row>
    <row r="1119" spans="1:39">
      <c r="A1119" s="99"/>
      <c r="B1119" s="99"/>
      <c r="C1119" s="99"/>
      <c r="D1119" s="98"/>
      <c r="E1119" s="98"/>
      <c r="F1119" s="98"/>
      <c r="G1119" s="98"/>
      <c r="H1119" s="98"/>
      <c r="I1119" s="98"/>
      <c r="J1119" s="98"/>
      <c r="K1119" s="98"/>
      <c r="L1119" s="98"/>
      <c r="M1119" s="98"/>
      <c r="N1119" s="98"/>
      <c r="O1119" s="98"/>
      <c r="P1119" s="98"/>
      <c r="Q1119" s="98"/>
      <c r="R1119" s="98"/>
      <c r="S1119" s="98"/>
      <c r="T1119" s="98"/>
      <c r="U1119" s="98"/>
      <c r="V1119" s="98"/>
      <c r="W1119" s="98"/>
      <c r="X1119" s="98"/>
      <c r="Y1119" s="98"/>
      <c r="Z1119" s="98"/>
      <c r="AA1119" s="98"/>
      <c r="AB1119" s="98"/>
      <c r="AC1119" s="98"/>
      <c r="AD1119" s="98"/>
      <c r="AE1119" s="98"/>
      <c r="AF1119" s="98"/>
      <c r="AG1119" s="98"/>
      <c r="AH1119" s="98"/>
      <c r="AI1119" s="98"/>
      <c r="AJ1119" s="98"/>
      <c r="AK1119" s="98"/>
      <c r="AL1119" s="98"/>
      <c r="AM1119" s="98"/>
    </row>
    <row r="1120" spans="1:39">
      <c r="A1120" s="99"/>
      <c r="B1120" s="99"/>
      <c r="C1120" s="99"/>
      <c r="D1120" s="98"/>
      <c r="E1120" s="98"/>
      <c r="F1120" s="98"/>
      <c r="G1120" s="98"/>
      <c r="H1120" s="98"/>
      <c r="I1120" s="98"/>
      <c r="J1120" s="98"/>
      <c r="K1120" s="98"/>
      <c r="L1120" s="98"/>
      <c r="M1120" s="98"/>
      <c r="N1120" s="98"/>
      <c r="O1120" s="98"/>
      <c r="P1120" s="98"/>
      <c r="Q1120" s="98"/>
      <c r="R1120" s="98"/>
      <c r="S1120" s="98"/>
      <c r="T1120" s="98"/>
      <c r="U1120" s="98"/>
      <c r="V1120" s="98"/>
      <c r="W1120" s="98"/>
      <c r="X1120" s="98"/>
      <c r="Y1120" s="98"/>
      <c r="Z1120" s="98"/>
      <c r="AA1120" s="98"/>
      <c r="AB1120" s="98"/>
      <c r="AC1120" s="98"/>
      <c r="AD1120" s="98"/>
      <c r="AE1120" s="98"/>
      <c r="AF1120" s="98"/>
      <c r="AG1120" s="98"/>
      <c r="AH1120" s="98"/>
      <c r="AI1120" s="98"/>
      <c r="AJ1120" s="98"/>
      <c r="AK1120" s="98"/>
      <c r="AL1120" s="98"/>
      <c r="AM1120" s="98"/>
    </row>
    <row r="1121" spans="1:39">
      <c r="A1121" s="99"/>
      <c r="B1121" s="99"/>
      <c r="C1121" s="99"/>
      <c r="D1121" s="98"/>
      <c r="E1121" s="98"/>
      <c r="F1121" s="98"/>
      <c r="G1121" s="98"/>
      <c r="H1121" s="98"/>
      <c r="I1121" s="98"/>
      <c r="J1121" s="98"/>
      <c r="K1121" s="98"/>
      <c r="L1121" s="98"/>
      <c r="M1121" s="98"/>
      <c r="N1121" s="98"/>
      <c r="O1121" s="98"/>
      <c r="P1121" s="98"/>
      <c r="Q1121" s="98"/>
      <c r="R1121" s="98"/>
      <c r="S1121" s="98"/>
      <c r="T1121" s="98"/>
      <c r="U1121" s="98"/>
      <c r="V1121" s="98"/>
      <c r="W1121" s="98"/>
      <c r="X1121" s="98"/>
      <c r="Y1121" s="98"/>
      <c r="Z1121" s="98"/>
      <c r="AA1121" s="98"/>
      <c r="AB1121" s="98"/>
      <c r="AC1121" s="98"/>
      <c r="AD1121" s="98"/>
      <c r="AE1121" s="98"/>
      <c r="AF1121" s="98"/>
      <c r="AG1121" s="98"/>
      <c r="AH1121" s="98"/>
      <c r="AI1121" s="98"/>
      <c r="AJ1121" s="98"/>
      <c r="AK1121" s="98"/>
      <c r="AL1121" s="98"/>
      <c r="AM1121" s="98"/>
    </row>
    <row r="1122" spans="1:39">
      <c r="A1122" s="99"/>
      <c r="B1122" s="99"/>
      <c r="C1122" s="99"/>
      <c r="D1122" s="98"/>
      <c r="E1122" s="98"/>
      <c r="F1122" s="98"/>
      <c r="G1122" s="98"/>
      <c r="H1122" s="98"/>
      <c r="I1122" s="98"/>
      <c r="J1122" s="98"/>
      <c r="K1122" s="98"/>
      <c r="L1122" s="98"/>
      <c r="M1122" s="98"/>
      <c r="N1122" s="98"/>
      <c r="O1122" s="98"/>
      <c r="P1122" s="98"/>
      <c r="Q1122" s="98"/>
      <c r="R1122" s="98"/>
      <c r="S1122" s="98"/>
      <c r="T1122" s="98"/>
      <c r="U1122" s="98"/>
      <c r="V1122" s="98"/>
      <c r="W1122" s="98"/>
      <c r="X1122" s="98"/>
      <c r="Y1122" s="98"/>
      <c r="Z1122" s="98"/>
      <c r="AA1122" s="98"/>
      <c r="AB1122" s="98"/>
      <c r="AC1122" s="98"/>
      <c r="AD1122" s="98"/>
      <c r="AE1122" s="98"/>
      <c r="AF1122" s="98"/>
      <c r="AG1122" s="98"/>
      <c r="AH1122" s="98"/>
      <c r="AI1122" s="98"/>
      <c r="AJ1122" s="98"/>
      <c r="AK1122" s="98"/>
      <c r="AL1122" s="98"/>
      <c r="AM1122" s="98"/>
    </row>
    <row r="1123" spans="1:39">
      <c r="A1123" s="99"/>
      <c r="B1123" s="99"/>
      <c r="C1123" s="99"/>
      <c r="D1123" s="98"/>
      <c r="E1123" s="98"/>
      <c r="F1123" s="98"/>
      <c r="G1123" s="98"/>
      <c r="H1123" s="98"/>
      <c r="I1123" s="98"/>
      <c r="J1123" s="98"/>
      <c r="K1123" s="98"/>
      <c r="L1123" s="98"/>
      <c r="M1123" s="98"/>
      <c r="N1123" s="98"/>
      <c r="O1123" s="98"/>
      <c r="P1123" s="98"/>
      <c r="Q1123" s="98"/>
      <c r="R1123" s="98"/>
      <c r="S1123" s="98"/>
      <c r="T1123" s="98"/>
      <c r="U1123" s="98"/>
      <c r="V1123" s="98"/>
      <c r="W1123" s="98"/>
      <c r="X1123" s="98"/>
      <c r="Y1123" s="98"/>
      <c r="Z1123" s="98"/>
      <c r="AA1123" s="98"/>
      <c r="AB1123" s="98"/>
      <c r="AC1123" s="98"/>
      <c r="AD1123" s="98"/>
      <c r="AE1123" s="98"/>
      <c r="AF1123" s="98"/>
      <c r="AG1123" s="98"/>
      <c r="AH1123" s="98"/>
      <c r="AI1123" s="98"/>
      <c r="AJ1123" s="98"/>
      <c r="AK1123" s="98"/>
      <c r="AL1123" s="98"/>
      <c r="AM1123" s="98"/>
    </row>
    <row r="1124" spans="1:39">
      <c r="A1124" s="99"/>
      <c r="B1124" s="99"/>
      <c r="C1124" s="99"/>
      <c r="D1124" s="98"/>
      <c r="E1124" s="98"/>
      <c r="F1124" s="98"/>
      <c r="G1124" s="98"/>
      <c r="H1124" s="98"/>
      <c r="I1124" s="98"/>
      <c r="J1124" s="98"/>
      <c r="K1124" s="98"/>
      <c r="L1124" s="98"/>
      <c r="M1124" s="98"/>
      <c r="N1124" s="98"/>
      <c r="O1124" s="98"/>
      <c r="P1124" s="98"/>
      <c r="Q1124" s="98"/>
      <c r="R1124" s="98"/>
      <c r="S1124" s="98"/>
      <c r="T1124" s="98"/>
      <c r="U1124" s="98"/>
      <c r="V1124" s="98"/>
      <c r="W1124" s="98"/>
      <c r="X1124" s="98"/>
      <c r="Y1124" s="98"/>
      <c r="Z1124" s="98"/>
      <c r="AA1124" s="98"/>
      <c r="AB1124" s="98"/>
      <c r="AC1124" s="98"/>
      <c r="AD1124" s="98"/>
      <c r="AE1124" s="98"/>
      <c r="AF1124" s="98"/>
      <c r="AG1124" s="98"/>
      <c r="AH1124" s="98"/>
      <c r="AI1124" s="98"/>
      <c r="AJ1124" s="98"/>
      <c r="AK1124" s="98"/>
      <c r="AL1124" s="98"/>
      <c r="AM1124" s="98"/>
    </row>
    <row r="1125" spans="1:39">
      <c r="A1125" s="99"/>
      <c r="B1125" s="99"/>
      <c r="C1125" s="99"/>
      <c r="D1125" s="98"/>
      <c r="E1125" s="98"/>
      <c r="F1125" s="98"/>
      <c r="G1125" s="98"/>
      <c r="H1125" s="98"/>
      <c r="I1125" s="98"/>
      <c r="J1125" s="98"/>
      <c r="K1125" s="98"/>
      <c r="L1125" s="98"/>
      <c r="M1125" s="98"/>
      <c r="N1125" s="98"/>
      <c r="O1125" s="98"/>
      <c r="P1125" s="98"/>
      <c r="Q1125" s="98"/>
      <c r="R1125" s="98"/>
      <c r="S1125" s="98"/>
      <c r="T1125" s="98"/>
      <c r="U1125" s="98"/>
      <c r="V1125" s="98"/>
      <c r="W1125" s="98"/>
      <c r="X1125" s="98"/>
      <c r="Y1125" s="98"/>
      <c r="Z1125" s="98"/>
      <c r="AA1125" s="98"/>
      <c r="AB1125" s="98"/>
      <c r="AC1125" s="98"/>
      <c r="AD1125" s="98"/>
      <c r="AE1125" s="98"/>
      <c r="AF1125" s="98"/>
      <c r="AG1125" s="98"/>
      <c r="AH1125" s="98"/>
      <c r="AI1125" s="98"/>
      <c r="AJ1125" s="98"/>
      <c r="AK1125" s="98"/>
      <c r="AL1125" s="98"/>
      <c r="AM1125" s="98"/>
    </row>
    <row r="1126" spans="1:39">
      <c r="A1126" s="99"/>
      <c r="B1126" s="99"/>
      <c r="C1126" s="99"/>
      <c r="D1126" s="98"/>
      <c r="E1126" s="98"/>
      <c r="F1126" s="98"/>
      <c r="G1126" s="98"/>
      <c r="H1126" s="98"/>
      <c r="I1126" s="98"/>
      <c r="J1126" s="98"/>
      <c r="K1126" s="98"/>
      <c r="L1126" s="98"/>
      <c r="M1126" s="98"/>
      <c r="N1126" s="98"/>
      <c r="O1126" s="98"/>
      <c r="P1126" s="98"/>
      <c r="Q1126" s="98"/>
      <c r="R1126" s="98"/>
      <c r="S1126" s="98"/>
      <c r="T1126" s="98"/>
      <c r="U1126" s="98"/>
      <c r="V1126" s="98"/>
      <c r="W1126" s="98"/>
      <c r="X1126" s="98"/>
      <c r="Y1126" s="98"/>
      <c r="Z1126" s="98"/>
      <c r="AA1126" s="98"/>
      <c r="AB1126" s="98"/>
      <c r="AC1126" s="98"/>
      <c r="AD1126" s="98"/>
      <c r="AE1126" s="98"/>
      <c r="AF1126" s="98"/>
      <c r="AG1126" s="98"/>
      <c r="AH1126" s="98"/>
      <c r="AI1126" s="98"/>
      <c r="AJ1126" s="98"/>
      <c r="AK1126" s="98"/>
      <c r="AL1126" s="98"/>
      <c r="AM1126" s="98"/>
    </row>
    <row r="1127" spans="1:39">
      <c r="A1127" s="99"/>
      <c r="B1127" s="99"/>
      <c r="C1127" s="99"/>
      <c r="D1127" s="98"/>
      <c r="E1127" s="98"/>
      <c r="F1127" s="98"/>
      <c r="G1127" s="98"/>
      <c r="H1127" s="98"/>
      <c r="I1127" s="98"/>
      <c r="J1127" s="98"/>
      <c r="K1127" s="98"/>
      <c r="L1127" s="98"/>
      <c r="M1127" s="98"/>
      <c r="N1127" s="98"/>
      <c r="O1127" s="98"/>
      <c r="P1127" s="98"/>
      <c r="Q1127" s="98"/>
      <c r="R1127" s="98"/>
      <c r="S1127" s="98"/>
      <c r="T1127" s="98"/>
      <c r="U1127" s="98"/>
      <c r="V1127" s="98"/>
      <c r="W1127" s="98"/>
      <c r="X1127" s="98"/>
      <c r="Y1127" s="98"/>
      <c r="Z1127" s="98"/>
      <c r="AA1127" s="98"/>
      <c r="AB1127" s="98"/>
      <c r="AC1127" s="98"/>
      <c r="AD1127" s="98"/>
      <c r="AE1127" s="98"/>
      <c r="AF1127" s="98"/>
      <c r="AG1127" s="98"/>
      <c r="AH1127" s="98"/>
      <c r="AI1127" s="98"/>
      <c r="AJ1127" s="98"/>
      <c r="AK1127" s="98"/>
      <c r="AL1127" s="98"/>
      <c r="AM1127" s="98"/>
    </row>
    <row r="1128" spans="1:39">
      <c r="A1128" s="99"/>
      <c r="B1128" s="99"/>
      <c r="C1128" s="99"/>
      <c r="D1128" s="98"/>
      <c r="E1128" s="98"/>
      <c r="F1128" s="98"/>
      <c r="G1128" s="98"/>
      <c r="H1128" s="98"/>
      <c r="I1128" s="98"/>
      <c r="J1128" s="98"/>
      <c r="K1128" s="98"/>
      <c r="L1128" s="98"/>
      <c r="M1128" s="98"/>
      <c r="N1128" s="98"/>
      <c r="O1128" s="98"/>
      <c r="P1128" s="98"/>
      <c r="Q1128" s="98"/>
      <c r="R1128" s="98"/>
      <c r="S1128" s="98"/>
      <c r="T1128" s="98"/>
      <c r="U1128" s="98"/>
      <c r="V1128" s="98"/>
      <c r="W1128" s="98"/>
      <c r="X1128" s="98"/>
      <c r="Y1128" s="98"/>
      <c r="Z1128" s="98"/>
      <c r="AA1128" s="98"/>
      <c r="AB1128" s="98"/>
      <c r="AC1128" s="98"/>
      <c r="AD1128" s="98"/>
      <c r="AE1128" s="98"/>
      <c r="AF1128" s="98"/>
      <c r="AG1128" s="98"/>
      <c r="AH1128" s="98"/>
      <c r="AI1128" s="98"/>
      <c r="AJ1128" s="98"/>
      <c r="AK1128" s="98"/>
      <c r="AL1128" s="98"/>
      <c r="AM1128" s="98"/>
    </row>
    <row r="1129" spans="1:39">
      <c r="A1129" s="99"/>
      <c r="B1129" s="99"/>
      <c r="C1129" s="99"/>
      <c r="D1129" s="98"/>
      <c r="E1129" s="98"/>
      <c r="F1129" s="98"/>
      <c r="G1129" s="98"/>
      <c r="H1129" s="98"/>
      <c r="I1129" s="98"/>
      <c r="J1129" s="98"/>
      <c r="K1129" s="98"/>
      <c r="L1129" s="98"/>
      <c r="M1129" s="98"/>
      <c r="N1129" s="98"/>
      <c r="O1129" s="98"/>
      <c r="P1129" s="98"/>
      <c r="Q1129" s="98"/>
      <c r="R1129" s="98"/>
      <c r="S1129" s="98"/>
      <c r="T1129" s="98"/>
      <c r="U1129" s="98"/>
      <c r="V1129" s="98"/>
      <c r="W1129" s="98"/>
      <c r="X1129" s="98"/>
      <c r="Y1129" s="98"/>
      <c r="Z1129" s="98"/>
      <c r="AA1129" s="98"/>
      <c r="AB1129" s="98"/>
      <c r="AC1129" s="98"/>
      <c r="AD1129" s="98"/>
      <c r="AE1129" s="98"/>
      <c r="AF1129" s="98"/>
      <c r="AG1129" s="98"/>
      <c r="AH1129" s="98"/>
      <c r="AI1129" s="98"/>
      <c r="AJ1129" s="98"/>
      <c r="AK1129" s="98"/>
      <c r="AL1129" s="98"/>
      <c r="AM1129" s="98"/>
    </row>
    <row r="1130" spans="1:39">
      <c r="A1130" s="99"/>
      <c r="B1130" s="99"/>
      <c r="C1130" s="99"/>
      <c r="D1130" s="98"/>
      <c r="E1130" s="98"/>
      <c r="F1130" s="98"/>
      <c r="G1130" s="98"/>
      <c r="H1130" s="98"/>
      <c r="I1130" s="98"/>
      <c r="J1130" s="98"/>
      <c r="K1130" s="98"/>
      <c r="L1130" s="98"/>
      <c r="M1130" s="98"/>
      <c r="N1130" s="98"/>
      <c r="O1130" s="98"/>
      <c r="P1130" s="98"/>
      <c r="Q1130" s="98"/>
      <c r="R1130" s="98"/>
      <c r="S1130" s="98"/>
      <c r="T1130" s="98"/>
      <c r="U1130" s="98"/>
      <c r="V1130" s="98"/>
      <c r="W1130" s="98"/>
      <c r="X1130" s="98"/>
      <c r="Y1130" s="98"/>
      <c r="Z1130" s="98"/>
      <c r="AA1130" s="98"/>
      <c r="AB1130" s="98"/>
      <c r="AC1130" s="98"/>
      <c r="AD1130" s="98"/>
      <c r="AE1130" s="98"/>
      <c r="AF1130" s="98"/>
      <c r="AG1130" s="98"/>
      <c r="AH1130" s="98"/>
      <c r="AI1130" s="98"/>
      <c r="AJ1130" s="98"/>
      <c r="AK1130" s="98"/>
      <c r="AL1130" s="98"/>
      <c r="AM1130" s="98"/>
    </row>
    <row r="1131" spans="1:39">
      <c r="A1131" s="99"/>
      <c r="B1131" s="99"/>
      <c r="C1131" s="99"/>
      <c r="D1131" s="98"/>
      <c r="E1131" s="98"/>
      <c r="F1131" s="98"/>
      <c r="G1131" s="98"/>
      <c r="H1131" s="98"/>
      <c r="I1131" s="98"/>
      <c r="J1131" s="98"/>
      <c r="K1131" s="98"/>
      <c r="L1131" s="98"/>
      <c r="M1131" s="98"/>
      <c r="N1131" s="98"/>
      <c r="O1131" s="98"/>
      <c r="P1131" s="98"/>
      <c r="Q1131" s="98"/>
      <c r="R1131" s="98"/>
      <c r="S1131" s="98"/>
      <c r="T1131" s="98"/>
      <c r="U1131" s="98"/>
      <c r="V1131" s="98"/>
      <c r="W1131" s="98"/>
      <c r="X1131" s="98"/>
      <c r="Y1131" s="98"/>
      <c r="Z1131" s="98"/>
      <c r="AA1131" s="98"/>
      <c r="AB1131" s="98"/>
      <c r="AC1131" s="98"/>
      <c r="AD1131" s="98"/>
      <c r="AE1131" s="98"/>
      <c r="AF1131" s="98"/>
      <c r="AG1131" s="98"/>
      <c r="AH1131" s="98"/>
      <c r="AI1131" s="98"/>
      <c r="AJ1131" s="98"/>
      <c r="AK1131" s="98"/>
      <c r="AL1131" s="98"/>
      <c r="AM1131" s="98"/>
    </row>
    <row r="1132" spans="1:39">
      <c r="A1132" s="99"/>
      <c r="B1132" s="99"/>
      <c r="C1132" s="99"/>
      <c r="D1132" s="98"/>
      <c r="E1132" s="98"/>
      <c r="F1132" s="98"/>
      <c r="G1132" s="98"/>
      <c r="H1132" s="98"/>
      <c r="I1132" s="98"/>
      <c r="J1132" s="98"/>
      <c r="K1132" s="98"/>
      <c r="L1132" s="98"/>
      <c r="M1132" s="98"/>
      <c r="N1132" s="98"/>
      <c r="O1132" s="98"/>
      <c r="P1132" s="98"/>
      <c r="Q1132" s="98"/>
      <c r="R1132" s="98"/>
      <c r="S1132" s="98"/>
      <c r="T1132" s="98"/>
      <c r="U1132" s="98"/>
      <c r="V1132" s="98"/>
      <c r="W1132" s="98"/>
      <c r="X1132" s="98"/>
      <c r="Y1132" s="98"/>
      <c r="Z1132" s="98"/>
      <c r="AA1132" s="98"/>
      <c r="AB1132" s="98"/>
      <c r="AC1132" s="98"/>
      <c r="AD1132" s="98"/>
      <c r="AE1132" s="98"/>
      <c r="AF1132" s="98"/>
      <c r="AG1132" s="98"/>
      <c r="AH1132" s="98"/>
      <c r="AI1132" s="98"/>
      <c r="AJ1132" s="98"/>
      <c r="AK1132" s="98"/>
      <c r="AL1132" s="98"/>
      <c r="AM1132" s="98"/>
    </row>
    <row r="1133" spans="1:39">
      <c r="A1133" s="99"/>
      <c r="B1133" s="99"/>
      <c r="C1133" s="99"/>
      <c r="D1133" s="98"/>
      <c r="E1133" s="98"/>
      <c r="F1133" s="98"/>
      <c r="G1133" s="98"/>
      <c r="H1133" s="98"/>
      <c r="I1133" s="98"/>
      <c r="J1133" s="98"/>
      <c r="K1133" s="98"/>
      <c r="L1133" s="98"/>
      <c r="M1133" s="98"/>
      <c r="N1133" s="98"/>
      <c r="O1133" s="98"/>
      <c r="P1133" s="98"/>
      <c r="Q1133" s="98"/>
      <c r="R1133" s="98"/>
      <c r="S1133" s="98"/>
      <c r="T1133" s="98"/>
      <c r="U1133" s="98"/>
      <c r="V1133" s="98"/>
      <c r="W1133" s="98"/>
      <c r="X1133" s="98"/>
      <c r="Y1133" s="98"/>
      <c r="Z1133" s="98"/>
      <c r="AA1133" s="98"/>
      <c r="AB1133" s="98"/>
      <c r="AC1133" s="98"/>
      <c r="AD1133" s="98"/>
      <c r="AE1133" s="98"/>
      <c r="AF1133" s="98"/>
      <c r="AG1133" s="98"/>
      <c r="AH1133" s="98"/>
      <c r="AI1133" s="98"/>
      <c r="AJ1133" s="98"/>
      <c r="AK1133" s="98"/>
      <c r="AL1133" s="98"/>
      <c r="AM1133" s="98"/>
    </row>
    <row r="1134" spans="1:39">
      <c r="A1134" s="99"/>
      <c r="B1134" s="99"/>
      <c r="C1134" s="99"/>
      <c r="D1134" s="98"/>
      <c r="E1134" s="98"/>
      <c r="F1134" s="98"/>
      <c r="G1134" s="98"/>
      <c r="H1134" s="98"/>
      <c r="I1134" s="98"/>
      <c r="J1134" s="98"/>
      <c r="K1134" s="98"/>
      <c r="L1134" s="98"/>
      <c r="M1134" s="98"/>
      <c r="N1134" s="98"/>
      <c r="O1134" s="98"/>
      <c r="P1134" s="98"/>
      <c r="Q1134" s="98"/>
      <c r="R1134" s="98"/>
      <c r="S1134" s="98"/>
      <c r="T1134" s="98"/>
      <c r="U1134" s="98"/>
      <c r="V1134" s="98"/>
      <c r="W1134" s="98"/>
      <c r="X1134" s="98"/>
      <c r="Y1134" s="98"/>
      <c r="Z1134" s="98"/>
      <c r="AA1134" s="98"/>
      <c r="AB1134" s="98"/>
      <c r="AC1134" s="98"/>
      <c r="AD1134" s="98"/>
      <c r="AE1134" s="98"/>
      <c r="AF1134" s="98"/>
      <c r="AG1134" s="98"/>
      <c r="AH1134" s="98"/>
      <c r="AI1134" s="98"/>
      <c r="AJ1134" s="98"/>
      <c r="AK1134" s="98"/>
      <c r="AL1134" s="98"/>
      <c r="AM1134" s="98"/>
    </row>
    <row r="1135" spans="1:39">
      <c r="A1135" s="99"/>
      <c r="B1135" s="99"/>
      <c r="C1135" s="99"/>
      <c r="D1135" s="98"/>
      <c r="E1135" s="98"/>
      <c r="F1135" s="98"/>
      <c r="G1135" s="98"/>
      <c r="H1135" s="98"/>
      <c r="I1135" s="98"/>
      <c r="J1135" s="98"/>
      <c r="K1135" s="98"/>
      <c r="L1135" s="98"/>
      <c r="M1135" s="98"/>
      <c r="N1135" s="98"/>
      <c r="O1135" s="98"/>
      <c r="P1135" s="98"/>
      <c r="Q1135" s="98"/>
      <c r="R1135" s="98"/>
      <c r="S1135" s="98"/>
      <c r="T1135" s="98"/>
      <c r="U1135" s="98"/>
      <c r="V1135" s="98"/>
      <c r="W1135" s="98"/>
      <c r="X1135" s="98"/>
      <c r="Y1135" s="98"/>
      <c r="Z1135" s="98"/>
      <c r="AA1135" s="98"/>
      <c r="AB1135" s="98"/>
      <c r="AC1135" s="98"/>
      <c r="AD1135" s="98"/>
      <c r="AE1135" s="98"/>
      <c r="AF1135" s="98"/>
      <c r="AG1135" s="98"/>
      <c r="AH1135" s="98"/>
      <c r="AI1135" s="98"/>
      <c r="AJ1135" s="98"/>
      <c r="AK1135" s="98"/>
      <c r="AL1135" s="98"/>
      <c r="AM1135" s="98"/>
    </row>
    <row r="1136" spans="1:39">
      <c r="A1136" s="99"/>
      <c r="B1136" s="99"/>
      <c r="C1136" s="99"/>
      <c r="D1136" s="98"/>
      <c r="E1136" s="98"/>
      <c r="F1136" s="98"/>
      <c r="G1136" s="98"/>
      <c r="H1136" s="98"/>
      <c r="I1136" s="98"/>
      <c r="J1136" s="98"/>
      <c r="K1136" s="98"/>
      <c r="L1136" s="98"/>
      <c r="M1136" s="98"/>
      <c r="N1136" s="98"/>
      <c r="O1136" s="98"/>
      <c r="P1136" s="98"/>
      <c r="Q1136" s="98"/>
      <c r="R1136" s="98"/>
      <c r="S1136" s="98"/>
      <c r="T1136" s="98"/>
      <c r="U1136" s="98"/>
      <c r="V1136" s="98"/>
      <c r="W1136" s="98"/>
      <c r="X1136" s="98"/>
      <c r="Y1136" s="98"/>
      <c r="Z1136" s="98"/>
      <c r="AA1136" s="98"/>
      <c r="AB1136" s="98"/>
      <c r="AC1136" s="98"/>
      <c r="AD1136" s="98"/>
      <c r="AE1136" s="98"/>
      <c r="AF1136" s="98"/>
      <c r="AG1136" s="98"/>
      <c r="AH1136" s="98"/>
      <c r="AI1136" s="98"/>
      <c r="AJ1136" s="98"/>
      <c r="AK1136" s="98"/>
      <c r="AL1136" s="98"/>
      <c r="AM1136" s="98"/>
    </row>
    <row r="1137" spans="1:39">
      <c r="A1137" s="99"/>
      <c r="B1137" s="99"/>
      <c r="C1137" s="99"/>
      <c r="D1137" s="98"/>
      <c r="E1137" s="98"/>
      <c r="F1137" s="98"/>
      <c r="G1137" s="98"/>
      <c r="H1137" s="98"/>
      <c r="I1137" s="98"/>
      <c r="J1137" s="98"/>
      <c r="K1137" s="98"/>
      <c r="L1137" s="98"/>
      <c r="M1137" s="98"/>
      <c r="N1137" s="98"/>
      <c r="O1137" s="98"/>
      <c r="P1137" s="98"/>
      <c r="Q1137" s="98"/>
      <c r="R1137" s="98"/>
      <c r="S1137" s="98"/>
      <c r="T1137" s="98"/>
      <c r="U1137" s="98"/>
      <c r="V1137" s="98"/>
      <c r="W1137" s="98"/>
      <c r="X1137" s="98"/>
      <c r="Y1137" s="98"/>
      <c r="Z1137" s="98"/>
      <c r="AA1137" s="98"/>
      <c r="AB1137" s="98"/>
      <c r="AC1137" s="98"/>
      <c r="AD1137" s="98"/>
      <c r="AE1137" s="98"/>
      <c r="AF1137" s="98"/>
      <c r="AG1137" s="98"/>
      <c r="AH1137" s="98"/>
      <c r="AI1137" s="98"/>
      <c r="AJ1137" s="98"/>
      <c r="AK1137" s="98"/>
      <c r="AL1137" s="98"/>
      <c r="AM1137" s="98"/>
    </row>
    <row r="1138" spans="1:39">
      <c r="A1138" s="99"/>
      <c r="B1138" s="99"/>
      <c r="C1138" s="99"/>
      <c r="D1138" s="98"/>
      <c r="E1138" s="98"/>
      <c r="F1138" s="98"/>
      <c r="G1138" s="98"/>
      <c r="H1138" s="98"/>
      <c r="I1138" s="98"/>
      <c r="J1138" s="98"/>
      <c r="K1138" s="98"/>
      <c r="L1138" s="98"/>
      <c r="M1138" s="98"/>
      <c r="N1138" s="98"/>
      <c r="O1138" s="98"/>
      <c r="P1138" s="98"/>
      <c r="Q1138" s="98"/>
      <c r="R1138" s="98"/>
      <c r="S1138" s="98"/>
      <c r="T1138" s="98"/>
      <c r="U1138" s="98"/>
      <c r="V1138" s="98"/>
      <c r="W1138" s="98"/>
      <c r="X1138" s="98"/>
      <c r="Y1138" s="98"/>
      <c r="Z1138" s="98"/>
      <c r="AA1138" s="98"/>
      <c r="AB1138" s="98"/>
      <c r="AC1138" s="98"/>
      <c r="AD1138" s="98"/>
      <c r="AE1138" s="98"/>
      <c r="AF1138" s="98"/>
      <c r="AG1138" s="98"/>
      <c r="AH1138" s="98"/>
      <c r="AI1138" s="98"/>
      <c r="AJ1138" s="98"/>
      <c r="AK1138" s="98"/>
      <c r="AL1138" s="98"/>
      <c r="AM1138" s="98"/>
    </row>
    <row r="1139" spans="1:39">
      <c r="A1139" s="99"/>
      <c r="B1139" s="99"/>
      <c r="C1139" s="99"/>
      <c r="D1139" s="98"/>
      <c r="E1139" s="98"/>
      <c r="F1139" s="98"/>
      <c r="G1139" s="98"/>
      <c r="H1139" s="98"/>
      <c r="I1139" s="98"/>
      <c r="J1139" s="98"/>
      <c r="K1139" s="98"/>
      <c r="L1139" s="98"/>
      <c r="M1139" s="98"/>
      <c r="N1139" s="98"/>
      <c r="O1139" s="98"/>
      <c r="P1139" s="98"/>
      <c r="Q1139" s="98"/>
      <c r="R1139" s="98"/>
      <c r="S1139" s="98"/>
      <c r="T1139" s="98"/>
      <c r="U1139" s="98"/>
      <c r="V1139" s="98"/>
      <c r="W1139" s="98"/>
      <c r="X1139" s="98"/>
      <c r="Y1139" s="98"/>
      <c r="Z1139" s="98"/>
      <c r="AA1139" s="98"/>
      <c r="AB1139" s="98"/>
      <c r="AC1139" s="98"/>
      <c r="AD1139" s="98"/>
      <c r="AE1139" s="98"/>
      <c r="AF1139" s="98"/>
      <c r="AG1139" s="98"/>
      <c r="AH1139" s="98"/>
      <c r="AI1139" s="98"/>
      <c r="AJ1139" s="98"/>
      <c r="AK1139" s="98"/>
      <c r="AL1139" s="98"/>
      <c r="AM1139" s="98"/>
    </row>
    <row r="1140" spans="1:39">
      <c r="A1140" s="99"/>
      <c r="B1140" s="99"/>
      <c r="C1140" s="99"/>
      <c r="D1140" s="98"/>
      <c r="E1140" s="98"/>
      <c r="F1140" s="98"/>
      <c r="G1140" s="98"/>
      <c r="H1140" s="98"/>
      <c r="I1140" s="98"/>
      <c r="J1140" s="98"/>
      <c r="K1140" s="98"/>
      <c r="L1140" s="98"/>
      <c r="M1140" s="98"/>
      <c r="N1140" s="98"/>
      <c r="O1140" s="98"/>
      <c r="P1140" s="98"/>
      <c r="Q1140" s="98"/>
      <c r="R1140" s="98"/>
      <c r="S1140" s="98"/>
      <c r="T1140" s="98"/>
      <c r="U1140" s="98"/>
      <c r="V1140" s="98"/>
      <c r="W1140" s="98"/>
      <c r="X1140" s="98"/>
      <c r="Y1140" s="98"/>
      <c r="Z1140" s="98"/>
      <c r="AA1140" s="98"/>
      <c r="AB1140" s="98"/>
      <c r="AC1140" s="98"/>
      <c r="AD1140" s="98"/>
      <c r="AE1140" s="98"/>
      <c r="AF1140" s="98"/>
      <c r="AG1140" s="98"/>
      <c r="AH1140" s="98"/>
      <c r="AI1140" s="98"/>
      <c r="AJ1140" s="98"/>
      <c r="AK1140" s="98"/>
      <c r="AL1140" s="98"/>
      <c r="AM1140" s="98"/>
    </row>
    <row r="1141" spans="1:39">
      <c r="A1141" s="99"/>
      <c r="B1141" s="99"/>
      <c r="C1141" s="99"/>
      <c r="D1141" s="98"/>
      <c r="E1141" s="98"/>
      <c r="F1141" s="98"/>
      <c r="G1141" s="98"/>
      <c r="H1141" s="98"/>
      <c r="I1141" s="98"/>
      <c r="J1141" s="98"/>
      <c r="K1141" s="98"/>
      <c r="L1141" s="98"/>
      <c r="M1141" s="98"/>
      <c r="N1141" s="98"/>
      <c r="O1141" s="98"/>
      <c r="P1141" s="98"/>
      <c r="Q1141" s="98"/>
      <c r="R1141" s="98"/>
      <c r="S1141" s="98"/>
      <c r="T1141" s="98"/>
      <c r="U1141" s="98"/>
      <c r="V1141" s="98"/>
      <c r="W1141" s="98"/>
      <c r="X1141" s="98"/>
      <c r="Y1141" s="98"/>
      <c r="Z1141" s="98"/>
      <c r="AA1141" s="98"/>
      <c r="AB1141" s="98"/>
      <c r="AC1141" s="98"/>
      <c r="AD1141" s="98"/>
      <c r="AE1141" s="98"/>
      <c r="AF1141" s="98"/>
      <c r="AG1141" s="98"/>
      <c r="AH1141" s="98"/>
      <c r="AI1141" s="98"/>
      <c r="AJ1141" s="98"/>
      <c r="AK1141" s="98"/>
      <c r="AL1141" s="98"/>
      <c r="AM1141" s="98"/>
    </row>
    <row r="1142" spans="1:39">
      <c r="A1142" s="99"/>
      <c r="B1142" s="99"/>
      <c r="C1142" s="99"/>
      <c r="D1142" s="98"/>
      <c r="E1142" s="98"/>
      <c r="F1142" s="98"/>
      <c r="G1142" s="98"/>
      <c r="H1142" s="98"/>
      <c r="I1142" s="98"/>
      <c r="J1142" s="98"/>
      <c r="K1142" s="98"/>
      <c r="L1142" s="98"/>
      <c r="M1142" s="98"/>
      <c r="N1142" s="98"/>
      <c r="O1142" s="98"/>
      <c r="P1142" s="98"/>
      <c r="Q1142" s="98"/>
      <c r="R1142" s="98"/>
      <c r="S1142" s="98"/>
      <c r="T1142" s="98"/>
      <c r="U1142" s="98"/>
      <c r="V1142" s="98"/>
      <c r="W1142" s="98"/>
      <c r="X1142" s="98"/>
      <c r="Y1142" s="98"/>
      <c r="Z1142" s="98"/>
      <c r="AA1142" s="98"/>
      <c r="AB1142" s="98"/>
      <c r="AC1142" s="98"/>
      <c r="AD1142" s="98"/>
      <c r="AE1142" s="98"/>
      <c r="AF1142" s="98"/>
      <c r="AG1142" s="98"/>
      <c r="AH1142" s="98"/>
      <c r="AI1142" s="98"/>
      <c r="AJ1142" s="98"/>
      <c r="AK1142" s="98"/>
      <c r="AL1142" s="98"/>
      <c r="AM1142" s="98"/>
    </row>
    <row r="1143" spans="1:39">
      <c r="A1143" s="99"/>
      <c r="B1143" s="99"/>
      <c r="C1143" s="99"/>
      <c r="D1143" s="98"/>
      <c r="E1143" s="98"/>
      <c r="F1143" s="98"/>
      <c r="G1143" s="98"/>
      <c r="H1143" s="98"/>
      <c r="I1143" s="98"/>
      <c r="J1143" s="98"/>
      <c r="K1143" s="98"/>
      <c r="L1143" s="98"/>
      <c r="M1143" s="98"/>
      <c r="N1143" s="98"/>
      <c r="O1143" s="98"/>
      <c r="P1143" s="98"/>
      <c r="Q1143" s="98"/>
      <c r="R1143" s="98"/>
      <c r="S1143" s="98"/>
      <c r="T1143" s="98"/>
      <c r="U1143" s="98"/>
      <c r="V1143" s="98"/>
      <c r="W1143" s="98"/>
      <c r="X1143" s="98"/>
      <c r="Y1143" s="98"/>
      <c r="Z1143" s="98"/>
      <c r="AA1143" s="98"/>
      <c r="AB1143" s="98"/>
      <c r="AC1143" s="98"/>
      <c r="AD1143" s="98"/>
      <c r="AE1143" s="98"/>
      <c r="AF1143" s="98"/>
      <c r="AG1143" s="98"/>
      <c r="AH1143" s="98"/>
      <c r="AI1143" s="98"/>
      <c r="AJ1143" s="98"/>
      <c r="AK1143" s="98"/>
      <c r="AL1143" s="98"/>
      <c r="AM1143" s="98"/>
    </row>
    <row r="1144" spans="1:39">
      <c r="A1144" s="99"/>
      <c r="B1144" s="99"/>
      <c r="C1144" s="99"/>
      <c r="D1144" s="98"/>
      <c r="E1144" s="98"/>
      <c r="F1144" s="98"/>
      <c r="G1144" s="98"/>
      <c r="H1144" s="98"/>
      <c r="I1144" s="98"/>
      <c r="J1144" s="98"/>
      <c r="K1144" s="98"/>
      <c r="L1144" s="98"/>
      <c r="M1144" s="98"/>
      <c r="N1144" s="98"/>
      <c r="O1144" s="98"/>
      <c r="P1144" s="98"/>
      <c r="Q1144" s="98"/>
      <c r="R1144" s="98"/>
      <c r="S1144" s="98"/>
      <c r="T1144" s="98"/>
      <c r="U1144" s="98"/>
      <c r="V1144" s="98"/>
      <c r="W1144" s="98"/>
      <c r="X1144" s="98"/>
      <c r="Y1144" s="98"/>
      <c r="Z1144" s="98"/>
      <c r="AA1144" s="98"/>
      <c r="AB1144" s="98"/>
      <c r="AC1144" s="98"/>
      <c r="AD1144" s="98"/>
      <c r="AE1144" s="98"/>
      <c r="AF1144" s="98"/>
      <c r="AG1144" s="98"/>
      <c r="AH1144" s="98"/>
      <c r="AI1144" s="98"/>
      <c r="AJ1144" s="98"/>
      <c r="AK1144" s="98"/>
      <c r="AL1144" s="98"/>
      <c r="AM1144" s="98"/>
    </row>
    <row r="1145" spans="1:39">
      <c r="A1145" s="99"/>
      <c r="B1145" s="99"/>
      <c r="C1145" s="99"/>
      <c r="D1145" s="98"/>
      <c r="E1145" s="98"/>
      <c r="F1145" s="98"/>
      <c r="G1145" s="98"/>
      <c r="H1145" s="98"/>
      <c r="I1145" s="98"/>
      <c r="J1145" s="98"/>
      <c r="K1145" s="98"/>
      <c r="L1145" s="98"/>
      <c r="M1145" s="98"/>
      <c r="N1145" s="98"/>
      <c r="O1145" s="98"/>
      <c r="P1145" s="98"/>
      <c r="Q1145" s="98"/>
      <c r="R1145" s="98"/>
      <c r="S1145" s="98"/>
      <c r="T1145" s="98"/>
      <c r="U1145" s="98"/>
      <c r="V1145" s="98"/>
      <c r="W1145" s="98"/>
      <c r="X1145" s="98"/>
      <c r="Y1145" s="98"/>
      <c r="Z1145" s="98"/>
      <c r="AA1145" s="98"/>
      <c r="AB1145" s="98"/>
      <c r="AC1145" s="98"/>
      <c r="AD1145" s="98"/>
      <c r="AE1145" s="98"/>
      <c r="AF1145" s="98"/>
      <c r="AG1145" s="98"/>
      <c r="AH1145" s="98"/>
      <c r="AI1145" s="98"/>
      <c r="AJ1145" s="98"/>
      <c r="AK1145" s="98"/>
      <c r="AL1145" s="98"/>
      <c r="AM1145" s="98"/>
    </row>
    <row r="1146" spans="1:39">
      <c r="A1146" s="99"/>
      <c r="B1146" s="99"/>
      <c r="C1146" s="99"/>
      <c r="D1146" s="98"/>
      <c r="E1146" s="98"/>
      <c r="F1146" s="98"/>
      <c r="G1146" s="98"/>
      <c r="H1146" s="98"/>
      <c r="I1146" s="98"/>
      <c r="J1146" s="98"/>
      <c r="K1146" s="98"/>
      <c r="L1146" s="98"/>
      <c r="M1146" s="98"/>
      <c r="N1146" s="98"/>
      <c r="O1146" s="98"/>
      <c r="P1146" s="98"/>
      <c r="Q1146" s="98"/>
      <c r="R1146" s="98"/>
      <c r="S1146" s="98"/>
      <c r="T1146" s="98"/>
      <c r="U1146" s="98"/>
      <c r="V1146" s="98"/>
      <c r="W1146" s="98"/>
      <c r="X1146" s="98"/>
      <c r="Y1146" s="98"/>
      <c r="Z1146" s="98"/>
      <c r="AA1146" s="98"/>
      <c r="AB1146" s="98"/>
      <c r="AC1146" s="98"/>
      <c r="AD1146" s="98"/>
      <c r="AE1146" s="98"/>
      <c r="AF1146" s="98"/>
      <c r="AG1146" s="98"/>
      <c r="AH1146" s="98"/>
      <c r="AI1146" s="98"/>
      <c r="AJ1146" s="98"/>
      <c r="AK1146" s="98"/>
      <c r="AL1146" s="98"/>
      <c r="AM1146" s="98"/>
    </row>
    <row r="1147" spans="1:39">
      <c r="A1147" s="99"/>
      <c r="B1147" s="99"/>
      <c r="C1147" s="99"/>
      <c r="D1147" s="98"/>
      <c r="E1147" s="98"/>
      <c r="F1147" s="98"/>
      <c r="G1147" s="98"/>
      <c r="H1147" s="98"/>
      <c r="I1147" s="98"/>
      <c r="J1147" s="98"/>
      <c r="K1147" s="98"/>
      <c r="L1147" s="98"/>
      <c r="M1147" s="98"/>
      <c r="N1147" s="98"/>
      <c r="O1147" s="98"/>
      <c r="P1147" s="98"/>
      <c r="Q1147" s="98"/>
      <c r="R1147" s="98"/>
      <c r="S1147" s="98"/>
      <c r="T1147" s="98"/>
      <c r="U1147" s="98"/>
      <c r="V1147" s="98"/>
      <c r="W1147" s="98"/>
      <c r="X1147" s="98"/>
      <c r="Y1147" s="98"/>
      <c r="Z1147" s="98"/>
      <c r="AA1147" s="98"/>
      <c r="AB1147" s="98"/>
      <c r="AC1147" s="98"/>
      <c r="AD1147" s="98"/>
      <c r="AE1147" s="98"/>
      <c r="AF1147" s="98"/>
      <c r="AG1147" s="98"/>
      <c r="AH1147" s="98"/>
      <c r="AI1147" s="98"/>
      <c r="AJ1147" s="98"/>
      <c r="AK1147" s="98"/>
      <c r="AL1147" s="98"/>
      <c r="AM1147" s="98"/>
    </row>
    <row r="1148" spans="1:39">
      <c r="A1148" s="99"/>
      <c r="B1148" s="99"/>
      <c r="C1148" s="99"/>
      <c r="D1148" s="98"/>
      <c r="E1148" s="98"/>
      <c r="F1148" s="98"/>
      <c r="G1148" s="98"/>
      <c r="H1148" s="98"/>
      <c r="I1148" s="98"/>
      <c r="J1148" s="98"/>
      <c r="K1148" s="98"/>
      <c r="L1148" s="98"/>
      <c r="M1148" s="98"/>
      <c r="N1148" s="98"/>
      <c r="O1148" s="98"/>
      <c r="P1148" s="98"/>
      <c r="Q1148" s="98"/>
      <c r="R1148" s="98"/>
      <c r="S1148" s="98"/>
      <c r="T1148" s="98"/>
      <c r="U1148" s="98"/>
      <c r="V1148" s="98"/>
      <c r="W1148" s="98"/>
      <c r="X1148" s="98"/>
      <c r="Y1148" s="98"/>
      <c r="Z1148" s="98"/>
      <c r="AA1148" s="98"/>
      <c r="AB1148" s="98"/>
      <c r="AC1148" s="98"/>
      <c r="AD1148" s="98"/>
      <c r="AE1148" s="98"/>
      <c r="AF1148" s="98"/>
      <c r="AG1148" s="98"/>
      <c r="AH1148" s="98"/>
      <c r="AI1148" s="98"/>
      <c r="AJ1148" s="98"/>
      <c r="AK1148" s="98"/>
      <c r="AL1148" s="98"/>
      <c r="AM1148" s="98"/>
    </row>
    <row r="1149" spans="1:39">
      <c r="A1149" s="99"/>
      <c r="B1149" s="99"/>
      <c r="C1149" s="99"/>
      <c r="D1149" s="98"/>
      <c r="E1149" s="98"/>
      <c r="F1149" s="98"/>
      <c r="G1149" s="98"/>
      <c r="H1149" s="98"/>
      <c r="I1149" s="98"/>
      <c r="J1149" s="98"/>
      <c r="K1149" s="98"/>
      <c r="L1149" s="98"/>
      <c r="M1149" s="98"/>
      <c r="N1149" s="98"/>
      <c r="O1149" s="98"/>
      <c r="P1149" s="98"/>
      <c r="Q1149" s="98"/>
      <c r="R1149" s="98"/>
      <c r="S1149" s="98"/>
      <c r="T1149" s="98"/>
      <c r="U1149" s="98"/>
      <c r="V1149" s="98"/>
      <c r="W1149" s="98"/>
      <c r="X1149" s="98"/>
      <c r="Y1149" s="98"/>
      <c r="Z1149" s="98"/>
      <c r="AA1149" s="98"/>
      <c r="AB1149" s="98"/>
      <c r="AC1149" s="98"/>
      <c r="AD1149" s="98"/>
      <c r="AE1149" s="98"/>
      <c r="AF1149" s="98"/>
      <c r="AG1149" s="98"/>
      <c r="AH1149" s="98"/>
      <c r="AI1149" s="98"/>
      <c r="AJ1149" s="98"/>
      <c r="AK1149" s="98"/>
      <c r="AL1149" s="98"/>
      <c r="AM1149" s="98"/>
    </row>
    <row r="1150" spans="1:39">
      <c r="A1150" s="99"/>
      <c r="B1150" s="99"/>
      <c r="C1150" s="99"/>
      <c r="D1150" s="98"/>
      <c r="E1150" s="98"/>
      <c r="F1150" s="98"/>
      <c r="G1150" s="98"/>
      <c r="H1150" s="98"/>
      <c r="I1150" s="98"/>
      <c r="J1150" s="98"/>
      <c r="K1150" s="98"/>
      <c r="L1150" s="98"/>
      <c r="M1150" s="98"/>
      <c r="N1150" s="98"/>
      <c r="O1150" s="98"/>
      <c r="P1150" s="98"/>
      <c r="Q1150" s="98"/>
      <c r="R1150" s="98"/>
      <c r="S1150" s="98"/>
      <c r="T1150" s="98"/>
      <c r="U1150" s="98"/>
      <c r="V1150" s="98"/>
      <c r="W1150" s="98"/>
      <c r="X1150" s="98"/>
      <c r="Y1150" s="98"/>
      <c r="Z1150" s="98"/>
      <c r="AA1150" s="98"/>
      <c r="AB1150" s="98"/>
      <c r="AC1150" s="98"/>
      <c r="AD1150" s="98"/>
      <c r="AE1150" s="98"/>
      <c r="AF1150" s="98"/>
      <c r="AG1150" s="98"/>
      <c r="AH1150" s="98"/>
      <c r="AI1150" s="98"/>
      <c r="AJ1150" s="98"/>
      <c r="AK1150" s="98"/>
      <c r="AL1150" s="98"/>
      <c r="AM1150" s="98"/>
    </row>
    <row r="1151" spans="1:39">
      <c r="A1151" s="99"/>
      <c r="B1151" s="99"/>
      <c r="C1151" s="99"/>
      <c r="D1151" s="98"/>
      <c r="E1151" s="98"/>
      <c r="F1151" s="98"/>
      <c r="G1151" s="98"/>
      <c r="H1151" s="98"/>
      <c r="I1151" s="98"/>
      <c r="J1151" s="98"/>
      <c r="K1151" s="98"/>
      <c r="L1151" s="98"/>
      <c r="M1151" s="98"/>
      <c r="N1151" s="98"/>
      <c r="O1151" s="98"/>
      <c r="P1151" s="98"/>
      <c r="Q1151" s="98"/>
      <c r="R1151" s="98"/>
      <c r="S1151" s="98"/>
      <c r="T1151" s="98"/>
      <c r="U1151" s="98"/>
      <c r="V1151" s="98"/>
      <c r="W1151" s="98"/>
      <c r="X1151" s="98"/>
      <c r="Y1151" s="98"/>
      <c r="Z1151" s="98"/>
      <c r="AA1151" s="98"/>
      <c r="AB1151" s="98"/>
      <c r="AC1151" s="98"/>
      <c r="AD1151" s="98"/>
      <c r="AE1151" s="98"/>
      <c r="AF1151" s="98"/>
      <c r="AG1151" s="98"/>
      <c r="AH1151" s="98"/>
      <c r="AI1151" s="98"/>
      <c r="AJ1151" s="98"/>
      <c r="AK1151" s="98"/>
      <c r="AL1151" s="98"/>
      <c r="AM1151" s="98"/>
    </row>
    <row r="1152" spans="1:39">
      <c r="A1152" s="99"/>
      <c r="B1152" s="99"/>
      <c r="C1152" s="99"/>
      <c r="D1152" s="98"/>
      <c r="E1152" s="98"/>
      <c r="F1152" s="98"/>
      <c r="G1152" s="98"/>
      <c r="H1152" s="98"/>
      <c r="I1152" s="98"/>
      <c r="J1152" s="98"/>
      <c r="K1152" s="98"/>
      <c r="L1152" s="98"/>
      <c r="M1152" s="98"/>
      <c r="N1152" s="98"/>
      <c r="O1152" s="98"/>
      <c r="P1152" s="98"/>
      <c r="Q1152" s="98"/>
      <c r="R1152" s="98"/>
      <c r="S1152" s="98"/>
      <c r="T1152" s="98"/>
      <c r="U1152" s="98"/>
      <c r="V1152" s="98"/>
      <c r="W1152" s="98"/>
      <c r="X1152" s="98"/>
      <c r="Y1152" s="98"/>
      <c r="Z1152" s="98"/>
      <c r="AA1152" s="98"/>
      <c r="AB1152" s="98"/>
      <c r="AC1152" s="98"/>
      <c r="AD1152" s="98"/>
      <c r="AE1152" s="98"/>
      <c r="AF1152" s="98"/>
      <c r="AG1152" s="98"/>
      <c r="AH1152" s="98"/>
      <c r="AI1152" s="98"/>
      <c r="AJ1152" s="98"/>
      <c r="AK1152" s="98"/>
      <c r="AL1152" s="98"/>
      <c r="AM1152" s="98"/>
    </row>
    <row r="1153" spans="1:39">
      <c r="A1153" s="99"/>
      <c r="B1153" s="99"/>
      <c r="C1153" s="99"/>
      <c r="D1153" s="98"/>
      <c r="E1153" s="98"/>
      <c r="F1153" s="98"/>
      <c r="G1153" s="98"/>
      <c r="H1153" s="98"/>
      <c r="I1153" s="98"/>
      <c r="J1153" s="98"/>
      <c r="K1153" s="98"/>
      <c r="L1153" s="98"/>
      <c r="M1153" s="98"/>
      <c r="N1153" s="98"/>
      <c r="O1153" s="98"/>
      <c r="P1153" s="98"/>
      <c r="Q1153" s="98"/>
      <c r="R1153" s="98"/>
      <c r="S1153" s="98"/>
      <c r="T1153" s="98"/>
      <c r="U1153" s="98"/>
      <c r="V1153" s="98"/>
      <c r="W1153" s="98"/>
      <c r="X1153" s="98"/>
      <c r="Y1153" s="98"/>
      <c r="Z1153" s="98"/>
      <c r="AA1153" s="98"/>
      <c r="AB1153" s="98"/>
      <c r="AC1153" s="98"/>
      <c r="AD1153" s="98"/>
      <c r="AE1153" s="98"/>
      <c r="AF1153" s="98"/>
      <c r="AG1153" s="98"/>
      <c r="AH1153" s="98"/>
      <c r="AI1153" s="98"/>
      <c r="AJ1153" s="98"/>
      <c r="AK1153" s="98"/>
      <c r="AL1153" s="98"/>
      <c r="AM1153" s="98"/>
    </row>
    <row r="1154" spans="1:39">
      <c r="A1154" s="99"/>
      <c r="B1154" s="99"/>
      <c r="C1154" s="99"/>
      <c r="D1154" s="98"/>
      <c r="E1154" s="98"/>
      <c r="F1154" s="98"/>
      <c r="G1154" s="98"/>
      <c r="H1154" s="98"/>
      <c r="I1154" s="98"/>
      <c r="J1154" s="98"/>
      <c r="K1154" s="98"/>
      <c r="L1154" s="98"/>
      <c r="M1154" s="98"/>
      <c r="N1154" s="98"/>
      <c r="O1154" s="98"/>
      <c r="P1154" s="98"/>
      <c r="Q1154" s="98"/>
      <c r="R1154" s="98"/>
      <c r="S1154" s="98"/>
      <c r="T1154" s="98"/>
      <c r="U1154" s="98"/>
      <c r="V1154" s="98"/>
      <c r="W1154" s="98"/>
      <c r="X1154" s="98"/>
      <c r="Y1154" s="98"/>
      <c r="Z1154" s="98"/>
      <c r="AA1154" s="98"/>
      <c r="AB1154" s="98"/>
      <c r="AC1154" s="98"/>
      <c r="AD1154" s="98"/>
      <c r="AE1154" s="98"/>
      <c r="AF1154" s="98"/>
      <c r="AG1154" s="98"/>
      <c r="AH1154" s="98"/>
      <c r="AI1154" s="98"/>
      <c r="AJ1154" s="98"/>
      <c r="AK1154" s="98"/>
      <c r="AL1154" s="98"/>
      <c r="AM1154" s="98"/>
    </row>
    <row r="1155" spans="1:39">
      <c r="A1155" s="99"/>
      <c r="B1155" s="99"/>
      <c r="C1155" s="99"/>
      <c r="D1155" s="98"/>
      <c r="E1155" s="98"/>
      <c r="F1155" s="98"/>
      <c r="G1155" s="98"/>
      <c r="H1155" s="98"/>
      <c r="I1155" s="98"/>
      <c r="J1155" s="98"/>
      <c r="K1155" s="98"/>
      <c r="L1155" s="98"/>
      <c r="M1155" s="98"/>
      <c r="N1155" s="98"/>
      <c r="O1155" s="98"/>
      <c r="P1155" s="98"/>
      <c r="Q1155" s="98"/>
      <c r="R1155" s="98"/>
      <c r="S1155" s="98"/>
      <c r="T1155" s="98"/>
      <c r="U1155" s="98"/>
      <c r="V1155" s="98"/>
      <c r="W1155" s="98"/>
      <c r="X1155" s="98"/>
      <c r="Y1155" s="98"/>
      <c r="Z1155" s="98"/>
      <c r="AA1155" s="98"/>
      <c r="AB1155" s="98"/>
      <c r="AC1155" s="98"/>
      <c r="AD1155" s="98"/>
      <c r="AE1155" s="98"/>
      <c r="AF1155" s="98"/>
      <c r="AG1155" s="98"/>
      <c r="AH1155" s="98"/>
      <c r="AI1155" s="98"/>
      <c r="AJ1155" s="98"/>
      <c r="AK1155" s="98"/>
      <c r="AL1155" s="98"/>
      <c r="AM1155" s="98"/>
    </row>
    <row r="1156" spans="1:39">
      <c r="A1156" s="99"/>
      <c r="B1156" s="99"/>
      <c r="C1156" s="99"/>
      <c r="D1156" s="98"/>
      <c r="E1156" s="98"/>
      <c r="F1156" s="98"/>
      <c r="G1156" s="98"/>
      <c r="H1156" s="98"/>
      <c r="I1156" s="98"/>
      <c r="J1156" s="98"/>
      <c r="K1156" s="98"/>
      <c r="L1156" s="98"/>
      <c r="M1156" s="98"/>
      <c r="N1156" s="98"/>
      <c r="O1156" s="98"/>
      <c r="P1156" s="98"/>
      <c r="Q1156" s="98"/>
      <c r="R1156" s="98"/>
      <c r="S1156" s="98"/>
      <c r="T1156" s="98"/>
      <c r="U1156" s="98"/>
      <c r="V1156" s="98"/>
      <c r="W1156" s="98"/>
      <c r="X1156" s="98"/>
      <c r="Y1156" s="98"/>
      <c r="Z1156" s="98"/>
      <c r="AA1156" s="98"/>
      <c r="AB1156" s="98"/>
      <c r="AC1156" s="98"/>
      <c r="AD1156" s="98"/>
      <c r="AE1156" s="98"/>
      <c r="AF1156" s="98"/>
      <c r="AG1156" s="98"/>
      <c r="AH1156" s="98"/>
      <c r="AI1156" s="98"/>
      <c r="AJ1156" s="98"/>
      <c r="AK1156" s="98"/>
      <c r="AL1156" s="98"/>
      <c r="AM1156" s="98"/>
    </row>
    <row r="1157" spans="1:39">
      <c r="A1157" s="99"/>
      <c r="B1157" s="99"/>
      <c r="C1157" s="99"/>
      <c r="D1157" s="98"/>
      <c r="E1157" s="98"/>
      <c r="F1157" s="98"/>
      <c r="G1157" s="98"/>
      <c r="H1157" s="98"/>
      <c r="I1157" s="98"/>
      <c r="J1157" s="98"/>
      <c r="K1157" s="98"/>
      <c r="L1157" s="98"/>
      <c r="M1157" s="98"/>
      <c r="N1157" s="98"/>
      <c r="O1157" s="98"/>
      <c r="P1157" s="98"/>
      <c r="Q1157" s="98"/>
      <c r="R1157" s="98"/>
      <c r="S1157" s="98"/>
      <c r="T1157" s="98"/>
      <c r="U1157" s="98"/>
      <c r="V1157" s="98"/>
      <c r="W1157" s="98"/>
      <c r="X1157" s="98"/>
      <c r="Y1157" s="98"/>
      <c r="Z1157" s="98"/>
      <c r="AA1157" s="98"/>
      <c r="AB1157" s="98"/>
      <c r="AC1157" s="98"/>
      <c r="AD1157" s="98"/>
      <c r="AE1157" s="98"/>
      <c r="AF1157" s="98"/>
      <c r="AG1157" s="98"/>
      <c r="AH1157" s="98"/>
      <c r="AI1157" s="98"/>
      <c r="AJ1157" s="98"/>
      <c r="AK1157" s="98"/>
      <c r="AL1157" s="98"/>
      <c r="AM1157" s="98"/>
    </row>
    <row r="1158" spans="1:39">
      <c r="A1158" s="99"/>
      <c r="B1158" s="99"/>
      <c r="C1158" s="99"/>
      <c r="D1158" s="98"/>
      <c r="E1158" s="98"/>
      <c r="F1158" s="98"/>
      <c r="G1158" s="98"/>
      <c r="H1158" s="98"/>
      <c r="I1158" s="98"/>
      <c r="J1158" s="98"/>
      <c r="K1158" s="98"/>
      <c r="L1158" s="98"/>
      <c r="M1158" s="98"/>
      <c r="N1158" s="98"/>
      <c r="O1158" s="98"/>
      <c r="P1158" s="98"/>
      <c r="Q1158" s="98"/>
      <c r="R1158" s="98"/>
      <c r="S1158" s="98"/>
      <c r="T1158" s="98"/>
      <c r="U1158" s="98"/>
      <c r="V1158" s="98"/>
      <c r="W1158" s="98"/>
      <c r="X1158" s="98"/>
      <c r="Y1158" s="98"/>
      <c r="Z1158" s="98"/>
      <c r="AA1158" s="98"/>
      <c r="AB1158" s="98"/>
      <c r="AC1158" s="98"/>
      <c r="AD1158" s="98"/>
      <c r="AE1158" s="98"/>
      <c r="AF1158" s="98"/>
      <c r="AG1158" s="98"/>
      <c r="AH1158" s="98"/>
      <c r="AI1158" s="98"/>
      <c r="AJ1158" s="98"/>
      <c r="AK1158" s="98"/>
      <c r="AL1158" s="98"/>
      <c r="AM1158" s="98"/>
    </row>
    <row r="1159" spans="1:39">
      <c r="A1159" s="99"/>
      <c r="B1159" s="99"/>
      <c r="C1159" s="99"/>
      <c r="D1159" s="98"/>
      <c r="E1159" s="98"/>
      <c r="F1159" s="98"/>
      <c r="G1159" s="98"/>
      <c r="H1159" s="98"/>
      <c r="I1159" s="98"/>
      <c r="J1159" s="98"/>
      <c r="K1159" s="98"/>
      <c r="L1159" s="98"/>
      <c r="M1159" s="98"/>
      <c r="N1159" s="98"/>
      <c r="O1159" s="98"/>
      <c r="P1159" s="98"/>
      <c r="Q1159" s="98"/>
      <c r="R1159" s="98"/>
      <c r="S1159" s="98"/>
      <c r="T1159" s="98"/>
      <c r="U1159" s="98"/>
      <c r="V1159" s="98"/>
      <c r="W1159" s="98"/>
      <c r="X1159" s="98"/>
      <c r="Y1159" s="98"/>
      <c r="Z1159" s="98"/>
      <c r="AA1159" s="98"/>
      <c r="AB1159" s="98"/>
      <c r="AC1159" s="98"/>
      <c r="AD1159" s="98"/>
      <c r="AE1159" s="98"/>
      <c r="AF1159" s="98"/>
      <c r="AG1159" s="98"/>
      <c r="AH1159" s="98"/>
      <c r="AI1159" s="98"/>
      <c r="AJ1159" s="98"/>
      <c r="AK1159" s="98"/>
      <c r="AL1159" s="98"/>
      <c r="AM1159" s="98"/>
    </row>
    <row r="1160" spans="1:39">
      <c r="A1160" s="99"/>
      <c r="B1160" s="99"/>
      <c r="C1160" s="99"/>
      <c r="D1160" s="98"/>
      <c r="E1160" s="98"/>
      <c r="F1160" s="98"/>
      <c r="G1160" s="98"/>
      <c r="H1160" s="98"/>
      <c r="I1160" s="98"/>
      <c r="J1160" s="98"/>
      <c r="K1160" s="98"/>
      <c r="L1160" s="98"/>
      <c r="M1160" s="98"/>
      <c r="N1160" s="98"/>
      <c r="O1160" s="98"/>
      <c r="P1160" s="98"/>
      <c r="Q1160" s="98"/>
      <c r="R1160" s="98"/>
      <c r="S1160" s="98"/>
      <c r="T1160" s="98"/>
      <c r="U1160" s="98"/>
      <c r="V1160" s="98"/>
      <c r="W1160" s="98"/>
      <c r="X1160" s="98"/>
      <c r="Y1160" s="98"/>
      <c r="Z1160" s="98"/>
      <c r="AA1160" s="98"/>
      <c r="AB1160" s="98"/>
      <c r="AC1160" s="98"/>
      <c r="AD1160" s="98"/>
      <c r="AE1160" s="98"/>
      <c r="AF1160" s="98"/>
      <c r="AG1160" s="98"/>
      <c r="AH1160" s="98"/>
      <c r="AI1160" s="98"/>
      <c r="AJ1160" s="98"/>
      <c r="AK1160" s="98"/>
      <c r="AL1160" s="98"/>
      <c r="AM1160" s="98"/>
    </row>
    <row r="1161" spans="1:39">
      <c r="A1161" s="99"/>
      <c r="B1161" s="99"/>
      <c r="C1161" s="99"/>
      <c r="D1161" s="98"/>
      <c r="E1161" s="98"/>
      <c r="F1161" s="98"/>
      <c r="G1161" s="98"/>
      <c r="H1161" s="98"/>
      <c r="I1161" s="98"/>
      <c r="J1161" s="98"/>
      <c r="K1161" s="98"/>
      <c r="L1161" s="98"/>
      <c r="M1161" s="98"/>
      <c r="N1161" s="98"/>
      <c r="O1161" s="98"/>
      <c r="P1161" s="98"/>
      <c r="Q1161" s="98"/>
      <c r="R1161" s="98"/>
      <c r="S1161" s="98"/>
      <c r="T1161" s="98"/>
      <c r="U1161" s="98"/>
      <c r="V1161" s="98"/>
      <c r="W1161" s="98"/>
      <c r="X1161" s="98"/>
      <c r="Y1161" s="98"/>
      <c r="Z1161" s="98"/>
      <c r="AA1161" s="98"/>
      <c r="AB1161" s="98"/>
      <c r="AC1161" s="98"/>
      <c r="AD1161" s="98"/>
      <c r="AE1161" s="98"/>
      <c r="AF1161" s="98"/>
      <c r="AG1161" s="98"/>
      <c r="AH1161" s="98"/>
      <c r="AI1161" s="98"/>
      <c r="AJ1161" s="98"/>
      <c r="AK1161" s="98"/>
      <c r="AL1161" s="98"/>
      <c r="AM1161" s="98"/>
    </row>
    <row r="1162" spans="1:39">
      <c r="A1162" s="99"/>
      <c r="B1162" s="99"/>
      <c r="C1162" s="99"/>
      <c r="D1162" s="98"/>
      <c r="E1162" s="98"/>
      <c r="F1162" s="98"/>
      <c r="G1162" s="98"/>
      <c r="H1162" s="98"/>
      <c r="I1162" s="98"/>
      <c r="J1162" s="98"/>
      <c r="K1162" s="98"/>
      <c r="L1162" s="98"/>
      <c r="M1162" s="98"/>
      <c r="N1162" s="98"/>
      <c r="O1162" s="98"/>
      <c r="P1162" s="98"/>
      <c r="Q1162" s="98"/>
      <c r="R1162" s="98"/>
      <c r="S1162" s="98"/>
      <c r="T1162" s="98"/>
      <c r="U1162" s="98"/>
      <c r="V1162" s="98"/>
      <c r="W1162" s="98"/>
      <c r="X1162" s="98"/>
      <c r="Y1162" s="98"/>
      <c r="Z1162" s="98"/>
      <c r="AA1162" s="98"/>
      <c r="AB1162" s="98"/>
      <c r="AC1162" s="98"/>
      <c r="AD1162" s="98"/>
      <c r="AE1162" s="98"/>
      <c r="AF1162" s="98"/>
      <c r="AG1162" s="98"/>
      <c r="AH1162" s="98"/>
      <c r="AI1162" s="98"/>
      <c r="AJ1162" s="98"/>
      <c r="AK1162" s="98"/>
      <c r="AL1162" s="98"/>
      <c r="AM1162" s="98"/>
    </row>
    <row r="1163" spans="1:39">
      <c r="A1163" s="99"/>
      <c r="B1163" s="99"/>
      <c r="C1163" s="99"/>
      <c r="D1163" s="98"/>
      <c r="E1163" s="98"/>
      <c r="F1163" s="98"/>
      <c r="G1163" s="98"/>
      <c r="H1163" s="98"/>
      <c r="I1163" s="98"/>
      <c r="J1163" s="98"/>
      <c r="K1163" s="98"/>
      <c r="L1163" s="98"/>
      <c r="M1163" s="98"/>
      <c r="N1163" s="98"/>
      <c r="O1163" s="98"/>
      <c r="P1163" s="98"/>
      <c r="Q1163" s="98"/>
      <c r="R1163" s="98"/>
      <c r="S1163" s="98"/>
      <c r="T1163" s="98"/>
      <c r="U1163" s="98"/>
      <c r="V1163" s="98"/>
      <c r="W1163" s="98"/>
      <c r="X1163" s="98"/>
      <c r="Y1163" s="98"/>
      <c r="Z1163" s="98"/>
      <c r="AA1163" s="98"/>
      <c r="AB1163" s="98"/>
      <c r="AC1163" s="98"/>
      <c r="AD1163" s="98"/>
      <c r="AE1163" s="98"/>
      <c r="AF1163" s="98"/>
      <c r="AG1163" s="98"/>
      <c r="AH1163" s="98"/>
      <c r="AI1163" s="98"/>
      <c r="AJ1163" s="98"/>
      <c r="AK1163" s="98"/>
      <c r="AL1163" s="98"/>
      <c r="AM1163" s="98"/>
    </row>
    <row r="1164" spans="1:39">
      <c r="A1164" s="99"/>
      <c r="B1164" s="99"/>
      <c r="C1164" s="99"/>
      <c r="D1164" s="98"/>
      <c r="E1164" s="98"/>
      <c r="F1164" s="98"/>
      <c r="G1164" s="98"/>
      <c r="H1164" s="98"/>
      <c r="I1164" s="98"/>
      <c r="J1164" s="98"/>
      <c r="K1164" s="98"/>
      <c r="L1164" s="98"/>
      <c r="M1164" s="98"/>
      <c r="N1164" s="98"/>
      <c r="O1164" s="98"/>
      <c r="P1164" s="98"/>
      <c r="Q1164" s="98"/>
      <c r="R1164" s="98"/>
      <c r="S1164" s="98"/>
      <c r="T1164" s="98"/>
      <c r="U1164" s="98"/>
      <c r="V1164" s="98"/>
      <c r="W1164" s="98"/>
      <c r="X1164" s="98"/>
      <c r="Y1164" s="98"/>
      <c r="Z1164" s="98"/>
      <c r="AA1164" s="98"/>
      <c r="AB1164" s="98"/>
      <c r="AC1164" s="98"/>
      <c r="AD1164" s="98"/>
      <c r="AE1164" s="98"/>
      <c r="AF1164" s="98"/>
      <c r="AG1164" s="98"/>
      <c r="AH1164" s="98"/>
      <c r="AI1164" s="98"/>
      <c r="AJ1164" s="98"/>
      <c r="AK1164" s="98"/>
      <c r="AL1164" s="98"/>
      <c r="AM1164" s="98"/>
    </row>
    <row r="1165" spans="1:39">
      <c r="A1165" s="99"/>
      <c r="B1165" s="99"/>
      <c r="C1165" s="99"/>
      <c r="D1165" s="98"/>
      <c r="E1165" s="98"/>
      <c r="F1165" s="98"/>
      <c r="G1165" s="98"/>
      <c r="H1165" s="98"/>
      <c r="I1165" s="98"/>
      <c r="J1165" s="98"/>
      <c r="K1165" s="98"/>
      <c r="L1165" s="98"/>
      <c r="M1165" s="98"/>
      <c r="N1165" s="98"/>
      <c r="O1165" s="98"/>
      <c r="P1165" s="98"/>
      <c r="Q1165" s="98"/>
      <c r="R1165" s="98"/>
      <c r="S1165" s="98"/>
      <c r="T1165" s="98"/>
      <c r="U1165" s="98"/>
      <c r="V1165" s="98"/>
      <c r="W1165" s="98"/>
      <c r="X1165" s="98"/>
      <c r="Y1165" s="98"/>
      <c r="Z1165" s="98"/>
      <c r="AA1165" s="98"/>
      <c r="AB1165" s="98"/>
      <c r="AC1165" s="98"/>
      <c r="AD1165" s="98"/>
      <c r="AE1165" s="98"/>
      <c r="AF1165" s="98"/>
      <c r="AG1165" s="98"/>
      <c r="AH1165" s="98"/>
      <c r="AI1165" s="98"/>
      <c r="AJ1165" s="98"/>
      <c r="AK1165" s="98"/>
      <c r="AL1165" s="98"/>
      <c r="AM1165" s="98"/>
    </row>
    <row r="1166" spans="1:39">
      <c r="A1166" s="99"/>
      <c r="B1166" s="99"/>
      <c r="C1166" s="99"/>
      <c r="D1166" s="98"/>
      <c r="E1166" s="98"/>
      <c r="F1166" s="98"/>
      <c r="G1166" s="98"/>
      <c r="H1166" s="98"/>
      <c r="I1166" s="98"/>
      <c r="J1166" s="98"/>
      <c r="K1166" s="98"/>
      <c r="L1166" s="98"/>
      <c r="M1166" s="98"/>
      <c r="N1166" s="98"/>
      <c r="O1166" s="98"/>
      <c r="P1166" s="98"/>
      <c r="Q1166" s="98"/>
      <c r="R1166" s="98"/>
      <c r="S1166" s="98"/>
      <c r="T1166" s="98"/>
      <c r="U1166" s="98"/>
      <c r="V1166" s="98"/>
      <c r="W1166" s="98"/>
      <c r="X1166" s="98"/>
      <c r="Y1166" s="98"/>
      <c r="Z1166" s="98"/>
      <c r="AA1166" s="98"/>
      <c r="AB1166" s="98"/>
      <c r="AC1166" s="98"/>
      <c r="AD1166" s="98"/>
      <c r="AE1166" s="98"/>
      <c r="AF1166" s="98"/>
      <c r="AG1166" s="98"/>
      <c r="AH1166" s="98"/>
      <c r="AI1166" s="98"/>
      <c r="AJ1166" s="98"/>
      <c r="AK1166" s="98"/>
      <c r="AL1166" s="98"/>
      <c r="AM1166" s="98"/>
    </row>
    <row r="1167" spans="1:39">
      <c r="A1167" s="99"/>
      <c r="B1167" s="99"/>
      <c r="C1167" s="99"/>
      <c r="D1167" s="98"/>
      <c r="E1167" s="98"/>
      <c r="F1167" s="98"/>
      <c r="G1167" s="98"/>
      <c r="H1167" s="98"/>
      <c r="I1167" s="98"/>
      <c r="J1167" s="98"/>
      <c r="K1167" s="98"/>
      <c r="L1167" s="98"/>
      <c r="M1167" s="98"/>
      <c r="N1167" s="98"/>
      <c r="O1167" s="98"/>
      <c r="P1167" s="98"/>
      <c r="Q1167" s="98"/>
      <c r="R1167" s="98"/>
      <c r="S1167" s="98"/>
      <c r="T1167" s="98"/>
      <c r="U1167" s="98"/>
      <c r="V1167" s="98"/>
      <c r="W1167" s="98"/>
      <c r="X1167" s="98"/>
      <c r="Y1167" s="98"/>
      <c r="Z1167" s="98"/>
      <c r="AA1167" s="98"/>
      <c r="AB1167" s="98"/>
      <c r="AC1167" s="98"/>
      <c r="AD1167" s="98"/>
      <c r="AE1167" s="98"/>
      <c r="AF1167" s="98"/>
      <c r="AG1167" s="98"/>
      <c r="AH1167" s="98"/>
      <c r="AI1167" s="98"/>
      <c r="AJ1167" s="98"/>
      <c r="AK1167" s="98"/>
      <c r="AL1167" s="98"/>
      <c r="AM1167" s="98"/>
    </row>
    <row r="1168" spans="1:39">
      <c r="A1168" s="99"/>
      <c r="B1168" s="99"/>
      <c r="C1168" s="99"/>
      <c r="D1168" s="98"/>
      <c r="E1168" s="98"/>
      <c r="F1168" s="98"/>
      <c r="G1168" s="98"/>
      <c r="H1168" s="98"/>
      <c r="I1168" s="98"/>
      <c r="J1168" s="98"/>
      <c r="K1168" s="98"/>
      <c r="L1168" s="98"/>
      <c r="M1168" s="98"/>
      <c r="N1168" s="98"/>
      <c r="O1168" s="98"/>
      <c r="P1168" s="98"/>
      <c r="Q1168" s="98"/>
      <c r="R1168" s="98"/>
      <c r="S1168" s="98"/>
      <c r="T1168" s="98"/>
      <c r="U1168" s="98"/>
      <c r="V1168" s="98"/>
      <c r="W1168" s="98"/>
      <c r="X1168" s="98"/>
      <c r="Y1168" s="98"/>
      <c r="Z1168" s="98"/>
      <c r="AA1168" s="98"/>
      <c r="AB1168" s="98"/>
      <c r="AC1168" s="98"/>
      <c r="AD1168" s="98"/>
      <c r="AE1168" s="98"/>
      <c r="AF1168" s="98"/>
      <c r="AG1168" s="98"/>
      <c r="AH1168" s="98"/>
      <c r="AI1168" s="98"/>
      <c r="AJ1168" s="98"/>
      <c r="AK1168" s="98"/>
      <c r="AL1168" s="98"/>
      <c r="AM1168" s="98"/>
    </row>
    <row r="1169" spans="1:39">
      <c r="A1169" s="99"/>
      <c r="B1169" s="99"/>
      <c r="C1169" s="99"/>
      <c r="D1169" s="98"/>
      <c r="E1169" s="98"/>
      <c r="F1169" s="98"/>
      <c r="G1169" s="98"/>
      <c r="H1169" s="98"/>
      <c r="I1169" s="98"/>
      <c r="J1169" s="98"/>
      <c r="K1169" s="98"/>
      <c r="L1169" s="98"/>
      <c r="M1169" s="98"/>
      <c r="N1169" s="98"/>
      <c r="O1169" s="98"/>
      <c r="P1169" s="98"/>
      <c r="Q1169" s="98"/>
      <c r="R1169" s="98"/>
      <c r="S1169" s="98"/>
      <c r="T1169" s="98"/>
      <c r="U1169" s="98"/>
      <c r="V1169" s="98"/>
      <c r="W1169" s="98"/>
      <c r="X1169" s="98"/>
      <c r="Y1169" s="98"/>
      <c r="Z1169" s="98"/>
      <c r="AA1169" s="98"/>
      <c r="AB1169" s="98"/>
      <c r="AC1169" s="98"/>
      <c r="AD1169" s="98"/>
      <c r="AE1169" s="98"/>
      <c r="AF1169" s="98"/>
      <c r="AG1169" s="98"/>
      <c r="AH1169" s="98"/>
      <c r="AI1169" s="98"/>
      <c r="AJ1169" s="98"/>
      <c r="AK1169" s="98"/>
      <c r="AL1169" s="98"/>
      <c r="AM1169" s="98"/>
    </row>
    <row r="1170" spans="1:39">
      <c r="A1170" s="99"/>
      <c r="B1170" s="99"/>
      <c r="C1170" s="99"/>
      <c r="D1170" s="98"/>
      <c r="E1170" s="98"/>
      <c r="F1170" s="98"/>
      <c r="G1170" s="98"/>
      <c r="H1170" s="98"/>
      <c r="I1170" s="98"/>
      <c r="J1170" s="98"/>
      <c r="K1170" s="98"/>
      <c r="L1170" s="98"/>
      <c r="M1170" s="98"/>
      <c r="N1170" s="98"/>
      <c r="O1170" s="98"/>
      <c r="P1170" s="98"/>
      <c r="Q1170" s="98"/>
      <c r="R1170" s="98"/>
      <c r="S1170" s="98"/>
      <c r="T1170" s="98"/>
      <c r="U1170" s="98"/>
      <c r="V1170" s="98"/>
      <c r="W1170" s="98"/>
      <c r="X1170" s="98"/>
      <c r="Y1170" s="98"/>
      <c r="Z1170" s="98"/>
      <c r="AA1170" s="98"/>
      <c r="AB1170" s="98"/>
      <c r="AC1170" s="98"/>
      <c r="AD1170" s="98"/>
      <c r="AE1170" s="98"/>
      <c r="AF1170" s="98"/>
      <c r="AG1170" s="98"/>
      <c r="AH1170" s="98"/>
      <c r="AI1170" s="98"/>
      <c r="AJ1170" s="98"/>
      <c r="AK1170" s="98"/>
      <c r="AL1170" s="98"/>
      <c r="AM1170" s="98"/>
    </row>
    <row r="1171" spans="1:39">
      <c r="A1171" s="99"/>
      <c r="B1171" s="99"/>
      <c r="C1171" s="99"/>
      <c r="D1171" s="98"/>
      <c r="E1171" s="98"/>
      <c r="F1171" s="98"/>
      <c r="G1171" s="98"/>
      <c r="H1171" s="98"/>
      <c r="I1171" s="98"/>
      <c r="J1171" s="98"/>
      <c r="K1171" s="98"/>
      <c r="L1171" s="98"/>
      <c r="M1171" s="98"/>
      <c r="N1171" s="98"/>
      <c r="O1171" s="98"/>
      <c r="P1171" s="98"/>
      <c r="Q1171" s="98"/>
      <c r="R1171" s="98"/>
      <c r="S1171" s="98"/>
      <c r="T1171" s="98"/>
      <c r="U1171" s="98"/>
      <c r="V1171" s="98"/>
      <c r="W1171" s="98"/>
      <c r="X1171" s="98"/>
      <c r="Y1171" s="98"/>
      <c r="Z1171" s="98"/>
      <c r="AA1171" s="98"/>
      <c r="AB1171" s="98"/>
      <c r="AC1171" s="98"/>
      <c r="AD1171" s="98"/>
      <c r="AE1171" s="98"/>
      <c r="AF1171" s="98"/>
      <c r="AG1171" s="98"/>
      <c r="AH1171" s="98"/>
      <c r="AI1171" s="98"/>
      <c r="AJ1171" s="98"/>
      <c r="AK1171" s="98"/>
      <c r="AL1171" s="98"/>
      <c r="AM1171" s="98"/>
    </row>
    <row r="1172" spans="1:39">
      <c r="A1172" s="99"/>
      <c r="B1172" s="99"/>
      <c r="C1172" s="99"/>
      <c r="D1172" s="98"/>
      <c r="E1172" s="98"/>
      <c r="F1172" s="98"/>
      <c r="G1172" s="98"/>
      <c r="H1172" s="98"/>
      <c r="I1172" s="98"/>
      <c r="J1172" s="98"/>
      <c r="K1172" s="98"/>
      <c r="L1172" s="98"/>
      <c r="M1172" s="98"/>
      <c r="N1172" s="98"/>
      <c r="O1172" s="98"/>
      <c r="P1172" s="98"/>
      <c r="Q1172" s="98"/>
      <c r="R1172" s="98"/>
      <c r="S1172" s="98"/>
      <c r="T1172" s="98"/>
      <c r="U1172" s="98"/>
      <c r="V1172" s="98"/>
      <c r="W1172" s="98"/>
      <c r="X1172" s="98"/>
      <c r="Y1172" s="98"/>
      <c r="Z1172" s="98"/>
      <c r="AA1172" s="98"/>
      <c r="AB1172" s="98"/>
      <c r="AC1172" s="98"/>
      <c r="AD1172" s="98"/>
      <c r="AE1172" s="98"/>
      <c r="AF1172" s="98"/>
      <c r="AG1172" s="98"/>
      <c r="AH1172" s="98"/>
      <c r="AI1172" s="98"/>
      <c r="AJ1172" s="98"/>
      <c r="AK1172" s="98"/>
      <c r="AL1172" s="98"/>
      <c r="AM1172" s="98"/>
    </row>
    <row r="1173" spans="1:39">
      <c r="A1173" s="99"/>
      <c r="B1173" s="99"/>
      <c r="C1173" s="99"/>
      <c r="D1173" s="98"/>
      <c r="E1173" s="98"/>
      <c r="F1173" s="98"/>
      <c r="G1173" s="98"/>
      <c r="H1173" s="98"/>
      <c r="I1173" s="98"/>
      <c r="J1173" s="98"/>
      <c r="K1173" s="98"/>
      <c r="L1173" s="98"/>
      <c r="M1173" s="98"/>
      <c r="N1173" s="98"/>
      <c r="O1173" s="98"/>
      <c r="P1173" s="98"/>
      <c r="Q1173" s="98"/>
      <c r="R1173" s="98"/>
      <c r="S1173" s="98"/>
      <c r="T1173" s="98"/>
      <c r="U1173" s="98"/>
      <c r="V1173" s="98"/>
      <c r="W1173" s="98"/>
      <c r="X1173" s="98"/>
      <c r="Y1173" s="98"/>
      <c r="Z1173" s="98"/>
      <c r="AA1173" s="98"/>
      <c r="AB1173" s="98"/>
      <c r="AC1173" s="98"/>
      <c r="AD1173" s="98"/>
      <c r="AE1173" s="98"/>
      <c r="AF1173" s="98"/>
      <c r="AG1173" s="98"/>
      <c r="AH1173" s="98"/>
      <c r="AI1173" s="98"/>
      <c r="AJ1173" s="98"/>
      <c r="AK1173" s="98"/>
      <c r="AL1173" s="98"/>
      <c r="AM1173" s="98"/>
    </row>
    <row r="1174" spans="1:39">
      <c r="A1174" s="99"/>
      <c r="B1174" s="99"/>
      <c r="C1174" s="99"/>
      <c r="D1174" s="98"/>
      <c r="E1174" s="98"/>
      <c r="F1174" s="98"/>
      <c r="G1174" s="98"/>
      <c r="H1174" s="98"/>
      <c r="I1174" s="98"/>
      <c r="J1174" s="98"/>
      <c r="K1174" s="98"/>
      <c r="L1174" s="98"/>
      <c r="M1174" s="98"/>
      <c r="N1174" s="98"/>
      <c r="O1174" s="98"/>
      <c r="P1174" s="98"/>
      <c r="Q1174" s="98"/>
      <c r="R1174" s="98"/>
      <c r="S1174" s="98"/>
      <c r="T1174" s="98"/>
      <c r="U1174" s="98"/>
      <c r="V1174" s="98"/>
      <c r="W1174" s="98"/>
      <c r="X1174" s="98"/>
      <c r="Y1174" s="98"/>
      <c r="Z1174" s="98"/>
      <c r="AA1174" s="98"/>
      <c r="AB1174" s="98"/>
      <c r="AC1174" s="98"/>
      <c r="AD1174" s="98"/>
      <c r="AE1174" s="98"/>
      <c r="AF1174" s="98"/>
      <c r="AG1174" s="98"/>
      <c r="AH1174" s="98"/>
      <c r="AI1174" s="98"/>
      <c r="AJ1174" s="98"/>
      <c r="AK1174" s="98"/>
      <c r="AL1174" s="98"/>
      <c r="AM1174" s="98"/>
    </row>
    <row r="1175" spans="1:39">
      <c r="A1175" s="99"/>
      <c r="B1175" s="99"/>
      <c r="C1175" s="99"/>
      <c r="D1175" s="98"/>
      <c r="E1175" s="98"/>
      <c r="F1175" s="98"/>
      <c r="G1175" s="98"/>
      <c r="H1175" s="98"/>
      <c r="I1175" s="98"/>
      <c r="J1175" s="98"/>
      <c r="K1175" s="98"/>
      <c r="L1175" s="98"/>
      <c r="M1175" s="98"/>
      <c r="N1175" s="98"/>
      <c r="O1175" s="98"/>
      <c r="P1175" s="98"/>
      <c r="Q1175" s="98"/>
      <c r="R1175" s="98"/>
      <c r="S1175" s="98"/>
      <c r="T1175" s="98"/>
      <c r="U1175" s="98"/>
      <c r="V1175" s="98"/>
      <c r="W1175" s="98"/>
      <c r="X1175" s="98"/>
      <c r="Y1175" s="98"/>
      <c r="Z1175" s="98"/>
      <c r="AA1175" s="98"/>
      <c r="AB1175" s="98"/>
      <c r="AC1175" s="98"/>
      <c r="AD1175" s="98"/>
      <c r="AE1175" s="98"/>
      <c r="AF1175" s="98"/>
      <c r="AG1175" s="98"/>
      <c r="AH1175" s="98"/>
      <c r="AI1175" s="98"/>
      <c r="AJ1175" s="98"/>
      <c r="AK1175" s="98"/>
      <c r="AL1175" s="98"/>
      <c r="AM1175" s="98"/>
    </row>
    <row r="1176" spans="1:39">
      <c r="A1176" s="99"/>
      <c r="B1176" s="99"/>
      <c r="C1176" s="99"/>
      <c r="D1176" s="98"/>
      <c r="E1176" s="98"/>
      <c r="F1176" s="98"/>
      <c r="G1176" s="98"/>
      <c r="H1176" s="98"/>
      <c r="I1176" s="98"/>
      <c r="J1176" s="98"/>
      <c r="K1176" s="98"/>
      <c r="L1176" s="98"/>
      <c r="M1176" s="98"/>
      <c r="N1176" s="98"/>
      <c r="O1176" s="98"/>
      <c r="P1176" s="98"/>
      <c r="Q1176" s="98"/>
      <c r="R1176" s="98"/>
      <c r="S1176" s="98"/>
      <c r="T1176" s="98"/>
      <c r="U1176" s="98"/>
      <c r="V1176" s="98"/>
      <c r="W1176" s="98"/>
      <c r="X1176" s="98"/>
      <c r="Y1176" s="98"/>
      <c r="Z1176" s="98"/>
      <c r="AA1176" s="98"/>
      <c r="AB1176" s="98"/>
      <c r="AC1176" s="98"/>
      <c r="AD1176" s="98"/>
      <c r="AE1176" s="98"/>
      <c r="AF1176" s="98"/>
      <c r="AG1176" s="98"/>
      <c r="AH1176" s="98"/>
      <c r="AI1176" s="98"/>
      <c r="AJ1176" s="98"/>
      <c r="AK1176" s="98"/>
      <c r="AL1176" s="98"/>
      <c r="AM1176" s="98"/>
    </row>
    <row r="1177" spans="1:39">
      <c r="A1177" s="99"/>
      <c r="B1177" s="99"/>
      <c r="C1177" s="99"/>
      <c r="D1177" s="98"/>
      <c r="E1177" s="98"/>
      <c r="F1177" s="98"/>
      <c r="G1177" s="98"/>
      <c r="H1177" s="98"/>
      <c r="I1177" s="98"/>
      <c r="J1177" s="98"/>
      <c r="K1177" s="98"/>
      <c r="L1177" s="98"/>
      <c r="M1177" s="98"/>
      <c r="N1177" s="98"/>
      <c r="O1177" s="98"/>
      <c r="P1177" s="98"/>
      <c r="Q1177" s="98"/>
      <c r="R1177" s="98"/>
      <c r="S1177" s="98"/>
      <c r="T1177" s="98"/>
      <c r="U1177" s="98"/>
      <c r="V1177" s="98"/>
      <c r="W1177" s="98"/>
      <c r="X1177" s="98"/>
      <c r="Y1177" s="98"/>
      <c r="Z1177" s="98"/>
      <c r="AA1177" s="98"/>
      <c r="AB1177" s="98"/>
      <c r="AC1177" s="98"/>
      <c r="AD1177" s="98"/>
      <c r="AE1177" s="98"/>
      <c r="AF1177" s="98"/>
      <c r="AG1177" s="98"/>
      <c r="AH1177" s="98"/>
      <c r="AI1177" s="98"/>
      <c r="AJ1177" s="98"/>
      <c r="AK1177" s="98"/>
      <c r="AL1177" s="98"/>
      <c r="AM1177" s="98"/>
    </row>
    <row r="1178" spans="1:39">
      <c r="A1178" s="99"/>
      <c r="B1178" s="99"/>
      <c r="C1178" s="99"/>
      <c r="D1178" s="98"/>
      <c r="E1178" s="98"/>
      <c r="F1178" s="98"/>
      <c r="G1178" s="98"/>
      <c r="H1178" s="98"/>
      <c r="I1178" s="98"/>
      <c r="J1178" s="98"/>
      <c r="K1178" s="98"/>
      <c r="L1178" s="98"/>
      <c r="M1178" s="98"/>
      <c r="N1178" s="98"/>
      <c r="O1178" s="98"/>
      <c r="P1178" s="98"/>
      <c r="Q1178" s="98"/>
      <c r="R1178" s="98"/>
      <c r="S1178" s="98"/>
      <c r="T1178" s="98"/>
      <c r="U1178" s="98"/>
      <c r="V1178" s="98"/>
      <c r="W1178" s="98"/>
      <c r="X1178" s="98"/>
      <c r="Y1178" s="98"/>
      <c r="Z1178" s="98"/>
      <c r="AA1178" s="98"/>
      <c r="AB1178" s="98"/>
      <c r="AC1178" s="98"/>
      <c r="AD1178" s="98"/>
      <c r="AE1178" s="98"/>
      <c r="AF1178" s="98"/>
      <c r="AG1178" s="98"/>
      <c r="AH1178" s="98"/>
      <c r="AI1178" s="98"/>
      <c r="AJ1178" s="98"/>
      <c r="AK1178" s="98"/>
      <c r="AL1178" s="98"/>
      <c r="AM1178" s="98"/>
    </row>
    <row r="1179" spans="1:39">
      <c r="A1179" s="99"/>
      <c r="B1179" s="99"/>
      <c r="C1179" s="99"/>
      <c r="D1179" s="98"/>
      <c r="E1179" s="98"/>
      <c r="F1179" s="98"/>
      <c r="G1179" s="98"/>
      <c r="H1179" s="98"/>
      <c r="I1179" s="98"/>
      <c r="J1179" s="98"/>
      <c r="K1179" s="98"/>
      <c r="L1179" s="98"/>
      <c r="M1179" s="98"/>
      <c r="N1179" s="98"/>
      <c r="O1179" s="98"/>
      <c r="P1179" s="98"/>
      <c r="Q1179" s="98"/>
      <c r="R1179" s="98"/>
      <c r="S1179" s="98"/>
      <c r="T1179" s="98"/>
      <c r="U1179" s="98"/>
      <c r="V1179" s="98"/>
      <c r="W1179" s="98"/>
      <c r="X1179" s="98"/>
      <c r="Y1179" s="98"/>
      <c r="Z1179" s="98"/>
      <c r="AA1179" s="98"/>
      <c r="AB1179" s="98"/>
      <c r="AC1179" s="98"/>
      <c r="AD1179" s="98"/>
      <c r="AE1179" s="98"/>
      <c r="AF1179" s="98"/>
      <c r="AG1179" s="98"/>
      <c r="AH1179" s="98"/>
      <c r="AI1179" s="98"/>
      <c r="AJ1179" s="98"/>
      <c r="AK1179" s="98"/>
      <c r="AL1179" s="98"/>
      <c r="AM1179" s="98"/>
    </row>
    <row r="1180" spans="1:39">
      <c r="A1180" s="99"/>
      <c r="B1180" s="99"/>
      <c r="C1180" s="99"/>
      <c r="D1180" s="98"/>
      <c r="E1180" s="98"/>
      <c r="F1180" s="98"/>
      <c r="G1180" s="98"/>
      <c r="H1180" s="98"/>
      <c r="I1180" s="98"/>
      <c r="J1180" s="98"/>
      <c r="K1180" s="98"/>
      <c r="L1180" s="98"/>
      <c r="M1180" s="98"/>
      <c r="N1180" s="98"/>
      <c r="O1180" s="98"/>
      <c r="P1180" s="98"/>
      <c r="Q1180" s="98"/>
      <c r="R1180" s="98"/>
      <c r="S1180" s="98"/>
      <c r="T1180" s="98"/>
      <c r="U1180" s="98"/>
      <c r="V1180" s="98"/>
      <c r="W1180" s="98"/>
      <c r="X1180" s="98"/>
      <c r="Y1180" s="98"/>
      <c r="Z1180" s="98"/>
      <c r="AA1180" s="98"/>
      <c r="AB1180" s="98"/>
      <c r="AC1180" s="98"/>
      <c r="AD1180" s="98"/>
      <c r="AE1180" s="98"/>
      <c r="AF1180" s="98"/>
      <c r="AG1180" s="98"/>
      <c r="AH1180" s="98"/>
      <c r="AI1180" s="98"/>
      <c r="AJ1180" s="98"/>
      <c r="AK1180" s="98"/>
      <c r="AL1180" s="98"/>
      <c r="AM1180" s="98"/>
    </row>
    <row r="1181" spans="1:39">
      <c r="A1181" s="99"/>
      <c r="B1181" s="99"/>
      <c r="C1181" s="99"/>
      <c r="D1181" s="98"/>
      <c r="E1181" s="98"/>
      <c r="F1181" s="98"/>
      <c r="G1181" s="98"/>
      <c r="H1181" s="98"/>
      <c r="I1181" s="98"/>
      <c r="J1181" s="98"/>
      <c r="K1181" s="98"/>
      <c r="L1181" s="98"/>
      <c r="M1181" s="98"/>
      <c r="N1181" s="98"/>
      <c r="O1181" s="98"/>
      <c r="P1181" s="98"/>
      <c r="Q1181" s="98"/>
      <c r="R1181" s="98"/>
      <c r="S1181" s="98"/>
      <c r="T1181" s="98"/>
      <c r="U1181" s="98"/>
      <c r="V1181" s="98"/>
      <c r="W1181" s="98"/>
      <c r="X1181" s="98"/>
      <c r="Y1181" s="98"/>
      <c r="Z1181" s="98"/>
      <c r="AA1181" s="98"/>
      <c r="AB1181" s="98"/>
      <c r="AC1181" s="98"/>
      <c r="AD1181" s="98"/>
      <c r="AE1181" s="98"/>
      <c r="AF1181" s="98"/>
      <c r="AG1181" s="98"/>
      <c r="AH1181" s="98"/>
      <c r="AI1181" s="98"/>
      <c r="AJ1181" s="98"/>
      <c r="AK1181" s="98"/>
      <c r="AL1181" s="98"/>
      <c r="AM1181" s="98"/>
    </row>
    <row r="1182" spans="1:39">
      <c r="A1182" s="99"/>
      <c r="B1182" s="99"/>
      <c r="C1182" s="99"/>
      <c r="D1182" s="98"/>
      <c r="E1182" s="98"/>
      <c r="F1182" s="98"/>
      <c r="G1182" s="98"/>
      <c r="H1182" s="98"/>
      <c r="I1182" s="98"/>
      <c r="J1182" s="98"/>
      <c r="K1182" s="98"/>
      <c r="L1182" s="98"/>
      <c r="M1182" s="98"/>
      <c r="N1182" s="98"/>
      <c r="O1182" s="98"/>
      <c r="P1182" s="98"/>
      <c r="Q1182" s="98"/>
      <c r="R1182" s="98"/>
      <c r="S1182" s="98"/>
      <c r="T1182" s="98"/>
      <c r="U1182" s="98"/>
      <c r="V1182" s="98"/>
      <c r="W1182" s="98"/>
      <c r="X1182" s="98"/>
      <c r="Y1182" s="98"/>
      <c r="Z1182" s="98"/>
      <c r="AA1182" s="98"/>
      <c r="AB1182" s="98"/>
      <c r="AC1182" s="98"/>
      <c r="AD1182" s="98"/>
      <c r="AE1182" s="98"/>
      <c r="AF1182" s="98"/>
      <c r="AG1182" s="98"/>
      <c r="AH1182" s="98"/>
      <c r="AI1182" s="98"/>
      <c r="AJ1182" s="98"/>
      <c r="AK1182" s="98"/>
      <c r="AL1182" s="98"/>
      <c r="AM1182" s="98"/>
    </row>
    <row r="1183" spans="1:39">
      <c r="A1183" s="99"/>
      <c r="B1183" s="99"/>
      <c r="C1183" s="99"/>
      <c r="D1183" s="98"/>
      <c r="E1183" s="98"/>
      <c r="F1183" s="98"/>
      <c r="G1183" s="98"/>
      <c r="H1183" s="98"/>
      <c r="I1183" s="98"/>
      <c r="J1183" s="98"/>
      <c r="K1183" s="98"/>
      <c r="L1183" s="98"/>
      <c r="M1183" s="98"/>
      <c r="N1183" s="98"/>
      <c r="O1183" s="98"/>
      <c r="P1183" s="98"/>
      <c r="Q1183" s="98"/>
      <c r="R1183" s="98"/>
      <c r="S1183" s="98"/>
      <c r="T1183" s="98"/>
      <c r="U1183" s="98"/>
      <c r="V1183" s="98"/>
      <c r="W1183" s="98"/>
      <c r="X1183" s="98"/>
      <c r="Y1183" s="98"/>
      <c r="Z1183" s="98"/>
      <c r="AA1183" s="98"/>
      <c r="AB1183" s="98"/>
      <c r="AC1183" s="98"/>
      <c r="AD1183" s="98"/>
      <c r="AE1183" s="98"/>
      <c r="AF1183" s="98"/>
      <c r="AG1183" s="98"/>
      <c r="AH1183" s="98"/>
      <c r="AI1183" s="98"/>
      <c r="AJ1183" s="98"/>
      <c r="AK1183" s="98"/>
      <c r="AL1183" s="98"/>
      <c r="AM1183" s="98"/>
    </row>
    <row r="1184" spans="1:39">
      <c r="A1184" s="99"/>
      <c r="B1184" s="99"/>
      <c r="C1184" s="99"/>
      <c r="D1184" s="98"/>
      <c r="E1184" s="98"/>
      <c r="F1184" s="98"/>
      <c r="G1184" s="98"/>
      <c r="H1184" s="98"/>
      <c r="I1184" s="98"/>
      <c r="J1184" s="98"/>
      <c r="K1184" s="98"/>
      <c r="L1184" s="98"/>
      <c r="M1184" s="98"/>
      <c r="N1184" s="98"/>
      <c r="O1184" s="98"/>
      <c r="P1184" s="98"/>
      <c r="Q1184" s="98"/>
      <c r="R1184" s="98"/>
      <c r="S1184" s="98"/>
      <c r="T1184" s="98"/>
      <c r="U1184" s="98"/>
      <c r="V1184" s="98"/>
      <c r="W1184" s="98"/>
      <c r="X1184" s="98"/>
      <c r="Y1184" s="98"/>
      <c r="Z1184" s="98"/>
      <c r="AA1184" s="98"/>
      <c r="AB1184" s="98"/>
      <c r="AC1184" s="98"/>
      <c r="AD1184" s="98"/>
      <c r="AE1184" s="98"/>
      <c r="AF1184" s="98"/>
      <c r="AG1184" s="98"/>
      <c r="AH1184" s="98"/>
      <c r="AI1184" s="98"/>
      <c r="AJ1184" s="98"/>
      <c r="AK1184" s="98"/>
      <c r="AL1184" s="98"/>
      <c r="AM1184" s="98"/>
    </row>
    <row r="1185" spans="1:39">
      <c r="A1185" s="99"/>
      <c r="B1185" s="99"/>
      <c r="C1185" s="99"/>
      <c r="D1185" s="98"/>
      <c r="E1185" s="98"/>
      <c r="F1185" s="98"/>
      <c r="G1185" s="98"/>
      <c r="H1185" s="98"/>
      <c r="I1185" s="98"/>
      <c r="J1185" s="98"/>
      <c r="K1185" s="98"/>
      <c r="L1185" s="98"/>
      <c r="M1185" s="98"/>
      <c r="N1185" s="98"/>
      <c r="O1185" s="98"/>
      <c r="P1185" s="98"/>
      <c r="Q1185" s="98"/>
      <c r="R1185" s="98"/>
      <c r="S1185" s="98"/>
      <c r="T1185" s="98"/>
      <c r="U1185" s="98"/>
      <c r="V1185" s="98"/>
      <c r="W1185" s="98"/>
      <c r="X1185" s="98"/>
      <c r="Y1185" s="98"/>
      <c r="Z1185" s="98"/>
      <c r="AA1185" s="98"/>
      <c r="AB1185" s="98"/>
      <c r="AC1185" s="98"/>
      <c r="AD1185" s="98"/>
      <c r="AE1185" s="98"/>
      <c r="AF1185" s="98"/>
      <c r="AG1185" s="98"/>
      <c r="AH1185" s="98"/>
      <c r="AI1185" s="98"/>
      <c r="AJ1185" s="98"/>
      <c r="AK1185" s="98"/>
      <c r="AL1185" s="98"/>
      <c r="AM1185" s="98"/>
    </row>
    <row r="1186" spans="1:39">
      <c r="A1186" s="99"/>
      <c r="B1186" s="99"/>
      <c r="C1186" s="99"/>
      <c r="D1186" s="98"/>
      <c r="E1186" s="98"/>
      <c r="F1186" s="98"/>
      <c r="G1186" s="98"/>
      <c r="H1186" s="98"/>
      <c r="I1186" s="98"/>
      <c r="J1186" s="98"/>
      <c r="K1186" s="98"/>
      <c r="L1186" s="98"/>
      <c r="M1186" s="98"/>
      <c r="N1186" s="98"/>
      <c r="O1186" s="98"/>
      <c r="P1186" s="98"/>
      <c r="Q1186" s="98"/>
      <c r="R1186" s="98"/>
      <c r="S1186" s="98"/>
      <c r="T1186" s="98"/>
      <c r="U1186" s="98"/>
      <c r="V1186" s="98"/>
      <c r="W1186" s="98"/>
      <c r="X1186" s="98"/>
      <c r="Y1186" s="98"/>
      <c r="Z1186" s="98"/>
      <c r="AA1186" s="98"/>
      <c r="AB1186" s="98"/>
      <c r="AC1186" s="98"/>
      <c r="AD1186" s="98"/>
      <c r="AE1186" s="98"/>
      <c r="AF1186" s="98"/>
      <c r="AG1186" s="98"/>
      <c r="AH1186" s="98"/>
      <c r="AI1186" s="98"/>
      <c r="AJ1186" s="98"/>
      <c r="AK1186" s="98"/>
      <c r="AL1186" s="98"/>
      <c r="AM1186" s="98"/>
    </row>
    <row r="1187" spans="1:39">
      <c r="A1187" s="99"/>
      <c r="B1187" s="99"/>
      <c r="C1187" s="99"/>
      <c r="D1187" s="98"/>
      <c r="E1187" s="98"/>
      <c r="F1187" s="98"/>
      <c r="G1187" s="98"/>
      <c r="H1187" s="98"/>
      <c r="I1187" s="98"/>
      <c r="J1187" s="98"/>
      <c r="K1187" s="98"/>
      <c r="L1187" s="98"/>
      <c r="M1187" s="98"/>
      <c r="N1187" s="98"/>
      <c r="O1187" s="98"/>
      <c r="P1187" s="98"/>
      <c r="Q1187" s="98"/>
      <c r="R1187" s="98"/>
      <c r="S1187" s="98"/>
      <c r="T1187" s="98"/>
      <c r="U1187" s="98"/>
      <c r="V1187" s="98"/>
      <c r="W1187" s="98"/>
      <c r="X1187" s="98"/>
      <c r="Y1187" s="98"/>
      <c r="Z1187" s="98"/>
      <c r="AA1187" s="98"/>
      <c r="AB1187" s="98"/>
      <c r="AC1187" s="98"/>
      <c r="AD1187" s="98"/>
      <c r="AE1187" s="98"/>
      <c r="AF1187" s="98"/>
      <c r="AG1187" s="98"/>
      <c r="AH1187" s="98"/>
      <c r="AI1187" s="98"/>
      <c r="AJ1187" s="98"/>
      <c r="AK1187" s="98"/>
      <c r="AL1187" s="98"/>
      <c r="AM1187" s="98"/>
    </row>
    <row r="1188" spans="1:39">
      <c r="A1188" s="99"/>
      <c r="B1188" s="99"/>
      <c r="C1188" s="99"/>
      <c r="D1188" s="98"/>
      <c r="E1188" s="98"/>
      <c r="F1188" s="98"/>
      <c r="G1188" s="98"/>
      <c r="H1188" s="98"/>
      <c r="I1188" s="98"/>
      <c r="J1188" s="98"/>
      <c r="K1188" s="98"/>
      <c r="L1188" s="98"/>
      <c r="M1188" s="98"/>
      <c r="N1188" s="98"/>
      <c r="O1188" s="98"/>
      <c r="P1188" s="98"/>
      <c r="Q1188" s="98"/>
      <c r="R1188" s="98"/>
      <c r="S1188" s="98"/>
      <c r="T1188" s="98"/>
      <c r="U1188" s="98"/>
      <c r="V1188" s="98"/>
      <c r="W1188" s="98"/>
      <c r="X1188" s="98"/>
      <c r="Y1188" s="98"/>
      <c r="Z1188" s="98"/>
      <c r="AA1188" s="98"/>
      <c r="AB1188" s="98"/>
      <c r="AC1188" s="98"/>
      <c r="AD1188" s="98"/>
      <c r="AE1188" s="98"/>
      <c r="AF1188" s="98"/>
      <c r="AG1188" s="98"/>
      <c r="AH1188" s="98"/>
      <c r="AI1188" s="98"/>
      <c r="AJ1188" s="98"/>
      <c r="AK1188" s="98"/>
      <c r="AL1188" s="98"/>
      <c r="AM1188" s="98"/>
    </row>
    <row r="1189" spans="1:39">
      <c r="A1189" s="99"/>
      <c r="B1189" s="99"/>
      <c r="C1189" s="99"/>
      <c r="D1189" s="98"/>
      <c r="E1189" s="98"/>
      <c r="F1189" s="98"/>
      <c r="G1189" s="98"/>
      <c r="H1189" s="98"/>
      <c r="I1189" s="98"/>
      <c r="J1189" s="98"/>
      <c r="K1189" s="98"/>
      <c r="L1189" s="98"/>
      <c r="M1189" s="98"/>
      <c r="N1189" s="98"/>
      <c r="O1189" s="98"/>
      <c r="P1189" s="98"/>
      <c r="Q1189" s="98"/>
      <c r="R1189" s="98"/>
      <c r="S1189" s="98"/>
      <c r="T1189" s="98"/>
      <c r="U1189" s="98"/>
      <c r="V1189" s="98"/>
      <c r="W1189" s="98"/>
      <c r="X1189" s="98"/>
      <c r="Y1189" s="98"/>
      <c r="Z1189" s="98"/>
      <c r="AA1189" s="98"/>
      <c r="AB1189" s="98"/>
      <c r="AC1189" s="98"/>
      <c r="AD1189" s="98"/>
      <c r="AE1189" s="98"/>
      <c r="AF1189" s="98"/>
      <c r="AG1189" s="98"/>
      <c r="AH1189" s="98"/>
      <c r="AI1189" s="98"/>
      <c r="AJ1189" s="98"/>
      <c r="AK1189" s="98"/>
      <c r="AL1189" s="98"/>
      <c r="AM1189" s="98"/>
    </row>
    <row r="1190" spans="1:39">
      <c r="A1190" s="99"/>
      <c r="B1190" s="99"/>
      <c r="C1190" s="99"/>
      <c r="D1190" s="98"/>
      <c r="E1190" s="98"/>
      <c r="F1190" s="98"/>
      <c r="G1190" s="98"/>
      <c r="H1190" s="98"/>
      <c r="I1190" s="98"/>
      <c r="J1190" s="98"/>
      <c r="K1190" s="98"/>
      <c r="L1190" s="98"/>
      <c r="M1190" s="98"/>
      <c r="N1190" s="98"/>
      <c r="O1190" s="98"/>
      <c r="P1190" s="98"/>
      <c r="Q1190" s="98"/>
      <c r="R1190" s="98"/>
      <c r="S1190" s="98"/>
      <c r="T1190" s="98"/>
      <c r="U1190" s="98"/>
      <c r="V1190" s="98"/>
      <c r="W1190" s="98"/>
      <c r="X1190" s="98"/>
      <c r="Y1190" s="98"/>
      <c r="Z1190" s="98"/>
      <c r="AA1190" s="98"/>
      <c r="AB1190" s="98"/>
      <c r="AC1190" s="98"/>
      <c r="AD1190" s="98"/>
      <c r="AE1190" s="98"/>
      <c r="AF1190" s="98"/>
      <c r="AG1190" s="98"/>
      <c r="AH1190" s="98"/>
      <c r="AI1190" s="98"/>
      <c r="AJ1190" s="98"/>
      <c r="AK1190" s="98"/>
      <c r="AL1190" s="98"/>
      <c r="AM1190" s="98"/>
    </row>
    <row r="1191" spans="1:39">
      <c r="A1191" s="99"/>
      <c r="B1191" s="99"/>
      <c r="C1191" s="99"/>
      <c r="D1191" s="98"/>
      <c r="E1191" s="98"/>
      <c r="F1191" s="98"/>
      <c r="G1191" s="98"/>
      <c r="H1191" s="98"/>
      <c r="I1191" s="98"/>
      <c r="J1191" s="98"/>
      <c r="K1191" s="98"/>
      <c r="L1191" s="98"/>
      <c r="M1191" s="98"/>
      <c r="N1191" s="98"/>
      <c r="O1191" s="98"/>
      <c r="P1191" s="98"/>
      <c r="Q1191" s="98"/>
      <c r="R1191" s="98"/>
      <c r="S1191" s="98"/>
      <c r="T1191" s="98"/>
      <c r="U1191" s="98"/>
      <c r="V1191" s="98"/>
      <c r="W1191" s="98"/>
      <c r="X1191" s="98"/>
      <c r="Y1191" s="98"/>
      <c r="Z1191" s="98"/>
      <c r="AA1191" s="98"/>
      <c r="AB1191" s="98"/>
      <c r="AC1191" s="98"/>
      <c r="AD1191" s="98"/>
      <c r="AE1191" s="98"/>
      <c r="AF1191" s="98"/>
      <c r="AG1191" s="98"/>
      <c r="AH1191" s="98"/>
      <c r="AI1191" s="98"/>
      <c r="AJ1191" s="98"/>
      <c r="AK1191" s="98"/>
      <c r="AL1191" s="98"/>
      <c r="AM1191" s="98"/>
    </row>
    <row r="1192" spans="1:39">
      <c r="A1192" s="99"/>
      <c r="B1192" s="99"/>
      <c r="C1192" s="99"/>
      <c r="D1192" s="98"/>
      <c r="E1192" s="98"/>
      <c r="F1192" s="98"/>
      <c r="G1192" s="98"/>
      <c r="H1192" s="98"/>
      <c r="I1192" s="98"/>
      <c r="J1192" s="98"/>
      <c r="K1192" s="98"/>
      <c r="L1192" s="98"/>
      <c r="M1192" s="98"/>
      <c r="N1192" s="98"/>
      <c r="O1192" s="98"/>
      <c r="P1192" s="98"/>
      <c r="Q1192" s="98"/>
      <c r="R1192" s="98"/>
      <c r="S1192" s="98"/>
      <c r="T1192" s="98"/>
      <c r="U1192" s="98"/>
      <c r="V1192" s="98"/>
      <c r="W1192" s="98"/>
      <c r="X1192" s="98"/>
      <c r="Y1192" s="98"/>
      <c r="Z1192" s="98"/>
      <c r="AA1192" s="98"/>
      <c r="AB1192" s="98"/>
      <c r="AC1192" s="98"/>
      <c r="AD1192" s="98"/>
      <c r="AE1192" s="98"/>
      <c r="AF1192" s="98"/>
      <c r="AG1192" s="98"/>
      <c r="AH1192" s="98"/>
      <c r="AI1192" s="98"/>
      <c r="AJ1192" s="98"/>
      <c r="AK1192" s="98"/>
      <c r="AL1192" s="98"/>
      <c r="AM1192" s="98"/>
    </row>
    <row r="1193" spans="1:39">
      <c r="A1193" s="99"/>
      <c r="B1193" s="99"/>
      <c r="C1193" s="99"/>
      <c r="D1193" s="98"/>
      <c r="E1193" s="98"/>
      <c r="F1193" s="98"/>
      <c r="G1193" s="98"/>
      <c r="H1193" s="98"/>
      <c r="I1193" s="98"/>
      <c r="J1193" s="98"/>
      <c r="K1193" s="98"/>
      <c r="L1193" s="98"/>
      <c r="M1193" s="98"/>
      <c r="N1193" s="98"/>
      <c r="O1193" s="98"/>
      <c r="P1193" s="98"/>
      <c r="Q1193" s="98"/>
      <c r="R1193" s="98"/>
      <c r="S1193" s="98"/>
      <c r="T1193" s="98"/>
      <c r="U1193" s="98"/>
      <c r="V1193" s="98"/>
      <c r="W1193" s="98"/>
      <c r="X1193" s="98"/>
      <c r="Y1193" s="98"/>
      <c r="Z1193" s="98"/>
      <c r="AA1193" s="98"/>
      <c r="AB1193" s="98"/>
      <c r="AC1193" s="98"/>
      <c r="AD1193" s="98"/>
      <c r="AE1193" s="98"/>
      <c r="AF1193" s="98"/>
      <c r="AG1193" s="98"/>
      <c r="AH1193" s="98"/>
      <c r="AI1193" s="98"/>
      <c r="AJ1193" s="98"/>
      <c r="AK1193" s="98"/>
      <c r="AL1193" s="98"/>
      <c r="AM1193" s="98"/>
    </row>
    <row r="1194" spans="1:39">
      <c r="A1194" s="99"/>
      <c r="B1194" s="99"/>
      <c r="C1194" s="99"/>
      <c r="D1194" s="98"/>
      <c r="E1194" s="98"/>
      <c r="F1194" s="98"/>
      <c r="G1194" s="98"/>
      <c r="H1194" s="98"/>
      <c r="I1194" s="98"/>
      <c r="J1194" s="98"/>
      <c r="K1194" s="98"/>
      <c r="L1194" s="98"/>
      <c r="M1194" s="98"/>
      <c r="N1194" s="98"/>
      <c r="O1194" s="98"/>
      <c r="P1194" s="98"/>
      <c r="Q1194" s="98"/>
      <c r="R1194" s="98"/>
      <c r="S1194" s="98"/>
      <c r="T1194" s="98"/>
      <c r="U1194" s="98"/>
      <c r="V1194" s="98"/>
      <c r="W1194" s="98"/>
      <c r="X1194" s="98"/>
      <c r="Y1194" s="98"/>
      <c r="Z1194" s="98"/>
      <c r="AA1194" s="98"/>
      <c r="AB1194" s="98"/>
      <c r="AC1194" s="98"/>
      <c r="AD1194" s="98"/>
      <c r="AE1194" s="98"/>
      <c r="AF1194" s="98"/>
      <c r="AG1194" s="98"/>
      <c r="AH1194" s="98"/>
      <c r="AI1194" s="98"/>
      <c r="AJ1194" s="98"/>
      <c r="AK1194" s="98"/>
      <c r="AL1194" s="98"/>
      <c r="AM1194" s="98"/>
    </row>
    <row r="1195" spans="1:39">
      <c r="A1195" s="99"/>
      <c r="B1195" s="99"/>
      <c r="C1195" s="99"/>
      <c r="D1195" s="98"/>
      <c r="E1195" s="98"/>
      <c r="F1195" s="98"/>
      <c r="G1195" s="98"/>
      <c r="H1195" s="98"/>
      <c r="I1195" s="98"/>
      <c r="J1195" s="98"/>
      <c r="K1195" s="98"/>
      <c r="L1195" s="98"/>
      <c r="M1195" s="98"/>
      <c r="N1195" s="98"/>
      <c r="O1195" s="98"/>
      <c r="P1195" s="98"/>
      <c r="Q1195" s="98"/>
      <c r="R1195" s="98"/>
      <c r="S1195" s="98"/>
      <c r="T1195" s="98"/>
      <c r="U1195" s="98"/>
      <c r="V1195" s="98"/>
      <c r="W1195" s="98"/>
      <c r="X1195" s="98"/>
      <c r="Y1195" s="98"/>
      <c r="Z1195" s="98"/>
      <c r="AA1195" s="98"/>
      <c r="AB1195" s="98"/>
      <c r="AC1195" s="98"/>
      <c r="AD1195" s="98"/>
      <c r="AE1195" s="98"/>
      <c r="AF1195" s="98"/>
      <c r="AG1195" s="98"/>
      <c r="AH1195" s="98"/>
      <c r="AI1195" s="98"/>
      <c r="AJ1195" s="98"/>
      <c r="AK1195" s="98"/>
      <c r="AL1195" s="98"/>
      <c r="AM1195" s="98"/>
    </row>
    <row r="1196" spans="1:39">
      <c r="A1196" s="99"/>
      <c r="B1196" s="99"/>
      <c r="C1196" s="99"/>
      <c r="D1196" s="98"/>
      <c r="E1196" s="98"/>
      <c r="F1196" s="98"/>
      <c r="G1196" s="98"/>
      <c r="H1196" s="98"/>
      <c r="I1196" s="98"/>
      <c r="J1196" s="98"/>
      <c r="K1196" s="98"/>
      <c r="L1196" s="98"/>
      <c r="M1196" s="98"/>
      <c r="N1196" s="98"/>
      <c r="O1196" s="98"/>
      <c r="P1196" s="98"/>
      <c r="Q1196" s="98"/>
      <c r="R1196" s="98"/>
      <c r="S1196" s="98"/>
      <c r="T1196" s="98"/>
      <c r="U1196" s="98"/>
      <c r="V1196" s="98"/>
      <c r="W1196" s="98"/>
      <c r="X1196" s="98"/>
      <c r="Y1196" s="98"/>
      <c r="Z1196" s="98"/>
      <c r="AA1196" s="98"/>
      <c r="AB1196" s="98"/>
      <c r="AC1196" s="98"/>
      <c r="AD1196" s="98"/>
      <c r="AE1196" s="98"/>
      <c r="AF1196" s="98"/>
      <c r="AG1196" s="98"/>
      <c r="AH1196" s="98"/>
      <c r="AI1196" s="98"/>
      <c r="AJ1196" s="98"/>
      <c r="AK1196" s="98"/>
      <c r="AL1196" s="98"/>
      <c r="AM1196" s="98"/>
    </row>
    <row r="1197" spans="1:39">
      <c r="A1197" s="99"/>
      <c r="B1197" s="99"/>
      <c r="C1197" s="99"/>
      <c r="D1197" s="98"/>
      <c r="E1197" s="98"/>
      <c r="F1197" s="98"/>
      <c r="G1197" s="98"/>
      <c r="H1197" s="98"/>
      <c r="I1197" s="98"/>
      <c r="J1197" s="98"/>
      <c r="K1197" s="98"/>
      <c r="L1197" s="98"/>
      <c r="M1197" s="98"/>
      <c r="N1197" s="98"/>
      <c r="O1197" s="98"/>
      <c r="P1197" s="98"/>
      <c r="Q1197" s="98"/>
      <c r="R1197" s="98"/>
      <c r="S1197" s="98"/>
      <c r="T1197" s="98"/>
      <c r="U1197" s="98"/>
      <c r="V1197" s="98"/>
      <c r="W1197" s="98"/>
      <c r="X1197" s="98"/>
      <c r="Y1197" s="98"/>
      <c r="Z1197" s="98"/>
      <c r="AA1197" s="98"/>
      <c r="AB1197" s="98"/>
      <c r="AC1197" s="98"/>
      <c r="AD1197" s="98"/>
      <c r="AE1197" s="98"/>
      <c r="AF1197" s="98"/>
      <c r="AG1197" s="98"/>
      <c r="AH1197" s="98"/>
      <c r="AI1197" s="98"/>
      <c r="AJ1197" s="98"/>
      <c r="AK1197" s="98"/>
      <c r="AL1197" s="98"/>
      <c r="AM1197" s="98"/>
    </row>
    <row r="1198" spans="1:39">
      <c r="A1198" s="99"/>
      <c r="B1198" s="99"/>
      <c r="C1198" s="99"/>
      <c r="D1198" s="98"/>
      <c r="E1198" s="98"/>
      <c r="F1198" s="98"/>
      <c r="G1198" s="98"/>
      <c r="H1198" s="98"/>
      <c r="I1198" s="98"/>
      <c r="J1198" s="98"/>
      <c r="K1198" s="98"/>
      <c r="L1198" s="98"/>
      <c r="M1198" s="98"/>
      <c r="N1198" s="98"/>
      <c r="O1198" s="98"/>
      <c r="P1198" s="98"/>
      <c r="Q1198" s="98"/>
      <c r="R1198" s="98"/>
      <c r="S1198" s="98"/>
      <c r="T1198" s="98"/>
      <c r="U1198" s="98"/>
      <c r="V1198" s="98"/>
      <c r="W1198" s="98"/>
      <c r="X1198" s="98"/>
      <c r="Y1198" s="98"/>
      <c r="Z1198" s="98"/>
      <c r="AA1198" s="98"/>
      <c r="AB1198" s="98"/>
      <c r="AC1198" s="98"/>
      <c r="AD1198" s="98"/>
      <c r="AE1198" s="98"/>
      <c r="AF1198" s="98"/>
      <c r="AG1198" s="98"/>
      <c r="AH1198" s="98"/>
      <c r="AI1198" s="98"/>
      <c r="AJ1198" s="98"/>
      <c r="AK1198" s="98"/>
      <c r="AL1198" s="98"/>
      <c r="AM1198" s="98"/>
    </row>
    <row r="1199" spans="1:39">
      <c r="A1199" s="99"/>
      <c r="B1199" s="99"/>
      <c r="C1199" s="99"/>
      <c r="D1199" s="98"/>
      <c r="E1199" s="98"/>
      <c r="F1199" s="98"/>
      <c r="G1199" s="98"/>
      <c r="H1199" s="98"/>
      <c r="I1199" s="98"/>
      <c r="J1199" s="98"/>
      <c r="K1199" s="98"/>
      <c r="L1199" s="98"/>
      <c r="M1199" s="98"/>
      <c r="N1199" s="98"/>
      <c r="O1199" s="98"/>
      <c r="P1199" s="98"/>
      <c r="Q1199" s="98"/>
      <c r="R1199" s="98"/>
      <c r="S1199" s="98"/>
      <c r="T1199" s="98"/>
      <c r="U1199" s="98"/>
      <c r="V1199" s="98"/>
      <c r="W1199" s="98"/>
      <c r="X1199" s="98"/>
      <c r="Y1199" s="98"/>
      <c r="Z1199" s="98"/>
      <c r="AA1199" s="98"/>
      <c r="AB1199" s="98"/>
      <c r="AC1199" s="98"/>
      <c r="AD1199" s="98"/>
      <c r="AE1199" s="98"/>
      <c r="AF1199" s="98"/>
      <c r="AG1199" s="98"/>
      <c r="AH1199" s="98"/>
      <c r="AI1199" s="98"/>
      <c r="AJ1199" s="98"/>
      <c r="AK1199" s="98"/>
      <c r="AL1199" s="98"/>
      <c r="AM1199" s="98"/>
    </row>
    <row r="1200" spans="1:39">
      <c r="A1200" s="99"/>
      <c r="B1200" s="99"/>
      <c r="C1200" s="99"/>
      <c r="D1200" s="98"/>
      <c r="E1200" s="98"/>
      <c r="F1200" s="98"/>
      <c r="G1200" s="98"/>
      <c r="H1200" s="98"/>
      <c r="I1200" s="98"/>
      <c r="J1200" s="98"/>
      <c r="K1200" s="98"/>
      <c r="L1200" s="98"/>
      <c r="M1200" s="98"/>
      <c r="N1200" s="98"/>
      <c r="O1200" s="98"/>
      <c r="P1200" s="98"/>
      <c r="Q1200" s="98"/>
      <c r="R1200" s="98"/>
      <c r="S1200" s="98"/>
      <c r="T1200" s="98"/>
      <c r="U1200" s="98"/>
      <c r="V1200" s="98"/>
      <c r="W1200" s="98"/>
      <c r="X1200" s="98"/>
      <c r="Y1200" s="98"/>
      <c r="Z1200" s="98"/>
      <c r="AA1200" s="98"/>
      <c r="AB1200" s="98"/>
      <c r="AC1200" s="98"/>
      <c r="AD1200" s="98"/>
      <c r="AE1200" s="98"/>
      <c r="AF1200" s="98"/>
      <c r="AG1200" s="98"/>
      <c r="AH1200" s="98"/>
      <c r="AI1200" s="98"/>
      <c r="AJ1200" s="98"/>
      <c r="AK1200" s="98"/>
      <c r="AL1200" s="98"/>
      <c r="AM1200" s="98"/>
    </row>
    <row r="1201" spans="1:39">
      <c r="A1201" s="99"/>
      <c r="B1201" s="99"/>
      <c r="C1201" s="99"/>
      <c r="D1201" s="98"/>
      <c r="E1201" s="98"/>
      <c r="F1201" s="98"/>
      <c r="G1201" s="98"/>
      <c r="H1201" s="98"/>
      <c r="I1201" s="98"/>
      <c r="J1201" s="98"/>
      <c r="K1201" s="98"/>
      <c r="L1201" s="98"/>
      <c r="M1201" s="98"/>
      <c r="N1201" s="98"/>
      <c r="O1201" s="98"/>
      <c r="P1201" s="98"/>
      <c r="Q1201" s="98"/>
      <c r="R1201" s="98"/>
      <c r="S1201" s="98"/>
      <c r="T1201" s="98"/>
      <c r="U1201" s="98"/>
      <c r="V1201" s="98"/>
      <c r="W1201" s="98"/>
      <c r="X1201" s="98"/>
      <c r="Y1201" s="98"/>
      <c r="Z1201" s="98"/>
      <c r="AA1201" s="98"/>
      <c r="AB1201" s="98"/>
      <c r="AC1201" s="98"/>
      <c r="AD1201" s="98"/>
      <c r="AE1201" s="98"/>
      <c r="AF1201" s="98"/>
      <c r="AG1201" s="98"/>
      <c r="AH1201" s="98"/>
      <c r="AI1201" s="98"/>
      <c r="AJ1201" s="98"/>
      <c r="AK1201" s="98"/>
      <c r="AL1201" s="98"/>
      <c r="AM1201" s="98"/>
    </row>
    <row r="1202" spans="1:39">
      <c r="A1202" s="99"/>
      <c r="B1202" s="99"/>
      <c r="C1202" s="99"/>
      <c r="D1202" s="98"/>
      <c r="E1202" s="98"/>
      <c r="F1202" s="98"/>
      <c r="G1202" s="98"/>
      <c r="H1202" s="98"/>
      <c r="I1202" s="98"/>
      <c r="J1202" s="98"/>
      <c r="K1202" s="98"/>
      <c r="L1202" s="98"/>
      <c r="M1202" s="98"/>
      <c r="N1202" s="98"/>
      <c r="O1202" s="98"/>
      <c r="P1202" s="98"/>
      <c r="Q1202" s="98"/>
      <c r="R1202" s="98"/>
      <c r="S1202" s="98"/>
      <c r="T1202" s="98"/>
      <c r="U1202" s="98"/>
      <c r="V1202" s="98"/>
      <c r="W1202" s="98"/>
      <c r="X1202" s="98"/>
      <c r="Y1202" s="98"/>
      <c r="Z1202" s="98"/>
      <c r="AA1202" s="98"/>
      <c r="AB1202" s="98"/>
      <c r="AC1202" s="98"/>
      <c r="AD1202" s="98"/>
      <c r="AE1202" s="98"/>
      <c r="AF1202" s="98"/>
      <c r="AG1202" s="98"/>
      <c r="AH1202" s="98"/>
      <c r="AI1202" s="98"/>
      <c r="AJ1202" s="98"/>
      <c r="AK1202" s="98"/>
      <c r="AL1202" s="98"/>
      <c r="AM1202" s="98"/>
    </row>
    <row r="1203" spans="1:39">
      <c r="A1203" s="99"/>
      <c r="B1203" s="99"/>
      <c r="C1203" s="99"/>
      <c r="D1203" s="98"/>
      <c r="E1203" s="98"/>
      <c r="F1203" s="98"/>
      <c r="G1203" s="98"/>
      <c r="H1203" s="98"/>
      <c r="I1203" s="98"/>
      <c r="J1203" s="98"/>
      <c r="K1203" s="98"/>
      <c r="L1203" s="98"/>
      <c r="M1203" s="98"/>
      <c r="N1203" s="98"/>
      <c r="O1203" s="98"/>
      <c r="P1203" s="98"/>
      <c r="Q1203" s="98"/>
      <c r="R1203" s="98"/>
      <c r="S1203" s="98"/>
      <c r="T1203" s="98"/>
      <c r="U1203" s="98"/>
      <c r="V1203" s="98"/>
      <c r="W1203" s="98"/>
      <c r="X1203" s="98"/>
      <c r="Y1203" s="98"/>
      <c r="Z1203" s="98"/>
      <c r="AA1203" s="98"/>
      <c r="AB1203" s="98"/>
      <c r="AC1203" s="98"/>
      <c r="AD1203" s="98"/>
      <c r="AE1203" s="98"/>
      <c r="AF1203" s="98"/>
      <c r="AG1203" s="98"/>
      <c r="AH1203" s="98"/>
      <c r="AI1203" s="98"/>
      <c r="AJ1203" s="98"/>
      <c r="AK1203" s="98"/>
      <c r="AL1203" s="98"/>
      <c r="AM1203" s="98"/>
    </row>
    <row r="1204" spans="1:39">
      <c r="A1204" s="99"/>
      <c r="B1204" s="99"/>
      <c r="C1204" s="99"/>
      <c r="D1204" s="98"/>
      <c r="E1204" s="98"/>
      <c r="F1204" s="98"/>
      <c r="G1204" s="98"/>
      <c r="H1204" s="98"/>
      <c r="I1204" s="98"/>
      <c r="J1204" s="98"/>
      <c r="K1204" s="98"/>
      <c r="L1204" s="98"/>
      <c r="M1204" s="98"/>
      <c r="N1204" s="98"/>
      <c r="O1204" s="98"/>
      <c r="P1204" s="98"/>
      <c r="Q1204" s="98"/>
      <c r="R1204" s="98"/>
      <c r="S1204" s="98"/>
      <c r="T1204" s="98"/>
      <c r="U1204" s="98"/>
      <c r="V1204" s="98"/>
      <c r="W1204" s="98"/>
      <c r="X1204" s="98"/>
      <c r="Y1204" s="98"/>
      <c r="Z1204" s="98"/>
      <c r="AA1204" s="98"/>
      <c r="AB1204" s="98"/>
      <c r="AC1204" s="98"/>
      <c r="AD1204" s="98"/>
      <c r="AE1204" s="98"/>
      <c r="AF1204" s="98"/>
      <c r="AG1204" s="98"/>
      <c r="AH1204" s="98"/>
      <c r="AI1204" s="98"/>
      <c r="AJ1204" s="98"/>
      <c r="AK1204" s="98"/>
      <c r="AL1204" s="98"/>
      <c r="AM1204" s="98"/>
    </row>
    <row r="1205" spans="1:39">
      <c r="A1205" s="99"/>
      <c r="B1205" s="99"/>
      <c r="C1205" s="99"/>
      <c r="D1205" s="98"/>
      <c r="E1205" s="98"/>
      <c r="F1205" s="98"/>
      <c r="G1205" s="98"/>
      <c r="H1205" s="98"/>
      <c r="I1205" s="98"/>
      <c r="J1205" s="98"/>
      <c r="K1205" s="98"/>
      <c r="L1205" s="98"/>
      <c r="M1205" s="98"/>
      <c r="N1205" s="98"/>
      <c r="O1205" s="98"/>
      <c r="P1205" s="98"/>
      <c r="Q1205" s="98"/>
      <c r="R1205" s="98"/>
      <c r="S1205" s="98"/>
      <c r="T1205" s="98"/>
      <c r="U1205" s="98"/>
      <c r="V1205" s="98"/>
      <c r="W1205" s="98"/>
      <c r="X1205" s="98"/>
      <c r="Y1205" s="98"/>
      <c r="Z1205" s="98"/>
      <c r="AA1205" s="98"/>
      <c r="AB1205" s="98"/>
      <c r="AC1205" s="98"/>
      <c r="AD1205" s="98"/>
      <c r="AE1205" s="98"/>
      <c r="AF1205" s="98"/>
      <c r="AG1205" s="98"/>
      <c r="AH1205" s="98"/>
      <c r="AI1205" s="98"/>
      <c r="AJ1205" s="98"/>
      <c r="AK1205" s="98"/>
      <c r="AL1205" s="98"/>
      <c r="AM1205" s="98"/>
    </row>
    <row r="1206" spans="1:39">
      <c r="A1206" s="99"/>
      <c r="B1206" s="99"/>
      <c r="C1206" s="99"/>
      <c r="D1206" s="98"/>
      <c r="E1206" s="98"/>
      <c r="F1206" s="98"/>
      <c r="G1206" s="98"/>
      <c r="H1206" s="98"/>
      <c r="I1206" s="98"/>
      <c r="J1206" s="98"/>
      <c r="K1206" s="98"/>
      <c r="L1206" s="98"/>
      <c r="M1206" s="98"/>
      <c r="N1206" s="98"/>
      <c r="O1206" s="98"/>
      <c r="P1206" s="98"/>
      <c r="Q1206" s="98"/>
      <c r="R1206" s="98"/>
      <c r="S1206" s="98"/>
      <c r="T1206" s="98"/>
      <c r="U1206" s="98"/>
      <c r="V1206" s="98"/>
      <c r="W1206" s="98"/>
      <c r="X1206" s="98"/>
      <c r="Y1206" s="98"/>
      <c r="Z1206" s="98"/>
      <c r="AA1206" s="98"/>
      <c r="AB1206" s="98"/>
      <c r="AC1206" s="98"/>
      <c r="AD1206" s="98"/>
      <c r="AE1206" s="98"/>
      <c r="AF1206" s="98"/>
      <c r="AG1206" s="98"/>
      <c r="AH1206" s="98"/>
      <c r="AI1206" s="98"/>
      <c r="AJ1206" s="98"/>
      <c r="AK1206" s="98"/>
      <c r="AL1206" s="98"/>
      <c r="AM1206" s="98"/>
    </row>
    <row r="1207" spans="1:39">
      <c r="A1207" s="99"/>
      <c r="B1207" s="99"/>
      <c r="C1207" s="99"/>
      <c r="D1207" s="98"/>
      <c r="E1207" s="98"/>
      <c r="F1207" s="98"/>
      <c r="G1207" s="98"/>
      <c r="H1207" s="98"/>
      <c r="I1207" s="98"/>
      <c r="J1207" s="98"/>
      <c r="K1207" s="98"/>
      <c r="L1207" s="98"/>
      <c r="M1207" s="98"/>
      <c r="N1207" s="98"/>
      <c r="O1207" s="98"/>
      <c r="P1207" s="98"/>
      <c r="Q1207" s="98"/>
      <c r="R1207" s="98"/>
      <c r="S1207" s="98"/>
      <c r="T1207" s="98"/>
      <c r="U1207" s="98"/>
      <c r="V1207" s="98"/>
      <c r="W1207" s="98"/>
      <c r="X1207" s="98"/>
      <c r="Y1207" s="98"/>
      <c r="Z1207" s="98"/>
      <c r="AA1207" s="98"/>
      <c r="AB1207" s="98"/>
      <c r="AC1207" s="98"/>
      <c r="AD1207" s="98"/>
      <c r="AE1207" s="98"/>
      <c r="AF1207" s="98"/>
      <c r="AG1207" s="98"/>
      <c r="AH1207" s="98"/>
      <c r="AI1207" s="98"/>
      <c r="AJ1207" s="98"/>
      <c r="AK1207" s="98"/>
      <c r="AL1207" s="98"/>
      <c r="AM1207" s="98"/>
    </row>
    <row r="1208" spans="1:39">
      <c r="A1208" s="99"/>
      <c r="B1208" s="99"/>
      <c r="C1208" s="99"/>
      <c r="D1208" s="98"/>
      <c r="E1208" s="98"/>
      <c r="F1208" s="98"/>
      <c r="G1208" s="98"/>
      <c r="H1208" s="98"/>
      <c r="I1208" s="98"/>
      <c r="J1208" s="98"/>
      <c r="K1208" s="98"/>
      <c r="L1208" s="98"/>
      <c r="M1208" s="98"/>
      <c r="N1208" s="98"/>
      <c r="O1208" s="98"/>
      <c r="P1208" s="98"/>
      <c r="Q1208" s="98"/>
      <c r="R1208" s="98"/>
      <c r="S1208" s="98"/>
      <c r="T1208" s="98"/>
      <c r="U1208" s="98"/>
      <c r="V1208" s="98"/>
      <c r="W1208" s="98"/>
      <c r="X1208" s="98"/>
      <c r="Y1208" s="98"/>
      <c r="Z1208" s="98"/>
      <c r="AA1208" s="98"/>
      <c r="AB1208" s="98"/>
      <c r="AC1208" s="98"/>
      <c r="AD1208" s="98"/>
      <c r="AE1208" s="98"/>
      <c r="AF1208" s="98"/>
      <c r="AG1208" s="98"/>
      <c r="AH1208" s="98"/>
      <c r="AI1208" s="98"/>
      <c r="AJ1208" s="98"/>
      <c r="AK1208" s="98"/>
      <c r="AL1208" s="98"/>
      <c r="AM1208" s="98"/>
    </row>
    <row r="1209" spans="1:39">
      <c r="A1209" s="99"/>
      <c r="B1209" s="99"/>
      <c r="C1209" s="99"/>
      <c r="D1209" s="98"/>
      <c r="E1209" s="98"/>
      <c r="F1209" s="98"/>
      <c r="G1209" s="98"/>
      <c r="H1209" s="98"/>
      <c r="I1209" s="98"/>
      <c r="J1209" s="98"/>
      <c r="K1209" s="98"/>
      <c r="L1209" s="98"/>
      <c r="M1209" s="98"/>
      <c r="N1209" s="98"/>
      <c r="O1209" s="98"/>
      <c r="P1209" s="98"/>
      <c r="Q1209" s="98"/>
      <c r="R1209" s="98"/>
      <c r="S1209" s="98"/>
      <c r="T1209" s="98"/>
      <c r="U1209" s="98"/>
      <c r="V1209" s="98"/>
      <c r="W1209" s="98"/>
      <c r="X1209" s="98"/>
      <c r="Y1209" s="98"/>
      <c r="Z1209" s="98"/>
      <c r="AA1209" s="98"/>
      <c r="AB1209" s="98"/>
      <c r="AC1209" s="98"/>
      <c r="AD1209" s="98"/>
      <c r="AE1209" s="98"/>
      <c r="AF1209" s="98"/>
      <c r="AG1209" s="98"/>
      <c r="AH1209" s="98"/>
      <c r="AI1209" s="98"/>
      <c r="AJ1209" s="98"/>
      <c r="AK1209" s="98"/>
      <c r="AL1209" s="98"/>
      <c r="AM1209" s="98"/>
    </row>
    <row r="1210" spans="1:39">
      <c r="A1210" s="99"/>
      <c r="B1210" s="99"/>
      <c r="C1210" s="99"/>
      <c r="D1210" s="98"/>
      <c r="E1210" s="98"/>
      <c r="F1210" s="98"/>
      <c r="G1210" s="98"/>
      <c r="H1210" s="98"/>
      <c r="I1210" s="98"/>
      <c r="J1210" s="98"/>
      <c r="K1210" s="98"/>
      <c r="L1210" s="98"/>
      <c r="M1210" s="98"/>
      <c r="N1210" s="98"/>
      <c r="O1210" s="98"/>
      <c r="P1210" s="98"/>
      <c r="Q1210" s="98"/>
      <c r="R1210" s="98"/>
      <c r="S1210" s="98"/>
      <c r="T1210" s="98"/>
      <c r="U1210" s="98"/>
      <c r="V1210" s="98"/>
      <c r="W1210" s="98"/>
      <c r="X1210" s="98"/>
      <c r="Y1210" s="98"/>
      <c r="Z1210" s="98"/>
      <c r="AA1210" s="98"/>
      <c r="AB1210" s="98"/>
      <c r="AC1210" s="98"/>
      <c r="AD1210" s="98"/>
      <c r="AE1210" s="98"/>
      <c r="AF1210" s="98"/>
      <c r="AG1210" s="98"/>
      <c r="AH1210" s="98"/>
      <c r="AI1210" s="98"/>
      <c r="AJ1210" s="98"/>
      <c r="AK1210" s="98"/>
      <c r="AL1210" s="98"/>
      <c r="AM1210" s="98"/>
    </row>
    <row r="1211" spans="1:39">
      <c r="A1211" s="99"/>
      <c r="B1211" s="99"/>
      <c r="C1211" s="99"/>
      <c r="D1211" s="98"/>
      <c r="E1211" s="98"/>
      <c r="F1211" s="98"/>
      <c r="G1211" s="98"/>
      <c r="H1211" s="98"/>
      <c r="I1211" s="98"/>
      <c r="J1211" s="98"/>
      <c r="K1211" s="98"/>
      <c r="L1211" s="98"/>
      <c r="M1211" s="98"/>
      <c r="N1211" s="98"/>
      <c r="O1211" s="98"/>
      <c r="P1211" s="98"/>
      <c r="Q1211" s="98"/>
      <c r="R1211" s="98"/>
      <c r="S1211" s="98"/>
      <c r="T1211" s="98"/>
      <c r="U1211" s="98"/>
      <c r="V1211" s="98"/>
      <c r="W1211" s="98"/>
      <c r="X1211" s="98"/>
      <c r="Y1211" s="98"/>
      <c r="Z1211" s="98"/>
      <c r="AA1211" s="98"/>
      <c r="AB1211" s="98"/>
      <c r="AC1211" s="98"/>
      <c r="AD1211" s="98"/>
      <c r="AE1211" s="98"/>
      <c r="AF1211" s="98"/>
      <c r="AG1211" s="98"/>
      <c r="AH1211" s="98"/>
      <c r="AI1211" s="98"/>
      <c r="AJ1211" s="98"/>
      <c r="AK1211" s="98"/>
      <c r="AL1211" s="98"/>
      <c r="AM1211" s="98"/>
    </row>
    <row r="1212" spans="1:39">
      <c r="A1212" s="99"/>
      <c r="B1212" s="99"/>
      <c r="C1212" s="99"/>
      <c r="D1212" s="98"/>
      <c r="E1212" s="98"/>
      <c r="F1212" s="98"/>
      <c r="G1212" s="98"/>
      <c r="H1212" s="98"/>
      <c r="I1212" s="98"/>
      <c r="J1212" s="98"/>
      <c r="K1212" s="98"/>
      <c r="L1212" s="98"/>
      <c r="M1212" s="98"/>
      <c r="N1212" s="98"/>
      <c r="O1212" s="98"/>
      <c r="P1212" s="98"/>
      <c r="Q1212" s="98"/>
      <c r="R1212" s="98"/>
      <c r="S1212" s="98"/>
      <c r="T1212" s="98"/>
      <c r="U1212" s="98"/>
      <c r="V1212" s="98"/>
      <c r="W1212" s="98"/>
      <c r="X1212" s="98"/>
      <c r="Y1212" s="98"/>
      <c r="Z1212" s="98"/>
      <c r="AA1212" s="98"/>
      <c r="AB1212" s="98"/>
      <c r="AC1212" s="98"/>
      <c r="AD1212" s="98"/>
      <c r="AE1212" s="98"/>
      <c r="AF1212" s="98"/>
      <c r="AG1212" s="98"/>
      <c r="AH1212" s="98"/>
      <c r="AI1212" s="98"/>
      <c r="AJ1212" s="98"/>
      <c r="AK1212" s="98"/>
      <c r="AL1212" s="98"/>
      <c r="AM1212" s="98"/>
    </row>
    <row r="1213" spans="1:39">
      <c r="A1213" s="99"/>
      <c r="B1213" s="99"/>
      <c r="C1213" s="99"/>
      <c r="D1213" s="98"/>
      <c r="E1213" s="98"/>
      <c r="F1213" s="98"/>
      <c r="G1213" s="98"/>
      <c r="H1213" s="98"/>
      <c r="I1213" s="98"/>
      <c r="J1213" s="98"/>
      <c r="K1213" s="98"/>
      <c r="L1213" s="98"/>
      <c r="M1213" s="98"/>
      <c r="N1213" s="98"/>
      <c r="O1213" s="98"/>
      <c r="P1213" s="98"/>
      <c r="Q1213" s="98"/>
      <c r="R1213" s="98"/>
      <c r="S1213" s="98"/>
      <c r="T1213" s="98"/>
      <c r="U1213" s="98"/>
      <c r="V1213" s="98"/>
      <c r="W1213" s="98"/>
      <c r="X1213" s="98"/>
      <c r="Y1213" s="98"/>
      <c r="Z1213" s="98"/>
      <c r="AA1213" s="98"/>
      <c r="AB1213" s="98"/>
      <c r="AC1213" s="98"/>
      <c r="AD1213" s="98"/>
      <c r="AE1213" s="98"/>
      <c r="AF1213" s="98"/>
      <c r="AG1213" s="98"/>
      <c r="AH1213" s="98"/>
      <c r="AI1213" s="98"/>
      <c r="AJ1213" s="98"/>
      <c r="AK1213" s="98"/>
      <c r="AL1213" s="98"/>
      <c r="AM1213" s="98"/>
    </row>
    <row r="1214" spans="1:39">
      <c r="A1214" s="99"/>
      <c r="B1214" s="99"/>
      <c r="C1214" s="99"/>
      <c r="D1214" s="98"/>
      <c r="E1214" s="98"/>
      <c r="F1214" s="98"/>
      <c r="G1214" s="98"/>
      <c r="H1214" s="98"/>
      <c r="I1214" s="98"/>
      <c r="J1214" s="98"/>
      <c r="K1214" s="98"/>
      <c r="L1214" s="98"/>
      <c r="M1214" s="98"/>
      <c r="N1214" s="98"/>
      <c r="O1214" s="98"/>
      <c r="P1214" s="98"/>
      <c r="Q1214" s="98"/>
      <c r="R1214" s="98"/>
      <c r="S1214" s="98"/>
      <c r="T1214" s="98"/>
      <c r="U1214" s="98"/>
      <c r="V1214" s="98"/>
      <c r="W1214" s="98"/>
      <c r="X1214" s="98"/>
      <c r="Y1214" s="98"/>
      <c r="Z1214" s="98"/>
      <c r="AA1214" s="98"/>
      <c r="AB1214" s="98"/>
      <c r="AC1214" s="98"/>
      <c r="AD1214" s="98"/>
      <c r="AE1214" s="98"/>
      <c r="AF1214" s="98"/>
      <c r="AG1214" s="98"/>
      <c r="AH1214" s="98"/>
      <c r="AI1214" s="98"/>
      <c r="AJ1214" s="98"/>
      <c r="AK1214" s="98"/>
      <c r="AL1214" s="98"/>
      <c r="AM1214" s="98"/>
    </row>
    <row r="1215" spans="1:39">
      <c r="A1215" s="99"/>
      <c r="B1215" s="99"/>
      <c r="C1215" s="99"/>
      <c r="D1215" s="98"/>
      <c r="E1215" s="98"/>
      <c r="F1215" s="98"/>
      <c r="G1215" s="98"/>
      <c r="H1215" s="98"/>
      <c r="I1215" s="98"/>
      <c r="J1215" s="98"/>
      <c r="K1215" s="98"/>
      <c r="L1215" s="98"/>
      <c r="M1215" s="98"/>
      <c r="N1215" s="98"/>
      <c r="O1215" s="98"/>
      <c r="P1215" s="98"/>
      <c r="Q1215" s="98"/>
      <c r="R1215" s="98"/>
      <c r="S1215" s="98"/>
      <c r="T1215" s="98"/>
      <c r="U1215" s="98"/>
      <c r="V1215" s="98"/>
      <c r="W1215" s="98"/>
      <c r="X1215" s="98"/>
      <c r="Y1215" s="98"/>
      <c r="Z1215" s="98"/>
      <c r="AA1215" s="98"/>
      <c r="AB1215" s="98"/>
      <c r="AC1215" s="98"/>
      <c r="AD1215" s="98"/>
      <c r="AE1215" s="98"/>
      <c r="AF1215" s="98"/>
      <c r="AG1215" s="98"/>
      <c r="AH1215" s="98"/>
      <c r="AI1215" s="98"/>
      <c r="AJ1215" s="98"/>
      <c r="AK1215" s="98"/>
      <c r="AL1215" s="98"/>
      <c r="AM1215" s="98"/>
    </row>
    <row r="1216" spans="1:39">
      <c r="A1216" s="99"/>
      <c r="B1216" s="99"/>
      <c r="C1216" s="99"/>
      <c r="D1216" s="98"/>
      <c r="E1216" s="98"/>
      <c r="F1216" s="98"/>
      <c r="G1216" s="98"/>
      <c r="H1216" s="98"/>
      <c r="I1216" s="98"/>
      <c r="J1216" s="98"/>
      <c r="K1216" s="98"/>
      <c r="L1216" s="98"/>
      <c r="M1216" s="98"/>
      <c r="N1216" s="98"/>
      <c r="O1216" s="98"/>
      <c r="P1216" s="98"/>
      <c r="Q1216" s="98"/>
      <c r="R1216" s="98"/>
      <c r="S1216" s="98"/>
      <c r="T1216" s="98"/>
      <c r="U1216" s="98"/>
      <c r="V1216" s="98"/>
      <c r="W1216" s="98"/>
      <c r="X1216" s="98"/>
      <c r="Y1216" s="98"/>
      <c r="Z1216" s="98"/>
      <c r="AA1216" s="98"/>
      <c r="AB1216" s="98"/>
      <c r="AC1216" s="98"/>
      <c r="AD1216" s="98"/>
      <c r="AE1216" s="98"/>
      <c r="AF1216" s="98"/>
      <c r="AG1216" s="98"/>
      <c r="AH1216" s="98"/>
      <c r="AI1216" s="98"/>
      <c r="AJ1216" s="98"/>
      <c r="AK1216" s="98"/>
      <c r="AL1216" s="98"/>
      <c r="AM1216" s="98"/>
    </row>
    <row r="1217" spans="1:39">
      <c r="A1217" s="99"/>
      <c r="B1217" s="99"/>
      <c r="C1217" s="99"/>
      <c r="D1217" s="98"/>
      <c r="E1217" s="98"/>
      <c r="F1217" s="98"/>
      <c r="G1217" s="98"/>
      <c r="H1217" s="98"/>
      <c r="I1217" s="98"/>
      <c r="J1217" s="98"/>
      <c r="K1217" s="98"/>
      <c r="L1217" s="98"/>
      <c r="M1217" s="98"/>
      <c r="N1217" s="98"/>
      <c r="O1217" s="98"/>
      <c r="P1217" s="98"/>
      <c r="Q1217" s="98"/>
      <c r="R1217" s="98"/>
      <c r="S1217" s="98"/>
      <c r="T1217" s="98"/>
      <c r="U1217" s="98"/>
      <c r="V1217" s="98"/>
      <c r="W1217" s="98"/>
      <c r="X1217" s="98"/>
      <c r="Y1217" s="98"/>
      <c r="Z1217" s="98"/>
      <c r="AA1217" s="98"/>
      <c r="AB1217" s="98"/>
      <c r="AC1217" s="98"/>
      <c r="AD1217" s="98"/>
      <c r="AE1217" s="98"/>
      <c r="AF1217" s="98"/>
      <c r="AG1217" s="98"/>
      <c r="AH1217" s="98"/>
      <c r="AI1217" s="98"/>
      <c r="AJ1217" s="98"/>
      <c r="AK1217" s="98"/>
      <c r="AL1217" s="98"/>
      <c r="AM1217" s="98"/>
    </row>
    <row r="1218" spans="1:39">
      <c r="A1218" s="99"/>
      <c r="B1218" s="99"/>
      <c r="C1218" s="99"/>
      <c r="D1218" s="98"/>
      <c r="E1218" s="98"/>
      <c r="F1218" s="98"/>
      <c r="G1218" s="98"/>
      <c r="H1218" s="98"/>
      <c r="I1218" s="98"/>
      <c r="J1218" s="98"/>
      <c r="K1218" s="98"/>
      <c r="L1218" s="98"/>
      <c r="M1218" s="98"/>
      <c r="N1218" s="98"/>
      <c r="O1218" s="98"/>
      <c r="P1218" s="98"/>
      <c r="Q1218" s="98"/>
      <c r="R1218" s="98"/>
      <c r="S1218" s="98"/>
      <c r="T1218" s="98"/>
      <c r="U1218" s="98"/>
      <c r="V1218" s="98"/>
      <c r="W1218" s="98"/>
      <c r="X1218" s="98"/>
      <c r="Y1218" s="98"/>
      <c r="Z1218" s="98"/>
      <c r="AA1218" s="98"/>
      <c r="AB1218" s="98"/>
      <c r="AC1218" s="98"/>
      <c r="AD1218" s="98"/>
      <c r="AE1218" s="98"/>
      <c r="AF1218" s="98"/>
      <c r="AG1218" s="98"/>
      <c r="AH1218" s="98"/>
      <c r="AI1218" s="98"/>
      <c r="AJ1218" s="98"/>
      <c r="AK1218" s="98"/>
      <c r="AL1218" s="98"/>
      <c r="AM1218" s="98"/>
    </row>
    <row r="1219" spans="1:39">
      <c r="A1219" s="99"/>
      <c r="B1219" s="99"/>
      <c r="C1219" s="99"/>
      <c r="D1219" s="98"/>
      <c r="E1219" s="98"/>
      <c r="F1219" s="98"/>
      <c r="G1219" s="98"/>
      <c r="H1219" s="98"/>
      <c r="I1219" s="98"/>
      <c r="J1219" s="98"/>
      <c r="K1219" s="98"/>
      <c r="L1219" s="98"/>
      <c r="M1219" s="98"/>
      <c r="N1219" s="98"/>
      <c r="O1219" s="98"/>
      <c r="P1219" s="98"/>
      <c r="Q1219" s="98"/>
      <c r="R1219" s="98"/>
      <c r="S1219" s="98"/>
      <c r="T1219" s="98"/>
      <c r="U1219" s="98"/>
      <c r="V1219" s="98"/>
      <c r="W1219" s="98"/>
      <c r="X1219" s="98"/>
      <c r="Y1219" s="98"/>
      <c r="Z1219" s="98"/>
      <c r="AA1219" s="98"/>
      <c r="AB1219" s="98"/>
      <c r="AC1219" s="98"/>
      <c r="AD1219" s="98"/>
      <c r="AE1219" s="98"/>
      <c r="AF1219" s="98"/>
      <c r="AG1219" s="98"/>
      <c r="AH1219" s="98"/>
      <c r="AI1219" s="98"/>
      <c r="AJ1219" s="98"/>
      <c r="AK1219" s="98"/>
      <c r="AL1219" s="98"/>
      <c r="AM1219" s="98"/>
    </row>
    <row r="1220" spans="1:39">
      <c r="A1220" s="99"/>
      <c r="B1220" s="99"/>
      <c r="C1220" s="99"/>
      <c r="D1220" s="98"/>
      <c r="E1220" s="98"/>
      <c r="F1220" s="98"/>
      <c r="G1220" s="98"/>
      <c r="H1220" s="98"/>
      <c r="I1220" s="98"/>
      <c r="J1220" s="98"/>
      <c r="K1220" s="98"/>
      <c r="L1220" s="98"/>
      <c r="M1220" s="98"/>
      <c r="N1220" s="98"/>
      <c r="O1220" s="98"/>
      <c r="P1220" s="98"/>
      <c r="Q1220" s="98"/>
      <c r="R1220" s="98"/>
      <c r="S1220" s="98"/>
      <c r="T1220" s="98"/>
      <c r="U1220" s="98"/>
      <c r="V1220" s="98"/>
      <c r="W1220" s="98"/>
      <c r="X1220" s="98"/>
      <c r="Y1220" s="98"/>
      <c r="Z1220" s="98"/>
      <c r="AA1220" s="98"/>
      <c r="AB1220" s="98"/>
      <c r="AC1220" s="98"/>
      <c r="AD1220" s="98"/>
      <c r="AE1220" s="98"/>
      <c r="AF1220" s="98"/>
      <c r="AG1220" s="98"/>
      <c r="AH1220" s="98"/>
      <c r="AI1220" s="98"/>
      <c r="AJ1220" s="98"/>
      <c r="AK1220" s="98"/>
      <c r="AL1220" s="98"/>
      <c r="AM1220" s="98"/>
    </row>
    <row r="1221" spans="1:39">
      <c r="A1221" s="99"/>
      <c r="B1221" s="99"/>
      <c r="C1221" s="99"/>
      <c r="D1221" s="98"/>
      <c r="E1221" s="98"/>
      <c r="F1221" s="98"/>
      <c r="G1221" s="98"/>
      <c r="H1221" s="98"/>
      <c r="I1221" s="98"/>
      <c r="J1221" s="98"/>
      <c r="K1221" s="98"/>
      <c r="L1221" s="98"/>
      <c r="M1221" s="98"/>
      <c r="N1221" s="98"/>
      <c r="O1221" s="98"/>
      <c r="P1221" s="98"/>
      <c r="Q1221" s="98"/>
      <c r="R1221" s="98"/>
      <c r="S1221" s="98"/>
      <c r="T1221" s="98"/>
      <c r="U1221" s="98"/>
      <c r="V1221" s="98"/>
      <c r="W1221" s="98"/>
      <c r="X1221" s="98"/>
      <c r="Y1221" s="98"/>
      <c r="Z1221" s="98"/>
      <c r="AA1221" s="98"/>
      <c r="AB1221" s="98"/>
      <c r="AC1221" s="98"/>
      <c r="AD1221" s="98"/>
      <c r="AE1221" s="98"/>
      <c r="AF1221" s="98"/>
      <c r="AG1221" s="98"/>
      <c r="AH1221" s="98"/>
      <c r="AI1221" s="98"/>
      <c r="AJ1221" s="98"/>
      <c r="AK1221" s="98"/>
      <c r="AL1221" s="98"/>
      <c r="AM1221" s="98"/>
    </row>
    <row r="1222" spans="1:39">
      <c r="A1222" s="99"/>
      <c r="B1222" s="99"/>
      <c r="C1222" s="99"/>
      <c r="D1222" s="98"/>
      <c r="E1222" s="98"/>
      <c r="F1222" s="98"/>
      <c r="G1222" s="98"/>
      <c r="H1222" s="98"/>
      <c r="I1222" s="98"/>
      <c r="J1222" s="98"/>
      <c r="K1222" s="98"/>
      <c r="L1222" s="98"/>
      <c r="M1222" s="98"/>
      <c r="N1222" s="98"/>
      <c r="O1222" s="98"/>
      <c r="P1222" s="98"/>
      <c r="Q1222" s="98"/>
      <c r="R1222" s="98"/>
      <c r="S1222" s="98"/>
      <c r="T1222" s="98"/>
      <c r="U1222" s="98"/>
      <c r="V1222" s="98"/>
      <c r="W1222" s="98"/>
      <c r="X1222" s="98"/>
      <c r="Y1222" s="98"/>
      <c r="Z1222" s="98"/>
      <c r="AA1222" s="98"/>
      <c r="AB1222" s="98"/>
      <c r="AC1222" s="98"/>
      <c r="AD1222" s="98"/>
      <c r="AE1222" s="98"/>
      <c r="AF1222" s="98"/>
      <c r="AG1222" s="98"/>
      <c r="AH1222" s="98"/>
      <c r="AI1222" s="98"/>
      <c r="AJ1222" s="98"/>
      <c r="AK1222" s="98"/>
      <c r="AL1222" s="98"/>
      <c r="AM1222" s="98"/>
    </row>
    <row r="1223" spans="1:39">
      <c r="A1223" s="99"/>
      <c r="B1223" s="99"/>
      <c r="C1223" s="99"/>
      <c r="D1223" s="98"/>
      <c r="E1223" s="98"/>
      <c r="F1223" s="98"/>
      <c r="G1223" s="98"/>
      <c r="H1223" s="98"/>
      <c r="I1223" s="98"/>
      <c r="J1223" s="98"/>
      <c r="K1223" s="98"/>
      <c r="L1223" s="98"/>
      <c r="M1223" s="98"/>
      <c r="N1223" s="98"/>
      <c r="O1223" s="98"/>
      <c r="P1223" s="98"/>
      <c r="Q1223" s="98"/>
      <c r="R1223" s="98"/>
      <c r="S1223" s="98"/>
      <c r="T1223" s="98"/>
      <c r="U1223" s="98"/>
      <c r="V1223" s="98"/>
      <c r="W1223" s="98"/>
      <c r="X1223" s="98"/>
      <c r="Y1223" s="98"/>
      <c r="Z1223" s="98"/>
      <c r="AA1223" s="98"/>
      <c r="AB1223" s="98"/>
      <c r="AC1223" s="98"/>
      <c r="AD1223" s="98"/>
      <c r="AE1223" s="98"/>
      <c r="AF1223" s="98"/>
      <c r="AG1223" s="98"/>
      <c r="AH1223" s="98"/>
      <c r="AI1223" s="98"/>
      <c r="AJ1223" s="98"/>
      <c r="AK1223" s="98"/>
      <c r="AL1223" s="98"/>
      <c r="AM1223" s="98"/>
    </row>
    <row r="1224" spans="1:39">
      <c r="A1224" s="99"/>
      <c r="B1224" s="99"/>
      <c r="C1224" s="99"/>
      <c r="D1224" s="98"/>
      <c r="E1224" s="98"/>
      <c r="F1224" s="98"/>
      <c r="G1224" s="98"/>
      <c r="H1224" s="98"/>
      <c r="I1224" s="98"/>
      <c r="J1224" s="98"/>
      <c r="K1224" s="98"/>
      <c r="L1224" s="98"/>
      <c r="M1224" s="98"/>
      <c r="N1224" s="98"/>
      <c r="O1224" s="98"/>
      <c r="P1224" s="98"/>
      <c r="Q1224" s="98"/>
      <c r="R1224" s="98"/>
      <c r="S1224" s="98"/>
      <c r="T1224" s="98"/>
      <c r="U1224" s="98"/>
      <c r="V1224" s="98"/>
      <c r="W1224" s="98"/>
      <c r="X1224" s="98"/>
      <c r="Y1224" s="98"/>
      <c r="Z1224" s="98"/>
      <c r="AA1224" s="98"/>
      <c r="AB1224" s="98"/>
      <c r="AC1224" s="98"/>
      <c r="AD1224" s="98"/>
      <c r="AE1224" s="98"/>
      <c r="AF1224" s="98"/>
      <c r="AG1224" s="98"/>
      <c r="AH1224" s="98"/>
      <c r="AI1224" s="98"/>
      <c r="AJ1224" s="98"/>
      <c r="AK1224" s="98"/>
      <c r="AL1224" s="98"/>
      <c r="AM1224" s="98"/>
    </row>
    <row r="1225" spans="1:39">
      <c r="A1225" s="99"/>
      <c r="B1225" s="99"/>
      <c r="C1225" s="99"/>
      <c r="D1225" s="98"/>
      <c r="E1225" s="98"/>
      <c r="F1225" s="98"/>
      <c r="G1225" s="98"/>
      <c r="H1225" s="98"/>
      <c r="I1225" s="98"/>
      <c r="J1225" s="98"/>
      <c r="K1225" s="98"/>
      <c r="L1225" s="98"/>
      <c r="M1225" s="98"/>
      <c r="N1225" s="98"/>
      <c r="O1225" s="98"/>
      <c r="P1225" s="98"/>
      <c r="Q1225" s="98"/>
      <c r="R1225" s="98"/>
      <c r="S1225" s="98"/>
      <c r="T1225" s="98"/>
      <c r="U1225" s="98"/>
      <c r="V1225" s="98"/>
      <c r="W1225" s="98"/>
      <c r="X1225" s="98"/>
      <c r="Y1225" s="98"/>
      <c r="Z1225" s="98"/>
      <c r="AA1225" s="98"/>
      <c r="AB1225" s="98"/>
      <c r="AC1225" s="98"/>
      <c r="AD1225" s="98"/>
      <c r="AE1225" s="98"/>
      <c r="AF1225" s="98"/>
      <c r="AG1225" s="98"/>
      <c r="AH1225" s="98"/>
      <c r="AI1225" s="98"/>
      <c r="AJ1225" s="98"/>
      <c r="AK1225" s="98"/>
      <c r="AL1225" s="98"/>
      <c r="AM1225" s="98"/>
    </row>
    <row r="1226" spans="1:39">
      <c r="A1226" s="99"/>
      <c r="B1226" s="99"/>
      <c r="C1226" s="99"/>
      <c r="D1226" s="98"/>
      <c r="E1226" s="98"/>
      <c r="F1226" s="98"/>
      <c r="G1226" s="98"/>
      <c r="H1226" s="98"/>
      <c r="I1226" s="98"/>
      <c r="J1226" s="98"/>
      <c r="K1226" s="98"/>
      <c r="L1226" s="98"/>
      <c r="M1226" s="98"/>
      <c r="N1226" s="98"/>
      <c r="O1226" s="98"/>
      <c r="P1226" s="98"/>
      <c r="Q1226" s="98"/>
      <c r="R1226" s="98"/>
      <c r="S1226" s="98"/>
      <c r="T1226" s="98"/>
      <c r="U1226" s="98"/>
      <c r="V1226" s="98"/>
      <c r="W1226" s="98"/>
      <c r="X1226" s="98"/>
      <c r="Y1226" s="98"/>
      <c r="Z1226" s="98"/>
      <c r="AA1226" s="98"/>
      <c r="AB1226" s="98"/>
      <c r="AC1226" s="98"/>
      <c r="AD1226" s="98"/>
      <c r="AE1226" s="98"/>
      <c r="AF1226" s="98"/>
      <c r="AG1226" s="98"/>
      <c r="AH1226" s="98"/>
      <c r="AI1226" s="98"/>
      <c r="AJ1226" s="98"/>
      <c r="AK1226" s="98"/>
      <c r="AL1226" s="98"/>
      <c r="AM1226" s="98"/>
    </row>
    <row r="1227" spans="1:39">
      <c r="A1227" s="99"/>
      <c r="B1227" s="99"/>
      <c r="C1227" s="99"/>
      <c r="D1227" s="98"/>
      <c r="E1227" s="98"/>
      <c r="F1227" s="98"/>
      <c r="G1227" s="98"/>
      <c r="H1227" s="98"/>
      <c r="I1227" s="98"/>
      <c r="J1227" s="98"/>
      <c r="K1227" s="98"/>
      <c r="L1227" s="98"/>
      <c r="M1227" s="98"/>
      <c r="N1227" s="98"/>
      <c r="O1227" s="98"/>
      <c r="P1227" s="98"/>
      <c r="Q1227" s="98"/>
      <c r="R1227" s="98"/>
      <c r="S1227" s="98"/>
      <c r="T1227" s="98"/>
      <c r="U1227" s="98"/>
      <c r="V1227" s="98"/>
      <c r="W1227" s="98"/>
      <c r="X1227" s="98"/>
      <c r="Y1227" s="98"/>
      <c r="Z1227" s="98"/>
      <c r="AA1227" s="98"/>
      <c r="AB1227" s="98"/>
      <c r="AC1227" s="98"/>
      <c r="AD1227" s="98"/>
      <c r="AE1227" s="98"/>
      <c r="AF1227" s="98"/>
      <c r="AG1227" s="98"/>
      <c r="AH1227" s="98"/>
      <c r="AI1227" s="98"/>
      <c r="AJ1227" s="98"/>
      <c r="AK1227" s="98"/>
      <c r="AL1227" s="98"/>
      <c r="AM1227" s="98"/>
    </row>
    <row r="1228" spans="1:39">
      <c r="A1228" s="99"/>
      <c r="B1228" s="99"/>
      <c r="C1228" s="99"/>
      <c r="D1228" s="98"/>
      <c r="E1228" s="98"/>
      <c r="F1228" s="98"/>
      <c r="G1228" s="98"/>
      <c r="H1228" s="98"/>
      <c r="I1228" s="98"/>
      <c r="J1228" s="98"/>
      <c r="K1228" s="98"/>
      <c r="L1228" s="98"/>
      <c r="M1228" s="98"/>
      <c r="N1228" s="98"/>
      <c r="O1228" s="98"/>
      <c r="P1228" s="98"/>
      <c r="Q1228" s="98"/>
      <c r="R1228" s="98"/>
      <c r="S1228" s="98"/>
      <c r="T1228" s="98"/>
      <c r="U1228" s="98"/>
      <c r="V1228" s="98"/>
      <c r="W1228" s="98"/>
      <c r="X1228" s="98"/>
      <c r="Y1228" s="98"/>
      <c r="Z1228" s="98"/>
      <c r="AA1228" s="98"/>
      <c r="AB1228" s="98"/>
      <c r="AC1228" s="98"/>
      <c r="AD1228" s="98"/>
      <c r="AE1228" s="98"/>
      <c r="AF1228" s="98"/>
      <c r="AG1228" s="98"/>
      <c r="AH1228" s="98"/>
      <c r="AI1228" s="98"/>
      <c r="AJ1228" s="98"/>
      <c r="AK1228" s="98"/>
      <c r="AL1228" s="98"/>
      <c r="AM1228" s="98"/>
    </row>
    <row r="1229" spans="1:39">
      <c r="A1229" s="99"/>
      <c r="B1229" s="99"/>
      <c r="C1229" s="99"/>
      <c r="D1229" s="98"/>
      <c r="E1229" s="98"/>
      <c r="F1229" s="98"/>
      <c r="G1229" s="98"/>
      <c r="H1229" s="98"/>
      <c r="I1229" s="98"/>
      <c r="J1229" s="98"/>
      <c r="K1229" s="98"/>
      <c r="L1229" s="98"/>
      <c r="M1229" s="98"/>
      <c r="N1229" s="98"/>
      <c r="O1229" s="98"/>
      <c r="P1229" s="98"/>
      <c r="Q1229" s="98"/>
      <c r="R1229" s="98"/>
      <c r="S1229" s="98"/>
      <c r="T1229" s="98"/>
      <c r="U1229" s="98"/>
      <c r="V1229" s="98"/>
      <c r="W1229" s="98"/>
      <c r="X1229" s="98"/>
      <c r="Y1229" s="98"/>
      <c r="Z1229" s="98"/>
      <c r="AA1229" s="98"/>
      <c r="AB1229" s="98"/>
      <c r="AC1229" s="98"/>
      <c r="AD1229" s="98"/>
      <c r="AE1229" s="98"/>
      <c r="AF1229" s="98"/>
      <c r="AG1229" s="98"/>
      <c r="AH1229" s="98"/>
      <c r="AI1229" s="98"/>
      <c r="AJ1229" s="98"/>
      <c r="AK1229" s="98"/>
      <c r="AL1229" s="98"/>
      <c r="AM1229" s="98"/>
    </row>
    <row r="1230" spans="1:39">
      <c r="A1230" s="99"/>
      <c r="B1230" s="99"/>
      <c r="C1230" s="99"/>
      <c r="D1230" s="98"/>
      <c r="E1230" s="98"/>
      <c r="F1230" s="98"/>
      <c r="G1230" s="98"/>
      <c r="H1230" s="98"/>
      <c r="I1230" s="98"/>
      <c r="J1230" s="98"/>
      <c r="K1230" s="98"/>
      <c r="L1230" s="98"/>
      <c r="M1230" s="98"/>
      <c r="N1230" s="98"/>
      <c r="O1230" s="98"/>
      <c r="P1230" s="98"/>
      <c r="Q1230" s="98"/>
      <c r="R1230" s="98"/>
      <c r="S1230" s="98"/>
      <c r="T1230" s="98"/>
      <c r="U1230" s="98"/>
      <c r="V1230" s="98"/>
      <c r="W1230" s="98"/>
      <c r="X1230" s="98"/>
      <c r="Y1230" s="98"/>
      <c r="Z1230" s="98"/>
      <c r="AA1230" s="98"/>
      <c r="AB1230" s="98"/>
      <c r="AC1230" s="98"/>
      <c r="AD1230" s="98"/>
      <c r="AE1230" s="98"/>
      <c r="AF1230" s="98"/>
      <c r="AG1230" s="98"/>
      <c r="AH1230" s="98"/>
      <c r="AI1230" s="98"/>
      <c r="AJ1230" s="98"/>
      <c r="AK1230" s="98"/>
      <c r="AL1230" s="98"/>
      <c r="AM1230" s="98"/>
    </row>
    <row r="1231" spans="1:39">
      <c r="A1231" s="99"/>
      <c r="B1231" s="99"/>
      <c r="C1231" s="99"/>
      <c r="D1231" s="98"/>
      <c r="E1231" s="98"/>
      <c r="F1231" s="98"/>
      <c r="G1231" s="98"/>
      <c r="H1231" s="98"/>
      <c r="I1231" s="98"/>
      <c r="J1231" s="98"/>
      <c r="K1231" s="98"/>
      <c r="L1231" s="98"/>
      <c r="M1231" s="98"/>
      <c r="N1231" s="98"/>
      <c r="O1231" s="98"/>
      <c r="P1231" s="98"/>
      <c r="Q1231" s="98"/>
      <c r="R1231" s="98"/>
      <c r="S1231" s="98"/>
      <c r="T1231" s="98"/>
      <c r="U1231" s="98"/>
      <c r="V1231" s="98"/>
      <c r="W1231" s="98"/>
      <c r="X1231" s="98"/>
      <c r="Y1231" s="98"/>
      <c r="Z1231" s="98"/>
      <c r="AA1231" s="98"/>
      <c r="AB1231" s="98"/>
      <c r="AC1231" s="98"/>
      <c r="AD1231" s="98"/>
      <c r="AE1231" s="98"/>
      <c r="AF1231" s="98"/>
      <c r="AG1231" s="98"/>
      <c r="AH1231" s="98"/>
      <c r="AI1231" s="98"/>
      <c r="AJ1231" s="98"/>
      <c r="AK1231" s="98"/>
      <c r="AL1231" s="98"/>
      <c r="AM1231" s="98"/>
    </row>
    <row r="1232" spans="1:39">
      <c r="A1232" s="99"/>
      <c r="B1232" s="99"/>
      <c r="C1232" s="99"/>
      <c r="D1232" s="98"/>
      <c r="E1232" s="98"/>
      <c r="F1232" s="98"/>
      <c r="G1232" s="98"/>
      <c r="H1232" s="98"/>
      <c r="I1232" s="98"/>
      <c r="J1232" s="98"/>
      <c r="K1232" s="98"/>
      <c r="L1232" s="98"/>
      <c r="M1232" s="98"/>
      <c r="N1232" s="98"/>
      <c r="O1232" s="98"/>
      <c r="P1232" s="98"/>
      <c r="Q1232" s="98"/>
      <c r="R1232" s="98"/>
      <c r="S1232" s="98"/>
      <c r="T1232" s="98"/>
      <c r="U1232" s="98"/>
      <c r="V1232" s="98"/>
      <c r="W1232" s="98"/>
      <c r="X1232" s="98"/>
      <c r="Y1232" s="98"/>
      <c r="Z1232" s="98"/>
      <c r="AA1232" s="98"/>
      <c r="AB1232" s="98"/>
      <c r="AC1232" s="98"/>
      <c r="AD1232" s="98"/>
      <c r="AE1232" s="98"/>
      <c r="AF1232" s="98"/>
      <c r="AG1232" s="98"/>
      <c r="AH1232" s="98"/>
      <c r="AI1232" s="98"/>
      <c r="AJ1232" s="98"/>
      <c r="AK1232" s="98"/>
      <c r="AL1232" s="98"/>
      <c r="AM1232" s="98"/>
    </row>
    <row r="1233" spans="1:39">
      <c r="A1233" s="99"/>
      <c r="B1233" s="99"/>
      <c r="C1233" s="99"/>
      <c r="D1233" s="98"/>
      <c r="E1233" s="98"/>
      <c r="F1233" s="98"/>
      <c r="G1233" s="98"/>
      <c r="H1233" s="98"/>
      <c r="I1233" s="98"/>
      <c r="J1233" s="98"/>
      <c r="K1233" s="98"/>
      <c r="L1233" s="98"/>
      <c r="M1233" s="98"/>
      <c r="N1233" s="98"/>
      <c r="O1233" s="98"/>
      <c r="P1233" s="98"/>
      <c r="Q1233" s="98"/>
      <c r="R1233" s="98"/>
      <c r="S1233" s="98"/>
      <c r="T1233" s="98"/>
      <c r="U1233" s="98"/>
      <c r="V1233" s="98"/>
      <c r="W1233" s="98"/>
      <c r="X1233" s="98"/>
      <c r="Y1233" s="98"/>
      <c r="Z1233" s="98"/>
      <c r="AA1233" s="98"/>
      <c r="AB1233" s="98"/>
      <c r="AC1233" s="98"/>
      <c r="AD1233" s="98"/>
      <c r="AE1233" s="98"/>
      <c r="AF1233" s="98"/>
      <c r="AG1233" s="98"/>
      <c r="AH1233" s="98"/>
      <c r="AI1233" s="98"/>
      <c r="AJ1233" s="98"/>
      <c r="AK1233" s="98"/>
      <c r="AL1233" s="98"/>
      <c r="AM1233" s="98"/>
    </row>
    <row r="1234" spans="1:39">
      <c r="A1234" s="99"/>
      <c r="B1234" s="99"/>
      <c r="C1234" s="99"/>
      <c r="D1234" s="98"/>
      <c r="E1234" s="98"/>
      <c r="F1234" s="98"/>
      <c r="G1234" s="98"/>
      <c r="H1234" s="98"/>
      <c r="I1234" s="98"/>
      <c r="J1234" s="98"/>
      <c r="K1234" s="98"/>
      <c r="L1234" s="98"/>
      <c r="M1234" s="98"/>
      <c r="N1234" s="98"/>
      <c r="O1234" s="98"/>
      <c r="P1234" s="98"/>
      <c r="Q1234" s="98"/>
      <c r="R1234" s="98"/>
      <c r="S1234" s="98"/>
      <c r="T1234" s="98"/>
      <c r="U1234" s="98"/>
      <c r="V1234" s="98"/>
      <c r="W1234" s="98"/>
      <c r="X1234" s="98"/>
      <c r="Y1234" s="98"/>
      <c r="Z1234" s="98"/>
      <c r="AA1234" s="98"/>
      <c r="AB1234" s="98"/>
      <c r="AC1234" s="98"/>
      <c r="AD1234" s="98"/>
      <c r="AE1234" s="98"/>
      <c r="AF1234" s="98"/>
      <c r="AG1234" s="98"/>
      <c r="AH1234" s="98"/>
      <c r="AI1234" s="98"/>
      <c r="AJ1234" s="98"/>
      <c r="AK1234" s="98"/>
      <c r="AL1234" s="98"/>
      <c r="AM1234" s="98"/>
    </row>
    <row r="1235" spans="1:39">
      <c r="A1235" s="99"/>
      <c r="B1235" s="99"/>
      <c r="C1235" s="99"/>
      <c r="D1235" s="98"/>
      <c r="E1235" s="98"/>
      <c r="F1235" s="98"/>
      <c r="G1235" s="98"/>
      <c r="H1235" s="98"/>
      <c r="I1235" s="98"/>
      <c r="J1235" s="98"/>
      <c r="K1235" s="98"/>
      <c r="L1235" s="98"/>
      <c r="M1235" s="98"/>
      <c r="N1235" s="98"/>
      <c r="O1235" s="98"/>
      <c r="P1235" s="98"/>
      <c r="Q1235" s="98"/>
      <c r="R1235" s="98"/>
      <c r="S1235" s="98"/>
      <c r="T1235" s="98"/>
      <c r="U1235" s="98"/>
      <c r="V1235" s="98"/>
      <c r="W1235" s="98"/>
      <c r="X1235" s="98"/>
      <c r="Y1235" s="98"/>
      <c r="Z1235" s="98"/>
      <c r="AA1235" s="98"/>
      <c r="AB1235" s="98"/>
      <c r="AC1235" s="98"/>
      <c r="AD1235" s="98"/>
      <c r="AE1235" s="98"/>
      <c r="AF1235" s="98"/>
      <c r="AG1235" s="98"/>
      <c r="AH1235" s="98"/>
      <c r="AI1235" s="98"/>
      <c r="AJ1235" s="98"/>
      <c r="AK1235" s="98"/>
      <c r="AL1235" s="98"/>
      <c r="AM1235" s="98"/>
    </row>
    <row r="1236" spans="1:39">
      <c r="A1236" s="99"/>
      <c r="B1236" s="99"/>
      <c r="C1236" s="99"/>
      <c r="D1236" s="98"/>
      <c r="E1236" s="98"/>
      <c r="F1236" s="98"/>
      <c r="G1236" s="98"/>
      <c r="H1236" s="98"/>
      <c r="I1236" s="98"/>
      <c r="J1236" s="98"/>
      <c r="K1236" s="98"/>
      <c r="L1236" s="98"/>
      <c r="M1236" s="98"/>
      <c r="N1236" s="98"/>
      <c r="O1236" s="98"/>
      <c r="P1236" s="98"/>
      <c r="Q1236" s="98"/>
      <c r="R1236" s="98"/>
      <c r="S1236" s="98"/>
      <c r="T1236" s="98"/>
      <c r="U1236" s="98"/>
      <c r="V1236" s="98"/>
      <c r="W1236" s="98"/>
      <c r="X1236" s="98"/>
      <c r="Y1236" s="98"/>
      <c r="Z1236" s="98"/>
      <c r="AA1236" s="98"/>
      <c r="AB1236" s="98"/>
      <c r="AC1236" s="98"/>
      <c r="AD1236" s="98"/>
      <c r="AE1236" s="98"/>
      <c r="AF1236" s="98"/>
      <c r="AG1236" s="98"/>
      <c r="AH1236" s="98"/>
      <c r="AI1236" s="98"/>
      <c r="AJ1236" s="98"/>
      <c r="AK1236" s="98"/>
      <c r="AL1236" s="98"/>
      <c r="AM1236" s="98"/>
    </row>
    <row r="1237" spans="1:39">
      <c r="A1237" s="99"/>
      <c r="B1237" s="99"/>
      <c r="C1237" s="99"/>
      <c r="D1237" s="98"/>
      <c r="E1237" s="98"/>
      <c r="F1237" s="98"/>
      <c r="G1237" s="98"/>
      <c r="H1237" s="98"/>
      <c r="I1237" s="98"/>
      <c r="J1237" s="98"/>
      <c r="K1237" s="98"/>
      <c r="L1237" s="98"/>
      <c r="M1237" s="98"/>
      <c r="N1237" s="98"/>
      <c r="O1237" s="98"/>
      <c r="P1237" s="98"/>
      <c r="Q1237" s="98"/>
      <c r="R1237" s="98"/>
      <c r="S1237" s="98"/>
      <c r="T1237" s="98"/>
      <c r="U1237" s="98"/>
      <c r="V1237" s="98"/>
      <c r="W1237" s="98"/>
      <c r="X1237" s="98"/>
      <c r="Y1237" s="98"/>
      <c r="Z1237" s="98"/>
      <c r="AA1237" s="98"/>
      <c r="AB1237" s="98"/>
      <c r="AC1237" s="98"/>
      <c r="AD1237" s="98"/>
      <c r="AE1237" s="98"/>
      <c r="AF1237" s="98"/>
      <c r="AG1237" s="98"/>
      <c r="AH1237" s="98"/>
      <c r="AI1237" s="98"/>
      <c r="AJ1237" s="98"/>
      <c r="AK1237" s="98"/>
      <c r="AL1237" s="98"/>
      <c r="AM1237" s="98"/>
    </row>
    <row r="1238" spans="1:39">
      <c r="A1238" s="99"/>
      <c r="B1238" s="99"/>
      <c r="C1238" s="99"/>
      <c r="D1238" s="98"/>
      <c r="E1238" s="98"/>
      <c r="F1238" s="98"/>
      <c r="G1238" s="98"/>
      <c r="H1238" s="98"/>
      <c r="I1238" s="98"/>
      <c r="J1238" s="98"/>
      <c r="K1238" s="98"/>
      <c r="L1238" s="98"/>
      <c r="M1238" s="98"/>
      <c r="N1238" s="98"/>
      <c r="O1238" s="98"/>
      <c r="P1238" s="98"/>
      <c r="Q1238" s="98"/>
      <c r="R1238" s="98"/>
      <c r="S1238" s="98"/>
      <c r="T1238" s="98"/>
      <c r="U1238" s="98"/>
      <c r="V1238" s="98"/>
      <c r="W1238" s="98"/>
      <c r="X1238" s="98"/>
      <c r="Y1238" s="98"/>
      <c r="Z1238" s="98"/>
      <c r="AA1238" s="98"/>
      <c r="AB1238" s="98"/>
      <c r="AC1238" s="98"/>
      <c r="AD1238" s="98"/>
      <c r="AE1238" s="98"/>
      <c r="AF1238" s="98"/>
      <c r="AG1238" s="98"/>
      <c r="AH1238" s="98"/>
      <c r="AI1238" s="98"/>
      <c r="AJ1238" s="98"/>
      <c r="AK1238" s="98"/>
      <c r="AL1238" s="98"/>
      <c r="AM1238" s="98"/>
    </row>
    <row r="1239" spans="1:39">
      <c r="A1239" s="99"/>
      <c r="B1239" s="99"/>
      <c r="C1239" s="99"/>
      <c r="D1239" s="98"/>
      <c r="E1239" s="98"/>
      <c r="F1239" s="98"/>
      <c r="G1239" s="98"/>
      <c r="H1239" s="98"/>
      <c r="I1239" s="98"/>
      <c r="J1239" s="98"/>
      <c r="K1239" s="98"/>
      <c r="L1239" s="98"/>
      <c r="M1239" s="98"/>
      <c r="N1239" s="98"/>
      <c r="O1239" s="98"/>
      <c r="P1239" s="98"/>
      <c r="Q1239" s="98"/>
      <c r="R1239" s="98"/>
      <c r="S1239" s="98"/>
      <c r="T1239" s="98"/>
      <c r="U1239" s="98"/>
      <c r="V1239" s="98"/>
      <c r="W1239" s="98"/>
      <c r="X1239" s="98"/>
      <c r="Y1239" s="98"/>
      <c r="Z1239" s="98"/>
      <c r="AA1239" s="98"/>
      <c r="AB1239" s="98"/>
      <c r="AC1239" s="98"/>
      <c r="AD1239" s="98"/>
      <c r="AE1239" s="98"/>
      <c r="AF1239" s="98"/>
      <c r="AG1239" s="98"/>
      <c r="AH1239" s="98"/>
      <c r="AI1239" s="98"/>
      <c r="AJ1239" s="98"/>
      <c r="AK1239" s="98"/>
      <c r="AL1239" s="98"/>
      <c r="AM1239" s="98"/>
    </row>
    <row r="1240" spans="1:39">
      <c r="A1240" s="99"/>
      <c r="B1240" s="99"/>
      <c r="C1240" s="99"/>
      <c r="D1240" s="98"/>
      <c r="E1240" s="98"/>
      <c r="F1240" s="98"/>
      <c r="G1240" s="98"/>
      <c r="H1240" s="98"/>
      <c r="I1240" s="98"/>
      <c r="J1240" s="98"/>
      <c r="K1240" s="98"/>
      <c r="L1240" s="98"/>
      <c r="M1240" s="98"/>
      <c r="N1240" s="98"/>
      <c r="O1240" s="98"/>
      <c r="P1240" s="98"/>
      <c r="Q1240" s="98"/>
      <c r="R1240" s="98"/>
      <c r="S1240" s="98"/>
      <c r="T1240" s="98"/>
      <c r="U1240" s="98"/>
      <c r="V1240" s="98"/>
      <c r="W1240" s="98"/>
      <c r="X1240" s="98"/>
      <c r="Y1240" s="98"/>
      <c r="Z1240" s="98"/>
      <c r="AA1240" s="98"/>
      <c r="AB1240" s="98"/>
      <c r="AC1240" s="98"/>
      <c r="AD1240" s="98"/>
      <c r="AE1240" s="98"/>
      <c r="AF1240" s="98"/>
      <c r="AG1240" s="98"/>
      <c r="AH1240" s="98"/>
      <c r="AI1240" s="98"/>
      <c r="AJ1240" s="98"/>
      <c r="AK1240" s="98"/>
      <c r="AL1240" s="98"/>
      <c r="AM1240" s="98"/>
    </row>
    <row r="1241" spans="1:39">
      <c r="A1241" s="99"/>
      <c r="B1241" s="99"/>
      <c r="C1241" s="99"/>
      <c r="D1241" s="98"/>
      <c r="E1241" s="98"/>
      <c r="F1241" s="98"/>
      <c r="G1241" s="98"/>
      <c r="H1241" s="98"/>
      <c r="I1241" s="98"/>
      <c r="J1241" s="98"/>
      <c r="K1241" s="98"/>
      <c r="L1241" s="98"/>
      <c r="M1241" s="98"/>
      <c r="N1241" s="98"/>
      <c r="O1241" s="98"/>
      <c r="P1241" s="98"/>
      <c r="Q1241" s="98"/>
      <c r="R1241" s="98"/>
      <c r="S1241" s="98"/>
      <c r="T1241" s="98"/>
      <c r="U1241" s="98"/>
      <c r="V1241" s="98"/>
      <c r="W1241" s="98"/>
      <c r="X1241" s="98"/>
      <c r="Y1241" s="98"/>
      <c r="Z1241" s="98"/>
      <c r="AA1241" s="98"/>
      <c r="AB1241" s="98"/>
      <c r="AC1241" s="98"/>
      <c r="AD1241" s="98"/>
      <c r="AE1241" s="98"/>
      <c r="AF1241" s="98"/>
      <c r="AG1241" s="98"/>
      <c r="AH1241" s="98"/>
      <c r="AI1241" s="98"/>
      <c r="AJ1241" s="98"/>
      <c r="AK1241" s="98"/>
      <c r="AL1241" s="98"/>
      <c r="AM1241" s="98"/>
    </row>
    <row r="1242" spans="1:39">
      <c r="A1242" s="99"/>
      <c r="B1242" s="99"/>
      <c r="C1242" s="99"/>
      <c r="D1242" s="98"/>
      <c r="E1242" s="98"/>
      <c r="F1242" s="98"/>
      <c r="G1242" s="98"/>
      <c r="H1242" s="98"/>
      <c r="I1242" s="98"/>
      <c r="J1242" s="98"/>
      <c r="K1242" s="98"/>
      <c r="L1242" s="98"/>
      <c r="M1242" s="98"/>
      <c r="N1242" s="98"/>
      <c r="O1242" s="98"/>
      <c r="P1242" s="98"/>
      <c r="Q1242" s="98"/>
      <c r="R1242" s="98"/>
      <c r="S1242" s="98"/>
      <c r="T1242" s="98"/>
      <c r="U1242" s="98"/>
      <c r="V1242" s="98"/>
      <c r="W1242" s="98"/>
      <c r="X1242" s="98"/>
      <c r="Y1242" s="98"/>
      <c r="Z1242" s="98"/>
      <c r="AA1242" s="98"/>
      <c r="AB1242" s="98"/>
      <c r="AC1242" s="98"/>
      <c r="AD1242" s="98"/>
      <c r="AE1242" s="98"/>
      <c r="AF1242" s="98"/>
      <c r="AG1242" s="98"/>
      <c r="AH1242" s="98"/>
      <c r="AI1242" s="98"/>
      <c r="AJ1242" s="98"/>
      <c r="AK1242" s="98"/>
      <c r="AL1242" s="98"/>
      <c r="AM1242" s="98"/>
    </row>
    <row r="1243" spans="1:39">
      <c r="A1243" s="99"/>
      <c r="B1243" s="99"/>
      <c r="C1243" s="99"/>
      <c r="D1243" s="98"/>
      <c r="E1243" s="98"/>
      <c r="F1243" s="98"/>
      <c r="G1243" s="98"/>
      <c r="H1243" s="98"/>
      <c r="I1243" s="98"/>
      <c r="J1243" s="98"/>
      <c r="K1243" s="98"/>
      <c r="L1243" s="98"/>
      <c r="M1243" s="98"/>
      <c r="N1243" s="98"/>
      <c r="O1243" s="98"/>
      <c r="P1243" s="98"/>
      <c r="Q1243" s="98"/>
      <c r="R1243" s="98"/>
      <c r="S1243" s="98"/>
      <c r="T1243" s="98"/>
      <c r="U1243" s="98"/>
      <c r="V1243" s="98"/>
      <c r="W1243" s="98"/>
      <c r="X1243" s="98"/>
      <c r="Y1243" s="98"/>
      <c r="Z1243" s="98"/>
      <c r="AA1243" s="98"/>
      <c r="AB1243" s="98"/>
      <c r="AC1243" s="98"/>
      <c r="AD1243" s="98"/>
      <c r="AE1243" s="98"/>
      <c r="AF1243" s="98"/>
      <c r="AG1243" s="98"/>
      <c r="AH1243" s="98"/>
      <c r="AI1243" s="98"/>
      <c r="AJ1243" s="98"/>
      <c r="AK1243" s="98"/>
      <c r="AL1243" s="98"/>
      <c r="AM1243" s="98"/>
    </row>
    <row r="1244" spans="1:39">
      <c r="A1244" s="99"/>
      <c r="B1244" s="99"/>
      <c r="C1244" s="99"/>
      <c r="D1244" s="98"/>
      <c r="E1244" s="98"/>
      <c r="F1244" s="98"/>
      <c r="G1244" s="98"/>
      <c r="H1244" s="98"/>
      <c r="I1244" s="98"/>
      <c r="J1244" s="98"/>
      <c r="K1244" s="98"/>
      <c r="L1244" s="98"/>
      <c r="M1244" s="98"/>
      <c r="N1244" s="98"/>
      <c r="O1244" s="98"/>
      <c r="P1244" s="98"/>
      <c r="Q1244" s="98"/>
      <c r="R1244" s="98"/>
      <c r="S1244" s="98"/>
      <c r="T1244" s="98"/>
      <c r="U1244" s="98"/>
      <c r="V1244" s="98"/>
      <c r="W1244" s="98"/>
      <c r="X1244" s="98"/>
      <c r="Y1244" s="98"/>
      <c r="Z1244" s="98"/>
      <c r="AA1244" s="98"/>
      <c r="AB1244" s="98"/>
      <c r="AC1244" s="98"/>
      <c r="AD1244" s="98"/>
      <c r="AE1244" s="98"/>
      <c r="AF1244" s="98"/>
      <c r="AG1244" s="98"/>
      <c r="AH1244" s="98"/>
      <c r="AI1244" s="98"/>
      <c r="AJ1244" s="98"/>
      <c r="AK1244" s="98"/>
      <c r="AL1244" s="98"/>
      <c r="AM1244" s="98"/>
    </row>
    <row r="1245" spans="1:39">
      <c r="A1245" s="99"/>
      <c r="B1245" s="99"/>
      <c r="C1245" s="99"/>
      <c r="D1245" s="98"/>
      <c r="E1245" s="98"/>
      <c r="F1245" s="98"/>
      <c r="G1245" s="98"/>
      <c r="H1245" s="98"/>
      <c r="I1245" s="98"/>
      <c r="J1245" s="98"/>
      <c r="K1245" s="98"/>
      <c r="L1245" s="98"/>
      <c r="M1245" s="98"/>
      <c r="N1245" s="98"/>
      <c r="O1245" s="98"/>
      <c r="P1245" s="98"/>
      <c r="Q1245" s="98"/>
      <c r="R1245" s="98"/>
      <c r="S1245" s="98"/>
      <c r="T1245" s="98"/>
      <c r="U1245" s="98"/>
      <c r="V1245" s="98"/>
      <c r="W1245" s="98"/>
      <c r="X1245" s="98"/>
      <c r="Y1245" s="98"/>
      <c r="Z1245" s="98"/>
      <c r="AA1245" s="98"/>
      <c r="AB1245" s="98"/>
      <c r="AC1245" s="98"/>
      <c r="AD1245" s="98"/>
      <c r="AE1245" s="98"/>
      <c r="AF1245" s="98"/>
      <c r="AG1245" s="98"/>
      <c r="AH1245" s="98"/>
      <c r="AI1245" s="98"/>
      <c r="AJ1245" s="98"/>
      <c r="AK1245" s="98"/>
      <c r="AL1245" s="98"/>
      <c r="AM1245" s="98"/>
    </row>
    <row r="1246" spans="1:39">
      <c r="A1246" s="99"/>
      <c r="B1246" s="99"/>
      <c r="C1246" s="99"/>
      <c r="D1246" s="98"/>
      <c r="E1246" s="98"/>
      <c r="F1246" s="98"/>
      <c r="G1246" s="98"/>
      <c r="H1246" s="98"/>
      <c r="I1246" s="98"/>
      <c r="J1246" s="98"/>
      <c r="K1246" s="98"/>
      <c r="L1246" s="98"/>
      <c r="M1246" s="98"/>
      <c r="N1246" s="98"/>
      <c r="O1246" s="98"/>
      <c r="P1246" s="98"/>
      <c r="Q1246" s="98"/>
      <c r="R1246" s="98"/>
      <c r="S1246" s="98"/>
      <c r="T1246" s="98"/>
      <c r="U1246" s="98"/>
      <c r="V1246" s="98"/>
      <c r="W1246" s="98"/>
      <c r="X1246" s="98"/>
      <c r="Y1246" s="98"/>
      <c r="Z1246" s="98"/>
      <c r="AA1246" s="98"/>
      <c r="AB1246" s="98"/>
      <c r="AC1246" s="98"/>
      <c r="AD1246" s="98"/>
      <c r="AE1246" s="98"/>
      <c r="AF1246" s="98"/>
      <c r="AG1246" s="98"/>
      <c r="AH1246" s="98"/>
      <c r="AI1246" s="98"/>
      <c r="AJ1246" s="98"/>
      <c r="AK1246" s="98"/>
      <c r="AL1246" s="98"/>
      <c r="AM1246" s="98"/>
    </row>
    <row r="1247" spans="1:39">
      <c r="A1247" s="99"/>
      <c r="B1247" s="99"/>
      <c r="C1247" s="99"/>
      <c r="D1247" s="98"/>
      <c r="E1247" s="98"/>
      <c r="F1247" s="98"/>
      <c r="G1247" s="98"/>
      <c r="H1247" s="98"/>
      <c r="I1247" s="98"/>
      <c r="J1247" s="98"/>
      <c r="K1247" s="98"/>
      <c r="L1247" s="98"/>
      <c r="M1247" s="98"/>
      <c r="N1247" s="98"/>
      <c r="O1247" s="98"/>
      <c r="P1247" s="98"/>
      <c r="Q1247" s="98"/>
      <c r="R1247" s="98"/>
      <c r="S1247" s="98"/>
      <c r="T1247" s="98"/>
      <c r="U1247" s="98"/>
      <c r="V1247" s="98"/>
      <c r="W1247" s="98"/>
      <c r="X1247" s="98"/>
      <c r="Y1247" s="98"/>
      <c r="Z1247" s="98"/>
      <c r="AA1247" s="98"/>
      <c r="AB1247" s="98"/>
      <c r="AC1247" s="98"/>
      <c r="AD1247" s="98"/>
      <c r="AE1247" s="98"/>
      <c r="AF1247" s="98"/>
      <c r="AG1247" s="98"/>
      <c r="AH1247" s="98"/>
      <c r="AI1247" s="98"/>
      <c r="AJ1247" s="98"/>
      <c r="AK1247" s="98"/>
      <c r="AL1247" s="98"/>
      <c r="AM1247" s="98"/>
    </row>
    <row r="1248" spans="1:39">
      <c r="A1248" s="99"/>
      <c r="B1248" s="99"/>
      <c r="C1248" s="99"/>
      <c r="D1248" s="98"/>
      <c r="E1248" s="98"/>
      <c r="F1248" s="98"/>
      <c r="G1248" s="98"/>
      <c r="H1248" s="98"/>
      <c r="I1248" s="98"/>
      <c r="J1248" s="98"/>
      <c r="K1248" s="98"/>
      <c r="L1248" s="98"/>
      <c r="M1248" s="98"/>
      <c r="N1248" s="98"/>
      <c r="O1248" s="98"/>
      <c r="P1248" s="98"/>
      <c r="Q1248" s="98"/>
      <c r="R1248" s="98"/>
      <c r="S1248" s="98"/>
      <c r="T1248" s="98"/>
      <c r="U1248" s="98"/>
      <c r="V1248" s="98"/>
      <c r="W1248" s="98"/>
      <c r="X1248" s="98"/>
      <c r="Y1248" s="98"/>
      <c r="Z1248" s="98"/>
      <c r="AA1248" s="98"/>
      <c r="AB1248" s="98"/>
      <c r="AC1248" s="98"/>
      <c r="AD1248" s="98"/>
      <c r="AE1248" s="98"/>
      <c r="AF1248" s="98"/>
      <c r="AG1248" s="98"/>
      <c r="AH1248" s="98"/>
      <c r="AI1248" s="98"/>
      <c r="AJ1248" s="98"/>
      <c r="AK1248" s="98"/>
      <c r="AL1248" s="98"/>
      <c r="AM1248" s="98"/>
    </row>
    <row r="1249" spans="1:39">
      <c r="A1249" s="99"/>
      <c r="B1249" s="99"/>
      <c r="C1249" s="99"/>
      <c r="D1249" s="98"/>
      <c r="E1249" s="98"/>
      <c r="F1249" s="98"/>
      <c r="G1249" s="98"/>
      <c r="H1249" s="98"/>
      <c r="I1249" s="98"/>
      <c r="J1249" s="98"/>
      <c r="K1249" s="98"/>
      <c r="L1249" s="98"/>
      <c r="M1249" s="98"/>
      <c r="N1249" s="98"/>
      <c r="O1249" s="98"/>
      <c r="P1249" s="98"/>
      <c r="Q1249" s="98"/>
      <c r="R1249" s="98"/>
      <c r="S1249" s="98"/>
      <c r="T1249" s="98"/>
      <c r="U1249" s="98"/>
      <c r="V1249" s="98"/>
      <c r="W1249" s="98"/>
      <c r="X1249" s="98"/>
      <c r="Y1249" s="98"/>
      <c r="Z1249" s="98"/>
      <c r="AA1249" s="98"/>
      <c r="AB1249" s="98"/>
      <c r="AC1249" s="98"/>
      <c r="AD1249" s="98"/>
      <c r="AE1249" s="98"/>
      <c r="AF1249" s="98"/>
      <c r="AG1249" s="98"/>
      <c r="AH1249" s="98"/>
      <c r="AI1249" s="98"/>
      <c r="AJ1249" s="98"/>
      <c r="AK1249" s="98"/>
      <c r="AL1249" s="98"/>
      <c r="AM1249" s="98"/>
    </row>
    <row r="1250" spans="1:39">
      <c r="A1250" s="99"/>
      <c r="B1250" s="99"/>
      <c r="C1250" s="99"/>
      <c r="D1250" s="98"/>
      <c r="E1250" s="98"/>
      <c r="F1250" s="98"/>
      <c r="G1250" s="98"/>
      <c r="H1250" s="98"/>
      <c r="I1250" s="98"/>
      <c r="J1250" s="98"/>
      <c r="K1250" s="98"/>
      <c r="L1250" s="98"/>
      <c r="M1250" s="98"/>
      <c r="N1250" s="98"/>
      <c r="O1250" s="98"/>
      <c r="P1250" s="98"/>
      <c r="Q1250" s="98"/>
      <c r="R1250" s="98"/>
      <c r="S1250" s="98"/>
      <c r="T1250" s="98"/>
      <c r="U1250" s="98"/>
      <c r="V1250" s="98"/>
      <c r="W1250" s="98"/>
      <c r="X1250" s="98"/>
      <c r="Y1250" s="98"/>
      <c r="Z1250" s="98"/>
      <c r="AA1250" s="98"/>
      <c r="AB1250" s="98"/>
      <c r="AC1250" s="98"/>
      <c r="AD1250" s="98"/>
      <c r="AE1250" s="98"/>
      <c r="AF1250" s="98"/>
      <c r="AG1250" s="98"/>
      <c r="AH1250" s="98"/>
      <c r="AI1250" s="98"/>
      <c r="AJ1250" s="98"/>
      <c r="AK1250" s="98"/>
      <c r="AL1250" s="98"/>
      <c r="AM1250" s="98"/>
    </row>
    <row r="1251" spans="1:39">
      <c r="A1251" s="99"/>
      <c r="B1251" s="99"/>
      <c r="C1251" s="99"/>
      <c r="D1251" s="98"/>
      <c r="E1251" s="98"/>
      <c r="F1251" s="98"/>
      <c r="G1251" s="98"/>
      <c r="H1251" s="98"/>
      <c r="I1251" s="98"/>
      <c r="J1251" s="98"/>
      <c r="K1251" s="98"/>
      <c r="L1251" s="98"/>
      <c r="M1251" s="98"/>
      <c r="N1251" s="98"/>
      <c r="O1251" s="98"/>
      <c r="P1251" s="98"/>
      <c r="Q1251" s="98"/>
      <c r="R1251" s="98"/>
      <c r="S1251" s="98"/>
      <c r="T1251" s="98"/>
      <c r="U1251" s="98"/>
      <c r="V1251" s="98"/>
      <c r="W1251" s="98"/>
      <c r="X1251" s="98"/>
      <c r="Y1251" s="98"/>
      <c r="Z1251" s="98"/>
      <c r="AA1251" s="98"/>
      <c r="AB1251" s="98"/>
      <c r="AC1251" s="98"/>
      <c r="AD1251" s="98"/>
      <c r="AE1251" s="98"/>
      <c r="AF1251" s="98"/>
      <c r="AG1251" s="98"/>
      <c r="AH1251" s="98"/>
      <c r="AI1251" s="98"/>
      <c r="AJ1251" s="98"/>
      <c r="AK1251" s="98"/>
      <c r="AL1251" s="98"/>
      <c r="AM1251" s="98"/>
    </row>
    <row r="1252" spans="1:39">
      <c r="A1252" s="99"/>
      <c r="B1252" s="99"/>
      <c r="C1252" s="99"/>
      <c r="D1252" s="98"/>
      <c r="E1252" s="98"/>
      <c r="F1252" s="98"/>
      <c r="G1252" s="98"/>
      <c r="H1252" s="98"/>
      <c r="I1252" s="98"/>
      <c r="J1252" s="98"/>
      <c r="K1252" s="98"/>
      <c r="L1252" s="98"/>
      <c r="M1252" s="98"/>
      <c r="N1252" s="98"/>
      <c r="O1252" s="98"/>
      <c r="P1252" s="98"/>
      <c r="Q1252" s="98"/>
      <c r="R1252" s="98"/>
      <c r="S1252" s="98"/>
      <c r="T1252" s="98"/>
      <c r="U1252" s="98"/>
      <c r="V1252" s="98"/>
      <c r="W1252" s="98"/>
      <c r="X1252" s="98"/>
      <c r="Y1252" s="98"/>
      <c r="Z1252" s="98"/>
      <c r="AA1252" s="98"/>
      <c r="AB1252" s="98"/>
      <c r="AC1252" s="98"/>
      <c r="AD1252" s="98"/>
      <c r="AE1252" s="98"/>
      <c r="AF1252" s="98"/>
      <c r="AG1252" s="98"/>
      <c r="AH1252" s="98"/>
      <c r="AI1252" s="98"/>
      <c r="AJ1252" s="98"/>
      <c r="AK1252" s="98"/>
      <c r="AL1252" s="98"/>
      <c r="AM1252" s="98"/>
    </row>
    <row r="1253" spans="1:39">
      <c r="A1253" s="99"/>
      <c r="B1253" s="99"/>
      <c r="C1253" s="99"/>
      <c r="D1253" s="98"/>
      <c r="E1253" s="98"/>
      <c r="F1253" s="98"/>
      <c r="G1253" s="98"/>
      <c r="H1253" s="98"/>
      <c r="I1253" s="98"/>
      <c r="J1253" s="98"/>
      <c r="K1253" s="98"/>
      <c r="L1253" s="98"/>
      <c r="M1253" s="98"/>
      <c r="N1253" s="98"/>
      <c r="O1253" s="98"/>
      <c r="P1253" s="98"/>
      <c r="Q1253" s="98"/>
      <c r="R1253" s="98"/>
      <c r="S1253" s="98"/>
      <c r="T1253" s="98"/>
      <c r="U1253" s="98"/>
      <c r="V1253" s="98"/>
      <c r="W1253" s="98"/>
      <c r="X1253" s="98"/>
      <c r="Y1253" s="98"/>
      <c r="Z1253" s="98"/>
      <c r="AA1253" s="98"/>
      <c r="AB1253" s="98"/>
      <c r="AC1253" s="98"/>
      <c r="AD1253" s="98"/>
      <c r="AE1253" s="98"/>
      <c r="AF1253" s="98"/>
      <c r="AG1253" s="98"/>
      <c r="AH1253" s="98"/>
      <c r="AI1253" s="98"/>
      <c r="AJ1253" s="98"/>
      <c r="AK1253" s="98"/>
      <c r="AL1253" s="98"/>
      <c r="AM1253" s="98"/>
    </row>
    <row r="1254" spans="1:39">
      <c r="A1254" s="99"/>
      <c r="B1254" s="99"/>
      <c r="C1254" s="99"/>
      <c r="D1254" s="98"/>
      <c r="E1254" s="98"/>
      <c r="F1254" s="98"/>
      <c r="G1254" s="98"/>
      <c r="H1254" s="98"/>
      <c r="I1254" s="98"/>
      <c r="J1254" s="98"/>
      <c r="K1254" s="98"/>
      <c r="L1254" s="98"/>
      <c r="M1254" s="98"/>
      <c r="N1254" s="98"/>
      <c r="O1254" s="98"/>
      <c r="P1254" s="98"/>
      <c r="Q1254" s="98"/>
      <c r="R1254" s="98"/>
      <c r="S1254" s="98"/>
      <c r="T1254" s="98"/>
      <c r="U1254" s="98"/>
      <c r="V1254" s="98"/>
      <c r="W1254" s="98"/>
      <c r="X1254" s="98"/>
      <c r="Y1254" s="98"/>
      <c r="Z1254" s="98"/>
      <c r="AA1254" s="98"/>
      <c r="AB1254" s="98"/>
      <c r="AC1254" s="98"/>
      <c r="AD1254" s="98"/>
      <c r="AE1254" s="98"/>
      <c r="AF1254" s="98"/>
      <c r="AG1254" s="98"/>
      <c r="AH1254" s="98"/>
      <c r="AI1254" s="98"/>
      <c r="AJ1254" s="98"/>
      <c r="AK1254" s="98"/>
      <c r="AL1254" s="98"/>
      <c r="AM1254" s="98"/>
    </row>
    <row r="1255" spans="1:39">
      <c r="A1255" s="99"/>
      <c r="B1255" s="99"/>
      <c r="C1255" s="99"/>
      <c r="D1255" s="98"/>
      <c r="E1255" s="98"/>
      <c r="F1255" s="98"/>
      <c r="G1255" s="98"/>
      <c r="H1255" s="98"/>
      <c r="I1255" s="98"/>
      <c r="J1255" s="98"/>
      <c r="K1255" s="98"/>
      <c r="L1255" s="98"/>
      <c r="M1255" s="98"/>
      <c r="N1255" s="98"/>
      <c r="O1255" s="98"/>
      <c r="P1255" s="98"/>
      <c r="Q1255" s="98"/>
      <c r="R1255" s="98"/>
      <c r="S1255" s="98"/>
      <c r="T1255" s="98"/>
      <c r="U1255" s="98"/>
      <c r="V1255" s="98"/>
      <c r="W1255" s="98"/>
      <c r="X1255" s="98"/>
      <c r="Y1255" s="98"/>
      <c r="Z1255" s="98"/>
      <c r="AA1255" s="98"/>
      <c r="AB1255" s="98"/>
      <c r="AC1255" s="98"/>
      <c r="AD1255" s="98"/>
      <c r="AE1255" s="98"/>
      <c r="AF1255" s="98"/>
      <c r="AG1255" s="98"/>
      <c r="AH1255" s="98"/>
      <c r="AI1255" s="98"/>
      <c r="AJ1255" s="98"/>
      <c r="AK1255" s="98"/>
      <c r="AL1255" s="98"/>
      <c r="AM1255" s="98"/>
    </row>
    <row r="1256" spans="1:39">
      <c r="A1256" s="99"/>
      <c r="B1256" s="99"/>
      <c r="C1256" s="99"/>
      <c r="D1256" s="98"/>
      <c r="E1256" s="98"/>
      <c r="F1256" s="98"/>
      <c r="G1256" s="98"/>
      <c r="H1256" s="98"/>
      <c r="I1256" s="98"/>
      <c r="J1256" s="98"/>
      <c r="K1256" s="98"/>
      <c r="L1256" s="98"/>
      <c r="M1256" s="98"/>
      <c r="N1256" s="98"/>
      <c r="O1256" s="98"/>
      <c r="P1256" s="98"/>
      <c r="Q1256" s="98"/>
      <c r="R1256" s="98"/>
      <c r="S1256" s="98"/>
      <c r="T1256" s="98"/>
      <c r="U1256" s="98"/>
      <c r="V1256" s="98"/>
      <c r="W1256" s="98"/>
      <c r="X1256" s="98"/>
      <c r="Y1256" s="98"/>
      <c r="Z1256" s="98"/>
      <c r="AA1256" s="98"/>
      <c r="AB1256" s="98"/>
      <c r="AC1256" s="98"/>
      <c r="AD1256" s="98"/>
      <c r="AE1256" s="98"/>
      <c r="AF1256" s="98"/>
      <c r="AG1256" s="98"/>
      <c r="AH1256" s="98"/>
      <c r="AI1256" s="98"/>
      <c r="AJ1256" s="98"/>
      <c r="AK1256" s="98"/>
      <c r="AL1256" s="98"/>
      <c r="AM1256" s="98"/>
    </row>
    <row r="1257" spans="1:39">
      <c r="A1257" s="99"/>
      <c r="B1257" s="99"/>
      <c r="C1257" s="99"/>
      <c r="D1257" s="98"/>
      <c r="E1257" s="98"/>
      <c r="F1257" s="98"/>
      <c r="G1257" s="98"/>
      <c r="H1257" s="98"/>
      <c r="I1257" s="98"/>
      <c r="J1257" s="98"/>
      <c r="K1257" s="98"/>
      <c r="L1257" s="98"/>
      <c r="M1257" s="98"/>
      <c r="N1257" s="98"/>
      <c r="O1257" s="98"/>
      <c r="P1257" s="98"/>
      <c r="Q1257" s="98"/>
      <c r="R1257" s="98"/>
      <c r="S1257" s="98"/>
      <c r="T1257" s="98"/>
      <c r="U1257" s="98"/>
      <c r="V1257" s="98"/>
      <c r="W1257" s="98"/>
      <c r="X1257" s="98"/>
      <c r="Y1257" s="98"/>
      <c r="Z1257" s="98"/>
      <c r="AA1257" s="98"/>
      <c r="AB1257" s="98"/>
      <c r="AC1257" s="98"/>
      <c r="AD1257" s="98"/>
      <c r="AE1257" s="98"/>
      <c r="AF1257" s="98"/>
      <c r="AG1257" s="98"/>
      <c r="AH1257" s="98"/>
      <c r="AI1257" s="98"/>
      <c r="AJ1257" s="98"/>
      <c r="AK1257" s="98"/>
      <c r="AL1257" s="98"/>
      <c r="AM1257" s="98"/>
    </row>
    <row r="1258" spans="1:39">
      <c r="A1258" s="99"/>
      <c r="B1258" s="99"/>
      <c r="C1258" s="99"/>
      <c r="D1258" s="98"/>
      <c r="E1258" s="98"/>
      <c r="F1258" s="98"/>
      <c r="G1258" s="98"/>
      <c r="H1258" s="98"/>
      <c r="I1258" s="98"/>
      <c r="J1258" s="98"/>
      <c r="K1258" s="98"/>
      <c r="L1258" s="98"/>
      <c r="M1258" s="98"/>
      <c r="N1258" s="98"/>
      <c r="O1258" s="98"/>
      <c r="P1258" s="98"/>
      <c r="Q1258" s="98"/>
      <c r="R1258" s="98"/>
      <c r="S1258" s="98"/>
      <c r="T1258" s="98"/>
      <c r="U1258" s="98"/>
      <c r="V1258" s="98"/>
      <c r="W1258" s="98"/>
      <c r="X1258" s="98"/>
      <c r="Y1258" s="98"/>
      <c r="Z1258" s="98"/>
      <c r="AA1258" s="98"/>
      <c r="AB1258" s="98"/>
      <c r="AC1258" s="98"/>
      <c r="AD1258" s="98"/>
      <c r="AE1258" s="98"/>
      <c r="AF1258" s="98"/>
      <c r="AG1258" s="98"/>
      <c r="AH1258" s="98"/>
      <c r="AI1258" s="98"/>
      <c r="AJ1258" s="98"/>
      <c r="AK1258" s="98"/>
      <c r="AL1258" s="98"/>
      <c r="AM1258" s="98"/>
    </row>
    <row r="1259" spans="1:39">
      <c r="A1259" s="99"/>
      <c r="B1259" s="99"/>
      <c r="C1259" s="99"/>
      <c r="D1259" s="98"/>
      <c r="E1259" s="98"/>
      <c r="F1259" s="98"/>
      <c r="G1259" s="98"/>
      <c r="H1259" s="98"/>
      <c r="I1259" s="98"/>
      <c r="J1259" s="98"/>
      <c r="K1259" s="98"/>
      <c r="L1259" s="98"/>
      <c r="M1259" s="98"/>
      <c r="N1259" s="98"/>
      <c r="O1259" s="98"/>
      <c r="P1259" s="98"/>
      <c r="Q1259" s="98"/>
      <c r="R1259" s="98"/>
      <c r="S1259" s="98"/>
      <c r="T1259" s="98"/>
      <c r="U1259" s="98"/>
      <c r="V1259" s="98"/>
      <c r="W1259" s="98"/>
      <c r="X1259" s="98"/>
      <c r="Y1259" s="98"/>
      <c r="Z1259" s="98"/>
      <c r="AA1259" s="98"/>
      <c r="AB1259" s="98"/>
      <c r="AC1259" s="98"/>
      <c r="AD1259" s="98"/>
      <c r="AE1259" s="98"/>
      <c r="AF1259" s="98"/>
      <c r="AG1259" s="98"/>
      <c r="AH1259" s="98"/>
      <c r="AI1259" s="98"/>
      <c r="AJ1259" s="98"/>
      <c r="AK1259" s="98"/>
      <c r="AL1259" s="98"/>
      <c r="AM1259" s="98"/>
    </row>
    <row r="1260" spans="1:39">
      <c r="A1260" s="99"/>
      <c r="B1260" s="99"/>
      <c r="C1260" s="99"/>
      <c r="D1260" s="98"/>
      <c r="E1260" s="98"/>
      <c r="F1260" s="98"/>
      <c r="G1260" s="98"/>
      <c r="H1260" s="98"/>
      <c r="I1260" s="98"/>
      <c r="J1260" s="98"/>
      <c r="K1260" s="98"/>
      <c r="L1260" s="98"/>
      <c r="M1260" s="98"/>
      <c r="N1260" s="98"/>
      <c r="O1260" s="98"/>
      <c r="P1260" s="98"/>
      <c r="Q1260" s="98"/>
      <c r="R1260" s="98"/>
      <c r="S1260" s="98"/>
      <c r="T1260" s="98"/>
      <c r="U1260" s="98"/>
      <c r="V1260" s="98"/>
      <c r="W1260" s="98"/>
      <c r="X1260" s="98"/>
      <c r="Y1260" s="98"/>
      <c r="Z1260" s="98"/>
      <c r="AA1260" s="98"/>
      <c r="AB1260" s="98"/>
      <c r="AC1260" s="98"/>
      <c r="AD1260" s="98"/>
      <c r="AE1260" s="98"/>
      <c r="AF1260" s="98"/>
      <c r="AG1260" s="98"/>
      <c r="AH1260" s="98"/>
      <c r="AI1260" s="98"/>
      <c r="AJ1260" s="98"/>
      <c r="AK1260" s="98"/>
      <c r="AL1260" s="98"/>
      <c r="AM1260" s="98"/>
    </row>
    <row r="1261" spans="1:39">
      <c r="A1261" s="99"/>
      <c r="B1261" s="99"/>
      <c r="C1261" s="99"/>
      <c r="D1261" s="98"/>
      <c r="E1261" s="98"/>
      <c r="F1261" s="98"/>
      <c r="G1261" s="98"/>
      <c r="H1261" s="98"/>
      <c r="I1261" s="98"/>
      <c r="J1261" s="98"/>
      <c r="K1261" s="98"/>
      <c r="L1261" s="98"/>
      <c r="M1261" s="98"/>
      <c r="N1261" s="98"/>
      <c r="O1261" s="98"/>
      <c r="P1261" s="98"/>
      <c r="Q1261" s="98"/>
      <c r="R1261" s="98"/>
      <c r="S1261" s="98"/>
      <c r="T1261" s="98"/>
      <c r="U1261" s="98"/>
      <c r="V1261" s="98"/>
      <c r="W1261" s="98"/>
      <c r="X1261" s="98"/>
      <c r="Y1261" s="98"/>
      <c r="Z1261" s="98"/>
      <c r="AA1261" s="98"/>
      <c r="AB1261" s="98"/>
      <c r="AC1261" s="98"/>
      <c r="AD1261" s="98"/>
      <c r="AE1261" s="98"/>
      <c r="AF1261" s="98"/>
      <c r="AG1261" s="98"/>
      <c r="AH1261" s="98"/>
      <c r="AI1261" s="98"/>
      <c r="AJ1261" s="98"/>
      <c r="AK1261" s="98"/>
      <c r="AL1261" s="98"/>
      <c r="AM1261" s="98"/>
    </row>
    <row r="1262" spans="1:39">
      <c r="A1262" s="99"/>
      <c r="B1262" s="99"/>
      <c r="C1262" s="99"/>
      <c r="D1262" s="98"/>
      <c r="E1262" s="98"/>
      <c r="F1262" s="98"/>
      <c r="G1262" s="98"/>
      <c r="H1262" s="98"/>
      <c r="I1262" s="98"/>
      <c r="J1262" s="98"/>
      <c r="K1262" s="98"/>
      <c r="L1262" s="98"/>
      <c r="M1262" s="98"/>
      <c r="N1262" s="98"/>
      <c r="O1262" s="98"/>
      <c r="P1262" s="98"/>
      <c r="Q1262" s="98"/>
      <c r="R1262" s="98"/>
      <c r="S1262" s="98"/>
      <c r="T1262" s="98"/>
      <c r="U1262" s="98"/>
      <c r="V1262" s="98"/>
      <c r="W1262" s="98"/>
      <c r="X1262" s="98"/>
      <c r="Y1262" s="98"/>
      <c r="Z1262" s="98"/>
      <c r="AA1262" s="98"/>
      <c r="AB1262" s="98"/>
      <c r="AC1262" s="98"/>
      <c r="AD1262" s="98"/>
      <c r="AE1262" s="98"/>
      <c r="AF1262" s="98"/>
      <c r="AG1262" s="98"/>
      <c r="AH1262" s="98"/>
      <c r="AI1262" s="98"/>
      <c r="AJ1262" s="98"/>
      <c r="AK1262" s="98"/>
      <c r="AL1262" s="98"/>
      <c r="AM1262" s="98"/>
    </row>
    <row r="1263" spans="1:39">
      <c r="A1263" s="99"/>
      <c r="B1263" s="99"/>
      <c r="C1263" s="99"/>
      <c r="D1263" s="98"/>
      <c r="E1263" s="98"/>
      <c r="F1263" s="98"/>
      <c r="G1263" s="98"/>
      <c r="H1263" s="98"/>
      <c r="I1263" s="98"/>
      <c r="J1263" s="98"/>
      <c r="K1263" s="98"/>
      <c r="L1263" s="98"/>
      <c r="M1263" s="98"/>
      <c r="N1263" s="98"/>
      <c r="O1263" s="98"/>
      <c r="P1263" s="98"/>
      <c r="Q1263" s="98"/>
      <c r="R1263" s="98"/>
      <c r="S1263" s="98"/>
      <c r="T1263" s="98"/>
      <c r="U1263" s="98"/>
      <c r="V1263" s="98"/>
      <c r="W1263" s="98"/>
      <c r="X1263" s="98"/>
      <c r="Y1263" s="98"/>
      <c r="Z1263" s="98"/>
      <c r="AA1263" s="98"/>
      <c r="AB1263" s="98"/>
      <c r="AC1263" s="98"/>
      <c r="AD1263" s="98"/>
      <c r="AE1263" s="98"/>
      <c r="AF1263" s="98"/>
      <c r="AG1263" s="98"/>
      <c r="AH1263" s="98"/>
      <c r="AI1263" s="98"/>
      <c r="AJ1263" s="98"/>
      <c r="AK1263" s="98"/>
      <c r="AL1263" s="98"/>
      <c r="AM1263" s="98"/>
    </row>
    <row r="1264" spans="1:39">
      <c r="A1264" s="99"/>
      <c r="B1264" s="99"/>
      <c r="C1264" s="99"/>
      <c r="D1264" s="98"/>
      <c r="E1264" s="98"/>
      <c r="F1264" s="98"/>
      <c r="G1264" s="98"/>
      <c r="H1264" s="98"/>
      <c r="I1264" s="98"/>
      <c r="J1264" s="98"/>
      <c r="K1264" s="98"/>
      <c r="L1264" s="98"/>
      <c r="M1264" s="98"/>
      <c r="N1264" s="98"/>
      <c r="O1264" s="98"/>
      <c r="P1264" s="98"/>
      <c r="Q1264" s="98"/>
      <c r="R1264" s="98"/>
      <c r="S1264" s="98"/>
      <c r="T1264" s="98"/>
      <c r="U1264" s="98"/>
      <c r="V1264" s="98"/>
      <c r="W1264" s="98"/>
      <c r="X1264" s="98"/>
      <c r="Y1264" s="98"/>
      <c r="Z1264" s="98"/>
      <c r="AA1264" s="98"/>
      <c r="AB1264" s="98"/>
      <c r="AC1264" s="98"/>
      <c r="AD1264" s="98"/>
      <c r="AE1264" s="98"/>
      <c r="AF1264" s="98"/>
      <c r="AG1264" s="98"/>
      <c r="AH1264" s="98"/>
      <c r="AI1264" s="98"/>
      <c r="AJ1264" s="98"/>
      <c r="AK1264" s="98"/>
      <c r="AL1264" s="98"/>
      <c r="AM1264" s="98"/>
    </row>
    <row r="1265" spans="1:39">
      <c r="A1265" s="99"/>
      <c r="B1265" s="99"/>
      <c r="C1265" s="99"/>
      <c r="D1265" s="98"/>
      <c r="E1265" s="98"/>
      <c r="F1265" s="98"/>
      <c r="G1265" s="98"/>
      <c r="H1265" s="98"/>
      <c r="I1265" s="98"/>
      <c r="J1265" s="98"/>
      <c r="K1265" s="98"/>
      <c r="L1265" s="98"/>
      <c r="M1265" s="98"/>
      <c r="N1265" s="98"/>
      <c r="O1265" s="98"/>
      <c r="P1265" s="98"/>
      <c r="Q1265" s="98"/>
      <c r="R1265" s="98"/>
      <c r="S1265" s="98"/>
      <c r="T1265" s="98"/>
      <c r="U1265" s="98"/>
      <c r="V1265" s="98"/>
      <c r="W1265" s="98"/>
      <c r="X1265" s="98"/>
      <c r="Y1265" s="98"/>
      <c r="Z1265" s="98"/>
      <c r="AA1265" s="98"/>
      <c r="AB1265" s="98"/>
      <c r="AC1265" s="98"/>
      <c r="AD1265" s="98"/>
      <c r="AE1265" s="98"/>
      <c r="AF1265" s="98"/>
      <c r="AG1265" s="98"/>
      <c r="AH1265" s="98"/>
      <c r="AI1265" s="98"/>
      <c r="AJ1265" s="98"/>
      <c r="AK1265" s="98"/>
      <c r="AL1265" s="98"/>
      <c r="AM1265" s="98"/>
    </row>
    <row r="1266" spans="1:39">
      <c r="A1266" s="99"/>
      <c r="B1266" s="99"/>
      <c r="C1266" s="99"/>
      <c r="D1266" s="98"/>
      <c r="E1266" s="98"/>
      <c r="F1266" s="98"/>
      <c r="G1266" s="98"/>
      <c r="H1266" s="98"/>
      <c r="I1266" s="98"/>
      <c r="J1266" s="98"/>
      <c r="K1266" s="98"/>
      <c r="L1266" s="98"/>
      <c r="M1266" s="98"/>
      <c r="N1266" s="98"/>
      <c r="O1266" s="98"/>
      <c r="P1266" s="98"/>
      <c r="Q1266" s="98"/>
      <c r="R1266" s="98"/>
      <c r="S1266" s="98"/>
      <c r="T1266" s="98"/>
      <c r="U1266" s="98"/>
      <c r="V1266" s="98"/>
      <c r="W1266" s="98"/>
      <c r="X1266" s="98"/>
      <c r="Y1266" s="98"/>
      <c r="Z1266" s="98"/>
      <c r="AA1266" s="98"/>
      <c r="AB1266" s="98"/>
      <c r="AC1266" s="98"/>
      <c r="AD1266" s="98"/>
      <c r="AE1266" s="98"/>
      <c r="AF1266" s="98"/>
      <c r="AG1266" s="98"/>
      <c r="AH1266" s="98"/>
      <c r="AI1266" s="98"/>
      <c r="AJ1266" s="98"/>
      <c r="AK1266" s="98"/>
      <c r="AL1266" s="98"/>
      <c r="AM1266" s="98"/>
    </row>
    <row r="1267" spans="1:39">
      <c r="A1267" s="99"/>
      <c r="B1267" s="99"/>
      <c r="C1267" s="99"/>
      <c r="D1267" s="98"/>
      <c r="E1267" s="98"/>
      <c r="F1267" s="98"/>
      <c r="G1267" s="98"/>
      <c r="H1267" s="98"/>
      <c r="I1267" s="98"/>
      <c r="J1267" s="98"/>
      <c r="K1267" s="98"/>
      <c r="L1267" s="98"/>
      <c r="M1267" s="98"/>
      <c r="N1267" s="98"/>
      <c r="O1267" s="98"/>
      <c r="P1267" s="98"/>
      <c r="Q1267" s="98"/>
      <c r="R1267" s="98"/>
      <c r="S1267" s="98"/>
      <c r="T1267" s="98"/>
      <c r="U1267" s="98"/>
      <c r="V1267" s="98"/>
      <c r="W1267" s="98"/>
      <c r="X1267" s="98"/>
      <c r="Y1267" s="98"/>
      <c r="Z1267" s="98"/>
      <c r="AA1267" s="98"/>
      <c r="AB1267" s="98"/>
      <c r="AC1267" s="98"/>
      <c r="AD1267" s="98"/>
      <c r="AE1267" s="98"/>
      <c r="AF1267" s="98"/>
      <c r="AG1267" s="98"/>
      <c r="AH1267" s="98"/>
      <c r="AI1267" s="98"/>
      <c r="AJ1267" s="98"/>
      <c r="AK1267" s="98"/>
      <c r="AL1267" s="98"/>
      <c r="AM1267" s="98"/>
    </row>
    <row r="1268" spans="1:39">
      <c r="A1268" s="99"/>
      <c r="B1268" s="99"/>
      <c r="C1268" s="99"/>
      <c r="D1268" s="98"/>
      <c r="E1268" s="98"/>
      <c r="F1268" s="98"/>
      <c r="G1268" s="98"/>
      <c r="H1268" s="98"/>
      <c r="I1268" s="98"/>
      <c r="J1268" s="98"/>
      <c r="K1268" s="98"/>
      <c r="L1268" s="98"/>
      <c r="M1268" s="98"/>
      <c r="N1268" s="98"/>
      <c r="O1268" s="98"/>
      <c r="P1268" s="98"/>
      <c r="Q1268" s="98"/>
      <c r="R1268" s="98"/>
      <c r="S1268" s="98"/>
      <c r="T1268" s="98"/>
      <c r="U1268" s="98"/>
      <c r="V1268" s="98"/>
      <c r="W1268" s="98"/>
      <c r="X1268" s="98"/>
      <c r="Y1268" s="98"/>
      <c r="Z1268" s="98"/>
      <c r="AA1268" s="98"/>
      <c r="AB1268" s="98"/>
      <c r="AC1268" s="98"/>
      <c r="AD1268" s="98"/>
      <c r="AE1268" s="98"/>
      <c r="AF1268" s="98"/>
      <c r="AG1268" s="98"/>
      <c r="AH1268" s="98"/>
      <c r="AI1268" s="98"/>
      <c r="AJ1268" s="98"/>
      <c r="AK1268" s="98"/>
      <c r="AL1268" s="98"/>
      <c r="AM1268" s="98"/>
    </row>
    <row r="1269" spans="1:39">
      <c r="A1269" s="99"/>
      <c r="B1269" s="99"/>
      <c r="C1269" s="99"/>
      <c r="D1269" s="98"/>
      <c r="E1269" s="98"/>
      <c r="F1269" s="98"/>
      <c r="G1269" s="98"/>
      <c r="H1269" s="98"/>
      <c r="I1269" s="98"/>
      <c r="J1269" s="98"/>
      <c r="K1269" s="98"/>
      <c r="L1269" s="98"/>
      <c r="M1269" s="98"/>
      <c r="N1269" s="98"/>
      <c r="O1269" s="98"/>
      <c r="P1269" s="98"/>
      <c r="Q1269" s="98"/>
      <c r="R1269" s="98"/>
      <c r="S1269" s="98"/>
      <c r="T1269" s="98"/>
      <c r="U1269" s="98"/>
      <c r="V1269" s="98"/>
      <c r="W1269" s="98"/>
      <c r="X1269" s="98"/>
      <c r="Y1269" s="98"/>
      <c r="Z1269" s="98"/>
      <c r="AA1269" s="98"/>
      <c r="AB1269" s="98"/>
      <c r="AC1269" s="98"/>
      <c r="AD1269" s="98"/>
      <c r="AE1269" s="98"/>
      <c r="AF1269" s="98"/>
      <c r="AG1269" s="98"/>
      <c r="AH1269" s="98"/>
      <c r="AI1269" s="98"/>
      <c r="AJ1269" s="98"/>
      <c r="AK1269" s="98"/>
      <c r="AL1269" s="98"/>
      <c r="AM1269" s="98"/>
    </row>
    <row r="1270" spans="1:39">
      <c r="A1270" s="99"/>
      <c r="B1270" s="99"/>
      <c r="C1270" s="99"/>
      <c r="D1270" s="98"/>
      <c r="E1270" s="98"/>
      <c r="F1270" s="98"/>
      <c r="G1270" s="98"/>
      <c r="H1270" s="98"/>
      <c r="I1270" s="98"/>
      <c r="J1270" s="98"/>
      <c r="K1270" s="98"/>
      <c r="L1270" s="98"/>
      <c r="M1270" s="98"/>
      <c r="N1270" s="98"/>
      <c r="O1270" s="98"/>
      <c r="P1270" s="98"/>
      <c r="Q1270" s="98"/>
      <c r="R1270" s="98"/>
      <c r="S1270" s="98"/>
      <c r="T1270" s="98"/>
      <c r="U1270" s="98"/>
      <c r="V1270" s="98"/>
      <c r="W1270" s="98"/>
      <c r="X1270" s="98"/>
      <c r="Y1270" s="98"/>
      <c r="Z1270" s="98"/>
      <c r="AA1270" s="98"/>
      <c r="AB1270" s="98"/>
      <c r="AC1270" s="98"/>
      <c r="AD1270" s="98"/>
      <c r="AE1270" s="98"/>
      <c r="AF1270" s="98"/>
      <c r="AG1270" s="98"/>
      <c r="AH1270" s="98"/>
      <c r="AI1270" s="98"/>
      <c r="AJ1270" s="98"/>
      <c r="AK1270" s="98"/>
      <c r="AL1270" s="98"/>
      <c r="AM1270" s="98"/>
    </row>
    <row r="1271" spans="1:39">
      <c r="A1271" s="99"/>
      <c r="B1271" s="99"/>
      <c r="C1271" s="99"/>
      <c r="D1271" s="98"/>
      <c r="E1271" s="98"/>
      <c r="F1271" s="98"/>
      <c r="G1271" s="98"/>
      <c r="H1271" s="98"/>
      <c r="I1271" s="98"/>
      <c r="J1271" s="98"/>
      <c r="K1271" s="98"/>
      <c r="L1271" s="98"/>
      <c r="M1271" s="98"/>
      <c r="N1271" s="98"/>
      <c r="O1271" s="98"/>
      <c r="P1271" s="98"/>
      <c r="Q1271" s="98"/>
      <c r="R1271" s="98"/>
      <c r="S1271" s="98"/>
      <c r="T1271" s="98"/>
      <c r="U1271" s="98"/>
      <c r="V1271" s="98"/>
      <c r="W1271" s="98"/>
      <c r="X1271" s="98"/>
      <c r="Y1271" s="98"/>
      <c r="Z1271" s="98"/>
      <c r="AA1271" s="98"/>
      <c r="AB1271" s="98"/>
      <c r="AC1271" s="98"/>
      <c r="AD1271" s="98"/>
      <c r="AE1271" s="98"/>
      <c r="AF1271" s="98"/>
      <c r="AG1271" s="98"/>
      <c r="AH1271" s="98"/>
      <c r="AI1271" s="98"/>
      <c r="AJ1271" s="98"/>
      <c r="AK1271" s="98"/>
      <c r="AL1271" s="98"/>
      <c r="AM1271" s="98"/>
    </row>
    <row r="1272" spans="1:39">
      <c r="A1272" s="99"/>
      <c r="B1272" s="99"/>
      <c r="C1272" s="99"/>
      <c r="D1272" s="98"/>
      <c r="E1272" s="98"/>
      <c r="F1272" s="98"/>
      <c r="G1272" s="98"/>
      <c r="H1272" s="98"/>
      <c r="I1272" s="98"/>
      <c r="J1272" s="98"/>
      <c r="K1272" s="98"/>
      <c r="L1272" s="98"/>
      <c r="M1272" s="98"/>
      <c r="N1272" s="98"/>
      <c r="O1272" s="98"/>
      <c r="P1272" s="98"/>
      <c r="Q1272" s="98"/>
      <c r="R1272" s="98"/>
      <c r="S1272" s="98"/>
      <c r="T1272" s="98"/>
      <c r="U1272" s="98"/>
      <c r="V1272" s="98"/>
      <c r="W1272" s="98"/>
      <c r="X1272" s="98"/>
      <c r="Y1272" s="98"/>
      <c r="Z1272" s="98"/>
      <c r="AA1272" s="98"/>
      <c r="AB1272" s="98"/>
      <c r="AC1272" s="98"/>
      <c r="AD1272" s="98"/>
      <c r="AE1272" s="98"/>
      <c r="AF1272" s="98"/>
      <c r="AG1272" s="98"/>
      <c r="AH1272" s="98"/>
      <c r="AI1272" s="98"/>
      <c r="AJ1272" s="98"/>
      <c r="AK1272" s="98"/>
      <c r="AL1272" s="98"/>
      <c r="AM1272" s="98"/>
    </row>
    <row r="1273" spans="1:39">
      <c r="A1273" s="99"/>
      <c r="B1273" s="99"/>
      <c r="C1273" s="99"/>
      <c r="D1273" s="98"/>
      <c r="E1273" s="98"/>
      <c r="F1273" s="98"/>
      <c r="G1273" s="98"/>
      <c r="H1273" s="98"/>
      <c r="I1273" s="98"/>
      <c r="J1273" s="98"/>
      <c r="K1273" s="98"/>
      <c r="L1273" s="98"/>
      <c r="M1273" s="98"/>
      <c r="N1273" s="98"/>
      <c r="O1273" s="98"/>
      <c r="P1273" s="98"/>
      <c r="Q1273" s="98"/>
      <c r="R1273" s="98"/>
      <c r="S1273" s="98"/>
      <c r="T1273" s="98"/>
      <c r="U1273" s="98"/>
      <c r="V1273" s="98"/>
      <c r="W1273" s="98"/>
      <c r="X1273" s="98"/>
      <c r="Y1273" s="98"/>
      <c r="Z1273" s="98"/>
      <c r="AA1273" s="98"/>
      <c r="AB1273" s="98"/>
      <c r="AC1273" s="98"/>
      <c r="AD1273" s="98"/>
      <c r="AE1273" s="98"/>
      <c r="AF1273" s="98"/>
      <c r="AG1273" s="98"/>
      <c r="AH1273" s="98"/>
      <c r="AI1273" s="98"/>
      <c r="AJ1273" s="98"/>
      <c r="AK1273" s="98"/>
      <c r="AL1273" s="98"/>
      <c r="AM1273" s="98"/>
    </row>
    <row r="1274" spans="1:39">
      <c r="A1274" s="99"/>
      <c r="B1274" s="99"/>
      <c r="C1274" s="99"/>
      <c r="D1274" s="98"/>
      <c r="E1274" s="98"/>
      <c r="F1274" s="98"/>
      <c r="G1274" s="98"/>
      <c r="H1274" s="98"/>
      <c r="I1274" s="98"/>
      <c r="J1274" s="98"/>
      <c r="K1274" s="98"/>
      <c r="L1274" s="98"/>
      <c r="M1274" s="98"/>
      <c r="N1274" s="98"/>
      <c r="O1274" s="98"/>
      <c r="P1274" s="98"/>
      <c r="Q1274" s="98"/>
      <c r="R1274" s="98"/>
      <c r="S1274" s="98"/>
      <c r="T1274" s="98"/>
      <c r="U1274" s="98"/>
      <c r="V1274" s="98"/>
      <c r="W1274" s="98"/>
      <c r="X1274" s="98"/>
      <c r="Y1274" s="98"/>
      <c r="Z1274" s="98"/>
      <c r="AA1274" s="98"/>
      <c r="AB1274" s="98"/>
      <c r="AC1274" s="98"/>
      <c r="AD1274" s="98"/>
      <c r="AE1274" s="98"/>
      <c r="AF1274" s="98"/>
      <c r="AG1274" s="98"/>
      <c r="AH1274" s="98"/>
      <c r="AI1274" s="98"/>
      <c r="AJ1274" s="98"/>
      <c r="AK1274" s="98"/>
      <c r="AL1274" s="98"/>
      <c r="AM1274" s="98"/>
    </row>
    <row r="1275" spans="1:39">
      <c r="A1275" s="99"/>
      <c r="B1275" s="99"/>
      <c r="C1275" s="99"/>
      <c r="D1275" s="98"/>
      <c r="E1275" s="98"/>
      <c r="F1275" s="98"/>
      <c r="G1275" s="98"/>
      <c r="H1275" s="98"/>
      <c r="I1275" s="98"/>
      <c r="J1275" s="98"/>
      <c r="K1275" s="98"/>
      <c r="L1275" s="98"/>
      <c r="M1275" s="98"/>
      <c r="N1275" s="98"/>
      <c r="O1275" s="98"/>
      <c r="P1275" s="98"/>
      <c r="Q1275" s="98"/>
      <c r="R1275" s="98"/>
      <c r="S1275" s="98"/>
      <c r="T1275" s="98"/>
      <c r="U1275" s="98"/>
      <c r="V1275" s="98"/>
      <c r="W1275" s="98"/>
      <c r="X1275" s="98"/>
      <c r="Y1275" s="98"/>
      <c r="Z1275" s="98"/>
      <c r="AA1275" s="98"/>
      <c r="AB1275" s="98"/>
      <c r="AC1275" s="98"/>
      <c r="AD1275" s="98"/>
      <c r="AE1275" s="98"/>
      <c r="AF1275" s="98"/>
      <c r="AG1275" s="98"/>
      <c r="AH1275" s="98"/>
      <c r="AI1275" s="98"/>
      <c r="AJ1275" s="98"/>
      <c r="AK1275" s="98"/>
      <c r="AL1275" s="98"/>
      <c r="AM1275" s="98"/>
    </row>
    <row r="1276" spans="1:39">
      <c r="A1276" s="99"/>
      <c r="B1276" s="99"/>
      <c r="C1276" s="99"/>
      <c r="D1276" s="98"/>
      <c r="E1276" s="98"/>
      <c r="F1276" s="98"/>
      <c r="G1276" s="98"/>
      <c r="H1276" s="98"/>
      <c r="I1276" s="98"/>
      <c r="J1276" s="98"/>
      <c r="K1276" s="98"/>
      <c r="L1276" s="98"/>
      <c r="M1276" s="98"/>
      <c r="N1276" s="98"/>
      <c r="O1276" s="98"/>
      <c r="P1276" s="98"/>
      <c r="Q1276" s="98"/>
      <c r="R1276" s="98"/>
      <c r="S1276" s="98"/>
      <c r="T1276" s="98"/>
      <c r="U1276" s="98"/>
      <c r="V1276" s="98"/>
      <c r="W1276" s="98"/>
      <c r="X1276" s="98"/>
      <c r="Y1276" s="98"/>
      <c r="Z1276" s="98"/>
      <c r="AA1276" s="98"/>
      <c r="AB1276" s="98"/>
      <c r="AC1276" s="98"/>
      <c r="AD1276" s="98"/>
      <c r="AE1276" s="98"/>
      <c r="AF1276" s="98"/>
      <c r="AG1276" s="98"/>
      <c r="AH1276" s="98"/>
      <c r="AI1276" s="98"/>
      <c r="AJ1276" s="98"/>
      <c r="AK1276" s="98"/>
      <c r="AL1276" s="98"/>
      <c r="AM1276" s="98"/>
    </row>
    <row r="1277" spans="1:39">
      <c r="A1277" s="99"/>
      <c r="B1277" s="99"/>
      <c r="C1277" s="99"/>
      <c r="D1277" s="98"/>
      <c r="E1277" s="98"/>
      <c r="F1277" s="98"/>
      <c r="G1277" s="98"/>
      <c r="H1277" s="98"/>
      <c r="I1277" s="98"/>
      <c r="J1277" s="98"/>
      <c r="K1277" s="98"/>
      <c r="L1277" s="98"/>
      <c r="M1277" s="98"/>
      <c r="N1277" s="98"/>
      <c r="O1277" s="98"/>
      <c r="P1277" s="98"/>
      <c r="Q1277" s="98"/>
      <c r="R1277" s="98"/>
      <c r="S1277" s="98"/>
      <c r="T1277" s="98"/>
      <c r="U1277" s="98"/>
      <c r="V1277" s="98"/>
      <c r="W1277" s="98"/>
      <c r="X1277" s="98"/>
      <c r="Y1277" s="98"/>
      <c r="Z1277" s="98"/>
      <c r="AA1277" s="98"/>
      <c r="AB1277" s="98"/>
      <c r="AC1277" s="98"/>
      <c r="AD1277" s="98"/>
      <c r="AE1277" s="98"/>
      <c r="AF1277" s="98"/>
      <c r="AG1277" s="98"/>
      <c r="AH1277" s="98"/>
      <c r="AI1277" s="98"/>
      <c r="AJ1277" s="98"/>
      <c r="AK1277" s="98"/>
      <c r="AL1277" s="98"/>
      <c r="AM1277" s="98"/>
    </row>
    <row r="1278" spans="1:39">
      <c r="A1278" s="99"/>
      <c r="B1278" s="99"/>
      <c r="C1278" s="99"/>
      <c r="D1278" s="98"/>
      <c r="E1278" s="98"/>
      <c r="F1278" s="98"/>
      <c r="G1278" s="98"/>
      <c r="H1278" s="98"/>
      <c r="I1278" s="98"/>
      <c r="J1278" s="98"/>
      <c r="K1278" s="98"/>
      <c r="L1278" s="98"/>
      <c r="M1278" s="98"/>
      <c r="N1278" s="98"/>
      <c r="O1278" s="98"/>
      <c r="P1278" s="98"/>
      <c r="Q1278" s="98"/>
      <c r="R1278" s="98"/>
      <c r="S1278" s="98"/>
      <c r="T1278" s="98"/>
      <c r="U1278" s="98"/>
      <c r="V1278" s="98"/>
      <c r="W1278" s="98"/>
      <c r="X1278" s="98"/>
      <c r="Y1278" s="98"/>
      <c r="Z1278" s="98"/>
      <c r="AA1278" s="98"/>
      <c r="AB1278" s="98"/>
      <c r="AC1278" s="98"/>
      <c r="AD1278" s="98"/>
      <c r="AE1278" s="98"/>
      <c r="AF1278" s="98"/>
      <c r="AG1278" s="98"/>
      <c r="AH1278" s="98"/>
      <c r="AI1278" s="98"/>
      <c r="AJ1278" s="98"/>
      <c r="AK1278" s="98"/>
      <c r="AL1278" s="98"/>
      <c r="AM1278" s="98"/>
    </row>
    <row r="1279" spans="1:39">
      <c r="A1279" s="99"/>
      <c r="B1279" s="99"/>
      <c r="C1279" s="99"/>
      <c r="D1279" s="98"/>
      <c r="E1279" s="98"/>
      <c r="F1279" s="98"/>
      <c r="G1279" s="98"/>
      <c r="H1279" s="98"/>
      <c r="I1279" s="98"/>
      <c r="J1279" s="98"/>
      <c r="K1279" s="98"/>
      <c r="L1279" s="98"/>
      <c r="M1279" s="98"/>
      <c r="N1279" s="98"/>
      <c r="O1279" s="98"/>
      <c r="P1279" s="98"/>
      <c r="Q1279" s="98"/>
      <c r="R1279" s="98"/>
      <c r="S1279" s="98"/>
      <c r="T1279" s="98"/>
      <c r="U1279" s="98"/>
      <c r="V1279" s="98"/>
      <c r="W1279" s="98"/>
      <c r="X1279" s="98"/>
      <c r="Y1279" s="98"/>
      <c r="Z1279" s="98"/>
      <c r="AA1279" s="98"/>
      <c r="AB1279" s="98"/>
      <c r="AC1279" s="98"/>
      <c r="AD1279" s="98"/>
      <c r="AE1279" s="98"/>
      <c r="AF1279" s="98"/>
      <c r="AG1279" s="98"/>
      <c r="AH1279" s="98"/>
      <c r="AI1279" s="98"/>
      <c r="AJ1279" s="98"/>
      <c r="AK1279" s="98"/>
      <c r="AL1279" s="98"/>
      <c r="AM1279" s="98"/>
    </row>
    <row r="1280" spans="1:39">
      <c r="A1280" s="99"/>
      <c r="B1280" s="99"/>
      <c r="C1280" s="99"/>
      <c r="D1280" s="98"/>
      <c r="E1280" s="98"/>
      <c r="F1280" s="98"/>
      <c r="G1280" s="98"/>
      <c r="H1280" s="98"/>
      <c r="I1280" s="98"/>
      <c r="J1280" s="98"/>
      <c r="K1280" s="98"/>
      <c r="L1280" s="98"/>
      <c r="M1280" s="98"/>
      <c r="N1280" s="98"/>
      <c r="O1280" s="98"/>
      <c r="P1280" s="98"/>
      <c r="Q1280" s="98"/>
      <c r="R1280" s="98"/>
      <c r="S1280" s="98"/>
      <c r="T1280" s="98"/>
      <c r="U1280" s="98"/>
      <c r="V1280" s="98"/>
      <c r="W1280" s="98"/>
      <c r="X1280" s="98"/>
      <c r="Y1280" s="98"/>
      <c r="Z1280" s="98"/>
      <c r="AA1280" s="98"/>
      <c r="AB1280" s="98"/>
      <c r="AC1280" s="98"/>
      <c r="AD1280" s="98"/>
      <c r="AE1280" s="98"/>
      <c r="AF1280" s="98"/>
      <c r="AG1280" s="98"/>
      <c r="AH1280" s="98"/>
      <c r="AI1280" s="98"/>
      <c r="AJ1280" s="98"/>
      <c r="AK1280" s="98"/>
      <c r="AL1280" s="98"/>
      <c r="AM1280" s="98"/>
    </row>
    <row r="1281" spans="1:39">
      <c r="A1281" s="99"/>
      <c r="B1281" s="99"/>
      <c r="C1281" s="99"/>
      <c r="D1281" s="98"/>
      <c r="E1281" s="98"/>
      <c r="F1281" s="98"/>
      <c r="G1281" s="98"/>
      <c r="H1281" s="98"/>
      <c r="I1281" s="98"/>
      <c r="J1281" s="98"/>
      <c r="K1281" s="98"/>
      <c r="L1281" s="98"/>
      <c r="M1281" s="98"/>
      <c r="N1281" s="98"/>
      <c r="O1281" s="98"/>
      <c r="P1281" s="98"/>
      <c r="Q1281" s="98"/>
      <c r="R1281" s="98"/>
      <c r="S1281" s="98"/>
      <c r="T1281" s="98"/>
      <c r="U1281" s="98"/>
      <c r="V1281" s="98"/>
      <c r="W1281" s="98"/>
      <c r="X1281" s="98"/>
      <c r="Y1281" s="98"/>
      <c r="Z1281" s="98"/>
      <c r="AA1281" s="98"/>
      <c r="AB1281" s="98"/>
      <c r="AC1281" s="98"/>
      <c r="AD1281" s="98"/>
      <c r="AE1281" s="98"/>
      <c r="AF1281" s="98"/>
      <c r="AG1281" s="98"/>
      <c r="AH1281" s="98"/>
      <c r="AI1281" s="98"/>
      <c r="AJ1281" s="98"/>
      <c r="AK1281" s="98"/>
      <c r="AL1281" s="98"/>
      <c r="AM1281" s="98"/>
    </row>
    <row r="1282" spans="1:39">
      <c r="A1282" s="99"/>
      <c r="B1282" s="99"/>
      <c r="C1282" s="99"/>
      <c r="D1282" s="98"/>
      <c r="E1282" s="98"/>
      <c r="F1282" s="98"/>
      <c r="G1282" s="98"/>
      <c r="H1282" s="98"/>
      <c r="I1282" s="98"/>
      <c r="J1282" s="98"/>
      <c r="K1282" s="98"/>
      <c r="L1282" s="98"/>
      <c r="M1282" s="98"/>
      <c r="N1282" s="98"/>
      <c r="O1282" s="98"/>
      <c r="P1282" s="98"/>
      <c r="Q1282" s="98"/>
      <c r="R1282" s="98"/>
      <c r="S1282" s="98"/>
      <c r="T1282" s="98"/>
      <c r="U1282" s="98"/>
      <c r="V1282" s="98"/>
      <c r="W1282" s="98"/>
      <c r="X1282" s="98"/>
      <c r="Y1282" s="98"/>
      <c r="Z1282" s="98"/>
      <c r="AA1282" s="98"/>
      <c r="AB1282" s="98"/>
      <c r="AC1282" s="98"/>
      <c r="AD1282" s="98"/>
      <c r="AE1282" s="98"/>
      <c r="AF1282" s="98"/>
      <c r="AG1282" s="98"/>
      <c r="AH1282" s="98"/>
      <c r="AI1282" s="98"/>
      <c r="AJ1282" s="98"/>
      <c r="AK1282" s="98"/>
      <c r="AL1282" s="98"/>
      <c r="AM1282" s="98"/>
    </row>
    <row r="1283" spans="1:39">
      <c r="A1283" s="99"/>
      <c r="B1283" s="99"/>
      <c r="C1283" s="99"/>
      <c r="D1283" s="98"/>
      <c r="E1283" s="98"/>
      <c r="F1283" s="98"/>
      <c r="G1283" s="98"/>
      <c r="H1283" s="98"/>
      <c r="I1283" s="98"/>
      <c r="J1283" s="98"/>
      <c r="K1283" s="98"/>
      <c r="L1283" s="98"/>
      <c r="M1283" s="98"/>
      <c r="N1283" s="98"/>
      <c r="O1283" s="98"/>
      <c r="P1283" s="98"/>
      <c r="Q1283" s="98"/>
      <c r="R1283" s="98"/>
      <c r="S1283" s="98"/>
      <c r="T1283" s="98"/>
      <c r="U1283" s="98"/>
      <c r="V1283" s="98"/>
      <c r="W1283" s="98"/>
      <c r="X1283" s="98"/>
      <c r="Y1283" s="98"/>
      <c r="Z1283" s="98"/>
      <c r="AA1283" s="98"/>
      <c r="AB1283" s="98"/>
      <c r="AC1283" s="98"/>
      <c r="AD1283" s="98"/>
      <c r="AE1283" s="98"/>
      <c r="AF1283" s="98"/>
      <c r="AG1283" s="98"/>
      <c r="AH1283" s="98"/>
      <c r="AI1283" s="98"/>
      <c r="AJ1283" s="98"/>
      <c r="AK1283" s="98"/>
      <c r="AL1283" s="98"/>
      <c r="AM1283" s="98"/>
    </row>
    <row r="1284" spans="1:39">
      <c r="A1284" s="99"/>
      <c r="B1284" s="99"/>
      <c r="C1284" s="99"/>
      <c r="D1284" s="98"/>
      <c r="E1284" s="98"/>
      <c r="F1284" s="98"/>
      <c r="G1284" s="98"/>
      <c r="H1284" s="98"/>
      <c r="I1284" s="98"/>
      <c r="J1284" s="98"/>
      <c r="K1284" s="98"/>
      <c r="L1284" s="98"/>
      <c r="M1284" s="98"/>
      <c r="N1284" s="98"/>
      <c r="O1284" s="98"/>
      <c r="P1284" s="98"/>
      <c r="Q1284" s="98"/>
      <c r="R1284" s="98"/>
      <c r="S1284" s="98"/>
      <c r="T1284" s="98"/>
      <c r="U1284" s="98"/>
      <c r="V1284" s="98"/>
      <c r="W1284" s="98"/>
      <c r="X1284" s="98"/>
      <c r="Y1284" s="98"/>
      <c r="Z1284" s="98"/>
      <c r="AA1284" s="98"/>
      <c r="AB1284" s="98"/>
      <c r="AC1284" s="98"/>
      <c r="AD1284" s="98"/>
      <c r="AE1284" s="98"/>
      <c r="AF1284" s="98"/>
      <c r="AG1284" s="98"/>
      <c r="AH1284" s="98"/>
      <c r="AI1284" s="98"/>
      <c r="AJ1284" s="98"/>
      <c r="AK1284" s="98"/>
      <c r="AL1284" s="98"/>
      <c r="AM1284" s="98"/>
    </row>
    <row r="1285" spans="1:39">
      <c r="A1285" s="99"/>
      <c r="B1285" s="99"/>
      <c r="C1285" s="99"/>
      <c r="D1285" s="98"/>
      <c r="E1285" s="98"/>
      <c r="F1285" s="98"/>
      <c r="G1285" s="98"/>
      <c r="H1285" s="98"/>
      <c r="I1285" s="98"/>
      <c r="J1285" s="98"/>
      <c r="K1285" s="98"/>
      <c r="L1285" s="98"/>
      <c r="M1285" s="98"/>
      <c r="N1285" s="98"/>
      <c r="O1285" s="98"/>
      <c r="P1285" s="98"/>
      <c r="Q1285" s="98"/>
      <c r="R1285" s="98"/>
      <c r="S1285" s="98"/>
      <c r="T1285" s="98"/>
      <c r="U1285" s="98"/>
      <c r="V1285" s="98"/>
      <c r="W1285" s="98"/>
      <c r="X1285" s="98"/>
      <c r="Y1285" s="98"/>
      <c r="Z1285" s="98"/>
      <c r="AA1285" s="98"/>
      <c r="AB1285" s="98"/>
      <c r="AC1285" s="98"/>
      <c r="AD1285" s="98"/>
      <c r="AE1285" s="98"/>
      <c r="AF1285" s="98"/>
      <c r="AG1285" s="98"/>
      <c r="AH1285" s="98"/>
      <c r="AI1285" s="98"/>
      <c r="AJ1285" s="98"/>
      <c r="AK1285" s="98"/>
      <c r="AL1285" s="98"/>
      <c r="AM1285" s="98"/>
    </row>
    <row r="1286" spans="1:39">
      <c r="A1286" s="99"/>
      <c r="B1286" s="99"/>
      <c r="C1286" s="99"/>
      <c r="D1286" s="98"/>
      <c r="E1286" s="98"/>
      <c r="F1286" s="98"/>
      <c r="G1286" s="98"/>
      <c r="H1286" s="98"/>
      <c r="I1286" s="98"/>
      <c r="J1286" s="98"/>
      <c r="K1286" s="98"/>
      <c r="L1286" s="98"/>
      <c r="M1286" s="98"/>
      <c r="N1286" s="98"/>
      <c r="O1286" s="98"/>
      <c r="P1286" s="98"/>
      <c r="Q1286" s="98"/>
      <c r="R1286" s="98"/>
      <c r="S1286" s="98"/>
      <c r="T1286" s="98"/>
      <c r="U1286" s="98"/>
      <c r="V1286" s="98"/>
      <c r="W1286" s="98"/>
      <c r="X1286" s="98"/>
      <c r="Y1286" s="98"/>
      <c r="Z1286" s="98"/>
      <c r="AA1286" s="98"/>
      <c r="AB1286" s="98"/>
      <c r="AC1286" s="98"/>
      <c r="AD1286" s="98"/>
      <c r="AE1286" s="98"/>
      <c r="AF1286" s="98"/>
      <c r="AG1286" s="98"/>
      <c r="AH1286" s="98"/>
      <c r="AI1286" s="98"/>
      <c r="AJ1286" s="98"/>
      <c r="AK1286" s="98"/>
      <c r="AL1286" s="98"/>
      <c r="AM1286" s="98"/>
    </row>
    <row r="1287" spans="1:39">
      <c r="A1287" s="99"/>
      <c r="B1287" s="99"/>
      <c r="C1287" s="99"/>
      <c r="D1287" s="98"/>
      <c r="E1287" s="98"/>
      <c r="F1287" s="98"/>
      <c r="G1287" s="98"/>
      <c r="H1287" s="98"/>
      <c r="I1287" s="98"/>
      <c r="J1287" s="98"/>
      <c r="K1287" s="98"/>
      <c r="L1287" s="98"/>
      <c r="M1287" s="98"/>
      <c r="N1287" s="98"/>
      <c r="O1287" s="98"/>
      <c r="P1287" s="98"/>
      <c r="Q1287" s="98"/>
      <c r="R1287" s="98"/>
      <c r="S1287" s="98"/>
      <c r="T1287" s="98"/>
      <c r="U1287" s="98"/>
      <c r="V1287" s="98"/>
      <c r="W1287" s="98"/>
      <c r="X1287" s="98"/>
      <c r="Y1287" s="98"/>
      <c r="Z1287" s="98"/>
      <c r="AA1287" s="98"/>
      <c r="AB1287" s="98"/>
      <c r="AC1287" s="98"/>
      <c r="AD1287" s="98"/>
      <c r="AE1287" s="98"/>
      <c r="AF1287" s="98"/>
      <c r="AG1287" s="98"/>
      <c r="AH1287" s="98"/>
      <c r="AI1287" s="98"/>
      <c r="AJ1287" s="98"/>
      <c r="AK1287" s="98"/>
      <c r="AL1287" s="98"/>
      <c r="AM1287" s="98"/>
    </row>
    <row r="1288" spans="1:39">
      <c r="A1288" s="99"/>
      <c r="B1288" s="99"/>
      <c r="C1288" s="99"/>
      <c r="D1288" s="98"/>
      <c r="E1288" s="98"/>
      <c r="F1288" s="98"/>
      <c r="G1288" s="98"/>
      <c r="H1288" s="98"/>
      <c r="I1288" s="98"/>
      <c r="J1288" s="98"/>
      <c r="K1288" s="98"/>
      <c r="L1288" s="98"/>
      <c r="M1288" s="98"/>
      <c r="N1288" s="98"/>
      <c r="O1288" s="98"/>
      <c r="P1288" s="98"/>
      <c r="Q1288" s="98"/>
      <c r="R1288" s="98"/>
      <c r="S1288" s="98"/>
      <c r="T1288" s="98"/>
      <c r="U1288" s="98"/>
      <c r="V1288" s="98"/>
      <c r="W1288" s="98"/>
      <c r="X1288" s="98"/>
      <c r="Y1288" s="98"/>
      <c r="Z1288" s="98"/>
      <c r="AA1288" s="98"/>
      <c r="AB1288" s="98"/>
      <c r="AC1288" s="98"/>
      <c r="AD1288" s="98"/>
      <c r="AE1288" s="98"/>
      <c r="AF1288" s="98"/>
      <c r="AG1288" s="98"/>
      <c r="AH1288" s="98"/>
      <c r="AI1288" s="98"/>
      <c r="AJ1288" s="98"/>
      <c r="AK1288" s="98"/>
      <c r="AL1288" s="98"/>
      <c r="AM1288" s="98"/>
    </row>
    <row r="1289" spans="1:39">
      <c r="A1289" s="99"/>
      <c r="B1289" s="99"/>
      <c r="C1289" s="99"/>
      <c r="D1289" s="98"/>
      <c r="E1289" s="98"/>
      <c r="F1289" s="98"/>
      <c r="G1289" s="98"/>
      <c r="H1289" s="98"/>
      <c r="I1289" s="98"/>
      <c r="J1289" s="98"/>
      <c r="K1289" s="98"/>
      <c r="L1289" s="98"/>
      <c r="M1289" s="98"/>
      <c r="N1289" s="98"/>
      <c r="O1289" s="98"/>
      <c r="P1289" s="98"/>
      <c r="Q1289" s="98"/>
      <c r="R1289" s="98"/>
      <c r="S1289" s="98"/>
      <c r="T1289" s="98"/>
      <c r="U1289" s="98"/>
      <c r="V1289" s="98"/>
      <c r="W1289" s="98"/>
      <c r="X1289" s="98"/>
      <c r="Y1289" s="98"/>
      <c r="Z1289" s="98"/>
      <c r="AA1289" s="98"/>
      <c r="AB1289" s="98"/>
      <c r="AC1289" s="98"/>
      <c r="AD1289" s="98"/>
      <c r="AE1289" s="98"/>
      <c r="AF1289" s="98"/>
      <c r="AG1289" s="98"/>
      <c r="AH1289" s="98"/>
      <c r="AI1289" s="98"/>
      <c r="AJ1289" s="98"/>
      <c r="AK1289" s="98"/>
      <c r="AL1289" s="98"/>
      <c r="AM1289" s="98"/>
    </row>
    <row r="1290" spans="1:39">
      <c r="A1290" s="99"/>
      <c r="B1290" s="99"/>
      <c r="C1290" s="99"/>
      <c r="D1290" s="98"/>
      <c r="E1290" s="98"/>
      <c r="F1290" s="98"/>
      <c r="G1290" s="98"/>
      <c r="H1290" s="98"/>
      <c r="I1290" s="98"/>
      <c r="J1290" s="98"/>
      <c r="K1290" s="98"/>
      <c r="L1290" s="98"/>
      <c r="M1290" s="98"/>
      <c r="N1290" s="98"/>
      <c r="O1290" s="98"/>
      <c r="P1290" s="98"/>
      <c r="Q1290" s="98"/>
      <c r="R1290" s="98"/>
      <c r="S1290" s="98"/>
      <c r="T1290" s="98"/>
      <c r="U1290" s="98"/>
      <c r="V1290" s="98"/>
      <c r="W1290" s="98"/>
      <c r="X1290" s="98"/>
      <c r="Y1290" s="98"/>
      <c r="Z1290" s="98"/>
      <c r="AA1290" s="98"/>
      <c r="AB1290" s="98"/>
      <c r="AC1290" s="98"/>
      <c r="AD1290" s="98"/>
      <c r="AE1290" s="98"/>
      <c r="AF1290" s="98"/>
      <c r="AG1290" s="98"/>
      <c r="AH1290" s="98"/>
      <c r="AI1290" s="98"/>
      <c r="AJ1290" s="98"/>
      <c r="AK1290" s="98"/>
      <c r="AL1290" s="98"/>
      <c r="AM1290" s="98"/>
    </row>
    <row r="1291" spans="1:39">
      <c r="A1291" s="99"/>
      <c r="B1291" s="99"/>
      <c r="C1291" s="99"/>
      <c r="D1291" s="98"/>
      <c r="E1291" s="98"/>
      <c r="F1291" s="98"/>
      <c r="G1291" s="98"/>
      <c r="H1291" s="98"/>
      <c r="I1291" s="98"/>
      <c r="J1291" s="98"/>
      <c r="K1291" s="98"/>
      <c r="L1291" s="98"/>
      <c r="M1291" s="98"/>
      <c r="N1291" s="98"/>
      <c r="O1291" s="98"/>
      <c r="P1291" s="98"/>
      <c r="Q1291" s="98"/>
      <c r="R1291" s="98"/>
      <c r="S1291" s="98"/>
      <c r="T1291" s="98"/>
      <c r="U1291" s="98"/>
      <c r="V1291" s="98"/>
      <c r="W1291" s="98"/>
      <c r="X1291" s="98"/>
      <c r="Y1291" s="98"/>
      <c r="Z1291" s="98"/>
      <c r="AA1291" s="98"/>
      <c r="AB1291" s="98"/>
      <c r="AC1291" s="98"/>
      <c r="AD1291" s="98"/>
      <c r="AE1291" s="98"/>
      <c r="AF1291" s="98"/>
      <c r="AG1291" s="98"/>
      <c r="AH1291" s="98"/>
      <c r="AI1291" s="98"/>
      <c r="AJ1291" s="98"/>
      <c r="AK1291" s="98"/>
      <c r="AL1291" s="98"/>
      <c r="AM1291" s="98"/>
    </row>
    <row r="1292" spans="1:39">
      <c r="A1292" s="99"/>
      <c r="B1292" s="99"/>
      <c r="C1292" s="99"/>
      <c r="D1292" s="98"/>
      <c r="E1292" s="98"/>
      <c r="F1292" s="98"/>
      <c r="G1292" s="98"/>
      <c r="H1292" s="98"/>
      <c r="I1292" s="98"/>
      <c r="J1292" s="98"/>
      <c r="K1292" s="98"/>
      <c r="L1292" s="98"/>
      <c r="M1292" s="98"/>
      <c r="N1292" s="98"/>
      <c r="O1292" s="98"/>
      <c r="P1292" s="98"/>
      <c r="Q1292" s="98"/>
      <c r="R1292" s="98"/>
      <c r="S1292" s="98"/>
      <c r="T1292" s="98"/>
      <c r="U1292" s="98"/>
      <c r="V1292" s="98"/>
      <c r="W1292" s="98"/>
      <c r="X1292" s="98"/>
      <c r="Y1292" s="98"/>
      <c r="Z1292" s="98"/>
      <c r="AA1292" s="98"/>
      <c r="AB1292" s="98"/>
      <c r="AC1292" s="98"/>
      <c r="AD1292" s="98"/>
      <c r="AE1292" s="98"/>
      <c r="AF1292" s="98"/>
      <c r="AG1292" s="98"/>
      <c r="AH1292" s="98"/>
      <c r="AI1292" s="98"/>
      <c r="AJ1292" s="98"/>
      <c r="AK1292" s="98"/>
      <c r="AL1292" s="98"/>
      <c r="AM1292" s="98"/>
    </row>
    <row r="1293" spans="1:39">
      <c r="A1293" s="99"/>
      <c r="B1293" s="99"/>
      <c r="C1293" s="99"/>
      <c r="D1293" s="98"/>
      <c r="E1293" s="98"/>
      <c r="F1293" s="98"/>
      <c r="G1293" s="98"/>
      <c r="H1293" s="98"/>
      <c r="I1293" s="98"/>
      <c r="J1293" s="98"/>
      <c r="K1293" s="98"/>
      <c r="L1293" s="98"/>
      <c r="M1293" s="98"/>
      <c r="N1293" s="98"/>
      <c r="O1293" s="98"/>
      <c r="P1293" s="98"/>
      <c r="Q1293" s="98"/>
      <c r="R1293" s="98"/>
      <c r="S1293" s="98"/>
      <c r="T1293" s="98"/>
      <c r="U1293" s="98"/>
      <c r="V1293" s="98"/>
      <c r="W1293" s="98"/>
      <c r="X1293" s="98"/>
      <c r="Y1293" s="98"/>
      <c r="Z1293" s="98"/>
      <c r="AA1293" s="98"/>
      <c r="AB1293" s="98"/>
      <c r="AC1293" s="98"/>
      <c r="AD1293" s="98"/>
      <c r="AE1293" s="98"/>
      <c r="AF1293" s="98"/>
      <c r="AG1293" s="98"/>
      <c r="AH1293" s="98"/>
      <c r="AI1293" s="98"/>
      <c r="AJ1293" s="98"/>
      <c r="AK1293" s="98"/>
      <c r="AL1293" s="98"/>
      <c r="AM1293" s="98"/>
    </row>
    <row r="1294" spans="1:39">
      <c r="A1294" s="99"/>
      <c r="B1294" s="99"/>
      <c r="C1294" s="99"/>
      <c r="D1294" s="98"/>
      <c r="E1294" s="98"/>
      <c r="F1294" s="98"/>
      <c r="G1294" s="98"/>
      <c r="H1294" s="98"/>
      <c r="I1294" s="98"/>
      <c r="J1294" s="98"/>
      <c r="K1294" s="98"/>
      <c r="L1294" s="98"/>
      <c r="M1294" s="98"/>
      <c r="N1294" s="98"/>
      <c r="O1294" s="98"/>
      <c r="P1294" s="98"/>
      <c r="Q1294" s="98"/>
      <c r="R1294" s="98"/>
      <c r="S1294" s="98"/>
      <c r="T1294" s="98"/>
      <c r="U1294" s="98"/>
      <c r="V1294" s="98"/>
      <c r="W1294" s="98"/>
      <c r="X1294" s="98"/>
      <c r="Y1294" s="98"/>
      <c r="Z1294" s="98"/>
      <c r="AA1294" s="98"/>
      <c r="AB1294" s="98"/>
      <c r="AC1294" s="98"/>
      <c r="AD1294" s="98"/>
      <c r="AE1294" s="98"/>
      <c r="AF1294" s="98"/>
      <c r="AG1294" s="98"/>
      <c r="AH1294" s="98"/>
      <c r="AI1294" s="98"/>
      <c r="AJ1294" s="98"/>
      <c r="AK1294" s="98"/>
      <c r="AL1294" s="98"/>
      <c r="AM1294" s="98"/>
    </row>
    <row r="1295" spans="1:39">
      <c r="A1295" s="99"/>
      <c r="B1295" s="99"/>
      <c r="C1295" s="99"/>
      <c r="D1295" s="98"/>
      <c r="E1295" s="98"/>
      <c r="F1295" s="98"/>
      <c r="G1295" s="98"/>
      <c r="H1295" s="98"/>
      <c r="I1295" s="98"/>
      <c r="J1295" s="98"/>
      <c r="K1295" s="98"/>
      <c r="L1295" s="98"/>
      <c r="M1295" s="98"/>
      <c r="N1295" s="98"/>
      <c r="O1295" s="98"/>
      <c r="P1295" s="98"/>
      <c r="Q1295" s="98"/>
      <c r="R1295" s="98"/>
      <c r="S1295" s="98"/>
      <c r="T1295" s="98"/>
      <c r="U1295" s="98"/>
      <c r="V1295" s="98"/>
      <c r="W1295" s="98"/>
      <c r="X1295" s="98"/>
      <c r="Y1295" s="98"/>
      <c r="Z1295" s="98"/>
      <c r="AA1295" s="98"/>
      <c r="AB1295" s="98"/>
      <c r="AC1295" s="98"/>
      <c r="AD1295" s="98"/>
      <c r="AE1295" s="98"/>
      <c r="AF1295" s="98"/>
      <c r="AG1295" s="98"/>
      <c r="AH1295" s="98"/>
      <c r="AI1295" s="98"/>
      <c r="AJ1295" s="98"/>
      <c r="AK1295" s="98"/>
      <c r="AL1295" s="98"/>
      <c r="AM1295" s="98"/>
    </row>
    <row r="1296" spans="1:39">
      <c r="A1296" s="99"/>
      <c r="B1296" s="99"/>
      <c r="C1296" s="99"/>
      <c r="D1296" s="98"/>
      <c r="E1296" s="98"/>
      <c r="F1296" s="98"/>
      <c r="G1296" s="98"/>
      <c r="H1296" s="98"/>
      <c r="I1296" s="98"/>
      <c r="J1296" s="98"/>
      <c r="K1296" s="98"/>
      <c r="L1296" s="98"/>
      <c r="M1296" s="98"/>
      <c r="N1296" s="98"/>
      <c r="O1296" s="98"/>
      <c r="P1296" s="98"/>
      <c r="Q1296" s="98"/>
      <c r="R1296" s="98"/>
      <c r="S1296" s="98"/>
      <c r="T1296" s="98"/>
      <c r="U1296" s="98"/>
      <c r="V1296" s="98"/>
      <c r="W1296" s="98"/>
      <c r="X1296" s="98"/>
      <c r="Y1296" s="98"/>
      <c r="Z1296" s="98"/>
      <c r="AA1296" s="98"/>
      <c r="AB1296" s="98"/>
      <c r="AC1296" s="98"/>
      <c r="AD1296" s="98"/>
      <c r="AE1296" s="98"/>
      <c r="AF1296" s="98"/>
      <c r="AG1296" s="98"/>
      <c r="AH1296" s="98"/>
      <c r="AI1296" s="98"/>
      <c r="AJ1296" s="98"/>
      <c r="AK1296" s="98"/>
      <c r="AL1296" s="98"/>
      <c r="AM1296" s="98"/>
    </row>
    <row r="1297" spans="1:39">
      <c r="A1297" s="99"/>
      <c r="B1297" s="99"/>
      <c r="C1297" s="99"/>
      <c r="D1297" s="98"/>
      <c r="E1297" s="98"/>
      <c r="F1297" s="98"/>
      <c r="G1297" s="98"/>
      <c r="H1297" s="98"/>
      <c r="I1297" s="98"/>
      <c r="J1297" s="98"/>
      <c r="K1297" s="98"/>
      <c r="L1297" s="98"/>
      <c r="M1297" s="98"/>
      <c r="N1297" s="98"/>
      <c r="O1297" s="98"/>
      <c r="P1297" s="98"/>
      <c r="Q1297" s="98"/>
      <c r="R1297" s="98"/>
      <c r="S1297" s="98"/>
      <c r="T1297" s="98"/>
      <c r="U1297" s="98"/>
      <c r="V1297" s="98"/>
      <c r="W1297" s="98"/>
      <c r="X1297" s="98"/>
      <c r="Y1297" s="98"/>
      <c r="Z1297" s="98"/>
      <c r="AA1297" s="98"/>
      <c r="AB1297" s="98"/>
      <c r="AC1297" s="98"/>
      <c r="AD1297" s="98"/>
      <c r="AE1297" s="98"/>
      <c r="AF1297" s="98"/>
      <c r="AG1297" s="98"/>
      <c r="AH1297" s="98"/>
      <c r="AI1297" s="98"/>
      <c r="AJ1297" s="98"/>
      <c r="AK1297" s="98"/>
      <c r="AL1297" s="98"/>
      <c r="AM1297" s="98"/>
    </row>
    <row r="1298" spans="1:39">
      <c r="A1298" s="99"/>
      <c r="B1298" s="99"/>
      <c r="C1298" s="99"/>
      <c r="D1298" s="98"/>
      <c r="E1298" s="98"/>
      <c r="F1298" s="98"/>
      <c r="G1298" s="98"/>
      <c r="H1298" s="98"/>
      <c r="I1298" s="98"/>
      <c r="J1298" s="98"/>
      <c r="K1298" s="98"/>
      <c r="L1298" s="98"/>
      <c r="M1298" s="98"/>
      <c r="N1298" s="98"/>
      <c r="O1298" s="98"/>
      <c r="P1298" s="98"/>
      <c r="Q1298" s="98"/>
      <c r="R1298" s="98"/>
      <c r="S1298" s="98"/>
      <c r="T1298" s="98"/>
      <c r="U1298" s="98"/>
      <c r="V1298" s="98"/>
      <c r="W1298" s="98"/>
      <c r="X1298" s="98"/>
      <c r="Y1298" s="98"/>
      <c r="Z1298" s="98"/>
      <c r="AA1298" s="98"/>
      <c r="AB1298" s="98"/>
      <c r="AC1298" s="98"/>
      <c r="AD1298" s="98"/>
      <c r="AE1298" s="98"/>
      <c r="AF1298" s="98"/>
      <c r="AG1298" s="98"/>
      <c r="AH1298" s="98"/>
      <c r="AI1298" s="98"/>
      <c r="AJ1298" s="98"/>
      <c r="AK1298" s="98"/>
      <c r="AL1298" s="98"/>
      <c r="AM1298" s="98"/>
    </row>
    <row r="1299" spans="1:39">
      <c r="A1299" s="99"/>
      <c r="B1299" s="99"/>
      <c r="C1299" s="99"/>
      <c r="D1299" s="98"/>
      <c r="E1299" s="98"/>
      <c r="F1299" s="98"/>
      <c r="G1299" s="98"/>
      <c r="H1299" s="98"/>
      <c r="I1299" s="98"/>
      <c r="J1299" s="98"/>
      <c r="K1299" s="98"/>
      <c r="L1299" s="98"/>
      <c r="M1299" s="98"/>
      <c r="N1299" s="98"/>
      <c r="O1299" s="98"/>
      <c r="P1299" s="98"/>
      <c r="Q1299" s="98"/>
      <c r="R1299" s="98"/>
      <c r="S1299" s="98"/>
      <c r="T1299" s="98"/>
      <c r="U1299" s="98"/>
      <c r="V1299" s="98"/>
      <c r="W1299" s="98"/>
      <c r="X1299" s="98"/>
      <c r="Y1299" s="98"/>
      <c r="Z1299" s="98"/>
      <c r="AA1299" s="98"/>
      <c r="AB1299" s="98"/>
      <c r="AC1299" s="98"/>
      <c r="AD1299" s="98"/>
      <c r="AE1299" s="98"/>
      <c r="AF1299" s="98"/>
      <c r="AG1299" s="98"/>
      <c r="AH1299" s="98"/>
      <c r="AI1299" s="98"/>
      <c r="AJ1299" s="98"/>
      <c r="AK1299" s="98"/>
      <c r="AL1299" s="98"/>
      <c r="AM1299" s="98"/>
    </row>
    <row r="1300" spans="1:39">
      <c r="A1300" s="99"/>
      <c r="B1300" s="99"/>
      <c r="C1300" s="99"/>
      <c r="D1300" s="98"/>
      <c r="E1300" s="98"/>
      <c r="F1300" s="98"/>
      <c r="G1300" s="98"/>
      <c r="H1300" s="98"/>
      <c r="I1300" s="98"/>
      <c r="J1300" s="98"/>
      <c r="K1300" s="98"/>
      <c r="L1300" s="98"/>
      <c r="M1300" s="98"/>
      <c r="N1300" s="98"/>
      <c r="O1300" s="98"/>
      <c r="P1300" s="98"/>
      <c r="Q1300" s="98"/>
      <c r="R1300" s="98"/>
      <c r="S1300" s="98"/>
      <c r="T1300" s="98"/>
      <c r="U1300" s="98"/>
      <c r="V1300" s="98"/>
      <c r="W1300" s="98"/>
      <c r="X1300" s="98"/>
      <c r="Y1300" s="98"/>
      <c r="Z1300" s="98"/>
      <c r="AA1300" s="98"/>
      <c r="AB1300" s="98"/>
      <c r="AC1300" s="98"/>
      <c r="AD1300" s="98"/>
      <c r="AE1300" s="98"/>
      <c r="AF1300" s="98"/>
      <c r="AG1300" s="98"/>
      <c r="AH1300" s="98"/>
      <c r="AI1300" s="98"/>
      <c r="AJ1300" s="98"/>
      <c r="AK1300" s="98"/>
      <c r="AL1300" s="98"/>
      <c r="AM1300" s="98"/>
    </row>
    <row r="1301" spans="1:39">
      <c r="A1301" s="99"/>
      <c r="B1301" s="99"/>
      <c r="C1301" s="99"/>
      <c r="D1301" s="98"/>
      <c r="E1301" s="98"/>
      <c r="F1301" s="98"/>
      <c r="G1301" s="98"/>
      <c r="H1301" s="98"/>
      <c r="I1301" s="98"/>
      <c r="J1301" s="98"/>
      <c r="K1301" s="98"/>
      <c r="L1301" s="98"/>
      <c r="M1301" s="98"/>
      <c r="N1301" s="98"/>
      <c r="O1301" s="98"/>
      <c r="P1301" s="98"/>
      <c r="Q1301" s="98"/>
      <c r="R1301" s="98"/>
      <c r="S1301" s="98"/>
      <c r="T1301" s="98"/>
      <c r="U1301" s="98"/>
      <c r="V1301" s="98"/>
      <c r="W1301" s="98"/>
      <c r="X1301" s="98"/>
      <c r="Y1301" s="98"/>
      <c r="Z1301" s="98"/>
      <c r="AA1301" s="98"/>
      <c r="AB1301" s="98"/>
      <c r="AC1301" s="98"/>
      <c r="AD1301" s="98"/>
      <c r="AE1301" s="98"/>
      <c r="AF1301" s="98"/>
      <c r="AG1301" s="98"/>
      <c r="AH1301" s="98"/>
      <c r="AI1301" s="98"/>
      <c r="AJ1301" s="98"/>
      <c r="AK1301" s="98"/>
      <c r="AL1301" s="98"/>
      <c r="AM1301" s="98"/>
    </row>
    <row r="1302" spans="1:39">
      <c r="A1302" s="99"/>
      <c r="B1302" s="99"/>
      <c r="C1302" s="99"/>
      <c r="D1302" s="98"/>
      <c r="E1302" s="98"/>
      <c r="F1302" s="98"/>
      <c r="G1302" s="98"/>
      <c r="H1302" s="98"/>
      <c r="I1302" s="98"/>
      <c r="J1302" s="98"/>
      <c r="K1302" s="98"/>
      <c r="L1302" s="98"/>
      <c r="M1302" s="98"/>
      <c r="N1302" s="98"/>
      <c r="O1302" s="98"/>
      <c r="P1302" s="98"/>
      <c r="Q1302" s="98"/>
      <c r="R1302" s="98"/>
      <c r="S1302" s="98"/>
      <c r="T1302" s="98"/>
      <c r="U1302" s="98"/>
      <c r="V1302" s="98"/>
      <c r="W1302" s="98"/>
      <c r="X1302" s="98"/>
      <c r="Y1302" s="98"/>
      <c r="Z1302" s="98"/>
      <c r="AA1302" s="98"/>
      <c r="AB1302" s="98"/>
      <c r="AC1302" s="98"/>
      <c r="AD1302" s="98"/>
      <c r="AE1302" s="98"/>
      <c r="AF1302" s="98"/>
      <c r="AG1302" s="98"/>
      <c r="AH1302" s="98"/>
      <c r="AI1302" s="98"/>
      <c r="AJ1302" s="98"/>
      <c r="AK1302" s="98"/>
      <c r="AL1302" s="98"/>
      <c r="AM1302" s="98"/>
    </row>
    <row r="1303" spans="1:39">
      <c r="A1303" s="99"/>
      <c r="B1303" s="99"/>
      <c r="C1303" s="99"/>
      <c r="D1303" s="98"/>
      <c r="E1303" s="98"/>
      <c r="F1303" s="98"/>
      <c r="G1303" s="98"/>
      <c r="H1303" s="98"/>
      <c r="I1303" s="98"/>
      <c r="J1303" s="98"/>
      <c r="K1303" s="98"/>
      <c r="L1303" s="98"/>
      <c r="M1303" s="98"/>
      <c r="N1303" s="98"/>
      <c r="O1303" s="98"/>
      <c r="P1303" s="98"/>
      <c r="Q1303" s="98"/>
      <c r="R1303" s="98"/>
      <c r="S1303" s="98"/>
      <c r="T1303" s="98"/>
      <c r="U1303" s="98"/>
      <c r="V1303" s="98"/>
      <c r="W1303" s="98"/>
      <c r="X1303" s="98"/>
      <c r="Y1303" s="98"/>
      <c r="Z1303" s="98"/>
      <c r="AA1303" s="98"/>
      <c r="AB1303" s="98"/>
      <c r="AC1303" s="98"/>
      <c r="AD1303" s="98"/>
      <c r="AE1303" s="98"/>
      <c r="AF1303" s="98"/>
      <c r="AG1303" s="98"/>
      <c r="AH1303" s="98"/>
      <c r="AI1303" s="98"/>
      <c r="AJ1303" s="98"/>
      <c r="AK1303" s="98"/>
      <c r="AL1303" s="98"/>
      <c r="AM1303" s="98"/>
    </row>
    <row r="1304" spans="1:39">
      <c r="A1304" s="99"/>
      <c r="B1304" s="99"/>
      <c r="C1304" s="99"/>
      <c r="D1304" s="98"/>
      <c r="E1304" s="98"/>
      <c r="F1304" s="98"/>
      <c r="G1304" s="98"/>
      <c r="H1304" s="98"/>
      <c r="I1304" s="98"/>
      <c r="J1304" s="98"/>
      <c r="K1304" s="98"/>
      <c r="L1304" s="98"/>
      <c r="M1304" s="98"/>
      <c r="N1304" s="98"/>
      <c r="O1304" s="98"/>
      <c r="P1304" s="98"/>
      <c r="Q1304" s="98"/>
      <c r="R1304" s="98"/>
      <c r="S1304" s="98"/>
      <c r="T1304" s="98"/>
      <c r="U1304" s="98"/>
      <c r="V1304" s="98"/>
      <c r="W1304" s="98"/>
      <c r="X1304" s="98"/>
      <c r="Y1304" s="98"/>
      <c r="Z1304" s="98"/>
      <c r="AA1304" s="98"/>
      <c r="AB1304" s="98"/>
      <c r="AC1304" s="98"/>
      <c r="AD1304" s="98"/>
      <c r="AE1304" s="98"/>
      <c r="AF1304" s="98"/>
      <c r="AG1304" s="98"/>
      <c r="AH1304" s="98"/>
      <c r="AI1304" s="98"/>
      <c r="AJ1304" s="98"/>
      <c r="AK1304" s="98"/>
      <c r="AL1304" s="98"/>
      <c r="AM1304" s="98"/>
    </row>
    <row r="1305" spans="1:39">
      <c r="A1305" s="99"/>
      <c r="B1305" s="99"/>
      <c r="C1305" s="99"/>
      <c r="D1305" s="98"/>
      <c r="E1305" s="98"/>
      <c r="F1305" s="98"/>
      <c r="G1305" s="98"/>
      <c r="H1305" s="98"/>
      <c r="I1305" s="98"/>
      <c r="J1305" s="98"/>
      <c r="K1305" s="98"/>
      <c r="L1305" s="98"/>
      <c r="M1305" s="98"/>
      <c r="N1305" s="98"/>
      <c r="O1305" s="98"/>
      <c r="P1305" s="98"/>
      <c r="Q1305" s="98"/>
      <c r="R1305" s="98"/>
      <c r="S1305" s="98"/>
      <c r="T1305" s="98"/>
      <c r="U1305" s="98"/>
      <c r="V1305" s="98"/>
      <c r="W1305" s="98"/>
      <c r="X1305" s="98"/>
      <c r="Y1305" s="98"/>
      <c r="Z1305" s="98"/>
      <c r="AA1305" s="98"/>
      <c r="AB1305" s="98"/>
      <c r="AC1305" s="98"/>
      <c r="AD1305" s="98"/>
      <c r="AE1305" s="98"/>
      <c r="AF1305" s="98"/>
      <c r="AG1305" s="98"/>
      <c r="AH1305" s="98"/>
      <c r="AI1305" s="98"/>
      <c r="AJ1305" s="98"/>
      <c r="AK1305" s="98"/>
      <c r="AL1305" s="98"/>
      <c r="AM1305" s="98"/>
    </row>
    <row r="1306" spans="1:39">
      <c r="A1306" s="99"/>
      <c r="B1306" s="99"/>
      <c r="C1306" s="99"/>
      <c r="D1306" s="98"/>
      <c r="E1306" s="98"/>
      <c r="F1306" s="98"/>
      <c r="G1306" s="98"/>
      <c r="H1306" s="98"/>
      <c r="I1306" s="98"/>
      <c r="J1306" s="98"/>
      <c r="K1306" s="98"/>
      <c r="L1306" s="98"/>
      <c r="M1306" s="98"/>
      <c r="N1306" s="98"/>
      <c r="O1306" s="98"/>
      <c r="P1306" s="98"/>
      <c r="Q1306" s="98"/>
      <c r="R1306" s="98"/>
      <c r="S1306" s="98"/>
      <c r="T1306" s="98"/>
      <c r="U1306" s="98"/>
      <c r="V1306" s="98"/>
      <c r="W1306" s="98"/>
      <c r="X1306" s="98"/>
      <c r="Y1306" s="98"/>
      <c r="Z1306" s="98"/>
      <c r="AA1306" s="98"/>
      <c r="AB1306" s="98"/>
      <c r="AC1306" s="98"/>
      <c r="AD1306" s="98"/>
      <c r="AE1306" s="98"/>
      <c r="AF1306" s="98"/>
      <c r="AG1306" s="98"/>
      <c r="AH1306" s="98"/>
      <c r="AI1306" s="98"/>
      <c r="AJ1306" s="98"/>
      <c r="AK1306" s="98"/>
      <c r="AL1306" s="98"/>
      <c r="AM1306" s="98"/>
    </row>
    <row r="1307" spans="1:39">
      <c r="A1307" s="99"/>
      <c r="B1307" s="99"/>
      <c r="C1307" s="99"/>
      <c r="D1307" s="98"/>
      <c r="E1307" s="98"/>
      <c r="F1307" s="98"/>
      <c r="G1307" s="98"/>
      <c r="H1307" s="98"/>
      <c r="I1307" s="98"/>
      <c r="J1307" s="98"/>
      <c r="K1307" s="98"/>
      <c r="L1307" s="98"/>
      <c r="M1307" s="98"/>
      <c r="N1307" s="98"/>
      <c r="O1307" s="98"/>
      <c r="P1307" s="98"/>
      <c r="Q1307" s="98"/>
      <c r="R1307" s="98"/>
      <c r="S1307" s="98"/>
      <c r="T1307" s="98"/>
      <c r="U1307" s="98"/>
      <c r="V1307" s="98"/>
      <c r="W1307" s="98"/>
      <c r="X1307" s="98"/>
      <c r="Y1307" s="98"/>
      <c r="Z1307" s="98"/>
      <c r="AA1307" s="98"/>
      <c r="AB1307" s="98"/>
      <c r="AC1307" s="98"/>
      <c r="AD1307" s="98"/>
      <c r="AE1307" s="98"/>
      <c r="AF1307" s="98"/>
      <c r="AG1307" s="98"/>
      <c r="AH1307" s="98"/>
      <c r="AI1307" s="98"/>
      <c r="AJ1307" s="98"/>
      <c r="AK1307" s="98"/>
      <c r="AL1307" s="98"/>
      <c r="AM1307" s="98"/>
    </row>
    <row r="1308" spans="1:39">
      <c r="A1308" s="99"/>
      <c r="B1308" s="99"/>
      <c r="C1308" s="99"/>
      <c r="D1308" s="98"/>
      <c r="E1308" s="98"/>
      <c r="F1308" s="98"/>
      <c r="G1308" s="98"/>
      <c r="H1308" s="98"/>
      <c r="I1308" s="98"/>
      <c r="J1308" s="98"/>
      <c r="K1308" s="98"/>
      <c r="L1308" s="98"/>
      <c r="M1308" s="98"/>
      <c r="N1308" s="98"/>
      <c r="O1308" s="98"/>
      <c r="P1308" s="98"/>
      <c r="Q1308" s="98"/>
      <c r="R1308" s="98"/>
      <c r="S1308" s="98"/>
      <c r="T1308" s="98"/>
      <c r="U1308" s="98"/>
      <c r="V1308" s="98"/>
      <c r="W1308" s="98"/>
      <c r="X1308" s="98"/>
      <c r="Y1308" s="98"/>
      <c r="Z1308" s="98"/>
      <c r="AA1308" s="98"/>
      <c r="AB1308" s="98"/>
      <c r="AC1308" s="98"/>
      <c r="AD1308" s="98"/>
      <c r="AE1308" s="98"/>
      <c r="AF1308" s="98"/>
      <c r="AG1308" s="98"/>
      <c r="AH1308" s="98"/>
      <c r="AI1308" s="98"/>
      <c r="AJ1308" s="98"/>
      <c r="AK1308" s="98"/>
      <c r="AL1308" s="98"/>
      <c r="AM1308" s="98"/>
    </row>
    <row r="1309" spans="1:39">
      <c r="A1309" s="99"/>
      <c r="B1309" s="99"/>
      <c r="C1309" s="99"/>
      <c r="D1309" s="98"/>
      <c r="E1309" s="98"/>
      <c r="F1309" s="98"/>
      <c r="G1309" s="98"/>
      <c r="I1309" s="98"/>
      <c r="J1309" s="98"/>
      <c r="K1309" s="98"/>
      <c r="L1309" s="98"/>
      <c r="M1309" s="98"/>
      <c r="N1309" s="98"/>
      <c r="O1309" s="98"/>
      <c r="P1309" s="98"/>
      <c r="Q1309" s="98"/>
      <c r="R1309" s="98"/>
      <c r="S1309" s="98"/>
      <c r="T1309" s="98"/>
      <c r="U1309" s="98"/>
      <c r="V1309" s="98"/>
      <c r="W1309" s="98"/>
      <c r="X1309" s="98"/>
      <c r="Y1309" s="98"/>
      <c r="Z1309" s="98"/>
      <c r="AA1309" s="98"/>
      <c r="AB1309" s="98"/>
      <c r="AC1309" s="98"/>
      <c r="AD1309" s="98"/>
      <c r="AE1309" s="98"/>
      <c r="AF1309" s="98"/>
      <c r="AG1309" s="98"/>
      <c r="AH1309" s="98"/>
      <c r="AI1309" s="98"/>
      <c r="AJ1309" s="98"/>
      <c r="AK1309" s="98"/>
      <c r="AL1309" s="98"/>
      <c r="AM1309" s="98"/>
    </row>
    <row r="1310" spans="1:39">
      <c r="A1310" s="98"/>
      <c r="B1310" s="98"/>
      <c r="C1310" s="98"/>
      <c r="D1310" s="98"/>
      <c r="E1310" s="98"/>
      <c r="F1310" s="98"/>
      <c r="G1310" s="98"/>
      <c r="I1310" s="98"/>
      <c r="J1310" s="98"/>
      <c r="K1310" s="98"/>
      <c r="L1310" s="98"/>
      <c r="M1310" s="98"/>
      <c r="N1310" s="98"/>
      <c r="O1310" s="98"/>
      <c r="P1310" s="98"/>
      <c r="Q1310" s="98"/>
      <c r="R1310" s="98"/>
      <c r="S1310" s="98"/>
      <c r="T1310" s="98"/>
      <c r="U1310" s="98"/>
      <c r="V1310" s="98"/>
      <c r="W1310" s="98"/>
      <c r="X1310" s="98"/>
      <c r="Y1310" s="98"/>
      <c r="Z1310" s="98"/>
      <c r="AA1310" s="98"/>
      <c r="AB1310" s="98"/>
      <c r="AC1310" s="98"/>
      <c r="AD1310" s="98"/>
      <c r="AE1310" s="98"/>
      <c r="AF1310" s="98"/>
      <c r="AG1310" s="98"/>
      <c r="AH1310" s="98"/>
      <c r="AI1310" s="98"/>
      <c r="AJ1310" s="98"/>
      <c r="AK1310" s="98"/>
      <c r="AL1310" s="98"/>
      <c r="AM1310" s="98"/>
    </row>
  </sheetData>
  <dataValidations count="1">
    <dataValidation allowBlank="1" showErrorMessage="1" promptTitle="TRAFO" prompt="$A$1:$B$62" sqref="A4:B4"/>
  </dataValidations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126"/>
  <sheetViews>
    <sheetView topLeftCell="A70" zoomScaleNormal="100" workbookViewId="0">
      <selection activeCell="E97" sqref="E97"/>
    </sheetView>
  </sheetViews>
  <sheetFormatPr defaultColWidth="8.5703125" defaultRowHeight="15"/>
  <cols>
    <col min="1" max="1" width="10.42578125" style="97" bestFit="1" customWidth="1"/>
    <col min="2" max="16384" width="8.5703125" style="97"/>
  </cols>
  <sheetData>
    <row r="1" spans="1:5">
      <c r="A1" s="35" t="s">
        <v>246</v>
      </c>
    </row>
    <row r="2" spans="1:5">
      <c r="A2" s="35" t="s">
        <v>357</v>
      </c>
    </row>
    <row r="4" spans="1:5">
      <c r="C4" s="97" t="s">
        <v>252</v>
      </c>
      <c r="D4" s="97" t="s">
        <v>253</v>
      </c>
      <c r="E4" s="97" t="s">
        <v>254</v>
      </c>
    </row>
    <row r="5" spans="1:5">
      <c r="A5" s="99">
        <v>42005</v>
      </c>
      <c r="B5" s="97" t="s">
        <v>255</v>
      </c>
      <c r="C5" s="97">
        <v>46.469545454545397</v>
      </c>
    </row>
    <row r="6" spans="1:5">
      <c r="A6" s="99">
        <v>42036</v>
      </c>
      <c r="B6" s="97" t="s">
        <v>256</v>
      </c>
      <c r="C6" s="97">
        <v>49.646999999999998</v>
      </c>
    </row>
    <row r="7" spans="1:5">
      <c r="A7" s="99">
        <v>42064</v>
      </c>
      <c r="B7" s="97" t="s">
        <v>257</v>
      </c>
      <c r="C7" s="97">
        <v>46.913181818181798</v>
      </c>
    </row>
    <row r="8" spans="1:5">
      <c r="A8" s="99">
        <v>42095</v>
      </c>
      <c r="B8" s="97" t="s">
        <v>258</v>
      </c>
      <c r="C8" s="97">
        <v>45.294090909090897</v>
      </c>
    </row>
    <row r="9" spans="1:5">
      <c r="A9" s="99">
        <v>42125</v>
      </c>
      <c r="B9" s="97" t="s">
        <v>259</v>
      </c>
      <c r="C9" s="97">
        <v>42.147142857142804</v>
      </c>
    </row>
    <row r="10" spans="1:5">
      <c r="A10" s="99">
        <v>42156</v>
      </c>
      <c r="B10" s="97" t="s">
        <v>260</v>
      </c>
      <c r="C10" s="97">
        <v>42.649090909090901</v>
      </c>
    </row>
    <row r="11" spans="1:5">
      <c r="A11" s="99">
        <v>42186</v>
      </c>
      <c r="B11" s="97" t="s">
        <v>261</v>
      </c>
      <c r="C11" s="97">
        <v>42.962608695652101</v>
      </c>
    </row>
    <row r="12" spans="1:5">
      <c r="A12" s="99">
        <v>42217</v>
      </c>
      <c r="B12" s="97" t="s">
        <v>262</v>
      </c>
      <c r="C12" s="97">
        <v>39.97</v>
      </c>
    </row>
    <row r="13" spans="1:5">
      <c r="A13" s="99">
        <v>42248</v>
      </c>
      <c r="B13" s="97" t="s">
        <v>263</v>
      </c>
      <c r="C13" s="97">
        <v>40.970454545454501</v>
      </c>
    </row>
    <row r="14" spans="1:5">
      <c r="A14" s="99">
        <v>42278</v>
      </c>
      <c r="B14" s="97" t="s">
        <v>264</v>
      </c>
      <c r="C14" s="97">
        <v>40.556363636363599</v>
      </c>
    </row>
    <row r="15" spans="1:5">
      <c r="A15" s="99">
        <v>42309</v>
      </c>
      <c r="B15" s="97" t="s">
        <v>265</v>
      </c>
      <c r="C15" s="97">
        <v>37.774285714285703</v>
      </c>
    </row>
    <row r="16" spans="1:5">
      <c r="A16" s="99">
        <v>42339</v>
      </c>
      <c r="B16" s="97" t="s">
        <v>266</v>
      </c>
      <c r="C16" s="97">
        <v>35.207391304347802</v>
      </c>
    </row>
    <row r="17" spans="1:3">
      <c r="A17" s="99">
        <v>42370</v>
      </c>
      <c r="B17" s="97" t="s">
        <v>267</v>
      </c>
      <c r="C17" s="97">
        <v>32.055238095238103</v>
      </c>
    </row>
    <row r="18" spans="1:3">
      <c r="A18" s="99">
        <v>42401</v>
      </c>
      <c r="B18" s="97" t="s">
        <v>268</v>
      </c>
      <c r="C18" s="97">
        <v>29.097142857142799</v>
      </c>
    </row>
    <row r="19" spans="1:3">
      <c r="A19" s="99">
        <v>42430</v>
      </c>
      <c r="B19" s="97" t="s">
        <v>269</v>
      </c>
      <c r="C19" s="97">
        <v>28.601304347826002</v>
      </c>
    </row>
    <row r="20" spans="1:3">
      <c r="A20" s="99">
        <v>42461</v>
      </c>
      <c r="B20" s="97" t="s">
        <v>270</v>
      </c>
      <c r="C20" s="97">
        <v>28.003333333333298</v>
      </c>
    </row>
    <row r="21" spans="1:3">
      <c r="A21" s="99">
        <v>42491</v>
      </c>
      <c r="B21" s="97" t="s">
        <v>271</v>
      </c>
      <c r="C21" s="97">
        <v>29.5177272727272</v>
      </c>
    </row>
    <row r="22" spans="1:3">
      <c r="A22" s="99">
        <v>42522</v>
      </c>
      <c r="B22" s="97" t="s">
        <v>272</v>
      </c>
      <c r="C22" s="97">
        <v>33.705909090909003</v>
      </c>
    </row>
    <row r="23" spans="1:3">
      <c r="A23" s="99">
        <v>42552</v>
      </c>
      <c r="B23" s="97" t="s">
        <v>273</v>
      </c>
      <c r="C23" s="97">
        <v>35.227619047619001</v>
      </c>
    </row>
    <row r="24" spans="1:3">
      <c r="A24" s="99">
        <v>42583</v>
      </c>
      <c r="B24" s="97" t="s">
        <v>274</v>
      </c>
      <c r="C24" s="97">
        <v>31.691739130434701</v>
      </c>
    </row>
    <row r="25" spans="1:3">
      <c r="A25" s="99">
        <v>42614</v>
      </c>
      <c r="B25" s="97" t="s">
        <v>275</v>
      </c>
      <c r="C25" s="97">
        <v>33.596818181818101</v>
      </c>
    </row>
    <row r="26" spans="1:3">
      <c r="A26" s="99">
        <v>42644</v>
      </c>
      <c r="B26" s="97" t="s">
        <v>276</v>
      </c>
      <c r="C26" s="97">
        <v>46.025238095238102</v>
      </c>
    </row>
    <row r="27" spans="1:3">
      <c r="A27" s="99">
        <v>42675</v>
      </c>
      <c r="B27" s="97" t="s">
        <v>277</v>
      </c>
      <c r="C27" s="97">
        <v>49.765454545454503</v>
      </c>
    </row>
    <row r="28" spans="1:3">
      <c r="A28" s="99">
        <v>42705</v>
      </c>
      <c r="B28" s="97" t="s">
        <v>278</v>
      </c>
      <c r="C28" s="97">
        <v>46.783636363636298</v>
      </c>
    </row>
    <row r="29" spans="1:3">
      <c r="A29" s="99">
        <v>42736</v>
      </c>
      <c r="B29" s="97" t="s">
        <v>279</v>
      </c>
      <c r="C29" s="97">
        <v>53.314545454545403</v>
      </c>
    </row>
    <row r="30" spans="1:3">
      <c r="A30" s="99">
        <v>42767</v>
      </c>
      <c r="B30" s="97" t="s">
        <v>280</v>
      </c>
      <c r="C30" s="97">
        <v>50.907499999999999</v>
      </c>
    </row>
    <row r="31" spans="1:3">
      <c r="A31" s="99">
        <v>42795</v>
      </c>
      <c r="B31" s="97" t="s">
        <v>281</v>
      </c>
      <c r="C31" s="97">
        <v>41.276956521739102</v>
      </c>
    </row>
    <row r="32" spans="1:3">
      <c r="A32" s="99">
        <v>42826</v>
      </c>
      <c r="B32" s="97" t="s">
        <v>282</v>
      </c>
      <c r="C32" s="97">
        <v>39.241</v>
      </c>
    </row>
    <row r="33" spans="1:3">
      <c r="A33" s="99">
        <v>42856</v>
      </c>
      <c r="B33" s="97" t="s">
        <v>283</v>
      </c>
      <c r="C33" s="97">
        <v>36.9647826086956</v>
      </c>
    </row>
    <row r="34" spans="1:3">
      <c r="A34" s="99">
        <v>42887</v>
      </c>
      <c r="B34" s="97" t="s">
        <v>284</v>
      </c>
      <c r="C34" s="97">
        <v>36.0490909090909</v>
      </c>
    </row>
    <row r="35" spans="1:3">
      <c r="A35" s="99">
        <v>42917</v>
      </c>
      <c r="B35" s="97" t="s">
        <v>285</v>
      </c>
      <c r="C35" s="97">
        <v>36.306666666666601</v>
      </c>
    </row>
    <row r="36" spans="1:3">
      <c r="A36" s="99">
        <v>42948</v>
      </c>
      <c r="B36" s="97" t="s">
        <v>286</v>
      </c>
      <c r="C36" s="97">
        <v>42.7173913043478</v>
      </c>
    </row>
    <row r="37" spans="1:3">
      <c r="A37" s="99">
        <v>42979</v>
      </c>
      <c r="B37" s="97" t="s">
        <v>287</v>
      </c>
      <c r="C37" s="97">
        <v>45.525238095238102</v>
      </c>
    </row>
    <row r="38" spans="1:3">
      <c r="A38" s="99">
        <v>43009</v>
      </c>
      <c r="B38" s="97" t="s">
        <v>288</v>
      </c>
      <c r="C38" s="97">
        <v>49.250454545454502</v>
      </c>
    </row>
    <row r="39" spans="1:3">
      <c r="A39" s="99">
        <v>43040</v>
      </c>
      <c r="B39" s="97" t="s">
        <v>289</v>
      </c>
      <c r="C39" s="97">
        <v>54.304545454545398</v>
      </c>
    </row>
    <row r="40" spans="1:3">
      <c r="A40" s="99">
        <v>43070</v>
      </c>
      <c r="B40" s="97" t="s">
        <v>290</v>
      </c>
      <c r="C40" s="97">
        <v>59.0880952380952</v>
      </c>
    </row>
    <row r="41" spans="1:3">
      <c r="A41" s="99">
        <v>43101</v>
      </c>
      <c r="B41" s="97" t="s">
        <v>291</v>
      </c>
      <c r="C41" s="97">
        <v>52.026086956521702</v>
      </c>
    </row>
    <row r="42" spans="1:3">
      <c r="A42" s="99">
        <v>43132</v>
      </c>
      <c r="B42" s="97" t="s">
        <v>292</v>
      </c>
      <c r="C42" s="97">
        <v>51.625500000000002</v>
      </c>
    </row>
    <row r="43" spans="1:3">
      <c r="A43" s="99">
        <v>43160</v>
      </c>
      <c r="B43" s="97" t="s">
        <v>293</v>
      </c>
      <c r="C43" s="97">
        <v>49.449090909090899</v>
      </c>
    </row>
    <row r="44" spans="1:3">
      <c r="A44" s="99">
        <v>43191</v>
      </c>
      <c r="B44" s="97" t="s">
        <v>294</v>
      </c>
      <c r="C44" s="97">
        <v>49.679523809523801</v>
      </c>
    </row>
    <row r="45" spans="1:3">
      <c r="A45" s="99">
        <v>43221</v>
      </c>
      <c r="B45" s="97" t="s">
        <v>295</v>
      </c>
      <c r="C45" s="97">
        <v>54.725652173912998</v>
      </c>
    </row>
    <row r="46" spans="1:3">
      <c r="A46" s="99">
        <v>43252</v>
      </c>
      <c r="B46" s="97" t="s">
        <v>296</v>
      </c>
      <c r="C46" s="97">
        <v>54.307619047618999</v>
      </c>
    </row>
    <row r="47" spans="1:3">
      <c r="A47" s="99">
        <v>43282</v>
      </c>
      <c r="B47" s="97" t="s">
        <v>297</v>
      </c>
      <c r="C47" s="97">
        <v>57.713636363636297</v>
      </c>
    </row>
    <row r="48" spans="1:3">
      <c r="A48" s="99">
        <v>43313</v>
      </c>
      <c r="B48" s="97" t="s">
        <v>298</v>
      </c>
      <c r="C48" s="97">
        <v>63.223913043478198</v>
      </c>
    </row>
    <row r="49" spans="1:3">
      <c r="A49" s="99">
        <v>43344</v>
      </c>
      <c r="B49" s="97" t="s">
        <v>299</v>
      </c>
      <c r="C49" s="97">
        <v>73.365499999999997</v>
      </c>
    </row>
    <row r="50" spans="1:3">
      <c r="A50" s="99">
        <v>43374</v>
      </c>
      <c r="B50" s="97" t="s">
        <v>300</v>
      </c>
      <c r="C50" s="97">
        <v>70.658695652173904</v>
      </c>
    </row>
    <row r="51" spans="1:3">
      <c r="A51" s="99">
        <v>43405</v>
      </c>
      <c r="B51" s="97" t="s">
        <v>301</v>
      </c>
      <c r="C51" s="97">
        <v>68.102727272727194</v>
      </c>
    </row>
    <row r="52" spans="1:3">
      <c r="A52" s="99">
        <v>43435</v>
      </c>
      <c r="B52" s="97" t="s">
        <v>302</v>
      </c>
      <c r="C52" s="97">
        <v>65.980952380952303</v>
      </c>
    </row>
    <row r="53" spans="1:3">
      <c r="A53" s="99">
        <v>43466</v>
      </c>
      <c r="B53" s="97" t="s">
        <v>303</v>
      </c>
      <c r="C53" s="97">
        <v>59.258695652173898</v>
      </c>
    </row>
    <row r="54" spans="1:3">
      <c r="A54" s="99">
        <v>43497</v>
      </c>
      <c r="B54" s="97" t="s">
        <v>304</v>
      </c>
      <c r="C54" s="97">
        <v>47.15</v>
      </c>
    </row>
    <row r="55" spans="1:3">
      <c r="A55" s="99">
        <v>43525</v>
      </c>
      <c r="B55" s="97" t="s">
        <v>305</v>
      </c>
      <c r="C55" s="97">
        <v>38.967142857142797</v>
      </c>
    </row>
    <row r="56" spans="1:3">
      <c r="A56" s="99">
        <v>43556</v>
      </c>
      <c r="B56" s="97" t="s">
        <v>306</v>
      </c>
      <c r="C56" s="97">
        <v>35.846818181818101</v>
      </c>
    </row>
    <row r="57" spans="1:3">
      <c r="A57" s="99">
        <v>43586</v>
      </c>
      <c r="B57" s="97" t="s">
        <v>307</v>
      </c>
      <c r="C57" s="97">
        <v>31.369130434782601</v>
      </c>
    </row>
    <row r="58" spans="1:3">
      <c r="A58" s="99">
        <v>43617</v>
      </c>
      <c r="B58" s="97" t="s">
        <v>308</v>
      </c>
      <c r="C58" s="97">
        <v>27.3445</v>
      </c>
    </row>
    <row r="59" spans="1:3">
      <c r="A59" s="99">
        <v>43647</v>
      </c>
      <c r="B59" s="97" t="s">
        <v>309</v>
      </c>
      <c r="C59" s="97">
        <v>29.633913043478199</v>
      </c>
    </row>
    <row r="60" spans="1:3">
      <c r="A60" s="99">
        <v>43678</v>
      </c>
      <c r="B60" s="97" t="s">
        <v>310</v>
      </c>
      <c r="C60" s="97">
        <v>31.4040909090909</v>
      </c>
    </row>
    <row r="61" spans="1:3">
      <c r="A61" s="99">
        <v>43709</v>
      </c>
      <c r="B61" s="97" t="s">
        <v>311</v>
      </c>
      <c r="C61" s="97">
        <v>33.834285714285699</v>
      </c>
    </row>
    <row r="62" spans="1:3">
      <c r="A62" s="99">
        <v>43739</v>
      </c>
      <c r="B62" s="97" t="s">
        <v>312</v>
      </c>
      <c r="C62" s="97">
        <v>41.0373913043478</v>
      </c>
    </row>
    <row r="63" spans="1:3">
      <c r="A63" s="99">
        <v>43770</v>
      </c>
      <c r="B63" s="97" t="s">
        <v>313</v>
      </c>
      <c r="C63" s="97">
        <v>41.715238095238099</v>
      </c>
    </row>
    <row r="64" spans="1:3">
      <c r="A64" s="99">
        <v>43800</v>
      </c>
      <c r="B64" s="97" t="s">
        <v>314</v>
      </c>
      <c r="C64" s="97">
        <v>36.600454545454497</v>
      </c>
    </row>
    <row r="65" spans="1:3">
      <c r="A65" s="99">
        <v>43831</v>
      </c>
      <c r="B65" s="97" t="s">
        <v>315</v>
      </c>
      <c r="C65" s="97">
        <v>28.816521739130401</v>
      </c>
    </row>
    <row r="66" spans="1:3">
      <c r="A66" s="99">
        <v>43862</v>
      </c>
      <c r="B66" s="97" t="s">
        <v>316</v>
      </c>
      <c r="C66" s="97">
        <v>22.162500000000001</v>
      </c>
    </row>
    <row r="67" spans="1:3">
      <c r="A67" s="99">
        <v>43891</v>
      </c>
      <c r="B67" s="97" t="s">
        <v>317</v>
      </c>
      <c r="C67" s="97">
        <v>21.699090909090899</v>
      </c>
    </row>
    <row r="68" spans="1:3">
      <c r="A68" s="99">
        <v>43922</v>
      </c>
      <c r="B68" s="97" t="s">
        <v>318</v>
      </c>
      <c r="C68" s="97">
        <v>15.1677272727272</v>
      </c>
    </row>
    <row r="69" spans="1:3">
      <c r="A69" s="99">
        <v>43952</v>
      </c>
      <c r="B69" s="97" t="s">
        <v>319</v>
      </c>
      <c r="C69" s="97">
        <v>11.5842857142857</v>
      </c>
    </row>
    <row r="70" spans="1:3">
      <c r="A70" s="99">
        <v>43983</v>
      </c>
      <c r="B70" s="97" t="s">
        <v>320</v>
      </c>
      <c r="C70" s="97">
        <v>13.364090909090899</v>
      </c>
    </row>
    <row r="71" spans="1:3">
      <c r="A71" s="99">
        <v>44013</v>
      </c>
      <c r="B71" s="97" t="s">
        <v>321</v>
      </c>
      <c r="C71" s="97">
        <v>13.900869565217301</v>
      </c>
    </row>
    <row r="72" spans="1:3">
      <c r="A72" s="99">
        <v>44044</v>
      </c>
      <c r="B72" s="97" t="s">
        <v>322</v>
      </c>
      <c r="C72" s="97">
        <v>22.527142857142799</v>
      </c>
    </row>
    <row r="73" spans="1:3">
      <c r="A73" s="99">
        <v>44075</v>
      </c>
      <c r="B73" s="97" t="s">
        <v>323</v>
      </c>
      <c r="C73" s="97">
        <v>30.3681818181818</v>
      </c>
    </row>
    <row r="74" spans="1:3">
      <c r="A74" s="99">
        <v>44105</v>
      </c>
      <c r="B74" s="97" t="s">
        <v>324</v>
      </c>
      <c r="C74" s="97">
        <v>39.985909090908997</v>
      </c>
    </row>
    <row r="75" spans="1:3">
      <c r="A75" s="99">
        <v>44136</v>
      </c>
      <c r="B75" s="97" t="s">
        <v>325</v>
      </c>
      <c r="C75" s="97">
        <v>39.661428571428502</v>
      </c>
    </row>
    <row r="76" spans="1:3">
      <c r="A76" s="99">
        <v>44166</v>
      </c>
      <c r="B76" s="97" t="s">
        <v>326</v>
      </c>
      <c r="C76" s="97">
        <v>47.733478260869497</v>
      </c>
    </row>
    <row r="77" spans="1:3">
      <c r="A77" s="99">
        <v>44197</v>
      </c>
      <c r="B77" s="97" t="s">
        <v>327</v>
      </c>
      <c r="C77" s="97">
        <v>58.852380952380898</v>
      </c>
    </row>
    <row r="78" spans="1:3">
      <c r="A78" s="99">
        <v>44228</v>
      </c>
      <c r="B78" s="97" t="s">
        <v>328</v>
      </c>
      <c r="C78" s="97">
        <v>44.695999999999998</v>
      </c>
    </row>
    <row r="79" spans="1:3">
      <c r="A79" s="99">
        <v>44256</v>
      </c>
      <c r="B79" s="97" t="s">
        <v>329</v>
      </c>
      <c r="C79" s="97">
        <v>44.480869565217297</v>
      </c>
    </row>
    <row r="80" spans="1:3">
      <c r="A80" s="99">
        <v>44287</v>
      </c>
      <c r="B80" s="97" t="s">
        <v>330</v>
      </c>
      <c r="C80" s="97">
        <v>51.046818181818097</v>
      </c>
    </row>
    <row r="81" spans="1:9">
      <c r="A81" s="99">
        <v>44317</v>
      </c>
      <c r="B81" s="97" t="s">
        <v>331</v>
      </c>
      <c r="C81" s="97">
        <v>63.3114285714285</v>
      </c>
    </row>
    <row r="82" spans="1:9">
      <c r="A82" s="99">
        <v>44348</v>
      </c>
      <c r="B82" s="97" t="s">
        <v>332</v>
      </c>
      <c r="C82" s="97">
        <v>71.395909090909001</v>
      </c>
    </row>
    <row r="83" spans="1:9">
      <c r="A83" s="99">
        <v>44378</v>
      </c>
      <c r="B83" s="97" t="s">
        <v>333</v>
      </c>
      <c r="C83" s="97">
        <v>89.737727272727199</v>
      </c>
    </row>
    <row r="84" spans="1:9">
      <c r="A84" s="99">
        <v>44409</v>
      </c>
      <c r="B84" s="97" t="s">
        <v>334</v>
      </c>
      <c r="C84" s="97">
        <v>111.795</v>
      </c>
    </row>
    <row r="85" spans="1:9">
      <c r="A85" s="99">
        <v>44440</v>
      </c>
      <c r="B85" s="97" t="s">
        <v>335</v>
      </c>
      <c r="C85" s="97">
        <v>166.55045454545399</v>
      </c>
    </row>
    <row r="86" spans="1:9">
      <c r="A86" s="99">
        <v>44470</v>
      </c>
      <c r="B86" s="97" t="s">
        <v>336</v>
      </c>
      <c r="C86" s="97">
        <v>230.60809523809499</v>
      </c>
    </row>
    <row r="87" spans="1:9">
      <c r="A87" s="99">
        <v>44501</v>
      </c>
      <c r="B87" s="97" t="s">
        <v>337</v>
      </c>
      <c r="C87" s="97">
        <v>210.20681818181799</v>
      </c>
    </row>
    <row r="88" spans="1:9">
      <c r="A88" s="99">
        <v>44531</v>
      </c>
      <c r="B88" s="97" t="s">
        <v>338</v>
      </c>
      <c r="C88" s="97">
        <v>288.31782608695602</v>
      </c>
    </row>
    <row r="89" spans="1:9">
      <c r="A89" s="99">
        <v>44562</v>
      </c>
      <c r="B89" s="97" t="s">
        <v>339</v>
      </c>
      <c r="C89" s="97">
        <v>203.941904761904</v>
      </c>
      <c r="D89" s="97">
        <v>200.34099999999998</v>
      </c>
    </row>
    <row r="90" spans="1:9">
      <c r="A90" s="99">
        <v>44593</v>
      </c>
      <c r="B90" s="97" t="s">
        <v>340</v>
      </c>
      <c r="C90" s="97">
        <v>196.57300000000001</v>
      </c>
      <c r="D90" s="97">
        <v>199.05800000000002</v>
      </c>
    </row>
    <row r="91" spans="1:9">
      <c r="A91" s="99">
        <v>44644</v>
      </c>
      <c r="B91" s="97" t="s">
        <v>341</v>
      </c>
      <c r="C91" s="97">
        <v>337.87133333333298</v>
      </c>
      <c r="D91" s="97">
        <v>174.62200000000001</v>
      </c>
      <c r="E91" s="97">
        <v>300.01900000000001</v>
      </c>
      <c r="G91" s="101"/>
      <c r="H91" s="101"/>
      <c r="I91" s="35" t="s">
        <v>444</v>
      </c>
    </row>
    <row r="92" spans="1:9">
      <c r="A92" s="99">
        <v>44675</v>
      </c>
      <c r="B92" s="97" t="s">
        <v>342</v>
      </c>
      <c r="D92" s="97">
        <v>170.55399999999997</v>
      </c>
      <c r="E92" s="97">
        <v>298.38299999999998</v>
      </c>
      <c r="G92" s="101"/>
      <c r="H92" s="101"/>
    </row>
    <row r="93" spans="1:9">
      <c r="A93" s="99">
        <v>44705</v>
      </c>
      <c r="B93" s="97" t="s">
        <v>343</v>
      </c>
      <c r="D93" s="97">
        <v>169.803</v>
      </c>
      <c r="E93" s="97">
        <v>296.04700000000003</v>
      </c>
      <c r="G93" s="101"/>
      <c r="H93" s="101"/>
    </row>
    <row r="94" spans="1:9">
      <c r="A94" s="99">
        <v>44736</v>
      </c>
      <c r="B94" s="97" t="s">
        <v>344</v>
      </c>
      <c r="D94" s="97">
        <v>169.375</v>
      </c>
      <c r="E94" s="97">
        <v>292.64099999999996</v>
      </c>
    </row>
    <row r="95" spans="1:9">
      <c r="A95" s="99">
        <v>44766</v>
      </c>
      <c r="B95" s="97" t="s">
        <v>345</v>
      </c>
      <c r="D95" s="97">
        <v>169.61799999999999</v>
      </c>
      <c r="E95" s="97">
        <v>290.90800000000002</v>
      </c>
    </row>
    <row r="96" spans="1:9">
      <c r="A96" s="99">
        <v>44797</v>
      </c>
      <c r="B96" s="97" t="s">
        <v>346</v>
      </c>
      <c r="D96" s="97">
        <v>170.89699999999999</v>
      </c>
      <c r="E96" s="97">
        <v>292.11300000000006</v>
      </c>
    </row>
    <row r="97" spans="1:5">
      <c r="A97" s="99">
        <v>44828</v>
      </c>
      <c r="B97" s="97" t="s">
        <v>347</v>
      </c>
      <c r="D97" s="97">
        <v>172.405</v>
      </c>
      <c r="E97" s="97">
        <v>279.74100000000004</v>
      </c>
    </row>
    <row r="98" spans="1:5">
      <c r="A98" s="99">
        <v>44858</v>
      </c>
      <c r="B98" s="97" t="s">
        <v>348</v>
      </c>
      <c r="D98" s="97">
        <v>179.078</v>
      </c>
      <c r="E98" s="97">
        <v>285.58500000000004</v>
      </c>
    </row>
    <row r="99" spans="1:5">
      <c r="A99" s="99">
        <v>44889</v>
      </c>
      <c r="B99" s="97" t="s">
        <v>349</v>
      </c>
      <c r="D99" s="97">
        <v>181.83499999999998</v>
      </c>
      <c r="E99" s="97">
        <v>281.73400000000004</v>
      </c>
    </row>
    <row r="100" spans="1:5">
      <c r="A100" s="99">
        <v>44919</v>
      </c>
      <c r="B100" s="97" t="s">
        <v>350</v>
      </c>
      <c r="D100" s="97">
        <v>183.64600000000002</v>
      </c>
      <c r="E100" s="97">
        <v>275.03899999999999</v>
      </c>
    </row>
    <row r="101" spans="1:5">
      <c r="A101" s="99">
        <v>44950</v>
      </c>
      <c r="B101" s="97" t="s">
        <v>351</v>
      </c>
      <c r="E101" s="97">
        <v>261.60900000000004</v>
      </c>
    </row>
    <row r="102" spans="1:5">
      <c r="A102" s="99">
        <v>44981</v>
      </c>
      <c r="B102" s="97" t="s">
        <v>352</v>
      </c>
      <c r="E102" s="97">
        <v>225.66300000000001</v>
      </c>
    </row>
    <row r="103" spans="1:5">
      <c r="A103" s="99">
        <v>45009</v>
      </c>
    </row>
    <row r="104" spans="1:5">
      <c r="A104" s="99"/>
    </row>
    <row r="105" spans="1:5">
      <c r="A105" s="99"/>
    </row>
    <row r="106" spans="1:5">
      <c r="A106" s="99"/>
    </row>
    <row r="107" spans="1:5">
      <c r="A107" s="99"/>
    </row>
    <row r="108" spans="1:5">
      <c r="A108" s="99"/>
    </row>
    <row r="109" spans="1:5">
      <c r="A109" s="99"/>
    </row>
    <row r="110" spans="1:5">
      <c r="A110" s="99"/>
    </row>
    <row r="111" spans="1:5">
      <c r="A111" s="99"/>
    </row>
    <row r="112" spans="1:5">
      <c r="A112" s="99"/>
    </row>
    <row r="113" spans="1:1">
      <c r="A113" s="99"/>
    </row>
    <row r="114" spans="1:1">
      <c r="A114" s="99"/>
    </row>
    <row r="115" spans="1:1">
      <c r="A115" s="99"/>
    </row>
    <row r="116" spans="1:1">
      <c r="A116" s="99"/>
    </row>
    <row r="117" spans="1:1">
      <c r="A117" s="99"/>
    </row>
    <row r="118" spans="1:1">
      <c r="A118" s="99"/>
    </row>
    <row r="119" spans="1:1">
      <c r="A119" s="99"/>
    </row>
    <row r="120" spans="1:1">
      <c r="A120" s="99"/>
    </row>
    <row r="121" spans="1:1">
      <c r="A121" s="99"/>
    </row>
    <row r="122" spans="1:1">
      <c r="A122" s="99"/>
    </row>
    <row r="123" spans="1:1">
      <c r="A123" s="99"/>
    </row>
    <row r="124" spans="1:1">
      <c r="A124" s="99"/>
    </row>
    <row r="125" spans="1:1">
      <c r="A125" s="99"/>
    </row>
    <row r="126" spans="1:1">
      <c r="A126" s="99"/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J31"/>
  <sheetViews>
    <sheetView zoomScale="80" zoomScaleNormal="80" workbookViewId="0">
      <selection activeCell="G10" sqref="G10"/>
    </sheetView>
  </sheetViews>
  <sheetFormatPr defaultColWidth="8.5703125" defaultRowHeight="15"/>
  <cols>
    <col min="1" max="1" width="10.140625" style="1" customWidth="1"/>
    <col min="2" max="2" width="11.140625" style="1" customWidth="1"/>
    <col min="3" max="12" width="10.140625" style="1" customWidth="1"/>
    <col min="13" max="16384" width="8.5703125" style="1"/>
  </cols>
  <sheetData>
    <row r="1" spans="1:6">
      <c r="A1" s="35" t="s">
        <v>161</v>
      </c>
    </row>
    <row r="2" spans="1:6">
      <c r="A2" s="35" t="s">
        <v>162</v>
      </c>
    </row>
    <row r="7" spans="1:6">
      <c r="B7" s="1" t="s">
        <v>6</v>
      </c>
      <c r="C7" s="1" t="s">
        <v>7</v>
      </c>
      <c r="D7" s="1" t="s">
        <v>8</v>
      </c>
      <c r="F7" s="1" t="s">
        <v>9</v>
      </c>
    </row>
    <row r="8" spans="1:6">
      <c r="A8" s="2" t="s">
        <v>30</v>
      </c>
      <c r="B8" s="2">
        <v>4.0742511484815171E-3</v>
      </c>
      <c r="C8" s="3">
        <v>-3.2261417257363818E-2</v>
      </c>
      <c r="D8" s="3">
        <v>3.2635583179163054E-3</v>
      </c>
      <c r="E8" s="3">
        <v>-1.7128484420146754E-2</v>
      </c>
      <c r="F8" s="3">
        <v>-2.685535992868282E-2</v>
      </c>
    </row>
    <row r="9" spans="1:6">
      <c r="A9" s="2" t="s">
        <v>31</v>
      </c>
      <c r="B9" s="2">
        <v>-3.2231630701993981E-2</v>
      </c>
      <c r="C9" s="3">
        <v>-0.11961668032413732</v>
      </c>
      <c r="D9" s="3">
        <v>2.8339251570609129E-2</v>
      </c>
      <c r="E9" s="3">
        <v>-5.082855321861058E-2</v>
      </c>
      <c r="F9" s="3">
        <v>-0.12246460007654036</v>
      </c>
    </row>
    <row r="10" spans="1:6">
      <c r="A10" s="2" t="s">
        <v>32</v>
      </c>
      <c r="B10" s="2">
        <v>-3.7614735163644525E-3</v>
      </c>
      <c r="C10" s="3">
        <v>-4.3706686836886971E-2</v>
      </c>
      <c r="D10" s="3">
        <v>2.0217920150458941E-2</v>
      </c>
      <c r="E10" s="3">
        <v>-1.5168550810556656E-2</v>
      </c>
      <c r="F10" s="3">
        <v>-2.7703625853914837E-2</v>
      </c>
    </row>
    <row r="11" spans="1:6">
      <c r="A11" s="2" t="s">
        <v>33</v>
      </c>
      <c r="B11" s="2">
        <v>-2.04720863103063E-5</v>
      </c>
      <c r="C11" s="3">
        <v>-5.3350256924683218E-2</v>
      </c>
      <c r="D11" s="3">
        <v>3.1178987450611088E-2</v>
      </c>
      <c r="E11" s="3">
        <v>-6.8990930865764537E-3</v>
      </c>
      <c r="F11" s="3">
        <v>-2.1995511120179501E-2</v>
      </c>
    </row>
    <row r="12" spans="1:6">
      <c r="A12" s="2" t="s">
        <v>1</v>
      </c>
      <c r="B12" s="2">
        <v>-1.0899895361004523E-2</v>
      </c>
      <c r="C12" s="3">
        <v>-6.5137774677363106E-2</v>
      </c>
      <c r="D12" s="3">
        <v>2.9342518311824221E-2</v>
      </c>
      <c r="E12" s="3">
        <v>-1.0638297872340425E-2</v>
      </c>
      <c r="F12" s="3">
        <v>-4.9055307454482944E-2</v>
      </c>
    </row>
    <row r="13" spans="1:6">
      <c r="A13" s="2" t="s">
        <v>2</v>
      </c>
      <c r="B13" s="2">
        <v>4.1318874990820743E-2</v>
      </c>
      <c r="C13" s="3">
        <v>0.10133894695615987</v>
      </c>
      <c r="D13" s="3">
        <v>8.7631263309916295E-3</v>
      </c>
      <c r="E13" s="3">
        <v>-2.3645754289770636E-2</v>
      </c>
      <c r="F13" s="3">
        <v>0.15869269644185624</v>
      </c>
    </row>
    <row r="14" spans="1:6">
      <c r="A14" s="2" t="s">
        <v>3</v>
      </c>
      <c r="B14" s="2">
        <v>8.5207252226279749E-3</v>
      </c>
      <c r="C14" s="3">
        <v>4.3393768552330965E-2</v>
      </c>
      <c r="D14" s="3">
        <v>5.9153906934033933E-3</v>
      </c>
      <c r="E14" s="3">
        <v>2.3213103551369935E-2</v>
      </c>
      <c r="F14" s="3">
        <v>5.8542490866247299E-2</v>
      </c>
    </row>
    <row r="15" spans="1:6">
      <c r="A15" s="2" t="s">
        <v>4</v>
      </c>
      <c r="B15" s="2">
        <v>4.2519652375915207E-2</v>
      </c>
      <c r="C15" s="3">
        <v>5.2039906249351779E-2</v>
      </c>
      <c r="D15" s="3">
        <v>3.0282289009188417E-3</v>
      </c>
      <c r="E15" s="3">
        <v>-2.211021923547591E-2</v>
      </c>
      <c r="F15" s="3">
        <v>9.8180756071100772E-2</v>
      </c>
    </row>
    <row r="26" spans="10:10">
      <c r="J26" s="35" t="s">
        <v>5</v>
      </c>
    </row>
    <row r="31" spans="10:10">
      <c r="J31" s="70"/>
    </row>
  </sheetData>
  <pageMargins left="0.7" right="0.7" top="0.75" bottom="0.75" header="0.3" footer="0.3"/>
  <pageSetup orientation="portrait" horizontalDpi="1200" verticalDpi="1200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30"/>
  <sheetViews>
    <sheetView workbookViewId="0">
      <selection activeCell="N1" sqref="N1:N1048576"/>
    </sheetView>
  </sheetViews>
  <sheetFormatPr defaultColWidth="8.5703125" defaultRowHeight="15"/>
  <cols>
    <col min="1" max="1" width="10.42578125" style="1" customWidth="1"/>
    <col min="2" max="2" width="12.140625" style="1" bestFit="1" customWidth="1"/>
    <col min="3" max="3" width="9.85546875" style="1" customWidth="1"/>
    <col min="4" max="5" width="8.5703125" style="1"/>
    <col min="6" max="6" width="12.140625" style="1" bestFit="1" customWidth="1"/>
    <col min="7" max="16384" width="8.5703125" style="1"/>
  </cols>
  <sheetData>
    <row r="1" spans="1:14">
      <c r="A1" s="35" t="s">
        <v>163</v>
      </c>
    </row>
    <row r="2" spans="1:14" ht="24" customHeight="1">
      <c r="A2" s="35" t="s">
        <v>361</v>
      </c>
    </row>
    <row r="4" spans="1:14">
      <c r="A4" s="4"/>
      <c r="B4" s="4"/>
    </row>
    <row r="5" spans="1:14">
      <c r="A5" s="4"/>
      <c r="B5" s="4"/>
    </row>
    <row r="6" spans="1:14">
      <c r="A6" s="4"/>
      <c r="B6" s="4"/>
      <c r="C6" s="1" t="s">
        <v>34</v>
      </c>
      <c r="D6" s="1" t="s">
        <v>35</v>
      </c>
      <c r="E6" s="1" t="s">
        <v>36</v>
      </c>
      <c r="F6" s="1" t="s">
        <v>37</v>
      </c>
      <c r="G6" s="1" t="s">
        <v>38</v>
      </c>
      <c r="H6" s="1" t="s">
        <v>39</v>
      </c>
      <c r="I6" s="1" t="s">
        <v>40</v>
      </c>
      <c r="J6" s="1" t="s">
        <v>41</v>
      </c>
      <c r="K6" s="1" t="s">
        <v>42</v>
      </c>
      <c r="L6" s="1" t="s">
        <v>43</v>
      </c>
      <c r="M6" s="1" t="s">
        <v>44</v>
      </c>
      <c r="N6" s="1" t="s">
        <v>45</v>
      </c>
    </row>
    <row r="7" spans="1:14">
      <c r="A7" s="4"/>
      <c r="B7" s="5" t="s">
        <v>30</v>
      </c>
      <c r="C7" s="3">
        <v>3.908367689146078E-4</v>
      </c>
      <c r="D7" s="3">
        <v>-9.2035755260536783E-4</v>
      </c>
      <c r="E7" s="3">
        <v>6.6820479846691015E-4</v>
      </c>
      <c r="F7" s="3">
        <v>-5.2952078369075985E-3</v>
      </c>
      <c r="G7" s="3">
        <v>-5.6734369681152839E-4</v>
      </c>
      <c r="H7" s="3">
        <v>8.8707338905909219E-2</v>
      </c>
      <c r="I7" s="3">
        <v>2.8556299406180256E-2</v>
      </c>
      <c r="J7" s="3">
        <v>-6.946808376514498E-3</v>
      </c>
      <c r="K7" s="3">
        <v>2.4837046282638027E-3</v>
      </c>
      <c r="L7" s="3">
        <v>1.1472950313299775E-3</v>
      </c>
      <c r="M7" s="3">
        <v>9.2842644073779956E-2</v>
      </c>
      <c r="N7" s="6">
        <v>-2.4420994238309512E-2</v>
      </c>
    </row>
    <row r="8" spans="1:14">
      <c r="A8" s="4"/>
      <c r="B8" s="5" t="s">
        <v>31</v>
      </c>
      <c r="C8" s="3">
        <v>-2.0950925537945844E-4</v>
      </c>
      <c r="D8" s="3">
        <v>-4.4859628798895757E-3</v>
      </c>
      <c r="E8" s="3">
        <v>-7.9859998521111149E-3</v>
      </c>
      <c r="F8" s="3">
        <v>-4.7077962091148853E-2</v>
      </c>
      <c r="G8" s="3">
        <v>-3.0810184614626256E-4</v>
      </c>
      <c r="H8" s="3">
        <v>7.1479628305932796E-2</v>
      </c>
      <c r="I8" s="3">
        <v>-3.5739814152966321E-3</v>
      </c>
      <c r="J8" s="3">
        <v>-1.7537157082645236E-2</v>
      </c>
      <c r="K8" s="3">
        <v>-3.0810184614626733E-4</v>
      </c>
      <c r="L8" s="3">
        <v>-2.7359443937788074E-3</v>
      </c>
      <c r="M8" s="3">
        <v>1.7093490424194613E-2</v>
      </c>
      <c r="N8" s="6">
        <v>-5.0812156466441549E-2</v>
      </c>
    </row>
    <row r="9" spans="1:14">
      <c r="A9" s="4"/>
      <c r="B9" s="5" t="s">
        <v>32</v>
      </c>
      <c r="C9" s="3">
        <v>4.1486603284356143E-4</v>
      </c>
      <c r="D9" s="3">
        <v>-4.4713339095361565E-3</v>
      </c>
      <c r="E9" s="3">
        <v>-3.3074042062806092E-3</v>
      </c>
      <c r="F9" s="3">
        <v>-1.8945548833189281E-2</v>
      </c>
      <c r="G9" s="3">
        <v>-7.5713050993949892E-3</v>
      </c>
      <c r="H9" s="3">
        <v>7.5551714203399567E-2</v>
      </c>
      <c r="I9" s="3">
        <v>5.3967156439066563E-2</v>
      </c>
      <c r="J9" s="3">
        <v>-9.7723998847594386E-3</v>
      </c>
      <c r="K9" s="3">
        <v>-2.3048112935753409E-4</v>
      </c>
      <c r="L9" s="3">
        <v>-2.3854796888504778E-3</v>
      </c>
      <c r="M9" s="3">
        <v>0.11973494670123874</v>
      </c>
      <c r="N9" s="6">
        <v>-9.7839239412274015E-3</v>
      </c>
    </row>
    <row r="10" spans="1:14">
      <c r="A10" s="4"/>
      <c r="B10" s="5" t="s">
        <v>33</v>
      </c>
      <c r="C10" s="3">
        <v>-1.2782671345899089E-3</v>
      </c>
      <c r="D10" s="3">
        <v>-3.7418365212540964E-3</v>
      </c>
      <c r="E10" s="3">
        <v>2.5565342691798333E-4</v>
      </c>
      <c r="F10" s="3">
        <v>-1.6245613219606297E-2</v>
      </c>
      <c r="G10" s="3">
        <v>-7.5417760940804587E-3</v>
      </c>
      <c r="H10" s="3">
        <v>8.1181583656773637E-2</v>
      </c>
      <c r="I10" s="3">
        <v>5.1595509796174555E-3</v>
      </c>
      <c r="J10" s="3">
        <v>-9.9356218188579211E-3</v>
      </c>
      <c r="K10" s="3">
        <v>-6.3913356729495576E-4</v>
      </c>
      <c r="L10" s="3">
        <v>7.4371906012503353E-4</v>
      </c>
      <c r="M10" s="3">
        <v>5.2652985334789681E-2</v>
      </c>
      <c r="N10" s="6">
        <v>-3.3688149301601411E-2</v>
      </c>
    </row>
    <row r="11" spans="1:14">
      <c r="A11" s="4"/>
      <c r="B11" s="5" t="s">
        <v>1</v>
      </c>
      <c r="C11" s="3">
        <v>-6.2297389277927149E-4</v>
      </c>
      <c r="D11" s="3">
        <v>-2.041969981887611E-3</v>
      </c>
      <c r="E11" s="3">
        <v>-6.6335183027422381E-3</v>
      </c>
      <c r="F11" s="3">
        <v>-1.8608460908388233E-2</v>
      </c>
      <c r="G11" s="3">
        <v>-6.9219321419920074E-5</v>
      </c>
      <c r="H11" s="3">
        <v>0.11972635294931994</v>
      </c>
      <c r="I11" s="3">
        <v>1.9554458301127134E-2</v>
      </c>
      <c r="J11" s="3">
        <v>-3.5301853924158658E-3</v>
      </c>
      <c r="K11" s="3">
        <v>-8.4216841060901773E-4</v>
      </c>
      <c r="L11" s="3">
        <v>4.3838903565948607E-4</v>
      </c>
      <c r="M11" s="3">
        <v>0.11755748087816253</v>
      </c>
      <c r="N11" s="6">
        <v>-2.1723330372284522E-2</v>
      </c>
    </row>
    <row r="12" spans="1:14">
      <c r="A12" s="4"/>
      <c r="B12" s="5" t="s">
        <v>2</v>
      </c>
      <c r="C12" s="3">
        <v>-1.1389935658980474E-3</v>
      </c>
      <c r="D12" s="3">
        <v>2.0477650280507458E-3</v>
      </c>
      <c r="E12" s="3">
        <v>3.8774249051848446E-3</v>
      </c>
      <c r="F12" s="3">
        <v>2.6305904591113434E-2</v>
      </c>
      <c r="G12" s="3">
        <v>6.3008154709253501E-4</v>
      </c>
      <c r="H12" s="3">
        <v>0.11404476002374928</v>
      </c>
      <c r="I12" s="3">
        <v>3.9149874589538225E-2</v>
      </c>
      <c r="J12" s="3">
        <v>8.7847908008094021E-3</v>
      </c>
      <c r="K12" s="3">
        <v>5.6101491596893217E-3</v>
      </c>
      <c r="L12" s="3">
        <v>3.9258927164996515E-3</v>
      </c>
      <c r="M12" s="3">
        <v>0.21581504683202257</v>
      </c>
      <c r="N12" s="6">
        <v>6.2620412218735072E-2</v>
      </c>
    </row>
    <row r="13" spans="1:14">
      <c r="B13" s="5" t="s">
        <v>3</v>
      </c>
      <c r="C13" s="3">
        <v>1.3482220964339021E-3</v>
      </c>
      <c r="D13" s="3">
        <v>1.7084341069315088E-3</v>
      </c>
      <c r="E13" s="3">
        <v>-1.0188854011218041E-3</v>
      </c>
      <c r="F13" s="3">
        <v>6.4117737868574099E-3</v>
      </c>
      <c r="G13" s="3">
        <v>2.4391498996552286E-3</v>
      </c>
      <c r="H13" s="3">
        <v>0.13129213194051359</v>
      </c>
      <c r="I13" s="3">
        <v>-5.5678485051201586E-3</v>
      </c>
      <c r="J13" s="3">
        <v>6.710235166984004E-3</v>
      </c>
      <c r="K13" s="3">
        <v>3.5815365615190732E-3</v>
      </c>
      <c r="L13" s="3">
        <v>2.1509802912571363E-3</v>
      </c>
      <c r="M13" s="3">
        <v>0.11183039160191433</v>
      </c>
      <c r="N13" s="6">
        <v>-1.3893891833479111E-2</v>
      </c>
    </row>
    <row r="14" spans="1:14">
      <c r="B14" s="5" t="s">
        <v>4</v>
      </c>
      <c r="C14" s="3">
        <v>-3.2014130374786082E-4</v>
      </c>
      <c r="D14" s="3">
        <v>2.9143897996357008E-3</v>
      </c>
      <c r="E14" s="3">
        <v>1.103935530165083E-5</v>
      </c>
      <c r="F14" s="3">
        <v>8.0145719489981698E-3</v>
      </c>
      <c r="G14" s="3">
        <v>1.2584865043881461E-3</v>
      </c>
      <c r="H14" s="3">
        <v>2.7234089529171453E-2</v>
      </c>
      <c r="I14" s="3">
        <v>4.2645029530275422E-2</v>
      </c>
      <c r="J14" s="3">
        <v>6.5463376938786838E-3</v>
      </c>
      <c r="K14" s="3">
        <v>5.7294254015565569E-3</v>
      </c>
      <c r="L14" s="3">
        <v>1.9870839542970116E-4</v>
      </c>
      <c r="M14" s="3">
        <v>9.3437103273168898E-2</v>
      </c>
      <c r="N14" s="6">
        <v>2.3557984213722016E-2</v>
      </c>
    </row>
    <row r="30" spans="4:4">
      <c r="D30" s="35" t="s">
        <v>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I35"/>
  <sheetViews>
    <sheetView topLeftCell="B1" workbookViewId="0">
      <selection activeCell="N10" sqref="N10"/>
    </sheetView>
  </sheetViews>
  <sheetFormatPr defaultColWidth="8.5703125" defaultRowHeight="15"/>
  <cols>
    <col min="1" max="1" width="43.42578125" style="1" bestFit="1" customWidth="1"/>
    <col min="2" max="2" width="7.42578125" style="1" bestFit="1" customWidth="1"/>
    <col min="3" max="4" width="8.5703125" style="1"/>
    <col min="5" max="5" width="14" style="1" customWidth="1"/>
    <col min="6" max="7" width="11.42578125" style="1" customWidth="1"/>
    <col min="8" max="16384" width="8.5703125" style="1"/>
  </cols>
  <sheetData>
    <row r="1" spans="1:9">
      <c r="B1" s="35" t="s">
        <v>163</v>
      </c>
    </row>
    <row r="2" spans="1:9">
      <c r="B2" s="35" t="s">
        <v>362</v>
      </c>
    </row>
    <row r="3" spans="1:9">
      <c r="B3" s="35"/>
    </row>
    <row r="4" spans="1:9">
      <c r="A4" s="1" t="s">
        <v>46</v>
      </c>
      <c r="B4" s="1" t="s">
        <v>47</v>
      </c>
      <c r="C4" s="1" t="s">
        <v>48</v>
      </c>
      <c r="D4" s="1" t="s">
        <v>49</v>
      </c>
      <c r="E4" s="1" t="s">
        <v>50</v>
      </c>
    </row>
    <row r="5" spans="1:9">
      <c r="A5" s="1" t="s">
        <v>51</v>
      </c>
      <c r="B5" s="1" t="s">
        <v>28</v>
      </c>
      <c r="C5" s="1">
        <v>84958</v>
      </c>
      <c r="D5" s="1">
        <v>38849</v>
      </c>
      <c r="E5" s="1">
        <v>46109</v>
      </c>
      <c r="H5" s="1" t="s">
        <v>52</v>
      </c>
      <c r="I5" s="1" t="s">
        <v>53</v>
      </c>
    </row>
    <row r="6" spans="1:9">
      <c r="A6" s="1" t="s">
        <v>51</v>
      </c>
      <c r="B6" s="1" t="s">
        <v>29</v>
      </c>
      <c r="C6" s="1">
        <v>85520</v>
      </c>
      <c r="D6" s="1">
        <v>39267</v>
      </c>
      <c r="E6" s="1">
        <v>46253</v>
      </c>
      <c r="G6" s="1" t="s">
        <v>30</v>
      </c>
      <c r="H6" s="1">
        <v>11.391244556497826</v>
      </c>
      <c r="I6" s="1">
        <v>-1.8550148098501751</v>
      </c>
    </row>
    <row r="7" spans="1:9">
      <c r="A7" s="1" t="s">
        <v>51</v>
      </c>
      <c r="B7" s="1" t="s">
        <v>30</v>
      </c>
      <c r="C7" s="1">
        <v>89135</v>
      </c>
      <c r="D7" s="1">
        <v>43740</v>
      </c>
      <c r="E7" s="1">
        <v>45395</v>
      </c>
      <c r="G7" s="1" t="s">
        <v>31</v>
      </c>
      <c r="H7" s="1">
        <v>4.0809327846364818</v>
      </c>
      <c r="I7" s="1">
        <v>-16.169181627932595</v>
      </c>
    </row>
    <row r="8" spans="1:9">
      <c r="A8" s="1" t="s">
        <v>51</v>
      </c>
      <c r="B8" s="1" t="s">
        <v>31</v>
      </c>
      <c r="C8" s="1">
        <v>83581</v>
      </c>
      <c r="D8" s="1">
        <v>45525</v>
      </c>
      <c r="E8" s="1">
        <v>38055</v>
      </c>
      <c r="G8" s="1" t="s">
        <v>32</v>
      </c>
      <c r="H8" s="1">
        <v>7.6529379461834246</v>
      </c>
      <c r="I8" s="1">
        <v>9.9618972539745165</v>
      </c>
    </row>
    <row r="9" spans="1:9">
      <c r="A9" s="1" t="s">
        <v>51</v>
      </c>
      <c r="B9" s="1" t="s">
        <v>32</v>
      </c>
      <c r="C9" s="1">
        <v>90854</v>
      </c>
      <c r="D9" s="1">
        <v>49009</v>
      </c>
      <c r="E9" s="1">
        <v>41846</v>
      </c>
      <c r="G9" s="1" t="s">
        <v>33</v>
      </c>
      <c r="H9" s="1">
        <v>-2.2669305637740056</v>
      </c>
      <c r="I9" s="1">
        <v>2.2989055106820144</v>
      </c>
    </row>
    <row r="10" spans="1:9">
      <c r="A10" s="1" t="s">
        <v>51</v>
      </c>
      <c r="B10" s="1" t="s">
        <v>33</v>
      </c>
      <c r="C10" s="1">
        <v>90706</v>
      </c>
      <c r="D10" s="1">
        <v>47898</v>
      </c>
      <c r="E10" s="1">
        <v>42808</v>
      </c>
      <c r="G10" s="1" t="s">
        <v>1</v>
      </c>
      <c r="H10" s="1">
        <v>16.512171698191992</v>
      </c>
      <c r="I10" s="1">
        <v>-0.66342739674827289</v>
      </c>
    </row>
    <row r="11" spans="1:9">
      <c r="A11" s="1" t="s">
        <v>51</v>
      </c>
      <c r="B11" s="1" t="s">
        <v>1</v>
      </c>
      <c r="C11" s="1">
        <v>98331</v>
      </c>
      <c r="D11" s="1">
        <v>55807</v>
      </c>
      <c r="E11" s="1">
        <v>42524</v>
      </c>
      <c r="G11" s="1" t="s">
        <v>2</v>
      </c>
      <c r="H11" s="1">
        <v>1.9459924382245974</v>
      </c>
      <c r="I11" s="1">
        <v>3.0900197535509433</v>
      </c>
    </row>
    <row r="12" spans="1:9">
      <c r="A12" s="1" t="s">
        <v>51</v>
      </c>
      <c r="B12" s="1" t="s">
        <v>2</v>
      </c>
      <c r="C12" s="1">
        <v>100730</v>
      </c>
      <c r="D12" s="1">
        <v>56893</v>
      </c>
      <c r="E12" s="1">
        <v>43838</v>
      </c>
      <c r="G12" s="1" t="s">
        <v>3</v>
      </c>
      <c r="H12" s="1">
        <v>4.3590599898054139</v>
      </c>
      <c r="I12" s="1">
        <v>1.6606597016287195</v>
      </c>
    </row>
    <row r="13" spans="1:9">
      <c r="A13" s="1" t="s">
        <v>51</v>
      </c>
      <c r="B13" s="1" t="s">
        <v>3</v>
      </c>
      <c r="C13" s="1">
        <v>103939</v>
      </c>
      <c r="D13" s="1">
        <v>59373</v>
      </c>
      <c r="E13" s="1">
        <v>44566</v>
      </c>
      <c r="G13" s="1" t="s">
        <v>4</v>
      </c>
      <c r="H13" s="1">
        <v>-7.953109999494723</v>
      </c>
      <c r="I13" s="1">
        <v>1.9072835794103238</v>
      </c>
    </row>
    <row r="14" spans="1:9">
      <c r="A14" s="1" t="s">
        <v>51</v>
      </c>
      <c r="B14" s="1" t="s">
        <v>4</v>
      </c>
      <c r="C14" s="1">
        <v>100067</v>
      </c>
      <c r="D14" s="1">
        <v>54651</v>
      </c>
      <c r="E14" s="1">
        <v>45416</v>
      </c>
    </row>
    <row r="15" spans="1:9" ht="15.75" thickBot="1"/>
    <row r="16" spans="1:9" ht="15.75" thickBot="1">
      <c r="A16" s="1" t="s">
        <v>54</v>
      </c>
      <c r="C16" s="7"/>
      <c r="D16" s="8"/>
      <c r="E16" s="8"/>
    </row>
    <row r="35" spans="8:8">
      <c r="H35" s="35" t="s">
        <v>5</v>
      </c>
    </row>
  </sheetData>
  <pageMargins left="0.7" right="0.7" top="0.75" bottom="0.75" header="0.3" footer="0.3"/>
  <pageSetup paperSize="9" orientation="portrait" r:id="rId1"/>
  <headerFooter>
    <oddHeader>&amp;L&amp;"Times New Roman,Regular"&amp;12&amp;K000000 </oddHeader>
    <evenHeader>&amp;L&amp;"Times New Roman,Regular"&amp;12&amp;K000000 </evenHeader>
    <firstHeader>&amp;L&amp;"Times New Roman,Regular"&amp;12&amp;K000000 </first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6a3c92a-cdb5-4827-836a-2035db36cd26">DXP6JKTUCTPJ-2440846-1530</_dlc_DocId>
    <_dlc_DocIdUrl xmlns="06a3c92a-cdb5-4827-836a-2035db36cd26">
      <Url>https://cbiteams/sites/IEA_Sharepoint/_layouts/15/DocIdRedir.aspx?ID=DXP6JKTUCTPJ-2440846-1530</Url>
      <Description>DXP6JKTUCTPJ-2440846-1530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4A127B65EEC14881C94642464F76E7" ma:contentTypeVersion="6" ma:contentTypeDescription="Create a new document." ma:contentTypeScope="" ma:versionID="fb1a39531bb9abcca65b4e82d0e32b6b">
  <xsd:schema xmlns:xsd="http://www.w3.org/2001/XMLSchema" xmlns:xs="http://www.w3.org/2001/XMLSchema" xmlns:p="http://schemas.microsoft.com/office/2006/metadata/properties" xmlns:ns2="06a3c92a-cdb5-4827-836a-2035db36cd26" targetNamespace="http://schemas.microsoft.com/office/2006/metadata/properties" ma:root="true" ma:fieldsID="51ad0aaa86e997cf9c103ef76a29129b" ns2:_="">
    <xsd:import namespace="06a3c92a-cdb5-4827-836a-2035db36cd2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a3c92a-cdb5-4827-836a-2035db36cd2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i="http://www.w3.org/2001/XMLSchema-instance" xmlns:xsd="http://www.w3.org/2001/XMLSchema" xmlns="http://www.boldonjames.com/2008/01/sie/internal/label" sislVersion="0" policy="a586b747-2a7c-4f57-bcd1-e81df5c8c005" origin="userSelected">
  <element uid="33ed6465-8d2f-4fab-bbbc-787e2c148707" value=""/>
  <element uid="28c775dd-3fa7-40f2-8368-0e7fa48abc25" value=""/>
</sisl>
</file>

<file path=customXml/itemProps1.xml><?xml version="1.0" encoding="utf-8"?>
<ds:datastoreItem xmlns:ds="http://schemas.openxmlformats.org/officeDocument/2006/customXml" ds:itemID="{80CB1015-1F92-41C4-831F-FF87C376FA67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06a3c92a-cdb5-4827-836a-2035db36cd26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8C22E34-AF4F-410F-AB19-E8660013D0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E01016-565B-4387-A432-9AA9FE90C4D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5BD32424-BE2B-4BB7-82DC-FE21F616DD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a3c92a-cdb5-4827-836a-2035db36cd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42D0EE1-2458-4B29-8C93-A65DCF34535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</vt:vector>
  </TitlesOfParts>
  <Company>Central Bank of Ireland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McLaughlin, Darragh</dc:creator>
  <cp:keywords>Public</cp:keywords>
  <cp:lastModifiedBy>McGuinness, Lucia</cp:lastModifiedBy>
  <dcterms:created xsi:type="dcterms:W3CDTF">2022-03-22T09:44:17Z</dcterms:created>
  <dcterms:modified xsi:type="dcterms:W3CDTF">2022-04-05T10:33:50Z</dcterms:modified>
  <cp:category>Public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8fa2dc85-e665-4ff3-9087-e30f851a50a1</vt:lpwstr>
  </property>
  <property fmtid="{D5CDD505-2E9C-101B-9397-08002B2CF9AE}" pid="3" name="bjSaver">
    <vt:lpwstr>Oi7WTbW+yIHtlud7X89+NVFJqUlp1zW3</vt:lpwstr>
  </property>
  <property fmtid="{D5CDD505-2E9C-101B-9397-08002B2CF9AE}" pid="4" name="bjClsUserRVM">
    <vt:lpwstr>[]</vt:lpwstr>
  </property>
  <property fmtid="{D5CDD505-2E9C-101B-9397-08002B2CF9AE}" pid="5" name="ContentTypeId">
    <vt:lpwstr>0x010100F34A127B65EEC14881C94642464F76E7</vt:lpwstr>
  </property>
  <property fmtid="{D5CDD505-2E9C-101B-9397-08002B2CF9AE}" pid="6" name="_dlc_DocIdItemGuid">
    <vt:lpwstr>ea372f8c-d03b-47ac-99ee-1063ec0ef74c</vt:lpwstr>
  </property>
  <property fmtid="{D5CDD505-2E9C-101B-9397-08002B2CF9AE}" pid="7" name="{A44787D4-0540-4523-9961-78E4036D8C6D}">
    <vt:lpwstr>{10CFA69F-5609-4B3F-AA10-C7D2259B6580}</vt:lpwstr>
  </property>
  <property fmtid="{D5CDD505-2E9C-101B-9397-08002B2CF9AE}" pid="8" name="_AdHocReviewCycleID">
    <vt:i4>389764743</vt:i4>
  </property>
  <property fmtid="{D5CDD505-2E9C-101B-9397-08002B2CF9AE}" pid="9" name="_NewReviewCycle">
    <vt:lpwstr/>
  </property>
  <property fmtid="{D5CDD505-2E9C-101B-9397-08002B2CF9AE}" pid="10" name="_EmailSubject">
    <vt:lpwstr>QB2 chart pack and supplementary data</vt:lpwstr>
  </property>
  <property fmtid="{D5CDD505-2E9C-101B-9397-08002B2CF9AE}" pid="11" name="_AuthorEmail">
    <vt:lpwstr>darragh.mclaughlin@centralbank.ie</vt:lpwstr>
  </property>
  <property fmtid="{D5CDD505-2E9C-101B-9397-08002B2CF9AE}" pid="12" name="_AuthorEmailDisplayName">
    <vt:lpwstr>McLaughlin, Darragh</vt:lpwstr>
  </property>
  <property fmtid="{D5CDD505-2E9C-101B-9397-08002B2CF9AE}" pid="13" name="_ReviewingToolsShownOnce">
    <vt:lpwstr/>
  </property>
  <property fmtid="{D5CDD505-2E9C-101B-9397-08002B2CF9AE}" pid="14" name="bjDocumentSecurityLabel">
    <vt:lpwstr>Public</vt:lpwstr>
  </property>
  <property fmtid="{D5CDD505-2E9C-101B-9397-08002B2CF9AE}" pid="15" name="bjDocumentLabelXML">
    <vt:lpwstr>&lt;?xml version="1.0" encoding="us-ascii"?&gt;&lt;sisl xmlns:xsi="http://www.w3.org/2001/XMLSchema-instance" xmlns:xsd="http://www.w3.org/2001/XMLSchema" sislVersion="0" policy="a586b747-2a7c-4f57-bcd1-e81df5c8c005" origin="userSelected" xmlns="http://www.boldonj</vt:lpwstr>
  </property>
  <property fmtid="{D5CDD505-2E9C-101B-9397-08002B2CF9AE}" pid="16" name="bjDocumentLabelXML-0">
    <vt:lpwstr>ames.com/2008/01/sie/internal/label"&gt;&lt;element uid="33ed6465-8d2f-4fab-bbbc-787e2c148707" value="" /&gt;&lt;element uid="28c775dd-3fa7-40f2-8368-0e7fa48abc25" value="" /&gt;&lt;/sisl&gt;</vt:lpwstr>
  </property>
  <property fmtid="{D5CDD505-2E9C-101B-9397-08002B2CF9AE}" pid="17" name="bjLeftHeaderLabel-first">
    <vt:lpwstr>&amp;"Times New Roman,Regular"&amp;12&amp;K000000 </vt:lpwstr>
  </property>
  <property fmtid="{D5CDD505-2E9C-101B-9397-08002B2CF9AE}" pid="18" name="bjLeftHeaderLabel-even">
    <vt:lpwstr>&amp;"Times New Roman,Regular"&amp;12&amp;K000000 </vt:lpwstr>
  </property>
  <property fmtid="{D5CDD505-2E9C-101B-9397-08002B2CF9AE}" pid="19" name="bjLeftHeaderLabel">
    <vt:lpwstr>&amp;"Times New Roman,Regular"&amp;12&amp;K000000 </vt:lpwstr>
  </property>
</Properties>
</file>