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biteams/sites/IEA_Sharepoint/Quarterly Bulletin/2023.2/3. Charts/Chart Packs/"/>
    </mc:Choice>
  </mc:AlternateContent>
  <bookViews>
    <workbookView xWindow="0" yWindow="0" windowWidth="12240" windowHeight="6045"/>
  </bookViews>
  <sheets>
    <sheet name="B1" sheetId="31" r:id="rId1"/>
    <sheet name="B2" sheetId="32" r:id="rId2"/>
    <sheet name="B3" sheetId="3" r:id="rId3"/>
    <sheet name="B4" sheetId="4" r:id="rId4"/>
    <sheet name="B5" sheetId="5" r:id="rId5"/>
    <sheet name="B6" sheetId="34" r:id="rId6"/>
    <sheet name="B7" sheetId="35" r:id="rId7"/>
    <sheet name="C1" sheetId="8" r:id="rId8"/>
    <sheet name="C2" sheetId="9" r:id="rId9"/>
    <sheet name="C3" sheetId="10" r:id="rId10"/>
    <sheet name="C4" sheetId="23" r:id="rId11"/>
    <sheet name="C5" sheetId="24" r:id="rId12"/>
    <sheet name="D1" sheetId="28" r:id="rId13"/>
    <sheet name="D2" sheetId="27" r:id="rId14"/>
    <sheet name="D3" sheetId="26" r:id="rId15"/>
    <sheet name="D4 &amp; D5" sheetId="14" r:id="rId16"/>
    <sheet name="D6 &amp; D7" sheetId="25" r:id="rId17"/>
    <sheet name="E1" sheetId="15" r:id="rId18"/>
    <sheet name="E2" sheetId="16" r:id="rId19"/>
    <sheet name="E3" sheetId="17" r:id="rId20"/>
    <sheet name="E4" sheetId="18" r:id="rId21"/>
    <sheet name="F1" sheetId="19" r:id="rId22"/>
    <sheet name="F2" sheetId="20" r:id="rId23"/>
    <sheet name="F3" sheetId="21" r:id="rId24"/>
    <sheet name="F4" sheetId="22" r:id="rId2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RNR_7966e26644e64b5984758667fe43aaf5_97_1" hidden="1">'D3'!$F$5</definedName>
    <definedName name="TRNR_8179c2ce88194de991e24882787fe1ad_97_1" hidden="1">'D3'!$F$5</definedName>
    <definedName name="TRNR_86c675a945e84f618ca6e923bc427507_102_1" hidden="1">'D3'!$F$5</definedName>
    <definedName name="TRNR_ad08667698d9440291f036a7955a6eee_102_1" hidden="1">'D3'!$F$5</definedName>
    <definedName name="TRNR_baaa657c75bc49fb971ef753e632b3c5_102_1" hidden="1">'D3'!$F$5</definedName>
    <definedName name="TRNR_be72bae69b3248bdbadcf21aa6ad55ad_97_1" hidden="1">'D3'!$F$5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8" l="1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E11" i="27"/>
  <c r="E12" i="27"/>
  <c r="E13" i="27"/>
  <c r="E14" i="27"/>
  <c r="E15" i="27"/>
  <c r="E16" i="27"/>
  <c r="E17" i="27"/>
  <c r="E18" i="27"/>
  <c r="D30" i="27" s="1"/>
  <c r="E19" i="27"/>
  <c r="E20" i="27"/>
  <c r="E21" i="27"/>
  <c r="E22" i="27"/>
  <c r="E23" i="27"/>
  <c r="E24" i="27"/>
  <c r="E25" i="27"/>
  <c r="E26" i="27"/>
  <c r="D38" i="27" s="1"/>
  <c r="E27" i="27"/>
  <c r="E28" i="27"/>
  <c r="E29" i="27"/>
  <c r="E30" i="27"/>
  <c r="E31" i="27"/>
  <c r="E32" i="27"/>
  <c r="E33" i="27"/>
  <c r="E34" i="27"/>
  <c r="D46" i="27" s="1"/>
  <c r="E35" i="27"/>
  <c r="E36" i="27"/>
  <c r="E37" i="27"/>
  <c r="E38" i="27"/>
  <c r="E39" i="27"/>
  <c r="E40" i="27"/>
  <c r="E41" i="27"/>
  <c r="E42" i="27"/>
  <c r="D54" i="27" s="1"/>
  <c r="E43" i="27"/>
  <c r="E44" i="27"/>
  <c r="E45" i="27"/>
  <c r="E46" i="27"/>
  <c r="E47" i="27"/>
  <c r="E48" i="27"/>
  <c r="E49" i="27"/>
  <c r="E50" i="27"/>
  <c r="D62" i="27" s="1"/>
  <c r="E51" i="27"/>
  <c r="E52" i="27"/>
  <c r="E53" i="27"/>
  <c r="E54" i="27"/>
  <c r="E55" i="27"/>
  <c r="E56" i="27"/>
  <c r="E57" i="27"/>
  <c r="E58" i="27"/>
  <c r="D70" i="27" s="1"/>
  <c r="E59" i="27"/>
  <c r="E60" i="27"/>
  <c r="E61" i="27"/>
  <c r="E62" i="27"/>
  <c r="E63" i="27"/>
  <c r="E64" i="27"/>
  <c r="E65" i="27"/>
  <c r="E66" i="27"/>
  <c r="D78" i="27" s="1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D85" i="27" s="1"/>
  <c r="E10" i="27"/>
  <c r="D22" i="27" s="1"/>
  <c r="D84" i="27"/>
  <c r="D83" i="27"/>
  <c r="D82" i="27"/>
  <c r="D81" i="27"/>
  <c r="D80" i="27"/>
  <c r="D79" i="27"/>
  <c r="D77" i="27"/>
  <c r="D76" i="27"/>
  <c r="D75" i="27"/>
  <c r="D74" i="27"/>
  <c r="D73" i="27"/>
  <c r="D72" i="27"/>
  <c r="D71" i="27"/>
  <c r="D69" i="27"/>
  <c r="D68" i="27"/>
  <c r="D67" i="27"/>
  <c r="D66" i="27"/>
  <c r="D65" i="27"/>
  <c r="D64" i="27"/>
  <c r="D63" i="27"/>
  <c r="D61" i="27"/>
  <c r="D60" i="27"/>
  <c r="D59" i="27"/>
  <c r="D58" i="27"/>
  <c r="D57" i="27"/>
  <c r="D56" i="27"/>
  <c r="D55" i="27"/>
  <c r="D53" i="27"/>
  <c r="D52" i="27"/>
  <c r="D51" i="27"/>
  <c r="D50" i="27"/>
  <c r="D49" i="27"/>
  <c r="D48" i="27"/>
  <c r="D47" i="27"/>
  <c r="D45" i="27"/>
  <c r="D44" i="27"/>
  <c r="D43" i="27"/>
  <c r="D42" i="27"/>
  <c r="D41" i="27"/>
  <c r="D40" i="27"/>
  <c r="D39" i="27"/>
  <c r="D37" i="27"/>
  <c r="D36" i="27"/>
  <c r="D35" i="27"/>
  <c r="D34" i="27"/>
  <c r="D33" i="27"/>
  <c r="D32" i="27"/>
  <c r="D31" i="27"/>
  <c r="D29" i="27"/>
  <c r="D28" i="27"/>
  <c r="D27" i="27"/>
  <c r="D26" i="27"/>
  <c r="D25" i="27"/>
  <c r="D24" i="27"/>
  <c r="D23" i="27"/>
  <c r="F7" i="24" l="1"/>
  <c r="E7" i="24"/>
  <c r="D7" i="24"/>
  <c r="F6" i="24"/>
  <c r="E6" i="24"/>
  <c r="D6" i="24"/>
  <c r="F5" i="24"/>
  <c r="E5" i="24"/>
  <c r="D5" i="24"/>
  <c r="F7" i="23"/>
  <c r="E7" i="23"/>
  <c r="D7" i="23"/>
  <c r="F6" i="23"/>
  <c r="E6" i="23"/>
  <c r="D6" i="23"/>
  <c r="F5" i="23"/>
  <c r="E5" i="23"/>
  <c r="D5" i="23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</calcChain>
</file>

<file path=xl/comments1.xml><?xml version="1.0" encoding="utf-8"?>
<comments xmlns="http://schemas.openxmlformats.org/spreadsheetml/2006/main">
  <authors>
    <author>Byrne, Stephen (IEA)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=DSGRID("NGNBPDA","MAV#(X,3m)","2015-01-01","","M","RowHeader=true;ColHeader=true;DispSeriesDescription=false;YearlyTSFormat=false;QuarterlyTSFormat=false;MonthlyTSFormat=True","")</t>
        </r>
      </text>
    </comment>
  </commentList>
</comments>
</file>

<file path=xl/sharedStrings.xml><?xml version="1.0" encoding="utf-8"?>
<sst xmlns="http://schemas.openxmlformats.org/spreadsheetml/2006/main" count="734" uniqueCount="240">
  <si>
    <t>2022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</si>
  <si>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</si>
  <si>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</si>
  <si>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</si>
  <si>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</si>
  <si>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</si>
  <si>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</si>
  <si>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</si>
  <si>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</si>
  <si>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</si>
  <si>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</si>
  <si>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</si>
  <si>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</si>
  <si>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2023</t>
  </si>
  <si>
    <t>Variable</t>
  </si>
  <si>
    <t>Tracker</t>
  </si>
  <si>
    <t>2022 Q1</t>
  </si>
  <si>
    <t>2022 Q2</t>
  </si>
  <si>
    <t>2022 Q3</t>
  </si>
  <si>
    <t>2022 Q4</t>
  </si>
  <si>
    <t>2023 Q1</t>
  </si>
  <si>
    <t>Row Labels</t>
  </si>
  <si>
    <t>March 2023</t>
  </si>
  <si>
    <t>December 2022</t>
  </si>
  <si>
    <t>Latvia</t>
  </si>
  <si>
    <t>Lithuania</t>
  </si>
  <si>
    <t>Estonia</t>
  </si>
  <si>
    <t>Slovakia</t>
  </si>
  <si>
    <t>Slovenia</t>
  </si>
  <si>
    <t>Finland</t>
  </si>
  <si>
    <t>Portugal</t>
  </si>
  <si>
    <t>Italy</t>
  </si>
  <si>
    <t>Germany</t>
  </si>
  <si>
    <t>Netherlands</t>
  </si>
  <si>
    <t>Greece</t>
  </si>
  <si>
    <t>Austria</t>
  </si>
  <si>
    <t>Luxembourg</t>
  </si>
  <si>
    <t>Belgium</t>
  </si>
  <si>
    <t>Ireland</t>
  </si>
  <si>
    <t>Spain</t>
  </si>
  <si>
    <t>Euro Area</t>
  </si>
  <si>
    <t>France</t>
  </si>
  <si>
    <t>Malta</t>
  </si>
  <si>
    <t>Years</t>
  </si>
  <si>
    <t>date</t>
  </si>
  <si>
    <t>ECB Policy Rate</t>
  </si>
  <si>
    <t>Rate on new NFC lending</t>
  </si>
  <si>
    <t>Rate on outstanding NFC lending</t>
  </si>
  <si>
    <t>ECB Policy Rate (RHS)</t>
  </si>
  <si>
    <t>Rate on new mortgage lending (LHS)</t>
  </si>
  <si>
    <t>New lending volume (RHS)</t>
  </si>
  <si>
    <t>% of new lending on fixed rates (RHS)</t>
  </si>
  <si>
    <t>Rate on new consumer lending (LHS)</t>
  </si>
  <si>
    <t>Rate on outstanding consumer lending (LHS)</t>
  </si>
  <si>
    <t>Fixed - Over 3 years</t>
  </si>
  <si>
    <t>Fixed - 1 to 3 years</t>
  </si>
  <si>
    <t>Fixed - Up to 1 year</t>
  </si>
  <si>
    <t>Household Overnight</t>
  </si>
  <si>
    <t>NFC Overnight</t>
  </si>
  <si>
    <t>Rate on new mortgage lending</t>
  </si>
  <si>
    <t>Rate on outstanding mortgage lending</t>
  </si>
  <si>
    <t>Interest rates on NFC lending have risen sharply.</t>
  </si>
  <si>
    <t>Mortgage interest rates have increased as ECB policy rates have risen.</t>
  </si>
  <si>
    <t>Source: Central Bank of Ireland</t>
  </si>
  <si>
    <t>Borrowers are increasingly opting for fixed mortgage rates.</t>
  </si>
  <si>
    <t xml:space="preserve">Figure 3: Breakdown of bank lending to households for house purchase by interest rate type.
</t>
  </si>
  <si>
    <t xml:space="preserve">Mortgage rates in Ireland grew the fastest in Q1 2023, but remain amongst the lowest compared to other euro area countries.
</t>
  </si>
  <si>
    <t>Figure 4: Mortgage rates cross-country comparison.</t>
  </si>
  <si>
    <t>Growth has slowed as interest rates on new lending have increased</t>
  </si>
  <si>
    <t>Figure 5: New mortgage lending, volume and weighted average interest rate.</t>
  </si>
  <si>
    <t xml:space="preserve">Interest rates on consumer lending have not increased as fast as for other types of lending.
</t>
  </si>
  <si>
    <t>Interest rates on overnight deposit savings remain low.</t>
  </si>
  <si>
    <t>Data extracted on 22/05/2023 13:01:50 from [ESTAT]</t>
  </si>
  <si>
    <t xml:space="preserve">Dataset: </t>
  </si>
  <si>
    <t>HICP - monthly data (annual rate of change) [PRC_HICP_MANR__custom_6292921]</t>
  </si>
  <si>
    <t xml:space="preserve">Last updated: </t>
  </si>
  <si>
    <t>17/05/2023 11:00</t>
  </si>
  <si>
    <t>Time frequency [FREQ]</t>
  </si>
  <si>
    <t>Monthly [M]</t>
  </si>
  <si>
    <t>Unit of measure [UNIT]</t>
  </si>
  <si>
    <t>Annual rate of change [RCH_A]</t>
  </si>
  <si>
    <t>Classification of individual consumption by purpose (COICOP) [COICOP]</t>
  </si>
  <si>
    <t>All-items HICP [CP00]</t>
  </si>
  <si>
    <t>TIME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</si>
  <si>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</si>
  <si>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</si>
  <si>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</si>
  <si>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</si>
  <si>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</si>
  <si>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</si>
  <si>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</si>
  <si>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</si>
  <si>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</si>
  <si>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</si>
  <si>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</si>
  <si>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</si>
  <si>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</si>
  <si>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</si>
  <si>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</si>
  <si>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</si>
  <si>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</si>
  <si>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</si>
  <si>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</si>
  <si>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</si>
  <si>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</si>
  <si>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</si>
  <si>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</si>
  <si>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</si>
  <si>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GEO (Codes)</t>
  </si>
  <si>
    <t>GEO (Labels)</t>
  </si>
  <si>
    <t/>
  </si>
  <si>
    <t>EA</t>
  </si>
  <si>
    <t>Euro area (EA11-1999, EA12-2001, EA13-2007, EA15-2008, EA16-2009, EA17-2011, EA18-2014, EA19-2015, EA20-2023)</t>
  </si>
  <si>
    <t>IE</t>
  </si>
  <si>
    <t>US</t>
  </si>
  <si>
    <t>United States</t>
  </si>
  <si>
    <t>:</t>
  </si>
  <si>
    <t>Special value</t>
  </si>
  <si>
    <t>not available</t>
  </si>
  <si>
    <t>Interest rates have responded to a rise in inflation</t>
  </si>
  <si>
    <t>Source: Eurostat, ECB, Fed.</t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</si>
  <si>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</si>
  <si>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</si>
  <si>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</si>
  <si>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</si>
  <si>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</si>
  <si>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</si>
  <si>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ECBMLFR</t>
  </si>
  <si>
    <t>ECB Marginal Lending Facility Rate for Euro Area, Percent, Monthly, Not Seasonally Adjusted</t>
  </si>
  <si>
    <t>ECB Deposit Facility Rate for Euro Area, Percent, Monthly, Not Seasonally Adjusted</t>
  </si>
  <si>
    <t>ECB Main Refinancing Operations Rate: Fixed Rate Tenders for Euro Area, Percent, Monthly, Not Seasonally Adjusted</t>
  </si>
  <si>
    <t>Federal Funds Effective Rate, Percent, Monthly, Not Seasonally Adjusted</t>
  </si>
  <si>
    <t>Frequency: Monthly</t>
  </si>
  <si>
    <t>ECBDFR</t>
  </si>
  <si>
    <t>ECBMRRFR</t>
  </si>
  <si>
    <t>FEDFUNDS</t>
  </si>
  <si>
    <t>Marginal Lending Facility</t>
  </si>
  <si>
    <t>Deposit Facility</t>
  </si>
  <si>
    <t>Main Refinancing Operations: Fixed Rate Tenders</t>
  </si>
  <si>
    <t>Federal Funds Effective Rate</t>
  </si>
  <si>
    <t>Figure 2: Interest rates in the euro area and US</t>
  </si>
  <si>
    <t>Persistent shock</t>
  </si>
  <si>
    <t xml:space="preserve">The simulation exercise considers a higher euro area interest rate path based on  market information
</t>
  </si>
  <si>
    <t>Source: authors’ calculations and Bloomberg.</t>
  </si>
  <si>
    <t>Semi-structural</t>
  </si>
  <si>
    <t>DSGE</t>
  </si>
  <si>
    <t>Year 1</t>
  </si>
  <si>
    <t>Year 2</t>
  </si>
  <si>
    <t>Year 3</t>
  </si>
  <si>
    <t xml:space="preserve">Figure 4: Impact of shock on inflation (p.p. deviation from baseline)
</t>
  </si>
  <si>
    <t>Source: authors’ calculations.</t>
  </si>
  <si>
    <t xml:space="preserve">Figure 5: Impact of shock on output (% deviation from baseline)
</t>
  </si>
  <si>
    <t>Historic Food and Energy Price inflation should begin to ease</t>
  </si>
  <si>
    <t>EU</t>
  </si>
  <si>
    <t>Commodity Inflation</t>
  </si>
  <si>
    <t>Commodity Index</t>
  </si>
  <si>
    <t>Food</t>
  </si>
  <si>
    <t>Source: Eurostat, ECB</t>
  </si>
  <si>
    <t>Pipeline pressures for food and energy to ease</t>
  </si>
  <si>
    <t>GVA deflator</t>
  </si>
  <si>
    <t>Unit labour costs</t>
  </si>
  <si>
    <t>Labour compensation</t>
  </si>
  <si>
    <t>Labour productivity</t>
  </si>
  <si>
    <t>Unit profits</t>
  </si>
  <si>
    <t>2022e</t>
  </si>
  <si>
    <t>Source: CSO Quarterly National Accounts, Productivity in Ireland 2021, Central Bank staff estimates</t>
  </si>
  <si>
    <t>Labour compensation (per hour)</t>
  </si>
  <si>
    <t>Capital compensation</t>
  </si>
  <si>
    <t>Modified domestic demand</t>
  </si>
  <si>
    <t>Irish-owned</t>
  </si>
  <si>
    <t>Foreign-owned</t>
  </si>
  <si>
    <t>Other Services (H,I,L,M,O,P,Q,R,S,T)</t>
  </si>
  <si>
    <t>Source: CSO Frontier Series: Corporate Profits</t>
  </si>
  <si>
    <t>All</t>
  </si>
  <si>
    <t>Admin and support services (N)</t>
  </si>
  <si>
    <t>Agri, Inds and Constr (A,B,C,D,E,F)</t>
  </si>
  <si>
    <t>Financial and insurance (K)</t>
  </si>
  <si>
    <t>ICT (J)</t>
  </si>
  <si>
    <t>Wholesale and retail trade (G)</t>
  </si>
  <si>
    <t>Total Gross Profit</t>
  </si>
  <si>
    <t>Total Net Profit</t>
  </si>
  <si>
    <t xml:space="preserve">Unit profits contributed more to domestic inflation than unit labour costs in recent years
</t>
  </si>
  <si>
    <t>Figure 1: Decomposition of changes in the GVA deflator for domestic sectors.</t>
  </si>
  <si>
    <t xml:space="preserve">Increase in unit labour costs since 2020 as rise in hourly compensationis higher than productivity growth
</t>
  </si>
  <si>
    <t xml:space="preserve">Figure 2: Annual rate of change in unit labour costs, labour compensation per hour worked and labour productivity in domestic sectors.
</t>
  </si>
  <si>
    <t xml:space="preserve">Increase in unit profits and domestic demand driving overall growth in profits in 2021 and 2022
</t>
  </si>
  <si>
    <t>Figure 3: Unit profits and Capital compensation growth, domestic dominated sectors and growth in MDD</t>
  </si>
  <si>
    <t xml:space="preserve">Profit growth has been strong across corporates in many different sectors
</t>
  </si>
  <si>
    <t xml:space="preserve">Figure 4: Growth in gross corporate profits for Irish and Foreign-owned enterprises and total net corporate profit, annual average 2020-2022
</t>
  </si>
  <si>
    <t>February</t>
  </si>
  <si>
    <t>&gt;20</t>
  </si>
  <si>
    <t>Increase a lot</t>
  </si>
  <si>
    <t>Increase a little</t>
  </si>
  <si>
    <t>Stay the same</t>
  </si>
  <si>
    <t>Decrease a little</t>
  </si>
  <si>
    <t>Decrease a lot</t>
  </si>
  <si>
    <t>Inflation</t>
  </si>
  <si>
    <t>Earnings</t>
  </si>
  <si>
    <t>Not currently planning any action</t>
  </si>
  <si>
    <t>Request wage increase</t>
  </si>
  <si>
    <t>Change                                                                 job</t>
  </si>
  <si>
    <t>Work more hours</t>
  </si>
  <si>
    <t>Expect trade union to negotiate</t>
  </si>
  <si>
    <t>Other</t>
  </si>
  <si>
    <t>Inflation expectations in May have eased relative to February</t>
  </si>
  <si>
    <t>Figure 1: Inflation expectations (1-year ahead)</t>
  </si>
  <si>
    <t>Source: CBIEES</t>
  </si>
  <si>
    <t>Expected real earnings are anticipated to lag inflation</t>
  </si>
  <si>
    <t xml:space="preserve">Figure 2: Expected change in earnings (1-year ahead)
</t>
  </si>
  <si>
    <t xml:space="preserve">Figure 3: Real expected quantitative change in earnings – May survey (1-year ahead)
</t>
  </si>
  <si>
    <t xml:space="preserve">Over a quarter of workers expect to take active steps to increase earnings
</t>
  </si>
  <si>
    <t xml:space="preserve">Figure 4: Expected actions to be taken to seek higher wages over the next 3 months
</t>
  </si>
  <si>
    <t>Models' Average</t>
  </si>
  <si>
    <t xml:space="preserve">Models' Range </t>
  </si>
  <si>
    <t>Figure 1: Inflation in the euro area and US</t>
  </si>
  <si>
    <t>Figure 3: Path of euro area policy interest rate in the scenario exercise</t>
  </si>
  <si>
    <t>Commodity price shocks are larger and more persistent</t>
  </si>
  <si>
    <t xml:space="preserve">Figures 3 &amp;4: Cumulative impulse response of HICP energy/food  to a 1% change in the wholesale price of energy/food
</t>
  </si>
  <si>
    <t>Figures 5 &amp; 6: Pipeline pressures Energy and Food</t>
  </si>
  <si>
    <t>HICP Electricity Euro Area Average</t>
  </si>
  <si>
    <t>HICP Electricity Ireland</t>
  </si>
  <si>
    <r>
      <t>Historic Food and Energy Price inflation begin to ease</t>
    </r>
    <r>
      <rPr>
        <sz val="8"/>
        <color theme="1"/>
        <rFont val="Lato"/>
        <family val="2"/>
        <scheme val="minor"/>
      </rPr>
      <t> </t>
    </r>
  </si>
  <si>
    <t xml:space="preserve">HICP food price inflation &amp; food commodity price year-on-year % change
</t>
  </si>
  <si>
    <t>Source: Eurostat, Refinitiv Eikon</t>
  </si>
  <si>
    <t>Source: Author’s calculations</t>
  </si>
  <si>
    <t>Data unavailable</t>
  </si>
  <si>
    <t>Energy</t>
  </si>
  <si>
    <t>Oil</t>
  </si>
  <si>
    <t>Irealand</t>
  </si>
  <si>
    <t>Oil USD</t>
  </si>
  <si>
    <t>Exchange rate vs EUR</t>
  </si>
  <si>
    <t>Oil EUR</t>
  </si>
  <si>
    <t xml:space="preserve">HICP food energy inflation &amp; oil commodity price year-on-year % change
</t>
  </si>
  <si>
    <t>April</t>
  </si>
  <si>
    <t>Figure 1: Interest rates on new and existing lending to NFCs, cumulative monthly change since June 2022.</t>
  </si>
  <si>
    <t>Figure 2: Interest rates on new and existing lending to households for house purchases, cumulative monthly change since June 2022.</t>
  </si>
  <si>
    <t>Figure 6:  Interest rates on new and existing lending to households for consumer purchases, cumulative monthly change since June 2022.</t>
  </si>
  <si>
    <t>Figure 7:  Interest rates on overnight deposits for households and NFCs, cumulative  monthly change since June 2022.</t>
  </si>
  <si>
    <t>Gas price 3M MA growth rate</t>
  </si>
  <si>
    <t>Figure 3: HICP Electricity and gas prices.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</si>
</sst>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* #,##0_-;\-* #,##0_-;_-* &quot;-&quot;??_-;_-@_-"/>
    <numFmt numFmtId="166" formatCode="mmm"/>
    <numFmt numFmtId="167" formatCode="###,###,###,###,##0.00"/>
    <numFmt numFmtId="168" formatCode="yyyy\-mm\-dd"/>
    <numFmt numFmtId="169" formatCode="#,##0.0"/>
    <numFmt numFmtId="170" formatCode="#,##0.##########"/>
    <numFmt numFmtId="171" formatCode="0.0"/>
    <numFmt numFmtId="172" formatCode="0.0%"/>
  </numFmts>
  <fonts count="14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FF0000"/>
      <name val="Lato"/>
      <family val="2"/>
      <scheme val="minor"/>
    </font>
    <font>
      <sz val="11"/>
      <color indexed="8"/>
      <name val="Lato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Lato"/>
      <family val="2"/>
    </font>
    <font>
      <sz val="10"/>
      <color theme="1"/>
      <name val="Lato"/>
      <family val="2"/>
    </font>
    <font>
      <b/>
      <sz val="9"/>
      <color indexed="81"/>
      <name val="Tahoma"/>
      <family val="2"/>
    </font>
    <font>
      <sz val="8"/>
      <color theme="1"/>
      <name val="Lato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4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  <xf numFmtId="165" fontId="0" fillId="0" borderId="0" xfId="1" applyNumberFormat="1" applyFont="1"/>
    <xf numFmtId="166" fontId="3" fillId="0" borderId="0" xfId="0" applyNumberFormat="1" applyFont="1" applyFill="1" applyBorder="1" applyAlignment="1" applyProtection="1">
      <alignment horizontal="right" vertical="top"/>
    </xf>
    <xf numFmtId="167" fontId="4" fillId="0" borderId="0" xfId="0" applyNumberFormat="1" applyFont="1" applyProtection="1"/>
    <xf numFmtId="4" fontId="0" fillId="0" borderId="0" xfId="0" applyNumberFormat="1"/>
    <xf numFmtId="0" fontId="2" fillId="0" borderId="1" xfId="0" applyNumberFormat="1" applyFont="1" applyBorder="1" applyAlignment="1">
      <alignment horizontal="left"/>
    </xf>
    <xf numFmtId="0" fontId="7" fillId="0" borderId="0" xfId="2" applyFont="1" applyAlignment="1">
      <alignment horizontal="left" vertical="center"/>
    </xf>
    <xf numFmtId="0" fontId="6" fillId="0" borderId="0" xfId="2"/>
    <xf numFmtId="0" fontId="8" fillId="0" borderId="0" xfId="2" applyFont="1" applyAlignment="1">
      <alignment horizontal="left" vertical="center"/>
    </xf>
    <xf numFmtId="168" fontId="6" fillId="0" borderId="0" xfId="2" applyNumberFormat="1"/>
    <xf numFmtId="0" fontId="9" fillId="3" borderId="2" xfId="2" applyFont="1" applyFill="1" applyBorder="1" applyAlignment="1">
      <alignment horizontal="left" vertical="center"/>
    </xf>
    <xf numFmtId="14" fontId="6" fillId="0" borderId="0" xfId="2" applyNumberFormat="1"/>
    <xf numFmtId="0" fontId="8" fillId="4" borderId="2" xfId="2" applyFont="1" applyFill="1" applyBorder="1" applyAlignment="1">
      <alignment horizontal="left" vertical="center"/>
    </xf>
    <xf numFmtId="0" fontId="6" fillId="5" borderId="0" xfId="2" applyFill="1"/>
    <xf numFmtId="0" fontId="8" fillId="6" borderId="2" xfId="2" applyFont="1" applyFill="1" applyBorder="1" applyAlignment="1">
      <alignment horizontal="left" vertical="center"/>
    </xf>
    <xf numFmtId="169" fontId="7" fillId="0" borderId="0" xfId="2" applyNumberFormat="1" applyFont="1" applyAlignment="1">
      <alignment horizontal="right" vertical="center" shrinkToFit="1"/>
    </xf>
    <xf numFmtId="170" fontId="7" fillId="0" borderId="0" xfId="2" applyNumberFormat="1" applyFont="1" applyAlignment="1">
      <alignment horizontal="right" vertical="center" shrinkToFit="1"/>
    </xf>
    <xf numFmtId="170" fontId="7" fillId="7" borderId="0" xfId="2" applyNumberFormat="1" applyFont="1" applyFill="1" applyAlignment="1">
      <alignment horizontal="right" vertical="center" shrinkToFit="1"/>
    </xf>
    <xf numFmtId="169" fontId="7" fillId="7" borderId="0" xfId="2" applyNumberFormat="1" applyFont="1" applyFill="1" applyAlignment="1">
      <alignment horizontal="right" vertical="center" shrinkToFit="1"/>
    </xf>
    <xf numFmtId="3" fontId="7" fillId="0" borderId="0" xfId="2" applyNumberFormat="1" applyFont="1" applyAlignment="1">
      <alignment horizontal="right" vertical="center" shrinkToFit="1"/>
    </xf>
    <xf numFmtId="0" fontId="4" fillId="0" borderId="0" xfId="3"/>
    <xf numFmtId="168" fontId="4" fillId="0" borderId="0" xfId="3" applyNumberFormat="1"/>
    <xf numFmtId="2" fontId="4" fillId="0" borderId="0" xfId="3" applyNumberFormat="1"/>
    <xf numFmtId="0" fontId="4" fillId="0" borderId="0" xfId="3" applyAlignment="1">
      <alignment horizontal="right"/>
    </xf>
    <xf numFmtId="171" fontId="4" fillId="0" borderId="0" xfId="3" applyNumberFormat="1"/>
    <xf numFmtId="0" fontId="1" fillId="0" borderId="0" xfId="4"/>
    <xf numFmtId="0" fontId="5" fillId="0" borderId="0" xfId="4" applyFont="1"/>
    <xf numFmtId="171" fontId="1" fillId="0" borderId="0" xfId="4" applyNumberFormat="1"/>
    <xf numFmtId="171" fontId="5" fillId="0" borderId="0" xfId="4" applyNumberFormat="1" applyFont="1"/>
    <xf numFmtId="11" fontId="1" fillId="0" borderId="0" xfId="4" applyNumberFormat="1"/>
    <xf numFmtId="0" fontId="0" fillId="0" borderId="0" xfId="4" applyFont="1"/>
    <xf numFmtId="0" fontId="10" fillId="0" borderId="0" xfId="2" applyFont="1"/>
    <xf numFmtId="17" fontId="6" fillId="0" borderId="0" xfId="2" applyNumberFormat="1"/>
    <xf numFmtId="0" fontId="0" fillId="0" borderId="0" xfId="0" applyNumberFormat="1" applyFill="1" applyAlignment="1" applyProtection="1"/>
    <xf numFmtId="171" fontId="0" fillId="0" borderId="0" xfId="0" applyNumberFormat="1"/>
    <xf numFmtId="0" fontId="0" fillId="0" borderId="0" xfId="0" applyAlignment="1"/>
    <xf numFmtId="171" fontId="0" fillId="0" borderId="0" xfId="0" applyNumberFormat="1" applyFill="1" applyAlignment="1" applyProtection="1"/>
    <xf numFmtId="0" fontId="11" fillId="8" borderId="0" xfId="5" applyFill="1"/>
    <xf numFmtId="0" fontId="11" fillId="0" borderId="0" xfId="5"/>
    <xf numFmtId="172" fontId="0" fillId="0" borderId="0" xfId="6" applyNumberFormat="1" applyFont="1"/>
    <xf numFmtId="164" fontId="1" fillId="0" borderId="0" xfId="4" applyNumberFormat="1"/>
    <xf numFmtId="9" fontId="0" fillId="0" borderId="0" xfId="7" applyNumberFormat="1" applyFont="1"/>
    <xf numFmtId="9" fontId="1" fillId="0" borderId="0" xfId="6" applyFont="1"/>
    <xf numFmtId="9" fontId="1" fillId="0" borderId="0" xfId="4" applyNumberFormat="1"/>
    <xf numFmtId="164" fontId="1" fillId="0" borderId="0" xfId="8" applyFont="1"/>
    <xf numFmtId="172" fontId="1" fillId="0" borderId="0" xfId="6" applyNumberFormat="1" applyFont="1"/>
    <xf numFmtId="164" fontId="0" fillId="0" borderId="0" xfId="8" applyFont="1"/>
    <xf numFmtId="164" fontId="11" fillId="0" borderId="0" xfId="5" applyNumberFormat="1"/>
    <xf numFmtId="172" fontId="0" fillId="0" borderId="0" xfId="7" applyNumberFormat="1" applyFont="1"/>
    <xf numFmtId="3" fontId="1" fillId="0" borderId="0" xfId="4" applyNumberFormat="1"/>
    <xf numFmtId="0" fontId="1" fillId="0" borderId="0" xfId="4" applyFont="1"/>
    <xf numFmtId="0" fontId="6" fillId="0" borderId="0" xfId="2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9" fillId="3" borderId="2" xfId="2" applyFont="1" applyFill="1" applyBorder="1" applyAlignment="1">
      <alignment horizontal="right" vertical="center"/>
    </xf>
    <xf numFmtId="0" fontId="1" fillId="0" borderId="0" xfId="4" applyAlignment="1">
      <alignment horizontal="center"/>
    </xf>
  </cellXfs>
  <cellStyles count="9">
    <cellStyle name="Comma" xfId="1" builtinId="3"/>
    <cellStyle name="Comma 2" xfId="8"/>
    <cellStyle name="Normal" xfId="0" builtinId="0"/>
    <cellStyle name="Normal 2" xfId="2"/>
    <cellStyle name="Normal 3" xfId="3"/>
    <cellStyle name="Normal 3 2" xfId="4"/>
    <cellStyle name="Normal 4" xfId="5"/>
    <cellStyle name="Percent 2" xfId="6"/>
    <cellStyle name="Percent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7</xdr:row>
      <xdr:rowOff>123825</xdr:rowOff>
    </xdr:from>
    <xdr:to>
      <xdr:col>12</xdr:col>
      <xdr:colOff>167284</xdr:colOff>
      <xdr:row>24</xdr:row>
      <xdr:rowOff>101611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1390650"/>
          <a:ext cx="4682134" cy="30543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709083</xdr:colOff>
      <xdr:row>2</xdr:row>
      <xdr:rowOff>84666</xdr:rowOff>
    </xdr:from>
    <xdr:to>
      <xdr:col>9</xdr:col>
      <xdr:colOff>51120</xdr:colOff>
      <xdr:row>21</xdr:row>
      <xdr:rowOff>128873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083" y="444499"/>
          <a:ext cx="4676037" cy="30604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585108</xdr:colOff>
      <xdr:row>7</xdr:row>
      <xdr:rowOff>122464</xdr:rowOff>
    </xdr:from>
    <xdr:to>
      <xdr:col>11</xdr:col>
      <xdr:colOff>169740</xdr:colOff>
      <xdr:row>23</xdr:row>
      <xdr:rowOff>107800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0215" y="1360714"/>
          <a:ext cx="2959204" cy="28156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40821</xdr:colOff>
      <xdr:row>3</xdr:row>
      <xdr:rowOff>163285</xdr:rowOff>
    </xdr:from>
    <xdr:to>
      <xdr:col>11</xdr:col>
      <xdr:colOff>278596</xdr:colOff>
      <xdr:row>19</xdr:row>
      <xdr:rowOff>148622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9071" y="693964"/>
          <a:ext cx="2959204" cy="28156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58</xdr:row>
      <xdr:rowOff>9525</xdr:rowOff>
    </xdr:from>
    <xdr:to>
      <xdr:col>9</xdr:col>
      <xdr:colOff>582036</xdr:colOff>
      <xdr:row>73</xdr:row>
      <xdr:rowOff>172461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10506075"/>
          <a:ext cx="2877561" cy="287756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54</xdr:row>
      <xdr:rowOff>104775</xdr:rowOff>
    </xdr:from>
    <xdr:to>
      <xdr:col>11</xdr:col>
      <xdr:colOff>550033</xdr:colOff>
      <xdr:row>70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9877425"/>
          <a:ext cx="2883658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349250</xdr:colOff>
      <xdr:row>66</xdr:row>
      <xdr:rowOff>79375</xdr:rowOff>
    </xdr:from>
    <xdr:to>
      <xdr:col>15</xdr:col>
      <xdr:colOff>459384</xdr:colOff>
      <xdr:row>83</xdr:row>
      <xdr:rowOff>171207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875" y="11604625"/>
          <a:ext cx="4682134" cy="3060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12</xdr:col>
      <xdr:colOff>500113</xdr:colOff>
      <xdr:row>21</xdr:row>
      <xdr:rowOff>169033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1085850"/>
          <a:ext cx="2786113" cy="2883658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4</xdr:row>
      <xdr:rowOff>161925</xdr:rowOff>
    </xdr:from>
    <xdr:to>
      <xdr:col>6</xdr:col>
      <xdr:colOff>407158</xdr:colOff>
      <xdr:row>20</xdr:row>
      <xdr:rowOff>149983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" y="885825"/>
          <a:ext cx="2883658" cy="28836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0</xdr:rowOff>
    </xdr:from>
    <xdr:to>
      <xdr:col>5</xdr:col>
      <xdr:colOff>610611</xdr:colOff>
      <xdr:row>20</xdr:row>
      <xdr:rowOff>162936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904875"/>
          <a:ext cx="2877561" cy="2877561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4</xdr:row>
      <xdr:rowOff>57150</xdr:rowOff>
    </xdr:from>
    <xdr:to>
      <xdr:col>11</xdr:col>
      <xdr:colOff>569457</xdr:colOff>
      <xdr:row>19</xdr:row>
      <xdr:rowOff>140832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150" y="781050"/>
          <a:ext cx="2798307" cy="27983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0</xdr:row>
      <xdr:rowOff>171450</xdr:rowOff>
    </xdr:from>
    <xdr:to>
      <xdr:col>17</xdr:col>
      <xdr:colOff>380262</xdr:colOff>
      <xdr:row>17</xdr:row>
      <xdr:rowOff>149236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8225" y="171450"/>
          <a:ext cx="4676037" cy="305436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1</xdr:row>
      <xdr:rowOff>76200</xdr:rowOff>
    </xdr:from>
    <xdr:to>
      <xdr:col>17</xdr:col>
      <xdr:colOff>52984</xdr:colOff>
      <xdr:row>18</xdr:row>
      <xdr:rowOff>60082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257175"/>
          <a:ext cx="4682134" cy="3060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5</xdr:row>
      <xdr:rowOff>57150</xdr:rowOff>
    </xdr:from>
    <xdr:to>
      <xdr:col>13</xdr:col>
      <xdr:colOff>300634</xdr:colOff>
      <xdr:row>22</xdr:row>
      <xdr:rowOff>34936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962025"/>
          <a:ext cx="4682134" cy="305436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0</xdr:row>
      <xdr:rowOff>38100</xdr:rowOff>
    </xdr:from>
    <xdr:to>
      <xdr:col>16</xdr:col>
      <xdr:colOff>605434</xdr:colOff>
      <xdr:row>17</xdr:row>
      <xdr:rowOff>21982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38100"/>
          <a:ext cx="4682134" cy="30604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2038350</xdr:colOff>
      <xdr:row>12</xdr:row>
      <xdr:rowOff>47625</xdr:rowOff>
    </xdr:from>
    <xdr:to>
      <xdr:col>7</xdr:col>
      <xdr:colOff>700684</xdr:colOff>
      <xdr:row>29</xdr:row>
      <xdr:rowOff>31507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2219325"/>
          <a:ext cx="4682134" cy="30604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5</xdr:row>
      <xdr:rowOff>142875</xdr:rowOff>
    </xdr:from>
    <xdr:to>
      <xdr:col>11</xdr:col>
      <xdr:colOff>586384</xdr:colOff>
      <xdr:row>23</xdr:row>
      <xdr:rowOff>551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1000125"/>
          <a:ext cx="4682134" cy="30604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214312</xdr:colOff>
      <xdr:row>3</xdr:row>
      <xdr:rowOff>154781</xdr:rowOff>
    </xdr:from>
    <xdr:to>
      <xdr:col>10</xdr:col>
      <xdr:colOff>424873</xdr:colOff>
      <xdr:row>19</xdr:row>
      <xdr:rowOff>174842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690562"/>
          <a:ext cx="2877561" cy="287756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6</xdr:row>
      <xdr:rowOff>154782</xdr:rowOff>
    </xdr:from>
    <xdr:to>
      <xdr:col>10</xdr:col>
      <xdr:colOff>359533</xdr:colOff>
      <xdr:row>22</xdr:row>
      <xdr:rowOff>174843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1214438"/>
          <a:ext cx="2883658" cy="287756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142874</xdr:colOff>
      <xdr:row>9</xdr:row>
      <xdr:rowOff>71437</xdr:rowOff>
    </xdr:from>
    <xdr:to>
      <xdr:col>12</xdr:col>
      <xdr:colOff>157758</xdr:colOff>
      <xdr:row>26</xdr:row>
      <xdr:rowOff>95800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49" y="1678781"/>
          <a:ext cx="4682134" cy="3060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1</xdr:row>
      <xdr:rowOff>47625</xdr:rowOff>
    </xdr:from>
    <xdr:to>
      <xdr:col>17</xdr:col>
      <xdr:colOff>643534</xdr:colOff>
      <xdr:row>18</xdr:row>
      <xdr:rowOff>25411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228600"/>
          <a:ext cx="4682134" cy="3054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5</xdr:row>
      <xdr:rowOff>171450</xdr:rowOff>
    </xdr:from>
    <xdr:to>
      <xdr:col>13</xdr:col>
      <xdr:colOff>300634</xdr:colOff>
      <xdr:row>22</xdr:row>
      <xdr:rowOff>155332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1076325"/>
          <a:ext cx="4682134" cy="30604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7</xdr:row>
      <xdr:rowOff>171450</xdr:rowOff>
    </xdr:from>
    <xdr:to>
      <xdr:col>12</xdr:col>
      <xdr:colOff>757834</xdr:colOff>
      <xdr:row>24</xdr:row>
      <xdr:rowOff>155332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1438275"/>
          <a:ext cx="4682134" cy="30604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6</xdr:row>
      <xdr:rowOff>95250</xdr:rowOff>
    </xdr:from>
    <xdr:to>
      <xdr:col>12</xdr:col>
      <xdr:colOff>138709</xdr:colOff>
      <xdr:row>23</xdr:row>
      <xdr:rowOff>79132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1181100"/>
          <a:ext cx="4682134" cy="30604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676275</xdr:colOff>
      <xdr:row>3</xdr:row>
      <xdr:rowOff>76200</xdr:rowOff>
    </xdr:from>
    <xdr:to>
      <xdr:col>17</xdr:col>
      <xdr:colOff>24409</xdr:colOff>
      <xdr:row>20</xdr:row>
      <xdr:rowOff>53986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68950" y="619125"/>
          <a:ext cx="4682134" cy="30543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310</xdr:col>
      <xdr:colOff>38100</xdr:colOff>
      <xdr:row>21</xdr:row>
      <xdr:rowOff>9525</xdr:rowOff>
    </xdr:from>
    <xdr:to>
      <xdr:col>314</xdr:col>
      <xdr:colOff>254758</xdr:colOff>
      <xdr:row>40</xdr:row>
      <xdr:rowOff>140458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121250" y="3467100"/>
          <a:ext cx="2883658" cy="28836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1314450</xdr:colOff>
      <xdr:row>46</xdr:row>
      <xdr:rowOff>66675</xdr:rowOff>
    </xdr:from>
    <xdr:to>
      <xdr:col>8</xdr:col>
      <xdr:colOff>48636</xdr:colOff>
      <xdr:row>64</xdr:row>
      <xdr:rowOff>29586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0075" y="7515225"/>
          <a:ext cx="2877561" cy="2877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G27"/>
  <sheetViews>
    <sheetView tabSelected="1" workbookViewId="0">
      <selection activeCell="C28" sqref="C28"/>
    </sheetView>
  </sheetViews>
  <sheetFormatPr defaultRowHeight="14.25" x14ac:dyDescent="0.2"/>
  <cols>
    <col min="1" max="1" width="11.21875" bestFit="1" customWidth="1"/>
    <col min="3" max="3" width="13.77734375" bestFit="1" customWidth="1"/>
    <col min="4" max="4" width="21" bestFit="1" customWidth="1"/>
    <col min="5" max="5" width="27.33203125" bestFit="1" customWidth="1"/>
  </cols>
  <sheetData>
    <row r="1" spans="1:6" x14ac:dyDescent="0.2">
      <c r="A1" t="s">
        <v>61</v>
      </c>
    </row>
    <row r="2" spans="1:6" x14ac:dyDescent="0.2">
      <c r="A2" t="s">
        <v>234</v>
      </c>
    </row>
    <row r="4" spans="1:6" x14ac:dyDescent="0.2">
      <c r="C4" s="1" t="s">
        <v>46</v>
      </c>
      <c r="D4" s="1" t="s">
        <v>47</v>
      </c>
      <c r="E4" s="1" t="s">
        <v>45</v>
      </c>
      <c r="F4" s="1"/>
    </row>
    <row r="5" spans="1:6" x14ac:dyDescent="0.2">
      <c r="F5" s="4"/>
    </row>
    <row r="6" spans="1:6" x14ac:dyDescent="0.2">
      <c r="F6" s="4"/>
    </row>
    <row r="7" spans="1:6" x14ac:dyDescent="0.2">
      <c r="F7" s="4"/>
    </row>
    <row r="8" spans="1:6" x14ac:dyDescent="0.2">
      <c r="A8" s="2"/>
      <c r="B8" s="3"/>
      <c r="F8" s="4"/>
    </row>
    <row r="9" spans="1:6" x14ac:dyDescent="0.2">
      <c r="A9" s="3"/>
      <c r="B9" s="3"/>
      <c r="F9" s="4"/>
    </row>
    <row r="10" spans="1:6" x14ac:dyDescent="0.2">
      <c r="B10" s="3"/>
      <c r="F10" s="4"/>
    </row>
    <row r="11" spans="1:6" x14ac:dyDescent="0.2">
      <c r="A11" s="2"/>
      <c r="B11" s="3"/>
      <c r="F11" s="4"/>
    </row>
    <row r="12" spans="1:6" x14ac:dyDescent="0.2">
      <c r="A12" s="3"/>
      <c r="B12" s="3"/>
      <c r="F12" s="4"/>
    </row>
    <row r="13" spans="1:6" x14ac:dyDescent="0.2">
      <c r="A13" s="3"/>
      <c r="B13" s="3"/>
      <c r="F13" s="4"/>
    </row>
    <row r="14" spans="1:6" x14ac:dyDescent="0.2">
      <c r="A14" s="2" t="s">
        <v>0</v>
      </c>
      <c r="B14" s="3" t="s">
        <v>7</v>
      </c>
      <c r="C14">
        <v>-0.55000000000000027</v>
      </c>
      <c r="D14">
        <v>9.1307034128780273E-3</v>
      </c>
      <c r="E14">
        <v>0.5</v>
      </c>
      <c r="F14" s="4"/>
    </row>
    <row r="15" spans="1:6" x14ac:dyDescent="0.2">
      <c r="A15" s="3"/>
      <c r="B15" s="3" t="s">
        <v>8</v>
      </c>
      <c r="C15">
        <v>7.9999999999999627E-2</v>
      </c>
      <c r="D15">
        <v>-2.9956367652343552E-2</v>
      </c>
      <c r="E15">
        <v>0.5</v>
      </c>
      <c r="F15" s="4"/>
    </row>
    <row r="16" spans="1:6" x14ac:dyDescent="0.2">
      <c r="A16" s="3"/>
      <c r="B16" s="3" t="s">
        <v>9</v>
      </c>
      <c r="C16">
        <v>0.89000000000000012</v>
      </c>
      <c r="D16">
        <v>0.4467266925388591</v>
      </c>
      <c r="E16">
        <v>1.25</v>
      </c>
      <c r="F16" s="4"/>
    </row>
    <row r="17" spans="1:7" x14ac:dyDescent="0.2">
      <c r="A17" s="3"/>
      <c r="B17" s="3" t="s">
        <v>10</v>
      </c>
      <c r="C17">
        <v>0.43999999999999995</v>
      </c>
      <c r="D17">
        <v>0.72741687121147125</v>
      </c>
      <c r="E17">
        <v>1.25</v>
      </c>
      <c r="F17" s="4"/>
    </row>
    <row r="18" spans="1:7" x14ac:dyDescent="0.2">
      <c r="A18" s="3"/>
      <c r="B18" s="3" t="s">
        <v>11</v>
      </c>
      <c r="C18">
        <v>1.3599999999999999</v>
      </c>
      <c r="D18">
        <v>0.95631623147660116</v>
      </c>
      <c r="E18">
        <v>2</v>
      </c>
      <c r="F18" s="4"/>
    </row>
    <row r="19" spans="1:7" x14ac:dyDescent="0.2">
      <c r="A19" s="3"/>
      <c r="B19" s="3" t="s">
        <v>12</v>
      </c>
      <c r="C19">
        <v>1.48</v>
      </c>
      <c r="D19">
        <v>1.3902997068369065</v>
      </c>
      <c r="E19">
        <v>2</v>
      </c>
      <c r="F19" s="4"/>
    </row>
    <row r="20" spans="1:7" x14ac:dyDescent="0.2">
      <c r="A20" s="2" t="s">
        <v>13</v>
      </c>
      <c r="B20" s="3" t="s">
        <v>1</v>
      </c>
      <c r="C20">
        <v>1.0499999999999994</v>
      </c>
      <c r="D20">
        <v>1.5837047354071481</v>
      </c>
      <c r="E20">
        <v>2.5</v>
      </c>
      <c r="F20" s="4"/>
    </row>
    <row r="21" spans="1:7" x14ac:dyDescent="0.2">
      <c r="A21" s="3"/>
      <c r="B21" s="3" t="s">
        <v>2</v>
      </c>
      <c r="C21">
        <v>1.6800000000000002</v>
      </c>
      <c r="D21">
        <v>1.6779449318748232</v>
      </c>
      <c r="E21">
        <v>3</v>
      </c>
    </row>
    <row r="22" spans="1:7" x14ac:dyDescent="0.2">
      <c r="A22" s="3"/>
      <c r="B22" s="3" t="s">
        <v>3</v>
      </c>
      <c r="C22">
        <v>2.4999999999999996</v>
      </c>
      <c r="D22">
        <v>1.9619590392709276</v>
      </c>
      <c r="E22">
        <v>3.5</v>
      </c>
    </row>
    <row r="23" spans="1:7" x14ac:dyDescent="0.2">
      <c r="B23" s="3" t="s">
        <v>4</v>
      </c>
      <c r="C23">
        <v>2.3799999999999994</v>
      </c>
      <c r="D23">
        <v>2.1088977628585597</v>
      </c>
      <c r="E23">
        <v>3.5</v>
      </c>
    </row>
    <row r="27" spans="1:7" x14ac:dyDescent="0.2">
      <c r="G27" t="s">
        <v>63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D44"/>
  <sheetViews>
    <sheetView zoomScale="90" zoomScaleNormal="90" workbookViewId="0">
      <selection activeCell="G38" sqref="G38"/>
    </sheetView>
  </sheetViews>
  <sheetFormatPr defaultColWidth="8.88671875" defaultRowHeight="12.75" x14ac:dyDescent="0.2"/>
  <cols>
    <col min="1" max="16384" width="8.88671875" style="24"/>
  </cols>
  <sheetData>
    <row r="1" spans="1:3" ht="14.25" x14ac:dyDescent="0.2">
      <c r="A1" t="s">
        <v>142</v>
      </c>
    </row>
    <row r="2" spans="1:3" ht="14.25" x14ac:dyDescent="0.2">
      <c r="A2" t="s">
        <v>215</v>
      </c>
    </row>
    <row r="4" spans="1:3" x14ac:dyDescent="0.2">
      <c r="B4" s="24" t="s">
        <v>141</v>
      </c>
    </row>
    <row r="5" spans="1:3" x14ac:dyDescent="0.2">
      <c r="A5" s="24">
        <v>1</v>
      </c>
      <c r="B5" s="26">
        <v>0.49728260869565222</v>
      </c>
      <c r="C5" s="28"/>
    </row>
    <row r="6" spans="1:3" x14ac:dyDescent="0.2">
      <c r="A6" s="24">
        <v>2</v>
      </c>
      <c r="B6" s="26">
        <v>1.7989130434782608</v>
      </c>
      <c r="C6" s="28"/>
    </row>
    <row r="7" spans="1:3" x14ac:dyDescent="0.2">
      <c r="A7" s="24">
        <v>3</v>
      </c>
      <c r="B7" s="26">
        <v>2.8444444444444446</v>
      </c>
      <c r="C7" s="28"/>
    </row>
    <row r="8" spans="1:3" x14ac:dyDescent="0.2">
      <c r="A8" s="24">
        <v>4</v>
      </c>
      <c r="B8" s="26">
        <v>3.592741935483871</v>
      </c>
      <c r="C8" s="28"/>
    </row>
    <row r="9" spans="1:3" x14ac:dyDescent="0.2">
      <c r="A9" s="24">
        <v>5</v>
      </c>
      <c r="B9" s="26">
        <v>3.2273531544034602</v>
      </c>
      <c r="C9" s="28"/>
    </row>
    <row r="10" spans="1:3" x14ac:dyDescent="0.2">
      <c r="A10" s="24">
        <v>6</v>
      </c>
      <c r="B10" s="26">
        <v>3.31730947284627</v>
      </c>
      <c r="C10" s="28"/>
    </row>
    <row r="11" spans="1:3" x14ac:dyDescent="0.2">
      <c r="A11" s="24">
        <v>7</v>
      </c>
      <c r="B11" s="26">
        <v>3.2303129834435702</v>
      </c>
      <c r="C11" s="28"/>
    </row>
    <row r="12" spans="1:3" x14ac:dyDescent="0.2">
      <c r="A12" s="24">
        <v>8</v>
      </c>
      <c r="B12" s="26">
        <v>3.0762935890252501</v>
      </c>
      <c r="C12" s="28"/>
    </row>
    <row r="13" spans="1:3" x14ac:dyDescent="0.2">
      <c r="A13" s="24">
        <v>9</v>
      </c>
      <c r="B13" s="26">
        <v>2.93923986004584</v>
      </c>
      <c r="C13" s="28"/>
    </row>
    <row r="14" spans="1:3" x14ac:dyDescent="0.2">
      <c r="A14" s="24">
        <v>10</v>
      </c>
      <c r="B14" s="26">
        <v>2.7011969234239102</v>
      </c>
      <c r="C14" s="28"/>
    </row>
    <row r="15" spans="1:3" x14ac:dyDescent="0.2">
      <c r="A15" s="24">
        <v>11</v>
      </c>
      <c r="B15" s="26">
        <v>2.43016052030895</v>
      </c>
      <c r="C15" s="28"/>
    </row>
    <row r="16" spans="1:3" x14ac:dyDescent="0.2">
      <c r="A16" s="24">
        <v>12</v>
      </c>
      <c r="B16" s="26">
        <v>2.2440336870362501</v>
      </c>
      <c r="C16" s="28"/>
    </row>
    <row r="17" spans="1:4" x14ac:dyDescent="0.2">
      <c r="A17" s="24">
        <v>13</v>
      </c>
      <c r="B17" s="26">
        <v>2.1309809868488498</v>
      </c>
      <c r="C17" s="28"/>
    </row>
    <row r="18" spans="1:4" x14ac:dyDescent="0.2">
      <c r="A18" s="24">
        <v>14</v>
      </c>
      <c r="B18" s="26">
        <v>2.0608490056283402</v>
      </c>
      <c r="C18" s="28"/>
    </row>
    <row r="19" spans="1:4" x14ac:dyDescent="0.2">
      <c r="A19" s="24">
        <v>15</v>
      </c>
      <c r="B19" s="26">
        <v>2.0316468525504598</v>
      </c>
      <c r="C19" s="28"/>
    </row>
    <row r="20" spans="1:4" x14ac:dyDescent="0.2">
      <c r="A20" s="24">
        <v>16</v>
      </c>
      <c r="B20" s="26">
        <v>2.04211961483756</v>
      </c>
      <c r="C20" s="28"/>
    </row>
    <row r="21" spans="1:4" x14ac:dyDescent="0.2">
      <c r="B21" s="26"/>
      <c r="C21" s="28"/>
    </row>
    <row r="22" spans="1:4" x14ac:dyDescent="0.2">
      <c r="B22" s="26"/>
      <c r="C22" s="28"/>
    </row>
    <row r="23" spans="1:4" ht="14.25" x14ac:dyDescent="0.2">
      <c r="B23" s="26"/>
      <c r="C23" s="28"/>
      <c r="D23" t="s">
        <v>143</v>
      </c>
    </row>
    <row r="24" spans="1:4" x14ac:dyDescent="0.2">
      <c r="B24" s="26"/>
      <c r="C24" s="28"/>
    </row>
    <row r="25" spans="1:4" x14ac:dyDescent="0.2">
      <c r="B25" s="26"/>
      <c r="C25" s="28"/>
    </row>
    <row r="26" spans="1:4" x14ac:dyDescent="0.2">
      <c r="B26" s="26"/>
      <c r="C26" s="28"/>
    </row>
    <row r="27" spans="1:4" x14ac:dyDescent="0.2">
      <c r="B27" s="26"/>
      <c r="C27" s="28"/>
    </row>
    <row r="28" spans="1:4" x14ac:dyDescent="0.2">
      <c r="B28" s="26"/>
      <c r="C28" s="28"/>
    </row>
    <row r="29" spans="1:4" x14ac:dyDescent="0.2">
      <c r="B29" s="26"/>
      <c r="C29" s="28"/>
    </row>
    <row r="30" spans="1:4" x14ac:dyDescent="0.2">
      <c r="B30" s="26"/>
      <c r="C30" s="28"/>
    </row>
    <row r="31" spans="1:4" x14ac:dyDescent="0.2">
      <c r="B31" s="26"/>
      <c r="C31" s="28"/>
    </row>
    <row r="32" spans="1:4" x14ac:dyDescent="0.2">
      <c r="B32" s="26"/>
      <c r="C32" s="28"/>
    </row>
    <row r="33" spans="2:3" x14ac:dyDescent="0.2">
      <c r="B33" s="26"/>
      <c r="C33" s="28"/>
    </row>
    <row r="34" spans="2:3" x14ac:dyDescent="0.2">
      <c r="B34" s="26"/>
      <c r="C34" s="28"/>
    </row>
    <row r="35" spans="2:3" x14ac:dyDescent="0.2">
      <c r="B35" s="26"/>
      <c r="C35" s="28"/>
    </row>
    <row r="36" spans="2:3" x14ac:dyDescent="0.2">
      <c r="B36" s="26"/>
      <c r="C36" s="28"/>
    </row>
    <row r="37" spans="2:3" x14ac:dyDescent="0.2">
      <c r="B37" s="26"/>
      <c r="C37" s="28"/>
    </row>
    <row r="38" spans="2:3" x14ac:dyDescent="0.2">
      <c r="B38" s="26"/>
      <c r="C38" s="28"/>
    </row>
    <row r="39" spans="2:3" x14ac:dyDescent="0.2">
      <c r="B39" s="26"/>
      <c r="C39" s="28"/>
    </row>
    <row r="40" spans="2:3" x14ac:dyDescent="0.2">
      <c r="B40" s="26"/>
      <c r="C40" s="28"/>
    </row>
    <row r="41" spans="2:3" x14ac:dyDescent="0.2">
      <c r="B41" s="26"/>
      <c r="C41" s="28"/>
    </row>
    <row r="42" spans="2:3" x14ac:dyDescent="0.2">
      <c r="B42" s="26"/>
      <c r="C42" s="28"/>
    </row>
    <row r="43" spans="2:3" x14ac:dyDescent="0.2">
      <c r="B43" s="26"/>
      <c r="C43" s="28"/>
    </row>
    <row r="44" spans="2:3" x14ac:dyDescent="0.2">
      <c r="B44" s="26"/>
      <c r="C44" s="28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KG41"/>
  <sheetViews>
    <sheetView zoomScale="70" zoomScaleNormal="70" workbookViewId="0">
      <selection activeCell="O38" sqref="O38"/>
    </sheetView>
  </sheetViews>
  <sheetFormatPr defaultColWidth="9.21875" defaultRowHeight="14.25" x14ac:dyDescent="0.2"/>
  <cols>
    <col min="1" max="1" width="9.21875" style="29"/>
    <col min="2" max="2" width="11.6640625" style="29" bestFit="1" customWidth="1"/>
    <col min="3" max="3" width="7.44140625" style="29" bestFit="1" customWidth="1"/>
    <col min="4" max="4" width="7.6640625" style="29" bestFit="1" customWidth="1"/>
    <col min="5" max="6" width="7.6640625" style="29" customWidth="1"/>
    <col min="7" max="8" width="7.6640625" style="29" bestFit="1" customWidth="1"/>
    <col min="9" max="10" width="7.44140625" style="29" bestFit="1" customWidth="1"/>
    <col min="11" max="16384" width="9.21875" style="29"/>
  </cols>
  <sheetData>
    <row r="1" spans="1:293" x14ac:dyDescent="0.2">
      <c r="A1" t="s">
        <v>119</v>
      </c>
    </row>
    <row r="2" spans="1:293" x14ac:dyDescent="0.2">
      <c r="A2" t="s">
        <v>149</v>
      </c>
    </row>
    <row r="4" spans="1:293" x14ac:dyDescent="0.2">
      <c r="B4" s="30" t="s">
        <v>144</v>
      </c>
      <c r="C4" s="30" t="s">
        <v>145</v>
      </c>
      <c r="D4" s="54" t="s">
        <v>212</v>
      </c>
      <c r="E4" s="54" t="s">
        <v>213</v>
      </c>
      <c r="F4" s="54"/>
    </row>
    <row r="5" spans="1:293" x14ac:dyDescent="0.2">
      <c r="A5" s="29" t="s">
        <v>146</v>
      </c>
      <c r="B5" s="31">
        <v>-0.65961475000000003</v>
      </c>
      <c r="C5" s="32">
        <v>-3.2614053030219221</v>
      </c>
      <c r="D5" s="31">
        <f>AVERAGE(B5:C5)</f>
        <v>-1.9605100265109612</v>
      </c>
      <c r="E5" s="31">
        <f>MAX(B5:C5)</f>
        <v>-0.65961475000000003</v>
      </c>
      <c r="F5" s="31">
        <f>MIN(B5:C5)</f>
        <v>-3.2614053030219221</v>
      </c>
      <c r="G5" s="31"/>
      <c r="H5" s="31"/>
      <c r="I5" s="31"/>
      <c r="J5" s="31"/>
      <c r="K5" s="31"/>
      <c r="L5" s="31"/>
      <c r="M5" s="31"/>
      <c r="HG5" s="33"/>
      <c r="HY5" s="33"/>
    </row>
    <row r="6" spans="1:293" x14ac:dyDescent="0.2">
      <c r="A6" s="29" t="s">
        <v>147</v>
      </c>
      <c r="B6" s="31">
        <v>-1.3697502500000001</v>
      </c>
      <c r="C6" s="32">
        <v>-3.3434856171712291</v>
      </c>
      <c r="D6" s="31">
        <f t="shared" ref="D6:D7" si="0">AVERAGE(B6:C6)</f>
        <v>-2.3566179335856146</v>
      </c>
      <c r="E6" s="31">
        <f t="shared" ref="E6:E7" si="1">MAX(B6:C6)</f>
        <v>-1.3697502500000001</v>
      </c>
      <c r="F6" s="31">
        <f t="shared" ref="F6:F7" si="2">MIN(B6:C6)</f>
        <v>-3.3434856171712291</v>
      </c>
      <c r="G6" s="31"/>
      <c r="H6" s="31"/>
      <c r="I6" s="31"/>
      <c r="J6" s="31"/>
      <c r="K6" s="31"/>
      <c r="L6" s="31"/>
      <c r="M6" s="31"/>
      <c r="FS6" s="33"/>
      <c r="HG6" s="33"/>
      <c r="HY6" s="33"/>
    </row>
    <row r="7" spans="1:293" x14ac:dyDescent="0.2">
      <c r="A7" s="29" t="s">
        <v>148</v>
      </c>
      <c r="B7" s="31">
        <v>-0.37102887499999998</v>
      </c>
      <c r="C7" s="32">
        <v>0.45982078836624973</v>
      </c>
      <c r="D7" s="31">
        <f t="shared" si="0"/>
        <v>4.4395956683124876E-2</v>
      </c>
      <c r="E7" s="31">
        <f t="shared" si="1"/>
        <v>0.45982078836624973</v>
      </c>
      <c r="F7" s="31">
        <f t="shared" si="2"/>
        <v>-0.37102887499999998</v>
      </c>
      <c r="G7" s="31"/>
      <c r="H7" s="31"/>
      <c r="I7" s="31"/>
      <c r="J7" s="31"/>
      <c r="K7" s="31"/>
      <c r="L7" s="31"/>
      <c r="M7" s="31"/>
      <c r="HG7" s="33"/>
      <c r="HY7" s="33"/>
    </row>
    <row r="8" spans="1:293" x14ac:dyDescent="0.2">
      <c r="B8" s="31"/>
      <c r="C8" s="31"/>
      <c r="D8" s="31"/>
      <c r="E8" s="54"/>
      <c r="F8" s="54"/>
      <c r="G8" s="31"/>
      <c r="H8" s="31"/>
      <c r="I8" s="31"/>
      <c r="J8" s="31"/>
      <c r="K8" s="31"/>
      <c r="L8" s="31"/>
      <c r="M8" s="31"/>
      <c r="HG8" s="33"/>
      <c r="HI8" s="33"/>
      <c r="HY8" s="33"/>
      <c r="KG8" s="33"/>
    </row>
    <row r="9" spans="1:293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HG9" s="33"/>
    </row>
    <row r="10" spans="1:293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HG10" s="33"/>
    </row>
    <row r="11" spans="1:293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293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293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HY13" s="33"/>
      <c r="IC13" s="33"/>
    </row>
    <row r="14" spans="1:293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HY14" s="33"/>
    </row>
    <row r="15" spans="1:293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HY15" s="33"/>
    </row>
    <row r="16" spans="1:293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HY16" s="33"/>
    </row>
    <row r="17" spans="2:233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HY17" s="33"/>
    </row>
    <row r="18" spans="2:233" x14ac:dyDescent="0.2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2:233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233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HG20" s="33"/>
    </row>
    <row r="22" spans="2:233" x14ac:dyDescent="0.2">
      <c r="B22" s="31"/>
      <c r="D22" s="31"/>
      <c r="E22" s="31"/>
      <c r="F22" s="31"/>
      <c r="G22" s="31"/>
      <c r="H22" s="31"/>
      <c r="I22" s="31"/>
      <c r="K22" s="31"/>
      <c r="L22" s="31"/>
      <c r="M22" s="31"/>
    </row>
    <row r="23" spans="2:233" x14ac:dyDescent="0.2">
      <c r="B23" s="31"/>
      <c r="D23" s="31"/>
      <c r="E23" s="31"/>
      <c r="F23" s="31"/>
      <c r="G23" s="31"/>
      <c r="H23" s="31"/>
      <c r="I23" s="31"/>
      <c r="K23" s="31"/>
      <c r="L23" s="31"/>
      <c r="M23" s="31"/>
    </row>
    <row r="24" spans="2:233" x14ac:dyDescent="0.2">
      <c r="B24" s="31"/>
      <c r="D24" s="31"/>
      <c r="E24" s="31"/>
      <c r="F24" s="31"/>
      <c r="G24" s="31"/>
      <c r="H24" s="31"/>
      <c r="I24" s="31"/>
      <c r="K24" s="31"/>
      <c r="L24" s="31"/>
      <c r="M24" s="31"/>
    </row>
    <row r="25" spans="2:233" x14ac:dyDescent="0.2">
      <c r="B25" s="31"/>
      <c r="D25" s="31"/>
      <c r="E25" s="31"/>
      <c r="F25" s="31"/>
      <c r="G25" s="31"/>
      <c r="H25" t="s">
        <v>150</v>
      </c>
      <c r="I25" s="31"/>
      <c r="K25" s="31"/>
      <c r="L25" s="31"/>
      <c r="M25" s="31"/>
    </row>
    <row r="29" spans="2:233" x14ac:dyDescent="0.2">
      <c r="G29" s="31"/>
    </row>
    <row r="30" spans="2:233" x14ac:dyDescent="0.2">
      <c r="G30" s="31"/>
    </row>
    <row r="32" spans="2:233" x14ac:dyDescent="0.2">
      <c r="B32" s="31"/>
      <c r="C32" s="32"/>
    </row>
    <row r="34" spans="2:3" x14ac:dyDescent="0.2">
      <c r="B34" s="59"/>
      <c r="C34" s="59"/>
    </row>
    <row r="36" spans="2:3" x14ac:dyDescent="0.2">
      <c r="B36" s="31"/>
      <c r="C36" s="31"/>
    </row>
    <row r="37" spans="2:3" x14ac:dyDescent="0.2">
      <c r="B37" s="31"/>
      <c r="C37" s="31"/>
    </row>
    <row r="38" spans="2:3" x14ac:dyDescent="0.2">
      <c r="B38" s="31"/>
      <c r="C38" s="31"/>
    </row>
    <row r="39" spans="2:3" x14ac:dyDescent="0.2">
      <c r="B39" s="31"/>
      <c r="C39" s="31"/>
    </row>
    <row r="41" spans="2:3" x14ac:dyDescent="0.2">
      <c r="B41" s="31"/>
      <c r="C41" s="31"/>
    </row>
  </sheetData>
  <mergeCells count="1">
    <mergeCell ref="B34:C3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KG41"/>
  <sheetViews>
    <sheetView zoomScale="70" zoomScaleNormal="70" workbookViewId="0">
      <selection activeCell="E36" sqref="E36"/>
    </sheetView>
  </sheetViews>
  <sheetFormatPr defaultColWidth="9.21875" defaultRowHeight="14.25" x14ac:dyDescent="0.2"/>
  <cols>
    <col min="1" max="1" width="9.21875" style="29"/>
    <col min="2" max="2" width="11.6640625" style="29" bestFit="1" customWidth="1"/>
    <col min="3" max="3" width="7.44140625" style="29" bestFit="1" customWidth="1"/>
    <col min="4" max="4" width="7.6640625" style="29" bestFit="1" customWidth="1"/>
    <col min="5" max="6" width="7.6640625" style="29" customWidth="1"/>
    <col min="7" max="8" width="7.6640625" style="29" bestFit="1" customWidth="1"/>
    <col min="9" max="10" width="7.44140625" style="29" bestFit="1" customWidth="1"/>
    <col min="11" max="16384" width="9.21875" style="29"/>
  </cols>
  <sheetData>
    <row r="1" spans="1:293" x14ac:dyDescent="0.2">
      <c r="A1" t="s">
        <v>119</v>
      </c>
    </row>
    <row r="2" spans="1:293" x14ac:dyDescent="0.2">
      <c r="A2" t="s">
        <v>151</v>
      </c>
    </row>
    <row r="4" spans="1:293" x14ac:dyDescent="0.2">
      <c r="B4" s="30" t="s">
        <v>144</v>
      </c>
      <c r="C4" s="30" t="s">
        <v>145</v>
      </c>
      <c r="D4" s="54" t="s">
        <v>212</v>
      </c>
      <c r="E4" s="54" t="s">
        <v>213</v>
      </c>
      <c r="F4" s="54"/>
    </row>
    <row r="5" spans="1:293" x14ac:dyDescent="0.2">
      <c r="A5" s="29" t="s">
        <v>146</v>
      </c>
      <c r="B5" s="31">
        <v>-0.70091154681172274</v>
      </c>
      <c r="C5" s="32">
        <v>-4.085433211802501</v>
      </c>
      <c r="D5" s="31">
        <f>AVERAGE(B5:C5)</f>
        <v>-2.3931723793071118</v>
      </c>
      <c r="E5" s="31">
        <f>MAX(B5:C5)</f>
        <v>-0.70091154681172274</v>
      </c>
      <c r="F5" s="31">
        <f>MIN(B5:C5)</f>
        <v>-4.085433211802501</v>
      </c>
      <c r="G5" s="31"/>
      <c r="H5" s="31"/>
      <c r="I5" s="31"/>
      <c r="J5" s="31"/>
      <c r="K5" s="31"/>
      <c r="L5" s="31"/>
      <c r="M5" s="31"/>
      <c r="HG5" s="33"/>
      <c r="HY5" s="33"/>
    </row>
    <row r="6" spans="1:293" x14ac:dyDescent="0.2">
      <c r="A6" s="29" t="s">
        <v>147</v>
      </c>
      <c r="B6" s="31">
        <v>-2.77626667574286</v>
      </c>
      <c r="C6" s="32">
        <v>-4.9646529289568999</v>
      </c>
      <c r="D6" s="31">
        <f t="shared" ref="D6:D7" si="0">AVERAGE(B6:C6)</f>
        <v>-3.8704598023498802</v>
      </c>
      <c r="E6" s="31">
        <f t="shared" ref="E6:E7" si="1">MAX(B6:C6)</f>
        <v>-2.77626667574286</v>
      </c>
      <c r="F6" s="31">
        <f t="shared" ref="F6:F7" si="2">MIN(B6:C6)</f>
        <v>-4.9646529289568999</v>
      </c>
      <c r="G6" s="31"/>
      <c r="H6" s="31"/>
      <c r="I6" s="31"/>
      <c r="J6" s="31"/>
      <c r="K6" s="31"/>
      <c r="L6" s="31"/>
      <c r="M6" s="31"/>
      <c r="FS6" s="33"/>
      <c r="HG6" s="33"/>
      <c r="HY6" s="33"/>
    </row>
    <row r="7" spans="1:293" x14ac:dyDescent="0.2">
      <c r="A7" s="29" t="s">
        <v>148</v>
      </c>
      <c r="B7" s="31">
        <v>-3.4930826369202621</v>
      </c>
      <c r="C7" s="32">
        <v>-2.8009700839807916</v>
      </c>
      <c r="D7" s="31">
        <f t="shared" si="0"/>
        <v>-3.1470263604505266</v>
      </c>
      <c r="E7" s="31">
        <f t="shared" si="1"/>
        <v>-2.8009700839807916</v>
      </c>
      <c r="F7" s="31">
        <f t="shared" si="2"/>
        <v>-3.4930826369202621</v>
      </c>
      <c r="G7" s="31"/>
      <c r="H7" s="31"/>
      <c r="I7" s="31"/>
      <c r="J7" s="31"/>
      <c r="K7" s="31"/>
      <c r="L7" s="31"/>
      <c r="M7" s="31"/>
      <c r="HG7" s="33"/>
      <c r="HY7" s="33"/>
    </row>
    <row r="8" spans="1:293" x14ac:dyDescent="0.2">
      <c r="B8" s="31"/>
      <c r="C8" s="31"/>
      <c r="D8" s="31"/>
      <c r="E8" s="54"/>
      <c r="F8" s="54"/>
      <c r="G8" s="31"/>
      <c r="H8" s="31"/>
      <c r="I8" s="31"/>
      <c r="J8" s="31"/>
      <c r="K8" s="31"/>
      <c r="L8" s="31"/>
      <c r="M8" s="31"/>
      <c r="HG8" s="33"/>
      <c r="HI8" s="33"/>
      <c r="HY8" s="33"/>
      <c r="KG8" s="33"/>
    </row>
    <row r="9" spans="1:293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HG9" s="33"/>
    </row>
    <row r="10" spans="1:293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HG10" s="33"/>
    </row>
    <row r="11" spans="1:293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293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293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HY13" s="33"/>
      <c r="IC13" s="33"/>
    </row>
    <row r="14" spans="1:293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HY14" s="33"/>
    </row>
    <row r="15" spans="1:293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HY15" s="33"/>
    </row>
    <row r="16" spans="1:293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HY16" s="33"/>
    </row>
    <row r="17" spans="2:233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HY17" s="33"/>
    </row>
    <row r="18" spans="2:233" x14ac:dyDescent="0.2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2:233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233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HG20" s="33"/>
    </row>
    <row r="22" spans="2:233" x14ac:dyDescent="0.2">
      <c r="B22" s="31"/>
      <c r="D22" s="31"/>
      <c r="E22" s="31"/>
      <c r="F22" s="31"/>
      <c r="G22" s="31"/>
      <c r="H22" t="s">
        <v>150</v>
      </c>
      <c r="I22" s="31"/>
      <c r="K22" s="31"/>
      <c r="L22" s="31"/>
      <c r="M22" s="31"/>
    </row>
    <row r="23" spans="2:233" x14ac:dyDescent="0.2">
      <c r="B23" s="31"/>
      <c r="D23" s="31"/>
      <c r="E23" s="31"/>
      <c r="F23" s="31"/>
      <c r="G23" s="31"/>
      <c r="H23" s="31"/>
      <c r="I23" s="31"/>
      <c r="K23" s="31"/>
      <c r="L23" s="31"/>
      <c r="M23" s="31"/>
    </row>
    <row r="24" spans="2:233" x14ac:dyDescent="0.2">
      <c r="B24" s="31"/>
      <c r="D24" s="31"/>
      <c r="E24" s="31"/>
      <c r="F24" s="31"/>
      <c r="G24" s="31"/>
      <c r="H24" s="31"/>
      <c r="I24" s="31"/>
      <c r="K24" s="31"/>
      <c r="L24" s="31"/>
      <c r="M24" s="31"/>
    </row>
    <row r="25" spans="2:233" x14ac:dyDescent="0.2">
      <c r="B25" s="31"/>
      <c r="D25" s="31"/>
      <c r="E25" s="31"/>
      <c r="F25" s="31"/>
      <c r="G25" s="31"/>
      <c r="H25" s="31"/>
      <c r="I25" s="31"/>
      <c r="K25" s="31"/>
      <c r="L25" s="31"/>
      <c r="M25" s="31"/>
    </row>
    <row r="29" spans="2:233" x14ac:dyDescent="0.2">
      <c r="G29" s="31"/>
    </row>
    <row r="30" spans="2:233" x14ac:dyDescent="0.2">
      <c r="G30" s="31"/>
    </row>
    <row r="32" spans="2:233" x14ac:dyDescent="0.2">
      <c r="B32" s="31"/>
      <c r="C32" s="32"/>
    </row>
    <row r="34" spans="2:3" x14ac:dyDescent="0.2">
      <c r="B34" s="59"/>
      <c r="C34" s="59"/>
    </row>
    <row r="36" spans="2:3" x14ac:dyDescent="0.2">
      <c r="B36" s="31"/>
      <c r="C36" s="31"/>
    </row>
    <row r="37" spans="2:3" x14ac:dyDescent="0.2">
      <c r="B37" s="31"/>
      <c r="C37" s="31"/>
    </row>
    <row r="38" spans="2:3" x14ac:dyDescent="0.2">
      <c r="B38" s="31"/>
      <c r="C38" s="31"/>
    </row>
    <row r="39" spans="2:3" x14ac:dyDescent="0.2">
      <c r="B39" s="31"/>
      <c r="C39" s="31"/>
    </row>
    <row r="41" spans="2:3" x14ac:dyDescent="0.2">
      <c r="B41" s="31"/>
      <c r="C41" s="31"/>
    </row>
  </sheetData>
  <mergeCells count="1">
    <mergeCell ref="B34:C3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G92"/>
  <sheetViews>
    <sheetView workbookViewId="0">
      <pane xSplit="1" ySplit="9" topLeftCell="B55" activePane="bottomRight" state="frozen"/>
      <selection activeCell="K35" sqref="K35"/>
      <selection pane="topRight" activeCell="K35" sqref="K35"/>
      <selection pane="bottomLeft" activeCell="K35" sqref="K35"/>
      <selection pane="bottomRight" activeCell="J55" sqref="J55"/>
    </sheetView>
  </sheetViews>
  <sheetFormatPr defaultColWidth="8.88671875" defaultRowHeight="11.45" customHeight="1" x14ac:dyDescent="0.2"/>
  <cols>
    <col min="1" max="16384" width="8.88671875" style="11"/>
  </cols>
  <sheetData>
    <row r="1" spans="1:5" ht="14.25" x14ac:dyDescent="0.2">
      <c r="A1" s="35" t="s">
        <v>152</v>
      </c>
    </row>
    <row r="2" spans="1:5" ht="14.25" x14ac:dyDescent="0.2">
      <c r="A2" s="35" t="s">
        <v>222</v>
      </c>
    </row>
    <row r="3" spans="1:5" ht="14.25" x14ac:dyDescent="0.2"/>
    <row r="4" spans="1:5" ht="14.25" x14ac:dyDescent="0.2"/>
    <row r="5" spans="1:5" ht="14.25" x14ac:dyDescent="0.2"/>
    <row r="6" spans="1:5" ht="14.25" x14ac:dyDescent="0.2"/>
    <row r="7" spans="1:5" ht="14.25" x14ac:dyDescent="0.2"/>
    <row r="8" spans="1:5" ht="14.25" x14ac:dyDescent="0.2">
      <c r="B8" s="55" t="s">
        <v>153</v>
      </c>
      <c r="C8" s="55" t="s">
        <v>38</v>
      </c>
      <c r="D8" s="55" t="s">
        <v>154</v>
      </c>
      <c r="E8" s="55" t="s">
        <v>155</v>
      </c>
    </row>
    <row r="9" spans="1:5" ht="14.25" x14ac:dyDescent="0.2">
      <c r="B9" s="11" t="s">
        <v>156</v>
      </c>
      <c r="C9" s="11" t="s">
        <v>156</v>
      </c>
      <c r="D9" s="11" t="s">
        <v>156</v>
      </c>
      <c r="E9" s="11" t="s">
        <v>156</v>
      </c>
    </row>
    <row r="10" spans="1:5" ht="14.25" x14ac:dyDescent="0.2">
      <c r="A10" s="36">
        <v>42736</v>
      </c>
      <c r="B10" s="11">
        <v>2.0772995106361769</v>
      </c>
      <c r="C10" s="11">
        <v>-2.4000000000000021</v>
      </c>
      <c r="E10" s="11">
        <v>104.78926897921301</v>
      </c>
    </row>
    <row r="11" spans="1:5" ht="14.25" x14ac:dyDescent="0.2">
      <c r="A11" s="36">
        <v>42767</v>
      </c>
      <c r="B11" s="11">
        <v>2.9628890662410257</v>
      </c>
      <c r="C11" s="11">
        <v>-2.5227043390514625</v>
      </c>
      <c r="E11" s="11">
        <v>104.694956718694</v>
      </c>
    </row>
    <row r="12" spans="1:5" ht="14.25" x14ac:dyDescent="0.2">
      <c r="A12" s="36">
        <v>42795</v>
      </c>
      <c r="B12" s="11">
        <v>2.0105504130586205</v>
      </c>
      <c r="C12" s="11">
        <v>-2.6156941649899457</v>
      </c>
      <c r="E12" s="11">
        <v>104.32922278431001</v>
      </c>
    </row>
    <row r="13" spans="1:5" ht="14.25" x14ac:dyDescent="0.2">
      <c r="A13" s="36">
        <v>42826</v>
      </c>
      <c r="B13" s="11">
        <v>1.6386930181746084</v>
      </c>
      <c r="C13" s="11">
        <v>-2.5227043390514625</v>
      </c>
      <c r="E13" s="11">
        <v>104.499003235413</v>
      </c>
    </row>
    <row r="14" spans="1:5" ht="14.25" x14ac:dyDescent="0.2">
      <c r="A14" s="36">
        <v>42856</v>
      </c>
      <c r="B14" s="11">
        <v>1.7338749628455385</v>
      </c>
      <c r="C14" s="11">
        <v>-2.0181634712411745</v>
      </c>
      <c r="E14" s="11">
        <v>106.30036199849</v>
      </c>
    </row>
    <row r="15" spans="1:5" ht="14.25" x14ac:dyDescent="0.2">
      <c r="A15" s="36">
        <v>42887</v>
      </c>
      <c r="B15" s="11">
        <v>1.688182720953324</v>
      </c>
      <c r="C15" s="11">
        <v>-2.7245206861755689</v>
      </c>
      <c r="E15" s="11">
        <v>107.49059646466399</v>
      </c>
    </row>
    <row r="16" spans="1:5" ht="14.25" x14ac:dyDescent="0.2">
      <c r="A16" s="36">
        <v>42917</v>
      </c>
      <c r="B16" s="11">
        <v>1.6593799682034893</v>
      </c>
      <c r="C16" s="11">
        <v>-1.9250253292806496</v>
      </c>
      <c r="E16" s="11">
        <v>109.411114593134</v>
      </c>
    </row>
    <row r="17" spans="1:5" ht="14.25" x14ac:dyDescent="0.2">
      <c r="A17" s="36">
        <v>42948</v>
      </c>
      <c r="B17" s="11">
        <v>1.6615262162968936</v>
      </c>
      <c r="C17" s="11">
        <v>-1.7206477732793601</v>
      </c>
      <c r="E17" s="11">
        <v>109.87852130080699</v>
      </c>
    </row>
    <row r="18" spans="1:5" ht="14.25" x14ac:dyDescent="0.2">
      <c r="A18" s="36">
        <v>42979</v>
      </c>
      <c r="B18" s="11">
        <v>2.2977022977023198</v>
      </c>
      <c r="C18" s="11">
        <v>-1.734693877551019</v>
      </c>
      <c r="E18" s="11">
        <v>110.060751609842</v>
      </c>
    </row>
    <row r="19" spans="1:5" ht="14.25" x14ac:dyDescent="0.2">
      <c r="A19" s="36">
        <v>43009</v>
      </c>
      <c r="B19" s="11">
        <v>2.9737551142600571</v>
      </c>
      <c r="C19" s="11">
        <v>-1.1258955987717645</v>
      </c>
      <c r="E19" s="11">
        <v>109.173441740356</v>
      </c>
    </row>
    <row r="20" spans="1:5" ht="14.25" x14ac:dyDescent="0.2">
      <c r="A20" s="36">
        <v>43040</v>
      </c>
      <c r="B20" s="11">
        <v>2.7918529557873661</v>
      </c>
      <c r="C20" s="11">
        <v>-1.3347022587269164</v>
      </c>
      <c r="E20" s="11">
        <v>108.147940957297</v>
      </c>
    </row>
    <row r="21" spans="1:5" ht="14.25" x14ac:dyDescent="0.2">
      <c r="A21" s="36">
        <v>43070</v>
      </c>
      <c r="B21" s="11">
        <v>2.499506026476972</v>
      </c>
      <c r="C21" s="11">
        <v>-1.6460905349794275</v>
      </c>
      <c r="E21" s="11">
        <v>106.795117555922</v>
      </c>
    </row>
    <row r="22" spans="1:5" ht="14.25" x14ac:dyDescent="0.2">
      <c r="A22" s="36">
        <v>43101</v>
      </c>
      <c r="B22" s="11">
        <v>2.1230799334703176</v>
      </c>
      <c r="C22" s="11">
        <v>-1.741803278688514</v>
      </c>
      <c r="D22" s="11">
        <f>(E22/E10 -1)*100</f>
        <v>-4.3228309085729943E-2</v>
      </c>
      <c r="E22" s="11">
        <v>104.74397035013</v>
      </c>
    </row>
    <row r="23" spans="1:5" ht="14.25" x14ac:dyDescent="0.2">
      <c r="A23" s="36">
        <v>43132</v>
      </c>
      <c r="B23" s="11">
        <v>0.98827632981302038</v>
      </c>
      <c r="C23" s="11">
        <v>-1.8633540372670732</v>
      </c>
      <c r="D23" s="11">
        <f t="shared" ref="D23:D38" si="0">(E23/E11 -1)*100</f>
        <v>-0.58574825053965274</v>
      </c>
      <c r="E23" s="11">
        <v>104.081707841311</v>
      </c>
    </row>
    <row r="24" spans="1:5" ht="14.25" x14ac:dyDescent="0.2">
      <c r="A24" s="36">
        <v>43160</v>
      </c>
      <c r="B24" s="11">
        <v>1.8245682505610317</v>
      </c>
      <c r="C24" s="11">
        <v>-1.8595041322314043</v>
      </c>
      <c r="D24" s="11">
        <f t="shared" si="0"/>
        <v>0.74573072334724877</v>
      </c>
      <c r="E24" s="11">
        <v>105.107237852042</v>
      </c>
    </row>
    <row r="25" spans="1:5" ht="14.25" x14ac:dyDescent="0.2">
      <c r="A25" s="36">
        <v>43191</v>
      </c>
      <c r="B25" s="11">
        <v>2.1790111393394485</v>
      </c>
      <c r="C25" s="11">
        <v>-2.1739130434782594</v>
      </c>
      <c r="D25" s="11">
        <f t="shared" si="0"/>
        <v>1.1421171198459312</v>
      </c>
      <c r="E25" s="11">
        <v>105.692504241433</v>
      </c>
    </row>
    <row r="26" spans="1:5" ht="14.25" x14ac:dyDescent="0.2">
      <c r="A26" s="36">
        <v>43221</v>
      </c>
      <c r="B26" s="11">
        <v>2.3470977795091441</v>
      </c>
      <c r="C26" s="11">
        <v>-2.5746652935118464</v>
      </c>
      <c r="D26" s="11">
        <f t="shared" si="0"/>
        <v>-1.0740042406602646</v>
      </c>
      <c r="E26" s="11">
        <v>105.15869160278901</v>
      </c>
    </row>
    <row r="27" spans="1:5" ht="14.25" x14ac:dyDescent="0.2">
      <c r="A27" s="36">
        <v>43252</v>
      </c>
      <c r="B27" s="11">
        <v>2.44140625</v>
      </c>
      <c r="C27" s="11">
        <v>-2.3858921161825863</v>
      </c>
      <c r="D27" s="11">
        <f t="shared" si="0"/>
        <v>-2.1379148144651472</v>
      </c>
      <c r="E27" s="11">
        <v>105.19253907868899</v>
      </c>
    </row>
    <row r="28" spans="1:5" ht="14.25" x14ac:dyDescent="0.2">
      <c r="A28" s="36">
        <v>43282</v>
      </c>
      <c r="B28" s="11">
        <v>2.0721337112696858</v>
      </c>
      <c r="C28" s="11">
        <v>-2.3760330578512345</v>
      </c>
      <c r="D28" s="11">
        <f t="shared" si="0"/>
        <v>-3.3070390580858477</v>
      </c>
      <c r="E28" s="11">
        <v>105.792846299652</v>
      </c>
    </row>
    <row r="29" spans="1:5" ht="14.25" x14ac:dyDescent="0.2">
      <c r="A29" s="36">
        <v>43313</v>
      </c>
      <c r="B29" s="11">
        <v>2.084556664709325</v>
      </c>
      <c r="C29" s="11">
        <v>-2.7806385169927839</v>
      </c>
      <c r="D29" s="11">
        <f t="shared" si="0"/>
        <v>-1.0673619769784648</v>
      </c>
      <c r="E29" s="11">
        <v>108.705719743576</v>
      </c>
    </row>
    <row r="30" spans="1:5" ht="14.25" x14ac:dyDescent="0.2">
      <c r="A30" s="36">
        <v>43344</v>
      </c>
      <c r="B30" s="11">
        <v>2.3535156249999911</v>
      </c>
      <c r="C30" s="11">
        <v>-2.4922118380062197</v>
      </c>
      <c r="D30" s="11">
        <f t="shared" si="0"/>
        <v>-1.3837891578343697</v>
      </c>
      <c r="E30" s="11">
        <v>108.53774286203399</v>
      </c>
    </row>
    <row r="31" spans="1:5" ht="14.25" x14ac:dyDescent="0.2">
      <c r="A31" s="36">
        <v>43374</v>
      </c>
      <c r="B31" s="11">
        <v>1.7734276577187735</v>
      </c>
      <c r="C31" s="11">
        <v>-2.1739130434782594</v>
      </c>
      <c r="D31" s="11">
        <f t="shared" si="0"/>
        <v>-0.27746380056188347</v>
      </c>
      <c r="E31" s="11">
        <v>108.870524959699</v>
      </c>
    </row>
    <row r="32" spans="1:5" ht="14.25" x14ac:dyDescent="0.2">
      <c r="A32" s="36">
        <v>43405</v>
      </c>
      <c r="B32" s="11">
        <v>1.3725111154069269</v>
      </c>
      <c r="C32" s="11">
        <v>-1.9771071800207984</v>
      </c>
      <c r="D32" s="11">
        <f t="shared" si="0"/>
        <v>1.5651665030556483</v>
      </c>
      <c r="E32" s="11">
        <v>109.840636302905</v>
      </c>
    </row>
    <row r="33" spans="1:5" ht="14.25" x14ac:dyDescent="0.2">
      <c r="A33" s="36">
        <v>43435</v>
      </c>
      <c r="B33" s="11">
        <v>1.4072289156626505</v>
      </c>
      <c r="C33" s="11">
        <v>-1.5690376569037712</v>
      </c>
      <c r="D33" s="11">
        <f t="shared" si="0"/>
        <v>3.4444019249398883</v>
      </c>
      <c r="E33" s="11">
        <v>110.47357064076</v>
      </c>
    </row>
    <row r="34" spans="1:5" ht="14.25" x14ac:dyDescent="0.2">
      <c r="A34" s="36">
        <v>43466</v>
      </c>
      <c r="B34" s="11">
        <v>1.5520214600498239</v>
      </c>
      <c r="C34" s="11">
        <v>-1.6684045881126264</v>
      </c>
      <c r="D34" s="11">
        <f t="shared" si="0"/>
        <v>6.6203604013950645</v>
      </c>
      <c r="E34" s="11">
        <v>111.678398686039</v>
      </c>
    </row>
    <row r="35" spans="1:5" ht="14.25" x14ac:dyDescent="0.2">
      <c r="A35" s="36">
        <v>43497</v>
      </c>
      <c r="B35" s="11">
        <v>2.2354408519620117</v>
      </c>
      <c r="C35" s="11">
        <v>-0.84388185654008518</v>
      </c>
      <c r="D35" s="11">
        <f t="shared" si="0"/>
        <v>6.317189155720504</v>
      </c>
      <c r="E35" s="11">
        <v>110.656746202151</v>
      </c>
    </row>
    <row r="36" spans="1:5" ht="14.25" x14ac:dyDescent="0.2">
      <c r="A36" s="36">
        <v>43525</v>
      </c>
      <c r="B36" s="11">
        <v>1.9356075124568717</v>
      </c>
      <c r="C36" s="11">
        <v>-0.73684210526315796</v>
      </c>
      <c r="D36" s="11">
        <f t="shared" si="0"/>
        <v>4.1552252398002976</v>
      </c>
      <c r="E36" s="11">
        <v>109.47468032812699</v>
      </c>
    </row>
    <row r="37" spans="1:5" ht="14.25" x14ac:dyDescent="0.2">
      <c r="A37" s="36">
        <v>43556</v>
      </c>
      <c r="B37" s="11">
        <v>1.8360906569761859</v>
      </c>
      <c r="C37" s="11">
        <v>-0.10582010582009804</v>
      </c>
      <c r="D37" s="11">
        <f t="shared" si="0"/>
        <v>5.575549323945217</v>
      </c>
      <c r="E37" s="11">
        <v>111.58544194712699</v>
      </c>
    </row>
    <row r="38" spans="1:5" ht="14.25" x14ac:dyDescent="0.2">
      <c r="A38" s="36">
        <v>43586</v>
      </c>
      <c r="B38" s="11">
        <v>2.0078028356646627</v>
      </c>
      <c r="C38" s="11">
        <v>-0.10570824524311906</v>
      </c>
      <c r="D38" s="11">
        <f t="shared" si="0"/>
        <v>6.3269724524487536</v>
      </c>
      <c r="E38" s="11">
        <v>111.812053051853</v>
      </c>
    </row>
    <row r="39" spans="1:5" ht="14.25" x14ac:dyDescent="0.2">
      <c r="A39" s="36">
        <v>43617</v>
      </c>
      <c r="B39" s="11">
        <v>2.2020972354623414</v>
      </c>
      <c r="C39" s="11">
        <v>0</v>
      </c>
      <c r="D39" s="11">
        <f t="shared" ref="D39:D54" si="1">(E39/E27 -1)*100</f>
        <v>5.7773328697150905</v>
      </c>
      <c r="E39" s="11">
        <v>111.26986221537</v>
      </c>
    </row>
    <row r="40" spans="1:5" ht="14.25" x14ac:dyDescent="0.2">
      <c r="A40" s="36">
        <v>43647</v>
      </c>
      <c r="B40" s="11">
        <v>2.7386766254907657</v>
      </c>
      <c r="C40" s="11">
        <v>-0.42328042328042548</v>
      </c>
      <c r="D40" s="11">
        <f t="shared" si="1"/>
        <v>3.3659591219588281</v>
      </c>
      <c r="E40" s="11">
        <v>109.35379026005501</v>
      </c>
    </row>
    <row r="41" spans="1:5" ht="14.25" x14ac:dyDescent="0.2">
      <c r="A41" s="36">
        <v>43678</v>
      </c>
      <c r="B41" s="11">
        <v>2.9239766081871288</v>
      </c>
      <c r="C41" s="11">
        <v>-0.31779661016950733</v>
      </c>
      <c r="D41" s="11">
        <f t="shared" si="1"/>
        <v>0.53978521843021099</v>
      </c>
      <c r="E41" s="11">
        <v>109.29249715034</v>
      </c>
    </row>
    <row r="42" spans="1:5" ht="14.25" x14ac:dyDescent="0.2">
      <c r="A42" s="36">
        <v>43709</v>
      </c>
      <c r="B42" s="11">
        <v>2.118118500143118</v>
      </c>
      <c r="C42" s="11">
        <v>-0.6389776357827559</v>
      </c>
      <c r="D42" s="11">
        <f t="shared" si="1"/>
        <v>0.17458824532945449</v>
      </c>
      <c r="E42" s="11">
        <v>108.72723700281701</v>
      </c>
    </row>
    <row r="43" spans="1:5" ht="14.25" x14ac:dyDescent="0.2">
      <c r="A43" s="36">
        <v>43739</v>
      </c>
      <c r="B43" s="11">
        <v>2.0853170824604916</v>
      </c>
      <c r="C43" s="11">
        <v>-1.0582010582010581</v>
      </c>
      <c r="D43" s="11">
        <f t="shared" si="1"/>
        <v>0.77762545608868194</v>
      </c>
      <c r="E43" s="11">
        <v>109.717129875963</v>
      </c>
    </row>
    <row r="44" spans="1:5" ht="14.25" x14ac:dyDescent="0.2">
      <c r="A44" s="36">
        <v>43770</v>
      </c>
      <c r="B44" s="11">
        <v>2.5553012967200583</v>
      </c>
      <c r="C44" s="11">
        <v>-1.0615711252653925</v>
      </c>
      <c r="D44" s="11">
        <f t="shared" si="1"/>
        <v>1.5719542106825246</v>
      </c>
      <c r="E44" s="11">
        <v>111.567280810309</v>
      </c>
    </row>
    <row r="45" spans="1:5" ht="14.25" x14ac:dyDescent="0.2">
      <c r="A45" s="36">
        <v>43800</v>
      </c>
      <c r="B45" s="11">
        <v>2.6423343788613218</v>
      </c>
      <c r="C45" s="11">
        <v>-0.85015940488841757</v>
      </c>
      <c r="D45" s="11">
        <f t="shared" si="1"/>
        <v>2.2285087059082054</v>
      </c>
      <c r="E45" s="11">
        <v>112.935483780217</v>
      </c>
    </row>
    <row r="46" spans="1:5" ht="14.25" x14ac:dyDescent="0.2">
      <c r="A46" s="36">
        <v>43831</v>
      </c>
      <c r="B46" s="11">
        <v>2.7641509433962375</v>
      </c>
      <c r="C46" s="11">
        <v>-0.95440084835629602</v>
      </c>
      <c r="D46" s="11">
        <f t="shared" si="1"/>
        <v>1.6296393345864857</v>
      </c>
      <c r="E46" s="11">
        <v>113.498353799263</v>
      </c>
    </row>
    <row r="47" spans="1:5" ht="14.25" x14ac:dyDescent="0.2">
      <c r="A47" s="36">
        <v>43862</v>
      </c>
      <c r="B47" s="11">
        <v>2.7871621621621712</v>
      </c>
      <c r="C47" s="11">
        <v>-0.95744680851064246</v>
      </c>
      <c r="D47" s="11">
        <f t="shared" si="1"/>
        <v>3.9250781945137092</v>
      </c>
      <c r="E47" s="11">
        <v>115.00011001809</v>
      </c>
    </row>
    <row r="48" spans="1:5" ht="14.25" x14ac:dyDescent="0.2">
      <c r="A48" s="36">
        <v>43891</v>
      </c>
      <c r="B48" s="11">
        <v>3.2994923857868175</v>
      </c>
      <c r="C48" s="11">
        <v>-1.2725344644750836</v>
      </c>
      <c r="D48" s="11">
        <f t="shared" si="1"/>
        <v>5.48229850424784</v>
      </c>
      <c r="E48" s="11">
        <v>115.476409090286</v>
      </c>
    </row>
    <row r="49" spans="1:5" ht="14.25" x14ac:dyDescent="0.2">
      <c r="A49" s="36">
        <v>43922</v>
      </c>
      <c r="B49" s="11">
        <v>4.5356371490280711</v>
      </c>
      <c r="C49" s="11">
        <v>-1.1652542372881491</v>
      </c>
      <c r="D49" s="11">
        <f t="shared" si="1"/>
        <v>2.7951325910523961</v>
      </c>
      <c r="E49" s="11">
        <v>114.704403001861</v>
      </c>
    </row>
    <row r="50" spans="1:5" ht="14.25" x14ac:dyDescent="0.2">
      <c r="A50" s="36">
        <v>43952</v>
      </c>
      <c r="B50" s="11">
        <v>4.1044776119402826</v>
      </c>
      <c r="C50" s="11">
        <v>-1.1640211640211562</v>
      </c>
      <c r="D50" s="11">
        <f t="shared" si="1"/>
        <v>-1.6269418487972698</v>
      </c>
      <c r="E50" s="11">
        <v>109.992935968753</v>
      </c>
    </row>
    <row r="51" spans="1:5" ht="14.25" x14ac:dyDescent="0.2">
      <c r="A51" s="36">
        <v>43983</v>
      </c>
      <c r="B51" s="11">
        <v>3.6843578024438051</v>
      </c>
      <c r="C51" s="11">
        <v>-1.2752391073326153</v>
      </c>
      <c r="D51" s="11">
        <f t="shared" si="1"/>
        <v>-2.4975532865521344</v>
      </c>
      <c r="E51" s="11">
        <v>108.49083811466799</v>
      </c>
    </row>
    <row r="52" spans="1:5" ht="14.25" x14ac:dyDescent="0.2">
      <c r="A52" s="36">
        <v>44013</v>
      </c>
      <c r="B52" s="11">
        <v>2.3021716842203332</v>
      </c>
      <c r="C52" s="11">
        <v>-1.1689691817215686</v>
      </c>
      <c r="D52" s="11">
        <f t="shared" si="1"/>
        <v>-2.0409913833094429</v>
      </c>
      <c r="E52" s="11">
        <v>107.121888823525</v>
      </c>
    </row>
    <row r="53" spans="1:5" ht="14.25" x14ac:dyDescent="0.2">
      <c r="A53" s="36">
        <v>44044</v>
      </c>
      <c r="B53" s="11">
        <v>1.9094634873323413</v>
      </c>
      <c r="C53" s="11">
        <v>-1.5940488841657774</v>
      </c>
      <c r="D53" s="11">
        <f t="shared" si="1"/>
        <v>-3.1670678354952742</v>
      </c>
      <c r="E53" s="11">
        <v>105.831129626482</v>
      </c>
    </row>
    <row r="54" spans="1:5" ht="14.25" x14ac:dyDescent="0.2">
      <c r="A54" s="36">
        <v>44075</v>
      </c>
      <c r="B54" s="11">
        <v>1.9340371858357353</v>
      </c>
      <c r="C54" s="11">
        <v>-1.2861736334405127</v>
      </c>
      <c r="D54" s="11">
        <f t="shared" si="1"/>
        <v>-1.266730212894418</v>
      </c>
      <c r="E54" s="11">
        <v>107.349956242057</v>
      </c>
    </row>
    <row r="55" spans="1:5" ht="14.25" x14ac:dyDescent="0.2">
      <c r="A55" s="36">
        <v>44105</v>
      </c>
      <c r="B55" s="11">
        <v>2.108012312284302</v>
      </c>
      <c r="C55" s="11">
        <v>-1.3903743315508033</v>
      </c>
      <c r="D55" s="11">
        <f t="shared" ref="D55:D70" si="2">(E55/E43 -1)*100</f>
        <v>-1.2034805469070875</v>
      </c>
      <c r="E55" s="11">
        <v>108.396705561281</v>
      </c>
    </row>
    <row r="56" spans="1:5" ht="14.25" x14ac:dyDescent="0.2">
      <c r="A56" s="36">
        <v>44136</v>
      </c>
      <c r="B56" s="11">
        <v>1.8687244328746688</v>
      </c>
      <c r="C56" s="11">
        <v>-1.0729613733905574</v>
      </c>
      <c r="D56" s="11">
        <f t="shared" si="2"/>
        <v>-1.2333456815395105</v>
      </c>
      <c r="E56" s="11">
        <v>110.191270570424</v>
      </c>
    </row>
    <row r="57" spans="1:5" ht="14.25" x14ac:dyDescent="0.2">
      <c r="A57" s="36">
        <v>44166</v>
      </c>
      <c r="B57" s="11">
        <v>1.0741735345865422</v>
      </c>
      <c r="C57" s="11">
        <v>-1.0718113612004254</v>
      </c>
      <c r="D57" s="11">
        <f t="shared" si="2"/>
        <v>-2.2850773469321739</v>
      </c>
      <c r="E57" s="11">
        <v>110.354820623707</v>
      </c>
    </row>
    <row r="58" spans="1:5" ht="14.25" x14ac:dyDescent="0.2">
      <c r="A58" s="36">
        <v>44197</v>
      </c>
      <c r="B58" s="11">
        <v>1.0649040668319065</v>
      </c>
      <c r="C58" s="11">
        <v>-2.0342612419700257</v>
      </c>
      <c r="D58" s="11">
        <f t="shared" si="2"/>
        <v>0.12655257687617105</v>
      </c>
      <c r="E58" s="11">
        <v>113.64198889070801</v>
      </c>
    </row>
    <row r="59" spans="1:5" ht="14.25" x14ac:dyDescent="0.2">
      <c r="A59" s="36">
        <v>44228</v>
      </c>
      <c r="B59" s="11">
        <v>0.78517301196019407</v>
      </c>
      <c r="C59" s="11">
        <v>-1.7185821697099812</v>
      </c>
      <c r="D59" s="11">
        <f t="shared" si="2"/>
        <v>2.6340306053833418</v>
      </c>
      <c r="E59" s="11">
        <v>118.029248112191</v>
      </c>
    </row>
    <row r="60" spans="1:5" ht="14.25" x14ac:dyDescent="0.2">
      <c r="A60" s="36">
        <v>44256</v>
      </c>
      <c r="B60" s="11">
        <v>0.58240058240057735</v>
      </c>
      <c r="C60" s="11">
        <v>-0.96670247046185542</v>
      </c>
      <c r="D60" s="11">
        <f t="shared" si="2"/>
        <v>5.7378182365192432</v>
      </c>
      <c r="E60" s="11">
        <v>122.102235549946</v>
      </c>
    </row>
    <row r="61" spans="1:5" ht="14.25" x14ac:dyDescent="0.2">
      <c r="A61" s="36">
        <v>44287</v>
      </c>
      <c r="B61" s="11">
        <v>-3.5932446999631384E-2</v>
      </c>
      <c r="C61" s="11">
        <v>-0.85744908896033811</v>
      </c>
      <c r="D61" s="11">
        <f t="shared" si="2"/>
        <v>7.0119189440387197</v>
      </c>
      <c r="E61" s="11">
        <v>122.74738276559501</v>
      </c>
    </row>
    <row r="62" spans="1:5" ht="14.25" x14ac:dyDescent="0.2">
      <c r="A62" s="36">
        <v>44317</v>
      </c>
      <c r="B62" s="11">
        <v>8.9605734767039813E-2</v>
      </c>
      <c r="C62" s="11">
        <v>-1.0706638115631661</v>
      </c>
      <c r="D62" s="11">
        <f t="shared" si="2"/>
        <v>13.509433818006533</v>
      </c>
      <c r="E62" s="11">
        <v>124.85235885793399</v>
      </c>
    </row>
    <row r="63" spans="1:5" ht="14.25" x14ac:dyDescent="0.2">
      <c r="A63" s="36">
        <v>44348</v>
      </c>
      <c r="B63" s="11">
        <v>0.27887729399065364</v>
      </c>
      <c r="C63" s="11">
        <v>-0.43057050592034685</v>
      </c>
      <c r="D63" s="11">
        <f t="shared" si="2"/>
        <v>15.57752994824555</v>
      </c>
      <c r="E63" s="11">
        <v>125.391030913083</v>
      </c>
    </row>
    <row r="64" spans="1:5" ht="14.25" x14ac:dyDescent="0.2">
      <c r="A64" s="36">
        <v>44378</v>
      </c>
      <c r="B64" s="11">
        <v>1.4759475218658835</v>
      </c>
      <c r="C64" s="11">
        <v>-0.10752688172042113</v>
      </c>
      <c r="D64" s="11">
        <f t="shared" si="2"/>
        <v>14.482201896788304</v>
      </c>
      <c r="E64" s="11">
        <v>122.635497038601</v>
      </c>
    </row>
    <row r="65" spans="1:7" ht="14.25" x14ac:dyDescent="0.2">
      <c r="A65" s="36">
        <v>44409</v>
      </c>
      <c r="B65" s="11">
        <v>2.047344849648125</v>
      </c>
      <c r="C65" s="11">
        <v>0</v>
      </c>
      <c r="D65" s="11">
        <f t="shared" si="2"/>
        <v>18.444587358270525</v>
      </c>
      <c r="E65" s="11">
        <v>125.351244782683</v>
      </c>
    </row>
    <row r="66" spans="1:7" ht="14.25" x14ac:dyDescent="0.2">
      <c r="A66" s="36">
        <v>44440</v>
      </c>
      <c r="B66" s="11">
        <v>2.2823098075160475</v>
      </c>
      <c r="C66" s="11">
        <v>0.32573289902282365</v>
      </c>
      <c r="D66" s="11">
        <f t="shared" si="2"/>
        <v>18.072043458250086</v>
      </c>
      <c r="E66" s="11">
        <v>126.75028698653399</v>
      </c>
    </row>
    <row r="67" spans="1:7" ht="14.25" x14ac:dyDescent="0.2">
      <c r="A67" s="36">
        <v>44470</v>
      </c>
      <c r="B67" s="11">
        <v>2.2928656252854784</v>
      </c>
      <c r="C67" s="11">
        <v>0.54229934924077128</v>
      </c>
      <c r="D67" s="11">
        <f t="shared" si="2"/>
        <v>22.008691238880761</v>
      </c>
      <c r="E67" s="11">
        <v>132.25340180138201</v>
      </c>
    </row>
    <row r="68" spans="1:7" ht="14.25" x14ac:dyDescent="0.2">
      <c r="A68" s="36">
        <v>44501</v>
      </c>
      <c r="B68" s="11">
        <v>2.8931276809345707</v>
      </c>
      <c r="C68" s="11">
        <v>0.65075921908892553</v>
      </c>
      <c r="D68" s="11">
        <f t="shared" si="2"/>
        <v>25.759687367537886</v>
      </c>
      <c r="E68" s="11">
        <v>138.57619737568299</v>
      </c>
    </row>
    <row r="69" spans="1:7" ht="14.25" x14ac:dyDescent="0.2">
      <c r="A69" s="36">
        <v>44531</v>
      </c>
      <c r="B69" s="11">
        <v>4.3243243243243246</v>
      </c>
      <c r="C69" s="11">
        <v>1.1917659804983938</v>
      </c>
      <c r="D69" s="11">
        <f t="shared" si="2"/>
        <v>29.979452805083696</v>
      </c>
      <c r="E69" s="11">
        <v>143.438591990726</v>
      </c>
    </row>
    <row r="70" spans="1:7" ht="14.25" x14ac:dyDescent="0.2">
      <c r="A70" s="36">
        <v>44562</v>
      </c>
      <c r="B70" s="11">
        <v>4.8959941865746259</v>
      </c>
      <c r="C70" s="11">
        <v>1.9672131147540961</v>
      </c>
      <c r="D70" s="11">
        <f t="shared" si="2"/>
        <v>27.769190720813143</v>
      </c>
      <c r="E70" s="11">
        <v>145.19944952469399</v>
      </c>
    </row>
    <row r="71" spans="1:7" ht="14.25" x14ac:dyDescent="0.2">
      <c r="A71" s="36">
        <v>44593</v>
      </c>
      <c r="B71" s="11">
        <v>5.6345683485822917</v>
      </c>
      <c r="C71" s="11">
        <v>2.841530054644803</v>
      </c>
      <c r="D71" s="11">
        <f t="shared" ref="D71:D85" si="3">(E71/E59 -1)*100</f>
        <v>23.786709136636585</v>
      </c>
      <c r="E71" s="11">
        <v>146.10452205679701</v>
      </c>
    </row>
    <row r="72" spans="1:7" ht="14.25" x14ac:dyDescent="0.2">
      <c r="A72" s="36">
        <v>44621</v>
      </c>
      <c r="B72" s="11">
        <v>6.8940559124219813</v>
      </c>
      <c r="C72" s="11">
        <v>3.0368763557483636</v>
      </c>
      <c r="D72" s="11">
        <f t="shared" si="3"/>
        <v>20.362488498151833</v>
      </c>
      <c r="E72" s="11">
        <v>146.96528921979001</v>
      </c>
    </row>
    <row r="73" spans="1:7" ht="14.25" x14ac:dyDescent="0.2">
      <c r="A73" s="36">
        <v>44652</v>
      </c>
      <c r="B73" s="11">
        <v>8.9414090582314856</v>
      </c>
      <c r="C73" s="11">
        <v>3.5675675675675755</v>
      </c>
      <c r="D73" s="11">
        <f t="shared" si="3"/>
        <v>20.04101686430262</v>
      </c>
      <c r="E73" s="11">
        <v>147.34720644613799</v>
      </c>
    </row>
    <row r="74" spans="1:7" ht="14.25" x14ac:dyDescent="0.2">
      <c r="A74" s="36">
        <v>44682</v>
      </c>
      <c r="B74" s="11">
        <v>10.286481647269463</v>
      </c>
      <c r="C74" s="11">
        <v>4.5454545454545414</v>
      </c>
      <c r="D74" s="11">
        <f t="shared" si="3"/>
        <v>18.136541787967243</v>
      </c>
      <c r="E74" s="11">
        <v>147.496259095466</v>
      </c>
    </row>
    <row r="75" spans="1:7" ht="14.25" x14ac:dyDescent="0.2">
      <c r="A75" s="36">
        <v>44713</v>
      </c>
      <c r="B75" s="11">
        <v>11.913519332555843</v>
      </c>
      <c r="C75" s="11">
        <v>6.8108108108108079</v>
      </c>
      <c r="D75" s="11">
        <f t="shared" si="3"/>
        <v>17.520855385434686</v>
      </c>
      <c r="E75" s="11">
        <v>147.36061210566999</v>
      </c>
    </row>
    <row r="76" spans="1:7" ht="14.25" x14ac:dyDescent="0.2">
      <c r="A76" s="36">
        <v>44743</v>
      </c>
      <c r="B76" s="11">
        <v>13.162147602801234</v>
      </c>
      <c r="C76" s="11">
        <v>8.0731969860064581</v>
      </c>
      <c r="D76" s="11">
        <f t="shared" si="3"/>
        <v>19.77263461119383</v>
      </c>
      <c r="E76" s="11">
        <v>146.883765771665</v>
      </c>
    </row>
    <row r="77" spans="1:7" ht="14.25" x14ac:dyDescent="0.2">
      <c r="A77" s="36">
        <v>44774</v>
      </c>
      <c r="B77" s="11">
        <v>14.330497089117777</v>
      </c>
      <c r="C77" s="11">
        <v>9.2872570194384441</v>
      </c>
      <c r="D77" s="11">
        <f t="shared" si="3"/>
        <v>16.894619739310833</v>
      </c>
      <c r="E77" s="11">
        <v>146.52886092720999</v>
      </c>
      <c r="G77" s="11" t="s">
        <v>157</v>
      </c>
    </row>
    <row r="78" spans="1:7" ht="14.25" x14ac:dyDescent="0.2">
      <c r="A78" s="36">
        <v>44805</v>
      </c>
      <c r="B78" s="11">
        <v>15.807868088538379</v>
      </c>
      <c r="C78" s="11">
        <v>10.173160173160166</v>
      </c>
      <c r="D78" s="11">
        <f t="shared" si="3"/>
        <v>15.317201058468321</v>
      </c>
      <c r="E78" s="11">
        <v>146.16488328644701</v>
      </c>
    </row>
    <row r="79" spans="1:7" ht="14.25" x14ac:dyDescent="0.2">
      <c r="A79" s="36">
        <v>44835</v>
      </c>
      <c r="B79" s="11">
        <v>17.771030541168066</v>
      </c>
      <c r="C79" s="11">
        <v>10.895361380798274</v>
      </c>
      <c r="D79" s="11">
        <f t="shared" si="3"/>
        <v>10.245696354589651</v>
      </c>
      <c r="E79" s="11">
        <v>145.803683768567</v>
      </c>
    </row>
    <row r="80" spans="1:7" ht="14.25" x14ac:dyDescent="0.2">
      <c r="A80" s="36">
        <v>44866</v>
      </c>
      <c r="B80" s="11">
        <v>18.31648039737448</v>
      </c>
      <c r="C80" s="11">
        <v>11.637931034482762</v>
      </c>
      <c r="D80" s="11">
        <f t="shared" si="3"/>
        <v>5.0198476460183716</v>
      </c>
      <c r="E80" s="11">
        <v>145.53251135758799</v>
      </c>
    </row>
    <row r="81" spans="1:5" ht="14.25" x14ac:dyDescent="0.2">
      <c r="A81" s="36">
        <v>44896</v>
      </c>
      <c r="B81" s="11">
        <v>18.213752524808989</v>
      </c>
      <c r="C81" s="11">
        <v>12.098501070663815</v>
      </c>
      <c r="D81" s="11">
        <f t="shared" si="3"/>
        <v>1.3003889502161359</v>
      </c>
      <c r="E81" s="11">
        <v>145.30385159131899</v>
      </c>
    </row>
    <row r="82" spans="1:5" ht="14.25" x14ac:dyDescent="0.2">
      <c r="A82" s="36">
        <v>44927</v>
      </c>
      <c r="B82" s="11">
        <v>18.392795289227571</v>
      </c>
      <c r="C82" s="11">
        <v>12.968917470525199</v>
      </c>
      <c r="D82" s="11">
        <f t="shared" si="3"/>
        <v>-4.80556164168644E-2</v>
      </c>
      <c r="E82" s="11">
        <v>145.129673034191</v>
      </c>
    </row>
    <row r="83" spans="1:5" ht="14.25" x14ac:dyDescent="0.2">
      <c r="A83" s="36">
        <v>44958</v>
      </c>
      <c r="B83" s="11">
        <v>19.526627218934898</v>
      </c>
      <c r="C83" s="11">
        <v>13.283740701381518</v>
      </c>
      <c r="D83" s="11">
        <f t="shared" si="3"/>
        <v>-0.79974289672415377</v>
      </c>
      <c r="E83" s="11">
        <v>144.936061519855</v>
      </c>
    </row>
    <row r="84" spans="1:5" ht="14.25" x14ac:dyDescent="0.2">
      <c r="A84" s="36">
        <v>44986</v>
      </c>
      <c r="B84" s="11">
        <v>19.602200592467199</v>
      </c>
      <c r="C84" s="11">
        <v>13.263157894736842</v>
      </c>
      <c r="D84" s="11">
        <f t="shared" si="3"/>
        <v>-1.4734721119940564</v>
      </c>
      <c r="E84" s="11">
        <v>144.799796668825</v>
      </c>
    </row>
    <row r="85" spans="1:5" ht="14.25" x14ac:dyDescent="0.2">
      <c r="A85" s="36">
        <v>45017</v>
      </c>
      <c r="B85" s="11">
        <v>16.563556875360884</v>
      </c>
      <c r="C85" s="11">
        <v>13.048016701461385</v>
      </c>
      <c r="D85" s="11">
        <f t="shared" si="3"/>
        <v>-1.8397433234887295</v>
      </c>
      <c r="E85" s="11">
        <v>144.63639605319801</v>
      </c>
    </row>
    <row r="86" spans="1:5" ht="14.25" x14ac:dyDescent="0.2">
      <c r="A86" s="36">
        <v>45047</v>
      </c>
    </row>
    <row r="88" spans="1:5" ht="14.25" x14ac:dyDescent="0.2"/>
    <row r="89" spans="1:5" ht="14.25" x14ac:dyDescent="0.2"/>
    <row r="90" spans="1:5" ht="14.25" x14ac:dyDescent="0.2"/>
    <row r="91" spans="1:5" ht="14.25" x14ac:dyDescent="0.2"/>
    <row r="92" spans="1:5" ht="14.25" x14ac:dyDescent="0.2"/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I92"/>
  <sheetViews>
    <sheetView workbookViewId="0">
      <pane xSplit="1" ySplit="9" topLeftCell="B52" activePane="bottomRight" state="frozen"/>
      <selection activeCell="K35" sqref="K35"/>
      <selection pane="topRight" activeCell="K35" sqref="K35"/>
      <selection pane="bottomLeft" activeCell="K35" sqref="K35"/>
      <selection pane="bottomRight" activeCell="F6" sqref="F6"/>
    </sheetView>
  </sheetViews>
  <sheetFormatPr defaultColWidth="8.88671875" defaultRowHeight="11.45" customHeight="1" x14ac:dyDescent="0.2"/>
  <cols>
    <col min="1" max="16384" width="8.88671875" style="11"/>
  </cols>
  <sheetData>
    <row r="1" spans="1:7" ht="14.25" x14ac:dyDescent="0.2">
      <c r="A1" s="35" t="s">
        <v>152</v>
      </c>
    </row>
    <row r="2" spans="1:7" ht="14.25" x14ac:dyDescent="0.2">
      <c r="A2" s="35" t="s">
        <v>232</v>
      </c>
    </row>
    <row r="3" spans="1:7" ht="14.25" x14ac:dyDescent="0.2"/>
    <row r="4" spans="1:7" ht="14.25" x14ac:dyDescent="0.2"/>
    <row r="5" spans="1:7" ht="14.25" x14ac:dyDescent="0.2"/>
    <row r="6" spans="1:7" ht="14.25" x14ac:dyDescent="0.2"/>
    <row r="7" spans="1:7" ht="14.25" x14ac:dyDescent="0.2"/>
    <row r="8" spans="1:7" ht="14.25" x14ac:dyDescent="0.2">
      <c r="B8" s="55" t="s">
        <v>40</v>
      </c>
      <c r="C8" s="55" t="s">
        <v>228</v>
      </c>
      <c r="D8" s="55"/>
      <c r="E8" s="55"/>
    </row>
    <row r="9" spans="1:7" ht="14.25" x14ac:dyDescent="0.2">
      <c r="B9" s="11" t="s">
        <v>226</v>
      </c>
      <c r="C9" s="11" t="s">
        <v>226</v>
      </c>
      <c r="D9" s="11" t="s">
        <v>227</v>
      </c>
      <c r="E9" s="11" t="s">
        <v>231</v>
      </c>
      <c r="F9" s="11" t="s">
        <v>230</v>
      </c>
      <c r="G9" s="11" t="s">
        <v>229</v>
      </c>
    </row>
    <row r="10" spans="1:7" ht="14.25" x14ac:dyDescent="0.2">
      <c r="A10" s="36">
        <v>42736</v>
      </c>
      <c r="B10" s="11">
        <v>7.1595994033667232</v>
      </c>
      <c r="C10" s="11">
        <v>6.0409924487594413</v>
      </c>
      <c r="E10" s="11">
        <f>G10/F10</f>
        <v>51.715266982704051</v>
      </c>
      <c r="F10" s="11">
        <v>1.0614409090909001</v>
      </c>
      <c r="G10" s="11">
        <v>54.892699999999998</v>
      </c>
    </row>
    <row r="11" spans="1:7" ht="14.25" x14ac:dyDescent="0.2">
      <c r="A11" s="36">
        <v>42767</v>
      </c>
      <c r="B11" s="11">
        <v>8.4656084656084651</v>
      </c>
      <c r="C11" s="11">
        <v>8.4988962472406282</v>
      </c>
      <c r="E11" s="11">
        <f t="shared" ref="E11:E74" si="0">G11/F11</f>
        <v>52.142558479326105</v>
      </c>
      <c r="F11" s="11">
        <v>1.064265</v>
      </c>
      <c r="G11" s="11">
        <v>55.493499999999997</v>
      </c>
    </row>
    <row r="12" spans="1:7" ht="14.25" x14ac:dyDescent="0.2">
      <c r="A12" s="36">
        <v>42795</v>
      </c>
      <c r="B12" s="11">
        <v>6.6987693953985961</v>
      </c>
      <c r="C12" s="11">
        <v>8.0396475770925022</v>
      </c>
      <c r="E12" s="11">
        <f t="shared" si="0"/>
        <v>48.638072334261174</v>
      </c>
      <c r="F12" s="11">
        <v>1.0684695652173899</v>
      </c>
      <c r="G12" s="11">
        <v>51.968299999999999</v>
      </c>
    </row>
    <row r="13" spans="1:7" ht="14.25" x14ac:dyDescent="0.2">
      <c r="A13" s="36">
        <v>42826</v>
      </c>
      <c r="B13" s="11">
        <v>6.7528582113473679</v>
      </c>
      <c r="C13" s="11">
        <v>5.7173678532901784</v>
      </c>
      <c r="E13" s="11">
        <f t="shared" si="0"/>
        <v>49.487223327530771</v>
      </c>
      <c r="F13" s="11">
        <v>1.07226666666666</v>
      </c>
      <c r="G13" s="11">
        <v>53.063499999999998</v>
      </c>
    </row>
    <row r="14" spans="1:7" ht="14.25" x14ac:dyDescent="0.2">
      <c r="A14" s="36">
        <v>42856</v>
      </c>
      <c r="B14" s="11">
        <v>4.0223228387912036</v>
      </c>
      <c r="C14" s="11">
        <v>3.0818278427205081</v>
      </c>
      <c r="E14" s="11">
        <f t="shared" si="0"/>
        <v>46.005787926746549</v>
      </c>
      <c r="F14" s="11">
        <v>1.10575</v>
      </c>
      <c r="G14" s="11">
        <v>50.870899999999999</v>
      </c>
    </row>
    <row r="15" spans="1:7" ht="14.25" x14ac:dyDescent="0.2">
      <c r="A15" s="36">
        <v>42887</v>
      </c>
      <c r="B15" s="11">
        <v>1.4201306105525058</v>
      </c>
      <c r="C15" s="11">
        <v>-0.31185031185030354</v>
      </c>
      <c r="E15" s="11">
        <f t="shared" si="0"/>
        <v>40.83538421683253</v>
      </c>
      <c r="F15" s="11">
        <v>1.12294545454545</v>
      </c>
      <c r="G15" s="11">
        <v>45.855909090909101</v>
      </c>
    </row>
    <row r="16" spans="1:7" ht="14.25" x14ac:dyDescent="0.2">
      <c r="A16" s="36">
        <v>42917</v>
      </c>
      <c r="B16" s="11">
        <v>1.820845542067806</v>
      </c>
      <c r="C16" s="11">
        <v>-0.62761506276149959</v>
      </c>
      <c r="E16" s="11">
        <f t="shared" si="0"/>
        <v>42.138879925869169</v>
      </c>
      <c r="F16" s="11">
        <v>1.15111428571428</v>
      </c>
      <c r="G16" s="11">
        <v>48.506666666666703</v>
      </c>
    </row>
    <row r="17" spans="1:7" ht="14.25" x14ac:dyDescent="0.2">
      <c r="A17" s="36">
        <v>42948</v>
      </c>
      <c r="B17" s="11">
        <v>3.464666737086719</v>
      </c>
      <c r="C17" s="11">
        <v>2.5862068965517349</v>
      </c>
      <c r="E17" s="11">
        <f t="shared" si="0"/>
        <v>44.072103257167406</v>
      </c>
      <c r="F17" s="11">
        <v>1.18067391304347</v>
      </c>
      <c r="G17" s="11">
        <v>52.0347826086957</v>
      </c>
    </row>
    <row r="18" spans="1:7" ht="14.25" x14ac:dyDescent="0.2">
      <c r="A18" s="36">
        <v>42979</v>
      </c>
      <c r="B18" s="11">
        <v>3.608786610878667</v>
      </c>
      <c r="C18" s="11">
        <v>2.9850746268656581</v>
      </c>
      <c r="E18" s="11">
        <f t="shared" si="0"/>
        <v>47.832585949177997</v>
      </c>
      <c r="F18" s="11">
        <v>1.1914571428571401</v>
      </c>
      <c r="G18" s="11">
        <v>56.990476190476201</v>
      </c>
    </row>
    <row r="19" spans="1:7" ht="14.25" x14ac:dyDescent="0.2">
      <c r="A19" s="36">
        <v>43009</v>
      </c>
      <c r="B19" s="11">
        <v>2.7929506338245869</v>
      </c>
      <c r="C19" s="11">
        <v>2.8451001053740654</v>
      </c>
      <c r="E19" s="11">
        <f t="shared" si="0"/>
        <v>48.92993438477523</v>
      </c>
      <c r="F19" s="11">
        <v>1.1755863636363599</v>
      </c>
      <c r="G19" s="11">
        <v>57.521363636363603</v>
      </c>
    </row>
    <row r="20" spans="1:7" ht="14.25" x14ac:dyDescent="0.2">
      <c r="A20" s="36">
        <v>43040</v>
      </c>
      <c r="B20" s="11">
        <v>4.4375644994840036</v>
      </c>
      <c r="C20" s="11">
        <v>5.0473186119873947</v>
      </c>
      <c r="E20" s="11">
        <f t="shared" si="0"/>
        <v>53.759351910655397</v>
      </c>
      <c r="F20" s="11">
        <v>1.1738</v>
      </c>
      <c r="G20" s="11">
        <v>63.1027272727273</v>
      </c>
    </row>
    <row r="21" spans="1:7" ht="14.25" x14ac:dyDescent="0.2">
      <c r="A21" s="36">
        <v>43070</v>
      </c>
      <c r="B21" s="11">
        <v>2.7394480519480569</v>
      </c>
      <c r="C21" s="11">
        <v>3.734439834024883</v>
      </c>
      <c r="E21" s="11">
        <f t="shared" si="0"/>
        <v>54.877200248674441</v>
      </c>
      <c r="F21" s="11">
        <v>1.18362105263157</v>
      </c>
      <c r="G21" s="11">
        <v>64.953809523809497</v>
      </c>
    </row>
    <row r="22" spans="1:7" ht="14.25" x14ac:dyDescent="0.2">
      <c r="A22" s="36">
        <v>43101</v>
      </c>
      <c r="B22" s="11">
        <v>2.3265062636707023</v>
      </c>
      <c r="C22" s="11">
        <v>2.0345879959308144</v>
      </c>
      <c r="D22" s="11">
        <f t="shared" ref="D22:D53" si="1">(E22/E10 -1)*100</f>
        <v>9.9950311329682009</v>
      </c>
      <c r="E22" s="11">
        <f t="shared" si="0"/>
        <v>56.88422401812295</v>
      </c>
      <c r="F22" s="11">
        <v>1.2199500000000001</v>
      </c>
      <c r="G22" s="11">
        <v>69.3959090909091</v>
      </c>
    </row>
    <row r="23" spans="1:7" ht="14.25" x14ac:dyDescent="0.2">
      <c r="A23" s="36">
        <v>43132</v>
      </c>
      <c r="B23" s="11">
        <v>2.1801891488302694</v>
      </c>
      <c r="C23" s="11">
        <v>2.3397761953204421</v>
      </c>
      <c r="D23" s="11">
        <f t="shared" si="1"/>
        <v>1.1313447200050897</v>
      </c>
      <c r="E23" s="11">
        <f t="shared" si="0"/>
        <v>52.732470561557527</v>
      </c>
      <c r="F23" s="11">
        <v>1.23478</v>
      </c>
      <c r="G23" s="11">
        <v>65.113</v>
      </c>
    </row>
    <row r="24" spans="1:7" ht="14.25" x14ac:dyDescent="0.2">
      <c r="A24" s="36">
        <v>43160</v>
      </c>
      <c r="B24" s="11">
        <v>2.2063985558118615</v>
      </c>
      <c r="C24" s="11">
        <v>2.2426095820591296</v>
      </c>
      <c r="D24" s="11">
        <f t="shared" si="1"/>
        <v>9.834947418018757</v>
      </c>
      <c r="E24" s="11">
        <f t="shared" si="0"/>
        <v>53.42160117347369</v>
      </c>
      <c r="F24" s="11">
        <v>1.2336190476190401</v>
      </c>
      <c r="G24" s="11">
        <v>65.901904761904802</v>
      </c>
    </row>
    <row r="25" spans="1:7" ht="14.25" x14ac:dyDescent="0.2">
      <c r="A25" s="36">
        <v>43191</v>
      </c>
      <c r="B25" s="11">
        <v>2.8225402862576354</v>
      </c>
      <c r="C25" s="11">
        <v>2.9591836734693899</v>
      </c>
      <c r="D25" s="11">
        <f t="shared" si="1"/>
        <v>18.803496232867921</v>
      </c>
      <c r="E25" s="11">
        <f t="shared" si="0"/>
        <v>58.792551501673955</v>
      </c>
      <c r="F25" s="11">
        <v>1.22763</v>
      </c>
      <c r="G25" s="11">
        <v>72.1755</v>
      </c>
    </row>
    <row r="26" spans="1:7" ht="14.25" x14ac:dyDescent="0.2">
      <c r="A26" s="36">
        <v>43221</v>
      </c>
      <c r="B26" s="11">
        <v>6.1949590039477531</v>
      </c>
      <c r="C26" s="11">
        <v>6.0824742268041243</v>
      </c>
      <c r="D26" s="11">
        <f t="shared" si="1"/>
        <v>43.227587470756902</v>
      </c>
      <c r="E26" s="11">
        <f t="shared" si="0"/>
        <v>65.892980144391828</v>
      </c>
      <c r="F26" s="11">
        <v>1.18122272727272</v>
      </c>
      <c r="G26" s="11">
        <v>77.834285714285699</v>
      </c>
    </row>
    <row r="27" spans="1:7" ht="14.25" x14ac:dyDescent="0.2">
      <c r="A27" s="36">
        <v>43252</v>
      </c>
      <c r="B27" s="11">
        <v>8.1766148814390824</v>
      </c>
      <c r="C27" s="11">
        <v>10.114702815432718</v>
      </c>
      <c r="D27" s="11">
        <f t="shared" si="1"/>
        <v>54.758542337667883</v>
      </c>
      <c r="E27" s="11">
        <f t="shared" si="0"/>
        <v>63.196245371956117</v>
      </c>
      <c r="F27" s="11">
        <v>1.1678285714285701</v>
      </c>
      <c r="G27" s="11">
        <v>73.802380952380901</v>
      </c>
    </row>
    <row r="28" spans="1:7" ht="14.25" x14ac:dyDescent="0.2">
      <c r="A28" s="36">
        <v>43282</v>
      </c>
      <c r="B28" s="11">
        <v>9.4141829393628029</v>
      </c>
      <c r="C28" s="11">
        <v>11.368421052631582</v>
      </c>
      <c r="D28" s="11">
        <f t="shared" si="1"/>
        <v>50.48485498490767</v>
      </c>
      <c r="E28" s="11">
        <f t="shared" si="0"/>
        <v>63.412632348708591</v>
      </c>
      <c r="F28" s="11">
        <v>1.16857272727272</v>
      </c>
      <c r="G28" s="11">
        <v>74.102272727272705</v>
      </c>
    </row>
    <row r="29" spans="1:7" ht="14.25" x14ac:dyDescent="0.2">
      <c r="A29" s="36">
        <v>43313</v>
      </c>
      <c r="B29" s="11">
        <v>9.1577335375191424</v>
      </c>
      <c r="C29" s="11">
        <v>12.605042016806722</v>
      </c>
      <c r="D29" s="11">
        <f t="shared" si="1"/>
        <v>41.492326832140833</v>
      </c>
      <c r="E29" s="11">
        <f t="shared" si="0"/>
        <v>62.358644382429894</v>
      </c>
      <c r="F29" s="11">
        <v>1.15489565217391</v>
      </c>
      <c r="G29" s="11">
        <v>72.017727272727299</v>
      </c>
    </row>
    <row r="30" spans="1:7" ht="14.25" x14ac:dyDescent="0.2">
      <c r="A30" s="36">
        <v>43344</v>
      </c>
      <c r="B30" s="11">
        <v>9.1166077738515927</v>
      </c>
      <c r="C30" s="11">
        <v>11.49068322981368</v>
      </c>
      <c r="D30" s="11">
        <f t="shared" si="1"/>
        <v>41.787436635302022</v>
      </c>
      <c r="E30" s="11">
        <f t="shared" si="0"/>
        <v>67.820597493717131</v>
      </c>
      <c r="F30" s="11">
        <v>1.16587</v>
      </c>
      <c r="G30" s="11">
        <v>79.069999999999993</v>
      </c>
    </row>
    <row r="31" spans="1:7" ht="14.25" x14ac:dyDescent="0.2">
      <c r="A31" s="36">
        <v>43374</v>
      </c>
      <c r="B31" s="11">
        <v>10.01604170844197</v>
      </c>
      <c r="C31" s="11">
        <v>11.168032786885252</v>
      </c>
      <c r="D31" s="11">
        <f t="shared" si="1"/>
        <v>45.092734215845319</v>
      </c>
      <c r="E31" s="11">
        <f t="shared" si="0"/>
        <v>70.993779648889429</v>
      </c>
      <c r="F31" s="11">
        <v>1.1484043478260799</v>
      </c>
      <c r="G31" s="11">
        <v>81.529565217391294</v>
      </c>
    </row>
    <row r="32" spans="1:7" ht="14.25" x14ac:dyDescent="0.2">
      <c r="A32" s="36">
        <v>43405</v>
      </c>
      <c r="B32" s="11">
        <v>8.2905138339920867</v>
      </c>
      <c r="C32" s="11">
        <v>8.0080080080080052</v>
      </c>
      <c r="D32" s="11">
        <f t="shared" si="1"/>
        <v>4.650856581709184</v>
      </c>
      <c r="E32" s="11">
        <f t="shared" si="0"/>
        <v>56.259622267276313</v>
      </c>
      <c r="F32" s="11">
        <v>1.13668636363636</v>
      </c>
      <c r="G32" s="11">
        <v>63.9495454545455</v>
      </c>
    </row>
    <row r="33" spans="1:7" ht="14.25" x14ac:dyDescent="0.2">
      <c r="A33" s="36">
        <v>43435</v>
      </c>
      <c r="B33" s="11">
        <v>5.0266640331819046</v>
      </c>
      <c r="C33" s="11">
        <v>5.4999999999999938</v>
      </c>
      <c r="D33" s="11">
        <f t="shared" si="1"/>
        <v>-8.2338268693860286</v>
      </c>
      <c r="E33" s="11">
        <f t="shared" si="0"/>
        <v>50.358706589432309</v>
      </c>
      <c r="F33" s="11">
        <v>1.1384210526315699</v>
      </c>
      <c r="G33" s="11">
        <v>57.329411764705902</v>
      </c>
    </row>
    <row r="34" spans="1:7" ht="14.25" x14ac:dyDescent="0.2">
      <c r="A34" s="36">
        <v>43466</v>
      </c>
      <c r="B34" s="11">
        <v>2.4582199766809198</v>
      </c>
      <c r="C34" s="11">
        <v>1.5952143569292199</v>
      </c>
      <c r="D34" s="11">
        <f t="shared" si="1"/>
        <v>-8.5111653781447689</v>
      </c>
      <c r="E34" s="11">
        <f t="shared" si="0"/>
        <v>52.042713637866157</v>
      </c>
      <c r="F34" s="11">
        <v>1.1416409090909001</v>
      </c>
      <c r="G34" s="11">
        <v>59.414090909090902</v>
      </c>
    </row>
    <row r="35" spans="1:7" ht="14.25" x14ac:dyDescent="0.2">
      <c r="A35" s="36">
        <v>43497</v>
      </c>
      <c r="B35" s="11">
        <v>3.3515198752922748</v>
      </c>
      <c r="C35" s="11">
        <v>1.7892644135188984</v>
      </c>
      <c r="D35" s="11">
        <f t="shared" si="1"/>
        <v>7.3668089973997875</v>
      </c>
      <c r="E35" s="11">
        <f t="shared" si="0"/>
        <v>56.617170947437536</v>
      </c>
      <c r="F35" s="11">
        <v>1.1351149999999901</v>
      </c>
      <c r="G35" s="11">
        <v>64.266999999999996</v>
      </c>
    </row>
    <row r="36" spans="1:7" ht="14.25" x14ac:dyDescent="0.2">
      <c r="A36" s="36">
        <v>43525</v>
      </c>
      <c r="B36" s="11">
        <v>4.9357276027867769</v>
      </c>
      <c r="C36" s="11">
        <v>3.6889332003988029</v>
      </c>
      <c r="D36" s="11">
        <f t="shared" si="1"/>
        <v>9.2902347816220541</v>
      </c>
      <c r="E36" s="11">
        <f t="shared" si="0"/>
        <v>58.38459334659116</v>
      </c>
      <c r="F36" s="11">
        <v>1.1302476190476101</v>
      </c>
      <c r="G36" s="11">
        <v>65.989047619047597</v>
      </c>
    </row>
    <row r="37" spans="1:7" ht="14.25" x14ac:dyDescent="0.2">
      <c r="A37" s="36">
        <v>43556</v>
      </c>
      <c r="B37" s="11">
        <v>5.0228754988805635</v>
      </c>
      <c r="C37" s="11">
        <v>5.3518334985133809</v>
      </c>
      <c r="D37" s="11">
        <f t="shared" si="1"/>
        <v>8.1568846522186433</v>
      </c>
      <c r="E37" s="11">
        <f t="shared" si="0"/>
        <v>63.588192111761735</v>
      </c>
      <c r="F37" s="11">
        <v>1.1238249999999901</v>
      </c>
      <c r="G37" s="11">
        <v>71.462000000000003</v>
      </c>
    </row>
    <row r="38" spans="1:7" ht="14.25" x14ac:dyDescent="0.2">
      <c r="A38" s="36">
        <v>43586</v>
      </c>
      <c r="B38" s="11">
        <v>3.669812219998092</v>
      </c>
      <c r="C38" s="11">
        <v>4.9562682215743337</v>
      </c>
      <c r="D38" s="11">
        <f t="shared" si="1"/>
        <v>-2.2505211896936439</v>
      </c>
      <c r="E38" s="11">
        <f t="shared" si="0"/>
        <v>64.410044663721663</v>
      </c>
      <c r="F38" s="11">
        <v>1.1184590909090899</v>
      </c>
      <c r="G38" s="11">
        <v>72.040000000000006</v>
      </c>
    </row>
    <row r="39" spans="1:7" ht="14.25" x14ac:dyDescent="0.2">
      <c r="A39" s="36">
        <v>43617</v>
      </c>
      <c r="B39" s="11">
        <v>1.5495086923658308</v>
      </c>
      <c r="C39" s="11">
        <v>1.6098484848484862</v>
      </c>
      <c r="D39" s="11">
        <f t="shared" si="1"/>
        <v>-8.0104300455583033</v>
      </c>
      <c r="E39" s="11">
        <f t="shared" si="0"/>
        <v>58.133954345016193</v>
      </c>
      <c r="F39" s="11">
        <v>1.12933999999999</v>
      </c>
      <c r="G39" s="11">
        <v>65.653000000000006</v>
      </c>
    </row>
    <row r="40" spans="1:7" ht="14.25" x14ac:dyDescent="0.2">
      <c r="A40" s="36">
        <v>43647</v>
      </c>
      <c r="B40" s="11">
        <v>0.49783956415554442</v>
      </c>
      <c r="C40" s="11">
        <v>-0.1890359168241984</v>
      </c>
      <c r="D40" s="11">
        <f t="shared" si="1"/>
        <v>-9.9494305782237724</v>
      </c>
      <c r="E40" s="11">
        <f t="shared" si="0"/>
        <v>57.103436515349557</v>
      </c>
      <c r="F40" s="11">
        <v>1.1218391304347799</v>
      </c>
      <c r="G40" s="11">
        <v>64.060869565217402</v>
      </c>
    </row>
    <row r="41" spans="1:7" ht="14.25" x14ac:dyDescent="0.2">
      <c r="A41" s="36">
        <v>43678</v>
      </c>
      <c r="B41" s="11">
        <v>-0.4582865693976812</v>
      </c>
      <c r="C41" s="11">
        <v>-1.3059701492537323</v>
      </c>
      <c r="D41" s="11">
        <f t="shared" si="1"/>
        <v>-15.301463217475241</v>
      </c>
      <c r="E41" s="11">
        <f t="shared" si="0"/>
        <v>52.816859349336191</v>
      </c>
      <c r="F41" s="11">
        <v>1.11262272727272</v>
      </c>
      <c r="G41" s="11">
        <v>58.765238095238097</v>
      </c>
    </row>
    <row r="42" spans="1:7" ht="14.25" x14ac:dyDescent="0.2">
      <c r="A42" s="36">
        <v>43709</v>
      </c>
      <c r="B42" s="11">
        <v>-1.6099185788304937</v>
      </c>
      <c r="C42" s="11">
        <v>-1.7641597028783762</v>
      </c>
      <c r="D42" s="11">
        <f t="shared" si="1"/>
        <v>-14.845594676860985</v>
      </c>
      <c r="E42" s="11">
        <f t="shared" si="0"/>
        <v>57.752226482374546</v>
      </c>
      <c r="F42" s="11">
        <v>1.1003904761904699</v>
      </c>
      <c r="G42" s="11">
        <v>63.55</v>
      </c>
    </row>
    <row r="43" spans="1:7" ht="14.25" x14ac:dyDescent="0.2">
      <c r="A43" s="36">
        <v>43739</v>
      </c>
      <c r="B43" s="11">
        <v>-2.7339834138339514</v>
      </c>
      <c r="C43" s="11">
        <v>-1.4746543778801802</v>
      </c>
      <c r="D43" s="11">
        <f t="shared" si="1"/>
        <v>-23.122392293711325</v>
      </c>
      <c r="E43" s="11">
        <f t="shared" si="0"/>
        <v>54.578319414340221</v>
      </c>
      <c r="F43" s="11">
        <v>1.1052565217391299</v>
      </c>
      <c r="G43" s="11">
        <v>60.3230434782609</v>
      </c>
    </row>
    <row r="44" spans="1:7" ht="14.25" x14ac:dyDescent="0.2">
      <c r="A44" s="36">
        <v>43770</v>
      </c>
      <c r="B44" s="11">
        <v>-2.5732274842595215</v>
      </c>
      <c r="C44" s="11">
        <v>-1.4828544949026967</v>
      </c>
      <c r="D44" s="11">
        <f t="shared" si="1"/>
        <v>2.8088593000673789</v>
      </c>
      <c r="E44" s="11">
        <f t="shared" si="0"/>
        <v>57.83987589951348</v>
      </c>
      <c r="F44" s="11">
        <v>1.1050952380952299</v>
      </c>
      <c r="G44" s="11">
        <v>63.918571428571397</v>
      </c>
    </row>
    <row r="45" spans="1:7" ht="14.25" x14ac:dyDescent="0.2">
      <c r="A45" s="36">
        <v>43800</v>
      </c>
      <c r="B45" s="11">
        <v>0.55477197931359523</v>
      </c>
      <c r="C45" s="11">
        <v>1.1374407582938506</v>
      </c>
      <c r="D45" s="11">
        <f t="shared" si="1"/>
        <v>23.083884954780398</v>
      </c>
      <c r="E45" s="11">
        <f t="shared" si="0"/>
        <v>61.983452483252279</v>
      </c>
      <c r="F45" s="11">
        <v>1.111345</v>
      </c>
      <c r="G45" s="11">
        <v>68.885000000000005</v>
      </c>
    </row>
    <row r="46" spans="1:7" ht="14.25" x14ac:dyDescent="0.2">
      <c r="A46" s="36">
        <v>43831</v>
      </c>
      <c r="B46" s="11">
        <v>2.1811284969179612</v>
      </c>
      <c r="C46" s="11">
        <v>5.8881256133464177</v>
      </c>
      <c r="D46" s="11">
        <f t="shared" si="1"/>
        <v>11.128534889440257</v>
      </c>
      <c r="E46" s="11">
        <f t="shared" si="0"/>
        <v>57.834305182467574</v>
      </c>
      <c r="F46" s="11">
        <v>1.1100363636363599</v>
      </c>
      <c r="G46" s="11">
        <v>64.198181818181794</v>
      </c>
    </row>
    <row r="47" spans="1:7" ht="14.25" x14ac:dyDescent="0.2">
      <c r="A47" s="36">
        <v>43862</v>
      </c>
      <c r="B47" s="11">
        <v>0.11312217194570096</v>
      </c>
      <c r="C47" s="11">
        <v>3.7109375</v>
      </c>
      <c r="D47" s="11">
        <f t="shared" si="1"/>
        <v>-8.5761856483555619</v>
      </c>
      <c r="E47" s="11">
        <f t="shared" si="0"/>
        <v>51.761577258138466</v>
      </c>
      <c r="F47" s="11">
        <v>1.0905</v>
      </c>
      <c r="G47" s="11">
        <v>56.445999999999998</v>
      </c>
    </row>
    <row r="48" spans="1:7" ht="14.25" x14ac:dyDescent="0.2">
      <c r="A48" s="36">
        <v>43891</v>
      </c>
      <c r="B48" s="11">
        <v>-3.7778193379465086</v>
      </c>
      <c r="C48" s="11">
        <v>-0.19230769230769162</v>
      </c>
      <c r="D48" s="11">
        <f t="shared" si="1"/>
        <v>-50.320600899163722</v>
      </c>
      <c r="E48" s="11">
        <f t="shared" si="0"/>
        <v>29.00511514205332</v>
      </c>
      <c r="F48" s="11">
        <v>1.1063409090909</v>
      </c>
      <c r="G48" s="11">
        <v>32.089545454545501</v>
      </c>
    </row>
    <row r="49" spans="1:7" ht="14.25" x14ac:dyDescent="0.2">
      <c r="A49" s="36">
        <v>43922</v>
      </c>
      <c r="B49" s="11">
        <v>-9.1482065066271208</v>
      </c>
      <c r="C49" s="11">
        <v>-7.1495766698024372</v>
      </c>
      <c r="D49" s="11">
        <f t="shared" si="1"/>
        <v>-78.142366134675328</v>
      </c>
      <c r="E49" s="11">
        <f t="shared" si="0"/>
        <v>13.89887421336814</v>
      </c>
      <c r="F49" s="11">
        <v>1.08618999999999</v>
      </c>
      <c r="G49" s="11">
        <v>15.0968181818182</v>
      </c>
    </row>
    <row r="50" spans="1:7" ht="14.25" x14ac:dyDescent="0.2">
      <c r="A50" s="36">
        <v>43952</v>
      </c>
      <c r="B50" s="11">
        <v>-11.235748436925341</v>
      </c>
      <c r="C50" s="11">
        <v>-11.018518518518528</v>
      </c>
      <c r="D50" s="11">
        <f t="shared" si="1"/>
        <v>-60.347109419198098</v>
      </c>
      <c r="E50" s="11">
        <f t="shared" si="0"/>
        <v>25.540444533551188</v>
      </c>
      <c r="F50" s="11">
        <v>1.090185</v>
      </c>
      <c r="G50" s="11">
        <v>27.843809523809501</v>
      </c>
    </row>
    <row r="51" spans="1:7" ht="14.25" x14ac:dyDescent="0.2">
      <c r="A51" s="36">
        <v>43983</v>
      </c>
      <c r="B51" s="11">
        <v>-8.5969482694454804</v>
      </c>
      <c r="C51" s="11">
        <v>-9.3196644920782834</v>
      </c>
      <c r="D51" s="11">
        <f t="shared" si="1"/>
        <v>-38.185463357453152</v>
      </c>
      <c r="E51" s="11">
        <f t="shared" si="0"/>
        <v>35.935234510361489</v>
      </c>
      <c r="F51" s="11">
        <v>1.12545909090909</v>
      </c>
      <c r="G51" s="11">
        <v>40.443636363636401</v>
      </c>
    </row>
    <row r="52" spans="1:7" ht="14.25" x14ac:dyDescent="0.2">
      <c r="A52" s="36">
        <v>44013</v>
      </c>
      <c r="B52" s="11">
        <v>-7.6736143564819059</v>
      </c>
      <c r="C52" s="11">
        <v>-6.4393939393939341</v>
      </c>
      <c r="D52" s="11">
        <f t="shared" si="1"/>
        <v>-32.923425798974492</v>
      </c>
      <c r="E52" s="11">
        <f t="shared" si="0"/>
        <v>38.303028965553942</v>
      </c>
      <c r="F52" s="11">
        <v>1.1463391304347801</v>
      </c>
      <c r="G52" s="11">
        <v>43.908260917391303</v>
      </c>
    </row>
    <row r="53" spans="1:7" ht="14.25" x14ac:dyDescent="0.2">
      <c r="A53" s="36">
        <v>44044</v>
      </c>
      <c r="B53" s="11">
        <v>-6.9811143474584281</v>
      </c>
      <c r="C53" s="11">
        <v>-6.4272211720226791</v>
      </c>
      <c r="D53" s="11">
        <f t="shared" si="1"/>
        <v>-27.42686492423838</v>
      </c>
      <c r="E53" s="11">
        <f t="shared" si="0"/>
        <v>38.330850678368783</v>
      </c>
      <c r="F53" s="11">
        <v>1.18280952380952</v>
      </c>
      <c r="G53" s="11">
        <v>45.3380952380952</v>
      </c>
    </row>
    <row r="54" spans="1:7" ht="14.25" x14ac:dyDescent="0.2">
      <c r="A54" s="36">
        <v>44075</v>
      </c>
      <c r="B54" s="11">
        <v>-7.1845025390257717</v>
      </c>
      <c r="C54" s="11">
        <v>-7.0888468809073739</v>
      </c>
      <c r="D54" s="11">
        <f t="shared" ref="D54:D85" si="2">(E54/E42 -1)*100</f>
        <v>-40.188215560428461</v>
      </c>
      <c r="E54" s="11">
        <f t="shared" si="0"/>
        <v>34.542637212691012</v>
      </c>
      <c r="F54" s="11">
        <v>1.1792409090909</v>
      </c>
      <c r="G54" s="11">
        <v>40.734090909090902</v>
      </c>
    </row>
    <row r="55" spans="1:7" ht="14.25" x14ac:dyDescent="0.2">
      <c r="A55" s="36">
        <v>44105</v>
      </c>
      <c r="B55" s="11">
        <v>-7.3175302164339984</v>
      </c>
      <c r="C55" s="11">
        <v>-6.8288119738073032</v>
      </c>
      <c r="D55" s="11">
        <f t="shared" si="2"/>
        <v>-38.080020002661428</v>
      </c>
      <c r="E55" s="11">
        <f t="shared" si="0"/>
        <v>33.794884464243019</v>
      </c>
      <c r="F55" s="11">
        <v>1.1775181818181799</v>
      </c>
      <c r="G55" s="11">
        <v>39.794090909090897</v>
      </c>
    </row>
    <row r="56" spans="1:7" ht="14.25" x14ac:dyDescent="0.2">
      <c r="A56" s="36">
        <v>44136</v>
      </c>
      <c r="B56" s="11">
        <v>-7.4740095532452866</v>
      </c>
      <c r="C56" s="11">
        <v>-6.1147695202257708</v>
      </c>
      <c r="D56" s="11">
        <f t="shared" si="2"/>
        <v>-38.642143674161304</v>
      </c>
      <c r="E56" s="11">
        <f t="shared" si="0"/>
        <v>35.489307953466884</v>
      </c>
      <c r="F56" s="11">
        <v>1.1837904761904701</v>
      </c>
      <c r="G56" s="11">
        <v>42.011904761904802</v>
      </c>
    </row>
    <row r="57" spans="1:7" ht="14.25" x14ac:dyDescent="0.2">
      <c r="A57" s="36">
        <v>44166</v>
      </c>
      <c r="B57" s="11">
        <v>-6.1529829811108989</v>
      </c>
      <c r="C57" s="11">
        <v>-8.4348641049671986</v>
      </c>
      <c r="D57" s="11">
        <f t="shared" si="2"/>
        <v>-33.457376810844366</v>
      </c>
      <c r="E57" s="11">
        <f t="shared" si="0"/>
        <v>41.245415225559896</v>
      </c>
      <c r="F57" s="11">
        <v>1.21697272727272</v>
      </c>
      <c r="G57" s="11">
        <v>50.194545454545398</v>
      </c>
    </row>
    <row r="58" spans="1:7" ht="14.25" x14ac:dyDescent="0.2">
      <c r="A58" s="36">
        <v>44197</v>
      </c>
      <c r="B58" s="11">
        <v>-3.5266821345707577</v>
      </c>
      <c r="C58" s="11">
        <v>-7.8776645041705233</v>
      </c>
      <c r="D58" s="11">
        <f t="shared" si="2"/>
        <v>-22.435413117885894</v>
      </c>
      <c r="E58" s="11">
        <f t="shared" si="0"/>
        <v>44.85893989092208</v>
      </c>
      <c r="F58" s="11">
        <v>1.217085</v>
      </c>
      <c r="G58" s="11">
        <v>54.597142857142899</v>
      </c>
    </row>
    <row r="59" spans="1:7" ht="14.25" x14ac:dyDescent="0.2">
      <c r="A59" s="36">
        <v>44228</v>
      </c>
      <c r="B59" s="11">
        <v>-1.1111111111111183</v>
      </c>
      <c r="C59" s="11">
        <v>-4.6139359698681766</v>
      </c>
      <c r="D59" s="11">
        <f t="shared" si="2"/>
        <v>0.22973488007347331</v>
      </c>
      <c r="E59" s="11">
        <f t="shared" si="0"/>
        <v>51.880491655576591</v>
      </c>
      <c r="F59" s="11">
        <v>1.2097899999999999</v>
      </c>
      <c r="G59" s="11">
        <v>62.764499999999998</v>
      </c>
    </row>
    <row r="60" spans="1:7" ht="14.25" x14ac:dyDescent="0.2">
      <c r="A60" s="36">
        <v>44256</v>
      </c>
      <c r="B60" s="11">
        <v>4.5383867832847313</v>
      </c>
      <c r="C60" s="11">
        <v>1.1560693641618602</v>
      </c>
      <c r="D60" s="11">
        <f t="shared" si="2"/>
        <v>90.981687885482557</v>
      </c>
      <c r="E60" s="11">
        <f t="shared" si="0"/>
        <v>55.39445847142111</v>
      </c>
      <c r="F60" s="11">
        <v>1.1899086956521701</v>
      </c>
      <c r="G60" s="11">
        <v>65.914347826086995</v>
      </c>
    </row>
    <row r="61" spans="1:7" ht="14.25" x14ac:dyDescent="0.2">
      <c r="A61" s="36">
        <v>44287</v>
      </c>
      <c r="B61" s="11">
        <v>10.508059579677621</v>
      </c>
      <c r="C61" s="11">
        <v>8.1053698074974747</v>
      </c>
      <c r="D61" s="11">
        <f t="shared" si="2"/>
        <v>287.39096455690918</v>
      </c>
      <c r="E61" s="11">
        <f t="shared" si="0"/>
        <v>53.842982877718363</v>
      </c>
      <c r="F61" s="11">
        <v>1.19791</v>
      </c>
      <c r="G61" s="11">
        <v>64.499047619047602</v>
      </c>
    </row>
    <row r="62" spans="1:7" ht="14.25" x14ac:dyDescent="0.2">
      <c r="A62" s="36">
        <v>44317</v>
      </c>
      <c r="B62" s="11">
        <v>12.937642428009099</v>
      </c>
      <c r="C62" s="11">
        <v>12.591050988553597</v>
      </c>
      <c r="D62" s="11">
        <f t="shared" si="2"/>
        <v>123.74228981740725</v>
      </c>
      <c r="E62" s="11">
        <f t="shared" si="0"/>
        <v>57.144775428912247</v>
      </c>
      <c r="F62" s="11">
        <v>1.21459047619047</v>
      </c>
      <c r="G62" s="11">
        <v>69.407499999999999</v>
      </c>
    </row>
    <row r="63" spans="1:7" ht="14.25" x14ac:dyDescent="0.2">
      <c r="A63" s="36">
        <v>44348</v>
      </c>
      <c r="B63" s="11">
        <v>12.184446254071668</v>
      </c>
      <c r="C63" s="11">
        <v>12.127440904419329</v>
      </c>
      <c r="D63" s="11">
        <f t="shared" si="2"/>
        <v>69.26898963662056</v>
      </c>
      <c r="E63" s="11">
        <f t="shared" si="0"/>
        <v>60.827208379239082</v>
      </c>
      <c r="F63" s="11">
        <v>1.2047090909090901</v>
      </c>
      <c r="G63" s="11">
        <v>73.279090909090897</v>
      </c>
    </row>
    <row r="64" spans="1:7" ht="14.25" x14ac:dyDescent="0.2">
      <c r="A64" s="36">
        <v>44378</v>
      </c>
      <c r="B64" s="11">
        <v>13.970439360194376</v>
      </c>
      <c r="C64" s="11">
        <v>13.157894736842103</v>
      </c>
      <c r="D64" s="11">
        <f t="shared" si="2"/>
        <v>67.960740439269898</v>
      </c>
      <c r="E64" s="11">
        <f t="shared" si="0"/>
        <v>64.334051061212421</v>
      </c>
      <c r="F64" s="11">
        <v>1.18218181818181</v>
      </c>
      <c r="G64" s="11">
        <v>76.054545454545504</v>
      </c>
    </row>
    <row r="65" spans="1:9" ht="14.25" x14ac:dyDescent="0.2">
      <c r="A65" s="36">
        <v>44409</v>
      </c>
      <c r="B65" s="11">
        <v>14.868686868686876</v>
      </c>
      <c r="C65" s="11">
        <v>16.060606060606062</v>
      </c>
      <c r="D65" s="11">
        <f t="shared" si="2"/>
        <v>59.001927114564779</v>
      </c>
      <c r="E65" s="11">
        <f t="shared" si="0"/>
        <v>60.946791258012595</v>
      </c>
      <c r="F65" s="11">
        <v>1.1771818181818099</v>
      </c>
      <c r="G65" s="11">
        <v>71.745454545454507</v>
      </c>
    </row>
    <row r="66" spans="1:9" ht="14.25" x14ac:dyDescent="0.2">
      <c r="A66" s="36">
        <v>44440</v>
      </c>
      <c r="B66" s="11">
        <v>16.818642350557234</v>
      </c>
      <c r="C66" s="11">
        <v>18.413021363173975</v>
      </c>
      <c r="D66" s="11">
        <f t="shared" si="2"/>
        <v>83.048928691589467</v>
      </c>
      <c r="E66" s="11">
        <f t="shared" si="0"/>
        <v>63.229927359653217</v>
      </c>
      <c r="F66" s="11">
        <v>1.17703181818181</v>
      </c>
      <c r="G66" s="11">
        <v>74.423636363636405</v>
      </c>
    </row>
    <row r="67" spans="1:9" ht="14.25" x14ac:dyDescent="0.2">
      <c r="A67" s="36">
        <v>44470</v>
      </c>
      <c r="B67" s="11">
        <v>22.583906186817625</v>
      </c>
      <c r="C67" s="11">
        <v>24.096385542168687</v>
      </c>
      <c r="D67" s="11">
        <f t="shared" si="2"/>
        <v>113.83785226956569</v>
      </c>
      <c r="E67" s="11">
        <f t="shared" si="0"/>
        <v>72.266255115318387</v>
      </c>
      <c r="F67" s="11">
        <v>1.1601476190476101</v>
      </c>
      <c r="G67" s="11">
        <v>83.839523809523797</v>
      </c>
    </row>
    <row r="68" spans="1:9" ht="14.25" x14ac:dyDescent="0.2">
      <c r="A68" s="36">
        <v>44501</v>
      </c>
      <c r="B68" s="11">
        <v>25.933798967506828</v>
      </c>
      <c r="C68" s="11">
        <v>28.056112224448903</v>
      </c>
      <c r="D68" s="11">
        <f t="shared" si="2"/>
        <v>102.17501792594908</v>
      </c>
      <c r="E68" s="11">
        <f t="shared" si="0"/>
        <v>71.75051471671695</v>
      </c>
      <c r="F68" s="11">
        <v>1.1414045454545401</v>
      </c>
      <c r="G68" s="11">
        <v>81.896363636363603</v>
      </c>
    </row>
    <row r="69" spans="1:9" ht="14.25" x14ac:dyDescent="0.2">
      <c r="A69" s="36">
        <v>44531</v>
      </c>
      <c r="B69" s="11">
        <v>24.571542447190108</v>
      </c>
      <c r="C69" s="11">
        <v>30.19447287615149</v>
      </c>
      <c r="D69" s="11">
        <f t="shared" si="2"/>
        <v>60.198308606397703</v>
      </c>
      <c r="E69" s="11">
        <f t="shared" si="0"/>
        <v>66.074457569032589</v>
      </c>
      <c r="F69" s="11">
        <v>1.1303782608695601</v>
      </c>
      <c r="G69" s="11">
        <v>74.689130434782598</v>
      </c>
    </row>
    <row r="70" spans="1:9" ht="14.25" x14ac:dyDescent="0.2">
      <c r="A70" s="36">
        <v>44562</v>
      </c>
      <c r="B70" s="11">
        <v>27.012987012987001</v>
      </c>
      <c r="C70" s="11">
        <v>28.973843058350091</v>
      </c>
      <c r="D70" s="11">
        <f t="shared" si="2"/>
        <v>73.392282312328859</v>
      </c>
      <c r="E70" s="11">
        <f t="shared" si="0"/>
        <v>77.781939697985521</v>
      </c>
      <c r="F70" s="11">
        <v>1.1314476190476099</v>
      </c>
      <c r="G70" s="11">
        <v>88.006190476190497</v>
      </c>
    </row>
    <row r="71" spans="1:9" ht="14.25" x14ac:dyDescent="0.2">
      <c r="A71" s="36">
        <v>44593</v>
      </c>
      <c r="B71" s="11">
        <v>28.737383355551316</v>
      </c>
      <c r="C71" s="11">
        <v>30.009871668311927</v>
      </c>
      <c r="D71" s="11">
        <f t="shared" si="2"/>
        <v>69.544597927332987</v>
      </c>
      <c r="E71" s="11">
        <f t="shared" si="0"/>
        <v>87.960570980170871</v>
      </c>
      <c r="F71" s="11">
        <v>1.13419</v>
      </c>
      <c r="G71" s="11">
        <v>99.763999999999996</v>
      </c>
    </row>
    <row r="72" spans="1:9" ht="14.25" x14ac:dyDescent="0.2">
      <c r="A72" s="36">
        <v>44621</v>
      </c>
      <c r="B72" s="11">
        <v>40.159895881751439</v>
      </c>
      <c r="C72" s="11">
        <v>43.80952380952381</v>
      </c>
      <c r="D72" s="11">
        <f t="shared" si="2"/>
        <v>67.676854977329384</v>
      </c>
      <c r="E72" s="11">
        <f t="shared" si="0"/>
        <v>92.883685796601725</v>
      </c>
      <c r="F72" s="11">
        <v>1.1018956521739101</v>
      </c>
      <c r="G72" s="11">
        <v>102.348129537163</v>
      </c>
      <c r="I72" s="11" t="s">
        <v>157</v>
      </c>
    </row>
    <row r="73" spans="1:9" ht="14.25" x14ac:dyDescent="0.2">
      <c r="A73" s="36">
        <v>44652</v>
      </c>
      <c r="B73" s="11">
        <v>35.644387001477121</v>
      </c>
      <c r="C73" s="11">
        <v>38.987816307403932</v>
      </c>
      <c r="D73" s="11">
        <f t="shared" si="2"/>
        <v>71.143515472868032</v>
      </c>
      <c r="E73" s="11">
        <f t="shared" si="0"/>
        <v>92.148773732381613</v>
      </c>
      <c r="F73" s="11">
        <v>1.0818736842105201</v>
      </c>
      <c r="G73" s="11">
        <v>99.6933333333333</v>
      </c>
    </row>
    <row r="74" spans="1:9" ht="14.25" x14ac:dyDescent="0.2">
      <c r="A74" s="36">
        <v>44682</v>
      </c>
      <c r="B74" s="11">
        <v>37.668531596808208</v>
      </c>
      <c r="C74" s="11">
        <v>46.210720887245827</v>
      </c>
      <c r="D74" s="11">
        <f t="shared" si="2"/>
        <v>59.121661168092054</v>
      </c>
      <c r="E74" s="11">
        <f t="shared" si="0"/>
        <v>90.929715933260866</v>
      </c>
      <c r="F74" s="11">
        <v>1.05785</v>
      </c>
      <c r="G74" s="11">
        <v>96.19</v>
      </c>
    </row>
    <row r="75" spans="1:9" ht="14.25" x14ac:dyDescent="0.2">
      <c r="A75" s="36">
        <v>44713</v>
      </c>
      <c r="B75" s="11">
        <v>41.057980219580827</v>
      </c>
      <c r="C75" s="11">
        <v>54.078826764436293</v>
      </c>
      <c r="D75" s="11">
        <f t="shared" si="2"/>
        <v>45.570616617886351</v>
      </c>
      <c r="E75" s="11">
        <f t="shared" ref="E75:E85" si="3">G75/F75</f>
        <v>88.546542309104964</v>
      </c>
      <c r="F75" s="11">
        <v>1.0565818181818101</v>
      </c>
      <c r="G75" s="11">
        <v>93.5566666666667</v>
      </c>
    </row>
    <row r="76" spans="1:9" ht="14.25" x14ac:dyDescent="0.2">
      <c r="A76" s="36">
        <v>44743</v>
      </c>
      <c r="B76" s="11">
        <v>38.292769586072126</v>
      </c>
      <c r="C76" s="11">
        <v>48.032200357781754</v>
      </c>
      <c r="D76" s="11">
        <f t="shared" si="2"/>
        <v>39.965857302931454</v>
      </c>
      <c r="E76" s="11">
        <f t="shared" si="3"/>
        <v>90.045706105531636</v>
      </c>
      <c r="F76" s="11">
        <v>1.0178904761904699</v>
      </c>
      <c r="G76" s="11">
        <v>91.656666666666695</v>
      </c>
    </row>
    <row r="77" spans="1:9" ht="14.25" x14ac:dyDescent="0.2">
      <c r="A77" s="36">
        <v>44774</v>
      </c>
      <c r="B77" s="11">
        <v>37.460429124164605</v>
      </c>
      <c r="C77" s="11">
        <v>39.860748476936458</v>
      </c>
      <c r="D77" s="11">
        <f t="shared" si="2"/>
        <v>45.932245856479391</v>
      </c>
      <c r="E77" s="11">
        <f t="shared" si="3"/>
        <v>88.941021260278234</v>
      </c>
      <c r="F77" s="11">
        <v>1.01284347826086</v>
      </c>
      <c r="G77" s="11">
        <v>90.0833333333333</v>
      </c>
    </row>
    <row r="78" spans="1:9" ht="14.25" x14ac:dyDescent="0.2">
      <c r="A78" s="36">
        <v>44805</v>
      </c>
      <c r="B78" s="11">
        <v>39.401561144839548</v>
      </c>
      <c r="C78" s="11">
        <v>38.058419243986229</v>
      </c>
      <c r="D78" s="11">
        <f t="shared" si="2"/>
        <v>41.905507594903504</v>
      </c>
      <c r="E78" s="11">
        <f t="shared" si="3"/>
        <v>89.726749371604669</v>
      </c>
      <c r="F78" s="11">
        <v>0.99037727272727205</v>
      </c>
      <c r="G78" s="11">
        <v>88.863333333333301</v>
      </c>
    </row>
    <row r="79" spans="1:9" ht="14.25" x14ac:dyDescent="0.2">
      <c r="A79" s="36">
        <v>44835</v>
      </c>
      <c r="B79" s="11">
        <v>38.660729012040228</v>
      </c>
      <c r="C79" s="11">
        <v>47.734627831715201</v>
      </c>
      <c r="D79" s="11">
        <f t="shared" si="2"/>
        <v>23.754079560256901</v>
      </c>
      <c r="E79" s="11">
        <f t="shared" si="3"/>
        <v>89.432438850629339</v>
      </c>
      <c r="F79" s="11">
        <v>0.98256666666666603</v>
      </c>
      <c r="G79" s="11">
        <v>87.873333333333306</v>
      </c>
    </row>
    <row r="80" spans="1:9" ht="14.25" x14ac:dyDescent="0.2">
      <c r="A80" s="36">
        <v>44866</v>
      </c>
      <c r="B80" s="11">
        <v>33.32529539426092</v>
      </c>
      <c r="C80" s="11">
        <v>43.035993740219112</v>
      </c>
      <c r="D80" s="11">
        <f t="shared" si="2"/>
        <v>18.86113507589835</v>
      </c>
      <c r="E80" s="11">
        <f t="shared" si="3"/>
        <v>85.283476215089252</v>
      </c>
      <c r="F80" s="11">
        <v>1.0201272727272701</v>
      </c>
      <c r="G80" s="11">
        <v>87</v>
      </c>
    </row>
    <row r="81" spans="1:7" ht="14.25" x14ac:dyDescent="0.2">
      <c r="A81" s="36">
        <v>44896</v>
      </c>
      <c r="B81" s="11">
        <v>25.451927691569367</v>
      </c>
      <c r="C81" s="11">
        <v>34.355345911949684</v>
      </c>
      <c r="D81" s="11">
        <f t="shared" si="2"/>
        <v>23.376000930171358</v>
      </c>
      <c r="E81" s="11">
        <f t="shared" si="3"/>
        <v>81.520023384975332</v>
      </c>
      <c r="F81" s="11">
        <v>1.0588809523809499</v>
      </c>
      <c r="G81" s="11">
        <v>86.32</v>
      </c>
    </row>
    <row r="82" spans="1:7" ht="14.25" x14ac:dyDescent="0.2">
      <c r="A82" s="36">
        <v>44927</v>
      </c>
      <c r="B82" s="11">
        <v>20.586230402181329</v>
      </c>
      <c r="C82" s="11">
        <v>33.151326053042119</v>
      </c>
      <c r="D82" s="11">
        <f t="shared" si="2"/>
        <v>2.765682798380098</v>
      </c>
      <c r="E82" s="11">
        <f t="shared" si="3"/>
        <v>79.933141424459095</v>
      </c>
      <c r="F82" s="11">
        <v>1.0769</v>
      </c>
      <c r="G82" s="11">
        <v>86.08</v>
      </c>
    </row>
    <row r="83" spans="1:7" ht="14.25" x14ac:dyDescent="0.2">
      <c r="A83" s="36">
        <v>44958</v>
      </c>
      <c r="B83" s="11">
        <v>16.575443786982259</v>
      </c>
      <c r="C83" s="11">
        <v>29.309035687167828</v>
      </c>
      <c r="D83" s="11">
        <f t="shared" si="2"/>
        <v>-9.4435774887844488</v>
      </c>
      <c r="E83" s="11">
        <f t="shared" si="3"/>
        <v>79.653946300081188</v>
      </c>
      <c r="F83" s="11">
        <v>1.07151</v>
      </c>
      <c r="G83" s="11">
        <v>85.35</v>
      </c>
    </row>
    <row r="84" spans="1:7" ht="14.25" x14ac:dyDescent="0.2">
      <c r="A84" s="36">
        <v>44986</v>
      </c>
      <c r="B84" s="11">
        <v>2.5535584002122302</v>
      </c>
      <c r="C84" s="11">
        <v>11.655629139072854</v>
      </c>
      <c r="D84" s="11">
        <f t="shared" si="2"/>
        <v>-15.023843453313301</v>
      </c>
      <c r="E84" s="11">
        <f t="shared" si="3"/>
        <v>78.92898624885288</v>
      </c>
      <c r="F84" s="11">
        <v>1.07058260869565</v>
      </c>
      <c r="G84" s="11">
        <v>84.5</v>
      </c>
    </row>
    <row r="85" spans="1:7" ht="14.25" x14ac:dyDescent="0.2">
      <c r="A85" s="36">
        <v>45017</v>
      </c>
      <c r="B85" s="11">
        <v>4.4374872388212028</v>
      </c>
      <c r="C85" s="11">
        <v>12.204989885367489</v>
      </c>
      <c r="D85" s="11">
        <f t="shared" si="2"/>
        <v>-17.278654344752031</v>
      </c>
      <c r="E85" s="11">
        <f t="shared" si="3"/>
        <v>76.226705636235735</v>
      </c>
      <c r="F85" s="11">
        <v>1.09677222222222</v>
      </c>
      <c r="G85" s="11">
        <v>83.603333333333296</v>
      </c>
    </row>
    <row r="86" spans="1:7" ht="14.25" x14ac:dyDescent="0.2">
      <c r="A86" s="36"/>
    </row>
    <row r="88" spans="1:7" ht="14.25" x14ac:dyDescent="0.2"/>
    <row r="89" spans="1:7" ht="14.25" x14ac:dyDescent="0.2"/>
    <row r="90" spans="1:7" ht="14.25" x14ac:dyDescent="0.2"/>
    <row r="91" spans="1:7" ht="14.25" x14ac:dyDescent="0.2"/>
    <row r="92" spans="1:7" ht="14.25" x14ac:dyDescent="0.2"/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autoPageBreaks="0"/>
  </sheetPr>
  <dimension ref="A1:J88"/>
  <sheetViews>
    <sheetView zoomScale="60" zoomScaleNormal="60" workbookViewId="0">
      <selection activeCell="A8" sqref="A8"/>
    </sheetView>
  </sheetViews>
  <sheetFormatPr defaultRowHeight="14.25" x14ac:dyDescent="0.2"/>
  <cols>
    <col min="6" max="6" width="13.88671875" customWidth="1"/>
  </cols>
  <sheetData>
    <row r="1" spans="1:8" x14ac:dyDescent="0.2">
      <c r="A1" t="s">
        <v>221</v>
      </c>
    </row>
    <row r="2" spans="1:8" x14ac:dyDescent="0.2">
      <c r="A2" t="s">
        <v>239</v>
      </c>
    </row>
    <row r="5" spans="1:8" x14ac:dyDescent="0.2">
      <c r="D5" t="s">
        <v>219</v>
      </c>
      <c r="E5" t="s">
        <v>220</v>
      </c>
      <c r="H5" t="s">
        <v>238</v>
      </c>
    </row>
    <row r="6" spans="1:8" x14ac:dyDescent="0.2">
      <c r="C6" s="36">
        <v>42736</v>
      </c>
      <c r="D6">
        <v>3.8</v>
      </c>
      <c r="E6">
        <v>-3.4</v>
      </c>
      <c r="F6" s="56">
        <v>42736</v>
      </c>
      <c r="G6">
        <v>45.74</v>
      </c>
      <c r="H6">
        <v>25.521405049396286</v>
      </c>
    </row>
    <row r="7" spans="1:8" x14ac:dyDescent="0.2">
      <c r="C7" s="36">
        <v>42767</v>
      </c>
      <c r="D7">
        <v>2.8</v>
      </c>
      <c r="E7">
        <v>-3.4</v>
      </c>
      <c r="F7" s="56">
        <v>42767</v>
      </c>
      <c r="G7">
        <v>49.47</v>
      </c>
      <c r="H7">
        <v>45.500000000000007</v>
      </c>
    </row>
    <row r="8" spans="1:8" x14ac:dyDescent="0.2">
      <c r="C8" s="36">
        <v>42795</v>
      </c>
      <c r="D8">
        <v>1.8</v>
      </c>
      <c r="E8">
        <v>-3.4</v>
      </c>
      <c r="F8" s="56">
        <v>42795</v>
      </c>
      <c r="G8">
        <v>50.2</v>
      </c>
      <c r="H8">
        <v>56.777014366021227</v>
      </c>
    </row>
    <row r="9" spans="1:8" x14ac:dyDescent="0.2">
      <c r="C9" s="36">
        <v>42826</v>
      </c>
      <c r="D9">
        <v>3</v>
      </c>
      <c r="E9">
        <v>-3.4</v>
      </c>
      <c r="F9" s="56">
        <v>42826</v>
      </c>
      <c r="G9">
        <v>48.42</v>
      </c>
      <c r="H9">
        <v>59.171597633136088</v>
      </c>
    </row>
    <row r="10" spans="1:8" x14ac:dyDescent="0.2">
      <c r="C10" s="36">
        <v>42856</v>
      </c>
      <c r="D10">
        <v>2.8</v>
      </c>
      <c r="E10">
        <v>-3.4</v>
      </c>
      <c r="F10" s="56">
        <v>42856</v>
      </c>
      <c r="G10">
        <v>44.14</v>
      </c>
      <c r="H10">
        <v>49.172017573504554</v>
      </c>
    </row>
    <row r="11" spans="1:8" x14ac:dyDescent="0.2">
      <c r="C11" s="36">
        <v>42887</v>
      </c>
      <c r="D11">
        <v>2.1</v>
      </c>
      <c r="E11">
        <v>-3.4</v>
      </c>
      <c r="F11" s="56">
        <v>42887</v>
      </c>
      <c r="G11">
        <v>39.94</v>
      </c>
      <c r="H11">
        <v>33.668005354752339</v>
      </c>
    </row>
    <row r="12" spans="1:8" x14ac:dyDescent="0.2">
      <c r="C12" s="36">
        <v>42917</v>
      </c>
      <c r="D12">
        <v>2.2999999999999998</v>
      </c>
      <c r="E12">
        <v>-3.4</v>
      </c>
      <c r="F12" s="56">
        <v>42917</v>
      </c>
      <c r="G12">
        <v>37.92</v>
      </c>
      <c r="H12">
        <v>20.610687022900763</v>
      </c>
    </row>
    <row r="13" spans="1:8" x14ac:dyDescent="0.2">
      <c r="C13" s="36">
        <v>42948</v>
      </c>
      <c r="D13">
        <v>2.6</v>
      </c>
      <c r="E13">
        <v>0.5</v>
      </c>
      <c r="F13" s="56">
        <v>42948</v>
      </c>
      <c r="G13">
        <v>36.78</v>
      </c>
      <c r="H13">
        <v>11.353315168029066</v>
      </c>
    </row>
    <row r="14" spans="1:8" x14ac:dyDescent="0.2">
      <c r="C14" s="36">
        <v>42979</v>
      </c>
      <c r="D14">
        <v>2.1</v>
      </c>
      <c r="E14">
        <v>0.5</v>
      </c>
      <c r="F14" s="56">
        <v>42979</v>
      </c>
      <c r="G14">
        <v>38.119999999999997</v>
      </c>
      <c r="H14">
        <v>16.113310996040209</v>
      </c>
    </row>
    <row r="15" spans="1:8" x14ac:dyDescent="0.2">
      <c r="C15" s="36">
        <v>43009</v>
      </c>
      <c r="D15">
        <v>2.1</v>
      </c>
      <c r="E15">
        <v>2.4</v>
      </c>
      <c r="F15" s="56">
        <v>43009</v>
      </c>
      <c r="G15">
        <v>41.58</v>
      </c>
      <c r="H15">
        <v>33.697749196141459</v>
      </c>
    </row>
    <row r="16" spans="1:8" x14ac:dyDescent="0.2">
      <c r="C16" s="36">
        <v>43040</v>
      </c>
      <c r="D16">
        <v>2.2999999999999998</v>
      </c>
      <c r="E16">
        <v>4.4000000000000004</v>
      </c>
      <c r="F16" s="56">
        <v>43040</v>
      </c>
      <c r="G16">
        <v>44.8</v>
      </c>
      <c r="H16">
        <v>31.493982976225411</v>
      </c>
    </row>
    <row r="17" spans="3:8" x14ac:dyDescent="0.2">
      <c r="C17" s="36">
        <v>43070</v>
      </c>
      <c r="D17">
        <v>1.7</v>
      </c>
      <c r="E17">
        <v>4.9000000000000004</v>
      </c>
      <c r="F17" s="56">
        <v>43070</v>
      </c>
      <c r="G17">
        <v>48.31</v>
      </c>
      <c r="H17">
        <v>20.805201300325081</v>
      </c>
    </row>
    <row r="18" spans="3:8" x14ac:dyDescent="0.2">
      <c r="C18" s="36">
        <v>43101</v>
      </c>
      <c r="D18">
        <v>0.4</v>
      </c>
      <c r="E18">
        <v>4.9000000000000004</v>
      </c>
      <c r="F18" s="56">
        <v>43101</v>
      </c>
      <c r="G18">
        <v>52.19</v>
      </c>
      <c r="H18">
        <v>14.101442938347164</v>
      </c>
    </row>
    <row r="19" spans="3:8" x14ac:dyDescent="0.2">
      <c r="C19" s="36">
        <v>43132</v>
      </c>
      <c r="D19">
        <v>2.7</v>
      </c>
      <c r="E19">
        <v>6.9</v>
      </c>
      <c r="F19" s="56">
        <v>43132</v>
      </c>
      <c r="G19">
        <v>53.87</v>
      </c>
      <c r="H19">
        <v>8.8942793612290174</v>
      </c>
    </row>
    <row r="20" spans="3:8" x14ac:dyDescent="0.2">
      <c r="C20" s="36">
        <v>43160</v>
      </c>
      <c r="D20">
        <v>2.2999999999999998</v>
      </c>
      <c r="E20">
        <v>6.9</v>
      </c>
      <c r="F20" s="56">
        <v>43160</v>
      </c>
      <c r="G20">
        <v>58.47</v>
      </c>
      <c r="H20">
        <v>16.474103585657353</v>
      </c>
    </row>
    <row r="21" spans="3:8" x14ac:dyDescent="0.2">
      <c r="C21" s="36">
        <v>43191</v>
      </c>
      <c r="D21">
        <v>1.2</v>
      </c>
      <c r="E21">
        <v>6.9</v>
      </c>
      <c r="F21" s="56">
        <v>43191</v>
      </c>
      <c r="G21">
        <v>57.75</v>
      </c>
      <c r="H21">
        <v>19.268897149938049</v>
      </c>
    </row>
    <row r="22" spans="3:8" x14ac:dyDescent="0.2">
      <c r="C22" s="36">
        <v>43221</v>
      </c>
      <c r="D22">
        <v>2</v>
      </c>
      <c r="E22">
        <v>6.9</v>
      </c>
      <c r="F22" s="56">
        <v>43221</v>
      </c>
      <c r="G22">
        <v>57.78</v>
      </c>
      <c r="H22">
        <v>30.901676483914819</v>
      </c>
    </row>
    <row r="23" spans="3:8" x14ac:dyDescent="0.2">
      <c r="C23" s="36">
        <v>43252</v>
      </c>
      <c r="D23">
        <v>2.1</v>
      </c>
      <c r="E23">
        <v>6.9</v>
      </c>
      <c r="F23" s="56">
        <v>43252</v>
      </c>
      <c r="G23">
        <v>54.35</v>
      </c>
      <c r="H23">
        <v>36.079118678017032</v>
      </c>
    </row>
    <row r="24" spans="3:8" x14ac:dyDescent="0.2">
      <c r="C24" s="36">
        <v>43282</v>
      </c>
      <c r="D24">
        <v>3</v>
      </c>
      <c r="E24">
        <v>7.8</v>
      </c>
      <c r="F24" s="56">
        <v>43282</v>
      </c>
      <c r="G24">
        <v>53.9</v>
      </c>
      <c r="H24">
        <v>42.141350210970451</v>
      </c>
    </row>
    <row r="25" spans="3:8" x14ac:dyDescent="0.2">
      <c r="C25" s="36">
        <v>43313</v>
      </c>
      <c r="D25">
        <v>3.1</v>
      </c>
      <c r="E25">
        <v>13.2</v>
      </c>
      <c r="F25" s="56">
        <v>43313</v>
      </c>
      <c r="G25">
        <v>56.25</v>
      </c>
      <c r="H25">
        <v>52.936378466557898</v>
      </c>
    </row>
    <row r="26" spans="3:8" x14ac:dyDescent="0.2">
      <c r="C26" s="36">
        <v>43344</v>
      </c>
      <c r="D26">
        <v>3.5</v>
      </c>
      <c r="E26">
        <v>13.2</v>
      </c>
      <c r="F26" s="56">
        <v>43344</v>
      </c>
      <c r="G26">
        <v>58.71</v>
      </c>
      <c r="H26">
        <v>54.013641133263391</v>
      </c>
    </row>
    <row r="27" spans="3:8" x14ac:dyDescent="0.2">
      <c r="C27" s="36">
        <v>43374</v>
      </c>
      <c r="D27">
        <v>3.5</v>
      </c>
      <c r="E27">
        <v>5.0999999999999996</v>
      </c>
      <c r="F27" s="56">
        <v>43374</v>
      </c>
      <c r="G27">
        <v>64.58</v>
      </c>
      <c r="H27">
        <v>55.315055315055318</v>
      </c>
    </row>
    <row r="28" spans="3:8" x14ac:dyDescent="0.2">
      <c r="C28" s="36">
        <v>43405</v>
      </c>
      <c r="D28">
        <v>3.1</v>
      </c>
      <c r="E28">
        <v>3</v>
      </c>
      <c r="F28" s="56">
        <v>43405</v>
      </c>
      <c r="G28">
        <v>67.510000000000005</v>
      </c>
      <c r="H28">
        <v>50.691964285714299</v>
      </c>
    </row>
    <row r="29" spans="3:8" x14ac:dyDescent="0.2">
      <c r="C29" s="36">
        <v>43435</v>
      </c>
      <c r="D29">
        <v>2.9</v>
      </c>
      <c r="E29">
        <v>3.5</v>
      </c>
      <c r="F29" s="56">
        <v>43435</v>
      </c>
      <c r="G29">
        <v>68.16</v>
      </c>
      <c r="H29">
        <v>41.088801490374664</v>
      </c>
    </row>
    <row r="30" spans="3:8" x14ac:dyDescent="0.2">
      <c r="C30" s="36">
        <v>43466</v>
      </c>
      <c r="D30">
        <v>4.0999999999999996</v>
      </c>
      <c r="E30">
        <v>4</v>
      </c>
      <c r="F30" s="56">
        <v>43466</v>
      </c>
      <c r="G30">
        <v>65</v>
      </c>
      <c r="H30">
        <v>24.544931979306384</v>
      </c>
    </row>
    <row r="31" spans="3:8" x14ac:dyDescent="0.2">
      <c r="C31" s="36">
        <v>43497</v>
      </c>
      <c r="D31">
        <v>3.1</v>
      </c>
      <c r="E31">
        <v>2.1</v>
      </c>
      <c r="F31" s="56">
        <v>43497</v>
      </c>
      <c r="G31">
        <v>61.98</v>
      </c>
      <c r="H31">
        <v>15.054761462780775</v>
      </c>
    </row>
    <row r="32" spans="3:8" x14ac:dyDescent="0.2">
      <c r="C32" s="36">
        <v>43525</v>
      </c>
      <c r="D32">
        <v>3.7</v>
      </c>
      <c r="E32">
        <v>2.9</v>
      </c>
      <c r="F32" s="56">
        <v>43525</v>
      </c>
      <c r="G32">
        <v>56.5</v>
      </c>
      <c r="H32">
        <v>-3.3692491876175845</v>
      </c>
    </row>
    <row r="33" spans="3:8" x14ac:dyDescent="0.2">
      <c r="C33" s="36">
        <v>43556</v>
      </c>
      <c r="D33">
        <v>4</v>
      </c>
      <c r="E33">
        <v>5.0999999999999996</v>
      </c>
      <c r="F33" s="56">
        <v>43556</v>
      </c>
      <c r="G33">
        <v>48.37</v>
      </c>
      <c r="H33">
        <v>-16.242424242424246</v>
      </c>
    </row>
    <row r="34" spans="3:8" x14ac:dyDescent="0.2">
      <c r="C34" s="36">
        <v>43586</v>
      </c>
      <c r="D34">
        <v>2.6</v>
      </c>
      <c r="E34">
        <v>5.0999999999999996</v>
      </c>
      <c r="F34" s="56">
        <v>43586</v>
      </c>
      <c r="G34">
        <v>40.68</v>
      </c>
      <c r="H34">
        <v>-29.595015576323991</v>
      </c>
    </row>
    <row r="35" spans="3:8" x14ac:dyDescent="0.2">
      <c r="C35" s="36">
        <v>43617</v>
      </c>
      <c r="D35">
        <v>3.5</v>
      </c>
      <c r="E35">
        <v>5.0999999999999996</v>
      </c>
      <c r="F35" s="56">
        <v>43617</v>
      </c>
      <c r="G35">
        <v>35.28</v>
      </c>
      <c r="H35">
        <v>-35.087396504139832</v>
      </c>
    </row>
    <row r="36" spans="3:8" x14ac:dyDescent="0.2">
      <c r="C36" s="36">
        <v>43647</v>
      </c>
      <c r="D36">
        <v>2.6</v>
      </c>
      <c r="E36">
        <v>4.2</v>
      </c>
      <c r="F36" s="56">
        <v>43647</v>
      </c>
      <c r="G36">
        <v>31.62</v>
      </c>
      <c r="H36">
        <v>-41.335807050092768</v>
      </c>
    </row>
    <row r="37" spans="3:8" x14ac:dyDescent="0.2">
      <c r="C37" s="36">
        <v>43678</v>
      </c>
      <c r="D37">
        <v>2</v>
      </c>
      <c r="E37">
        <v>-0.7</v>
      </c>
      <c r="F37" s="56">
        <v>43678</v>
      </c>
      <c r="G37">
        <v>29.72</v>
      </c>
      <c r="H37">
        <v>-47.164444444444442</v>
      </c>
    </row>
    <row r="38" spans="3:8" x14ac:dyDescent="0.2">
      <c r="C38" s="36">
        <v>43709</v>
      </c>
      <c r="D38">
        <v>1.3</v>
      </c>
      <c r="E38">
        <v>-0.7</v>
      </c>
      <c r="F38" s="56">
        <v>43709</v>
      </c>
      <c r="G38">
        <v>28.39</v>
      </c>
      <c r="H38">
        <v>-51.643672287514896</v>
      </c>
    </row>
    <row r="39" spans="3:8" x14ac:dyDescent="0.2">
      <c r="C39" s="36">
        <v>43739</v>
      </c>
      <c r="D39">
        <v>1.2</v>
      </c>
      <c r="E39">
        <v>4.0999999999999996</v>
      </c>
      <c r="F39" s="56">
        <v>43739</v>
      </c>
      <c r="G39">
        <v>27.49</v>
      </c>
      <c r="H39">
        <v>-57.432641684732118</v>
      </c>
    </row>
    <row r="40" spans="3:8" x14ac:dyDescent="0.2">
      <c r="C40" s="36">
        <v>43770</v>
      </c>
      <c r="D40">
        <v>1</v>
      </c>
      <c r="E40">
        <v>4.0999999999999996</v>
      </c>
      <c r="F40" s="56">
        <v>43770</v>
      </c>
      <c r="G40">
        <v>26.22</v>
      </c>
      <c r="H40">
        <v>-61.161309435639176</v>
      </c>
    </row>
    <row r="41" spans="3:8" x14ac:dyDescent="0.2">
      <c r="C41" s="36">
        <v>43800</v>
      </c>
      <c r="D41">
        <v>0.5</v>
      </c>
      <c r="E41">
        <v>3.2</v>
      </c>
      <c r="F41" s="56">
        <v>43800</v>
      </c>
      <c r="G41">
        <v>29.55</v>
      </c>
      <c r="H41">
        <v>-56.646126760563376</v>
      </c>
    </row>
    <row r="42" spans="3:8" x14ac:dyDescent="0.2">
      <c r="C42" s="36">
        <v>43831</v>
      </c>
      <c r="D42">
        <v>-0.8</v>
      </c>
      <c r="E42">
        <v>2.7</v>
      </c>
      <c r="F42" s="56">
        <v>43831</v>
      </c>
      <c r="G42">
        <v>31.82</v>
      </c>
      <c r="H42">
        <v>-51.04615384615385</v>
      </c>
    </row>
    <row r="43" spans="3:8" x14ac:dyDescent="0.2">
      <c r="C43" s="36">
        <v>43862</v>
      </c>
      <c r="D43">
        <v>-0.3</v>
      </c>
      <c r="E43">
        <v>2.7</v>
      </c>
      <c r="F43" s="56">
        <v>43862</v>
      </c>
      <c r="G43">
        <v>32.5</v>
      </c>
      <c r="H43">
        <v>-47.563730235559852</v>
      </c>
    </row>
    <row r="44" spans="3:8" x14ac:dyDescent="0.2">
      <c r="C44" s="36">
        <v>43891</v>
      </c>
      <c r="D44">
        <v>-0.9</v>
      </c>
      <c r="E44">
        <v>1.9</v>
      </c>
      <c r="F44" s="56">
        <v>43891</v>
      </c>
      <c r="G44">
        <v>28.08</v>
      </c>
      <c r="H44">
        <v>-50.300884955752224</v>
      </c>
    </row>
    <row r="45" spans="3:8" x14ac:dyDescent="0.2">
      <c r="C45" s="36">
        <v>43922</v>
      </c>
      <c r="D45">
        <v>-2.2999999999999998</v>
      </c>
      <c r="E45">
        <v>-1.5</v>
      </c>
      <c r="F45" s="56">
        <v>43922</v>
      </c>
      <c r="G45">
        <v>24.77</v>
      </c>
      <c r="H45">
        <v>-48.790572669009713</v>
      </c>
    </row>
    <row r="46" spans="3:8" x14ac:dyDescent="0.2">
      <c r="C46" s="36">
        <v>43952</v>
      </c>
      <c r="D46">
        <v>-2.1</v>
      </c>
      <c r="E46">
        <v>-2.5</v>
      </c>
      <c r="F46" s="56">
        <v>43952</v>
      </c>
      <c r="G46">
        <v>20.02</v>
      </c>
      <c r="H46">
        <v>-50.786627335299904</v>
      </c>
    </row>
    <row r="47" spans="3:8" x14ac:dyDescent="0.2">
      <c r="C47" s="36">
        <v>43983</v>
      </c>
      <c r="D47">
        <v>-2.2999999999999998</v>
      </c>
      <c r="E47">
        <v>-2.7</v>
      </c>
      <c r="F47" s="56">
        <v>43983</v>
      </c>
      <c r="G47">
        <v>16.16</v>
      </c>
      <c r="H47">
        <v>-54.195011337868479</v>
      </c>
    </row>
    <row r="48" spans="3:8" x14ac:dyDescent="0.2">
      <c r="C48" s="36">
        <v>44013</v>
      </c>
      <c r="D48">
        <v>-2.6</v>
      </c>
      <c r="E48">
        <v>-2.7</v>
      </c>
      <c r="F48" s="56">
        <v>44013</v>
      </c>
      <c r="G48">
        <v>12.99</v>
      </c>
      <c r="H48">
        <v>-58.918406072106258</v>
      </c>
    </row>
    <row r="49" spans="3:8" x14ac:dyDescent="0.2">
      <c r="C49" s="36">
        <v>44044</v>
      </c>
      <c r="D49">
        <v>-1.7</v>
      </c>
      <c r="E49">
        <v>-2.7</v>
      </c>
      <c r="F49" s="56">
        <v>44044</v>
      </c>
      <c r="G49">
        <v>12.74</v>
      </c>
      <c r="H49">
        <v>-57.133243606998654</v>
      </c>
    </row>
    <row r="50" spans="3:8" x14ac:dyDescent="0.2">
      <c r="C50" s="36">
        <v>44075</v>
      </c>
      <c r="D50">
        <v>-1</v>
      </c>
      <c r="E50">
        <v>-2.7</v>
      </c>
      <c r="F50" s="56">
        <v>44075</v>
      </c>
      <c r="G50">
        <v>15.89</v>
      </c>
      <c r="H50">
        <v>-44.02958788305741</v>
      </c>
    </row>
    <row r="51" spans="3:8" x14ac:dyDescent="0.2">
      <c r="C51" s="36">
        <v>44105</v>
      </c>
      <c r="D51">
        <v>-1.2</v>
      </c>
      <c r="E51">
        <v>3.9</v>
      </c>
      <c r="F51" s="56">
        <v>44105</v>
      </c>
      <c r="G51">
        <v>21.47</v>
      </c>
      <c r="H51">
        <v>-21.898872317206251</v>
      </c>
    </row>
    <row r="52" spans="3:8" x14ac:dyDescent="0.2">
      <c r="C52" s="36">
        <v>44136</v>
      </c>
      <c r="D52">
        <v>-0.6</v>
      </c>
      <c r="E52">
        <v>3.9</v>
      </c>
      <c r="F52" s="56">
        <v>44136</v>
      </c>
      <c r="G52">
        <v>29.55</v>
      </c>
      <c r="H52">
        <v>12.700228832951943</v>
      </c>
    </row>
    <row r="53" spans="3:8" x14ac:dyDescent="0.2">
      <c r="C53" s="36">
        <v>44166</v>
      </c>
      <c r="D53">
        <v>0.4</v>
      </c>
      <c r="E53">
        <v>3.9</v>
      </c>
      <c r="F53" s="56">
        <v>44166</v>
      </c>
      <c r="G53">
        <v>35.380000000000003</v>
      </c>
      <c r="H53">
        <v>19.729272419627762</v>
      </c>
    </row>
    <row r="54" spans="3:8" x14ac:dyDescent="0.2">
      <c r="C54" s="36">
        <v>44197</v>
      </c>
      <c r="D54">
        <v>3</v>
      </c>
      <c r="E54">
        <v>3.9</v>
      </c>
      <c r="F54" s="56">
        <v>44197</v>
      </c>
      <c r="G54">
        <v>41.22</v>
      </c>
      <c r="H54">
        <v>29.541169076052796</v>
      </c>
    </row>
    <row r="55" spans="3:8" x14ac:dyDescent="0.2">
      <c r="C55" s="36">
        <v>44228</v>
      </c>
      <c r="D55">
        <v>0.7</v>
      </c>
      <c r="E55">
        <v>3.9</v>
      </c>
      <c r="F55" s="56">
        <v>44228</v>
      </c>
      <c r="G55">
        <v>47.69</v>
      </c>
      <c r="H55">
        <v>46.738461538461529</v>
      </c>
    </row>
    <row r="56" spans="3:8" x14ac:dyDescent="0.2">
      <c r="C56" s="36">
        <v>44256</v>
      </c>
      <c r="D56">
        <v>3.2</v>
      </c>
      <c r="E56">
        <v>3.9</v>
      </c>
      <c r="F56" s="56">
        <v>44256</v>
      </c>
      <c r="G56">
        <v>50.25</v>
      </c>
      <c r="H56">
        <v>78.952991452991455</v>
      </c>
    </row>
    <row r="57" spans="3:8" x14ac:dyDescent="0.2">
      <c r="C57" s="36">
        <v>44287</v>
      </c>
      <c r="D57">
        <v>7.4</v>
      </c>
      <c r="E57">
        <v>8.1999999999999993</v>
      </c>
      <c r="F57" s="56">
        <v>44287</v>
      </c>
      <c r="G57">
        <v>50.21</v>
      </c>
      <c r="H57">
        <v>102.70488494146144</v>
      </c>
    </row>
    <row r="58" spans="3:8" x14ac:dyDescent="0.2">
      <c r="C58" s="36">
        <v>44317</v>
      </c>
      <c r="D58">
        <v>8</v>
      </c>
      <c r="E58">
        <v>9.4</v>
      </c>
      <c r="F58" s="56">
        <v>44317</v>
      </c>
      <c r="G58">
        <v>49.04</v>
      </c>
      <c r="H58">
        <v>144.95504495504497</v>
      </c>
    </row>
    <row r="59" spans="3:8" x14ac:dyDescent="0.2">
      <c r="C59" s="36">
        <v>44348</v>
      </c>
      <c r="D59">
        <v>8.3000000000000007</v>
      </c>
      <c r="E59">
        <v>9.6</v>
      </c>
      <c r="F59" s="56">
        <v>44348</v>
      </c>
      <c r="G59">
        <v>55.35</v>
      </c>
      <c r="H59">
        <v>242.51237623762378</v>
      </c>
    </row>
    <row r="60" spans="3:8" x14ac:dyDescent="0.2">
      <c r="C60" s="36">
        <v>44378</v>
      </c>
      <c r="D60">
        <v>7.9</v>
      </c>
      <c r="E60">
        <v>11.3</v>
      </c>
      <c r="F60" s="56">
        <v>44378</v>
      </c>
      <c r="G60">
        <v>64.78</v>
      </c>
      <c r="H60">
        <v>398.69130100076984</v>
      </c>
    </row>
    <row r="61" spans="3:8" x14ac:dyDescent="0.2">
      <c r="C61" s="36">
        <v>44409</v>
      </c>
      <c r="D61">
        <v>9.3000000000000007</v>
      </c>
      <c r="E61">
        <v>18.899999999999999</v>
      </c>
      <c r="F61" s="56">
        <v>44409</v>
      </c>
      <c r="G61">
        <v>75.989999999999995</v>
      </c>
      <c r="H61">
        <v>496.46781789638925</v>
      </c>
    </row>
    <row r="62" spans="3:8" x14ac:dyDescent="0.2">
      <c r="C62" s="36">
        <v>44440</v>
      </c>
      <c r="D62">
        <v>10.8</v>
      </c>
      <c r="E62">
        <v>20.5</v>
      </c>
      <c r="F62" s="56">
        <v>44440</v>
      </c>
      <c r="G62">
        <v>91.62</v>
      </c>
      <c r="H62">
        <v>476.589049716803</v>
      </c>
    </row>
    <row r="63" spans="3:8" x14ac:dyDescent="0.2">
      <c r="C63" s="36">
        <v>44470</v>
      </c>
      <c r="D63">
        <v>14.9</v>
      </c>
      <c r="E63">
        <v>15.3</v>
      </c>
      <c r="F63" s="56">
        <v>44470</v>
      </c>
      <c r="G63">
        <v>121.13</v>
      </c>
      <c r="H63">
        <v>464.18258034466697</v>
      </c>
    </row>
    <row r="64" spans="3:8" x14ac:dyDescent="0.2">
      <c r="C64" s="36">
        <v>44501</v>
      </c>
      <c r="D64">
        <v>17.600000000000001</v>
      </c>
      <c r="E64">
        <v>20.9</v>
      </c>
      <c r="F64" s="56">
        <v>44501</v>
      </c>
      <c r="G64">
        <v>157.74</v>
      </c>
      <c r="H64">
        <v>433.80710659898477</v>
      </c>
    </row>
    <row r="65" spans="3:8" x14ac:dyDescent="0.2">
      <c r="C65" s="36">
        <v>44531</v>
      </c>
      <c r="D65">
        <v>22.4</v>
      </c>
      <c r="E65">
        <v>22.3</v>
      </c>
      <c r="F65" s="56">
        <v>44531</v>
      </c>
      <c r="G65">
        <v>189.56</v>
      </c>
      <c r="H65">
        <v>435.7829282080271</v>
      </c>
    </row>
    <row r="66" spans="3:8" x14ac:dyDescent="0.2">
      <c r="C66" s="36">
        <v>44562</v>
      </c>
      <c r="D66">
        <v>27</v>
      </c>
      <c r="E66">
        <v>22.3</v>
      </c>
      <c r="F66" s="56">
        <v>44562</v>
      </c>
      <c r="G66">
        <v>228.51</v>
      </c>
      <c r="H66">
        <v>454.36681222707421</v>
      </c>
    </row>
    <row r="67" spans="3:8" x14ac:dyDescent="0.2">
      <c r="C67" s="36">
        <v>44593</v>
      </c>
      <c r="D67">
        <v>33.9</v>
      </c>
      <c r="E67">
        <v>22.3</v>
      </c>
      <c r="F67" s="56">
        <v>44593</v>
      </c>
      <c r="G67">
        <v>226.54</v>
      </c>
      <c r="H67">
        <v>375.02621094569093</v>
      </c>
    </row>
    <row r="68" spans="3:8" x14ac:dyDescent="0.2">
      <c r="C68" s="36">
        <v>44621</v>
      </c>
      <c r="D68">
        <v>40.6</v>
      </c>
      <c r="E68">
        <v>22.3</v>
      </c>
      <c r="F68" s="56">
        <v>44621</v>
      </c>
      <c r="G68">
        <v>224.33</v>
      </c>
      <c r="H68">
        <v>346.42786069651743</v>
      </c>
    </row>
    <row r="69" spans="3:8" x14ac:dyDescent="0.2">
      <c r="C69" s="36">
        <v>44652</v>
      </c>
      <c r="D69">
        <v>31.9</v>
      </c>
      <c r="E69">
        <v>27.9</v>
      </c>
      <c r="F69" s="56">
        <v>44652</v>
      </c>
      <c r="G69">
        <v>232</v>
      </c>
      <c r="H69">
        <v>362.05935072694678</v>
      </c>
    </row>
    <row r="70" spans="3:8" x14ac:dyDescent="0.2">
      <c r="C70" s="36">
        <v>44682</v>
      </c>
      <c r="D70">
        <v>31.7</v>
      </c>
      <c r="E70">
        <v>41</v>
      </c>
      <c r="F70" s="56">
        <v>44682</v>
      </c>
      <c r="G70">
        <v>221.44</v>
      </c>
      <c r="H70">
        <v>351.54975530179445</v>
      </c>
    </row>
    <row r="71" spans="3:8" x14ac:dyDescent="0.2">
      <c r="C71" s="36">
        <v>44713</v>
      </c>
      <c r="D71">
        <v>32.5</v>
      </c>
      <c r="E71">
        <v>41</v>
      </c>
      <c r="F71" s="56">
        <v>44713</v>
      </c>
      <c r="G71">
        <v>185.67</v>
      </c>
      <c r="H71">
        <v>235.44715447154468</v>
      </c>
    </row>
    <row r="72" spans="3:8" x14ac:dyDescent="0.2">
      <c r="C72" s="36">
        <v>44743</v>
      </c>
      <c r="D72">
        <v>35.200000000000003</v>
      </c>
      <c r="E72">
        <v>39.9</v>
      </c>
      <c r="F72" s="56">
        <v>44743</v>
      </c>
      <c r="G72">
        <v>132.30000000000001</v>
      </c>
      <c r="H72">
        <v>104.22970052485337</v>
      </c>
    </row>
    <row r="73" spans="3:8" x14ac:dyDescent="0.2">
      <c r="C73" s="36">
        <v>44774</v>
      </c>
      <c r="D73">
        <v>39.5</v>
      </c>
      <c r="E73">
        <v>38.200000000000003</v>
      </c>
      <c r="F73" s="56">
        <v>44774</v>
      </c>
      <c r="G73">
        <v>158.53</v>
      </c>
      <c r="H73">
        <v>108.61955520463221</v>
      </c>
    </row>
    <row r="74" spans="3:8" x14ac:dyDescent="0.2">
      <c r="C74" s="36">
        <v>44805</v>
      </c>
      <c r="D74">
        <v>39.299999999999997</v>
      </c>
      <c r="E74">
        <v>36.299999999999997</v>
      </c>
      <c r="F74" s="56">
        <v>44805</v>
      </c>
      <c r="G74">
        <v>257.89</v>
      </c>
      <c r="H74">
        <v>181.47784326566247</v>
      </c>
    </row>
    <row r="75" spans="3:8" x14ac:dyDescent="0.2">
      <c r="C75" s="36">
        <v>44835</v>
      </c>
      <c r="D75">
        <v>45.3</v>
      </c>
      <c r="E75">
        <v>71.3</v>
      </c>
      <c r="F75" s="56">
        <v>44835</v>
      </c>
      <c r="G75">
        <v>293.14</v>
      </c>
      <c r="H75">
        <v>142.00445802030876</v>
      </c>
    </row>
    <row r="76" spans="3:8" x14ac:dyDescent="0.2">
      <c r="C76" s="36">
        <v>44866</v>
      </c>
      <c r="D76">
        <v>39.4</v>
      </c>
      <c r="E76">
        <v>63.4</v>
      </c>
      <c r="F76" s="56">
        <v>44866</v>
      </c>
      <c r="G76">
        <v>244.26</v>
      </c>
      <c r="H76">
        <v>54.849752757702539</v>
      </c>
    </row>
    <row r="77" spans="3:8" x14ac:dyDescent="0.2">
      <c r="C77" s="36">
        <v>44896</v>
      </c>
      <c r="D77">
        <v>32.1</v>
      </c>
      <c r="E77">
        <v>62.7</v>
      </c>
      <c r="F77" s="56">
        <v>44896</v>
      </c>
      <c r="G77">
        <v>166.59</v>
      </c>
      <c r="H77">
        <v>-12.1175353450095</v>
      </c>
    </row>
    <row r="78" spans="3:8" x14ac:dyDescent="0.2">
      <c r="C78" s="36">
        <v>44927</v>
      </c>
      <c r="D78">
        <v>18.3</v>
      </c>
      <c r="E78">
        <v>62.7</v>
      </c>
      <c r="F78" s="56">
        <v>44927</v>
      </c>
      <c r="G78">
        <v>168.51</v>
      </c>
      <c r="H78">
        <v>-26.257056583956938</v>
      </c>
    </row>
    <row r="79" spans="3:8" x14ac:dyDescent="0.2">
      <c r="C79" s="36">
        <v>44958</v>
      </c>
      <c r="D79">
        <v>15.7</v>
      </c>
      <c r="E79">
        <v>62.7</v>
      </c>
      <c r="F79" s="56">
        <v>44958</v>
      </c>
      <c r="G79">
        <v>186.93</v>
      </c>
      <c r="H79">
        <v>-17.48477090138606</v>
      </c>
    </row>
    <row r="80" spans="3:8" x14ac:dyDescent="0.2">
      <c r="C80" s="36">
        <v>44986</v>
      </c>
      <c r="D80">
        <v>4.5</v>
      </c>
      <c r="E80">
        <v>62.7</v>
      </c>
      <c r="F80" s="56">
        <v>44986</v>
      </c>
      <c r="G80">
        <v>188.28</v>
      </c>
      <c r="H80">
        <v>-16.070075335443324</v>
      </c>
    </row>
    <row r="81" spans="3:10" x14ac:dyDescent="0.2">
      <c r="C81" s="36">
        <v>45017</v>
      </c>
      <c r="D81">
        <v>6.3</v>
      </c>
      <c r="E81">
        <v>51.3</v>
      </c>
      <c r="F81" s="56">
        <v>45017</v>
      </c>
      <c r="G81">
        <v>133.33000000000001</v>
      </c>
      <c r="H81">
        <v>-42.530172413793096</v>
      </c>
    </row>
    <row r="82" spans="3:10" x14ac:dyDescent="0.2">
      <c r="C82" s="36">
        <v>45047</v>
      </c>
      <c r="F82" s="56"/>
    </row>
    <row r="83" spans="3:10" x14ac:dyDescent="0.2">
      <c r="F83" s="56"/>
    </row>
    <row r="88" spans="3:10" x14ac:dyDescent="0.2">
      <c r="J88" t="s">
        <v>223</v>
      </c>
    </row>
  </sheetData>
  <dataValidations count="1">
    <dataValidation allowBlank="1" showErrorMessage="1" promptTitle="TRAFO" prompt="$F$5:$G$107" sqref="F5"/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J24"/>
  <sheetViews>
    <sheetView workbookViewId="0">
      <selection activeCell="D24" sqref="D24"/>
    </sheetView>
  </sheetViews>
  <sheetFormatPr defaultColWidth="8.88671875" defaultRowHeight="14.25" x14ac:dyDescent="0.2"/>
  <cols>
    <col min="1" max="16384" width="8.88671875" style="11"/>
  </cols>
  <sheetData>
    <row r="1" spans="1:1" x14ac:dyDescent="0.2">
      <c r="A1" t="s">
        <v>216</v>
      </c>
    </row>
    <row r="2" spans="1:1" x14ac:dyDescent="0.2">
      <c r="A2" t="s">
        <v>217</v>
      </c>
    </row>
    <row r="4" spans="1:1" x14ac:dyDescent="0.2">
      <c r="A4" s="11" t="s">
        <v>225</v>
      </c>
    </row>
    <row r="23" spans="4:10" x14ac:dyDescent="0.2">
      <c r="J23" s="11" t="s">
        <v>224</v>
      </c>
    </row>
    <row r="24" spans="4:10" x14ac:dyDescent="0.2">
      <c r="D24" s="11" t="s">
        <v>224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J24"/>
  <sheetViews>
    <sheetView workbookViewId="0">
      <selection activeCell="H30" sqref="H30"/>
    </sheetView>
  </sheetViews>
  <sheetFormatPr defaultColWidth="8.88671875" defaultRowHeight="14.25" x14ac:dyDescent="0.2"/>
  <cols>
    <col min="1" max="16384" width="8.88671875" style="11"/>
  </cols>
  <sheetData>
    <row r="1" spans="1:1" x14ac:dyDescent="0.2">
      <c r="A1" s="35" t="s">
        <v>158</v>
      </c>
    </row>
    <row r="2" spans="1:1" x14ac:dyDescent="0.2">
      <c r="A2" s="35" t="s">
        <v>218</v>
      </c>
    </row>
    <row r="4" spans="1:1" x14ac:dyDescent="0.2">
      <c r="A4" s="11" t="s">
        <v>225</v>
      </c>
    </row>
    <row r="23" spans="4:10" x14ac:dyDescent="0.2">
      <c r="J23" s="11" t="s">
        <v>224</v>
      </c>
    </row>
    <row r="24" spans="4:10" x14ac:dyDescent="0.2">
      <c r="D24" s="11" t="s">
        <v>224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L20"/>
  <sheetViews>
    <sheetView workbookViewId="0">
      <selection activeCell="I29" sqref="I29"/>
    </sheetView>
  </sheetViews>
  <sheetFormatPr defaultRowHeight="14.25" x14ac:dyDescent="0.2"/>
  <sheetData>
    <row r="1" spans="1:6" x14ac:dyDescent="0.2">
      <c r="A1" t="s">
        <v>181</v>
      </c>
    </row>
    <row r="2" spans="1:6" x14ac:dyDescent="0.2">
      <c r="A2" t="s">
        <v>182</v>
      </c>
    </row>
    <row r="4" spans="1:6" x14ac:dyDescent="0.2">
      <c r="B4" t="s">
        <v>159</v>
      </c>
      <c r="C4" t="s">
        <v>160</v>
      </c>
      <c r="D4" s="37" t="s">
        <v>161</v>
      </c>
      <c r="E4" s="37" t="s">
        <v>162</v>
      </c>
      <c r="F4" t="s">
        <v>163</v>
      </c>
    </row>
    <row r="5" spans="1:6" x14ac:dyDescent="0.2">
      <c r="A5">
        <v>2012</v>
      </c>
      <c r="B5" s="38">
        <v>5.9261986421293322</v>
      </c>
      <c r="C5" s="38">
        <v>1.8234588665967162</v>
      </c>
      <c r="D5" s="38">
        <v>0.63352982489847753</v>
      </c>
      <c r="E5" s="38">
        <v>1.1899290416982389</v>
      </c>
      <c r="F5" s="38">
        <v>4.1027397755326156</v>
      </c>
    </row>
    <row r="6" spans="1:6" x14ac:dyDescent="0.2">
      <c r="A6">
        <v>2013</v>
      </c>
      <c r="B6" s="38">
        <v>2.2366145000467075</v>
      </c>
      <c r="C6" s="38">
        <v>-0.72282661013087135</v>
      </c>
      <c r="D6" s="38">
        <v>-1.6713898397160101</v>
      </c>
      <c r="E6" s="38">
        <v>0.94856322958513872</v>
      </c>
      <c r="F6" s="38">
        <v>2.959441110177579</v>
      </c>
    </row>
    <row r="7" spans="1:6" x14ac:dyDescent="0.2">
      <c r="A7">
        <v>2014</v>
      </c>
      <c r="B7" s="38">
        <v>1.7717288340401538</v>
      </c>
      <c r="C7" s="38">
        <v>-0.885951374765102</v>
      </c>
      <c r="D7" s="38">
        <v>0.58929973471807195</v>
      </c>
      <c r="E7" s="38">
        <v>-1.475251109483174</v>
      </c>
      <c r="F7" s="38">
        <v>2.6576802088052558</v>
      </c>
    </row>
    <row r="8" spans="1:6" x14ac:dyDescent="0.2">
      <c r="A8">
        <v>2015</v>
      </c>
      <c r="B8" s="38">
        <v>1.074375264425842</v>
      </c>
      <c r="C8" s="38">
        <v>-1.0948847550106948</v>
      </c>
      <c r="D8" s="38">
        <v>0.47351878326275859</v>
      </c>
      <c r="E8" s="38">
        <v>-1.5684035382734534</v>
      </c>
      <c r="F8" s="38">
        <v>2.1692600194365372</v>
      </c>
    </row>
    <row r="9" spans="1:6" x14ac:dyDescent="0.2">
      <c r="A9">
        <v>2016</v>
      </c>
      <c r="B9" s="38">
        <v>2.9327845924079554</v>
      </c>
      <c r="C9" s="38">
        <v>2.4813191671436021</v>
      </c>
      <c r="D9" s="38">
        <v>0.95330366090784024</v>
      </c>
      <c r="E9" s="38">
        <v>1.5280155062357621</v>
      </c>
      <c r="F9" s="38">
        <v>0.45146542526435307</v>
      </c>
    </row>
    <row r="10" spans="1:6" x14ac:dyDescent="0.2">
      <c r="A10">
        <v>2017</v>
      </c>
      <c r="B10" s="38">
        <v>3.2837238874527497</v>
      </c>
      <c r="C10" s="38">
        <v>1.2871433290407108</v>
      </c>
      <c r="D10" s="38">
        <v>1.9963667268686642</v>
      </c>
      <c r="E10" s="38">
        <v>-0.70922339782795352</v>
      </c>
      <c r="F10" s="38">
        <v>1.9965805584120386</v>
      </c>
    </row>
    <row r="11" spans="1:6" x14ac:dyDescent="0.2">
      <c r="A11">
        <v>2018</v>
      </c>
      <c r="B11" s="38">
        <v>1.0683001814862703</v>
      </c>
      <c r="C11" s="38">
        <v>-0.53328328786935353</v>
      </c>
      <c r="D11" s="38">
        <v>1.04475220828669</v>
      </c>
      <c r="E11" s="38">
        <v>-1.5780354961560434</v>
      </c>
      <c r="F11" s="38">
        <v>1.6015834693556239</v>
      </c>
    </row>
    <row r="12" spans="1:6" x14ac:dyDescent="0.2">
      <c r="A12">
        <v>2019</v>
      </c>
      <c r="B12" s="38">
        <v>1.8719286480807895</v>
      </c>
      <c r="C12" s="38">
        <v>1.1799303955361991</v>
      </c>
      <c r="D12" s="38">
        <v>1.8509636830596237</v>
      </c>
      <c r="E12" s="38">
        <v>-0.67103328752342462</v>
      </c>
      <c r="F12" s="38">
        <v>0.69199825254459035</v>
      </c>
    </row>
    <row r="13" spans="1:6" x14ac:dyDescent="0.2">
      <c r="A13">
        <v>2020</v>
      </c>
      <c r="B13" s="38">
        <v>3.3062445828645481</v>
      </c>
      <c r="C13" s="38">
        <v>1.4518751140024173</v>
      </c>
      <c r="D13" s="38">
        <v>4.2473511598107629</v>
      </c>
      <c r="E13" s="38">
        <v>-2.7954760458083459</v>
      </c>
      <c r="F13" s="38">
        <v>1.8543694688621308</v>
      </c>
    </row>
    <row r="14" spans="1:6" x14ac:dyDescent="0.2">
      <c r="A14">
        <v>2021</v>
      </c>
      <c r="B14" s="38">
        <v>5.7484681074612354</v>
      </c>
      <c r="C14" s="38">
        <v>1.3297088244627302</v>
      </c>
      <c r="D14" s="38">
        <v>0.79411447371890953</v>
      </c>
      <c r="E14" s="38">
        <v>0.53559435074382078</v>
      </c>
      <c r="F14" s="38">
        <v>4.4187592829985052</v>
      </c>
    </row>
    <row r="15" spans="1:6" x14ac:dyDescent="0.2">
      <c r="A15" t="s">
        <v>164</v>
      </c>
      <c r="B15" s="38">
        <v>6.0634328358208922</v>
      </c>
      <c r="C15" s="38">
        <v>1.154572669621827</v>
      </c>
      <c r="D15" s="38">
        <v>1.1071721057325508</v>
      </c>
      <c r="E15" s="38">
        <v>4.7400563889276118E-2</v>
      </c>
      <c r="F15" s="38">
        <v>4.908860166199065</v>
      </c>
    </row>
    <row r="20" spans="12:12" x14ac:dyDescent="0.2">
      <c r="L20" t="s">
        <v>165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L20"/>
  <sheetViews>
    <sheetView workbookViewId="0">
      <selection activeCell="N35" sqref="N35"/>
    </sheetView>
  </sheetViews>
  <sheetFormatPr defaultRowHeight="14.25" x14ac:dyDescent="0.2"/>
  <sheetData>
    <row r="1" spans="1:5" x14ac:dyDescent="0.2">
      <c r="A1" t="s">
        <v>183</v>
      </c>
    </row>
    <row r="2" spans="1:5" x14ac:dyDescent="0.2">
      <c r="A2" t="s">
        <v>184</v>
      </c>
    </row>
    <row r="3" spans="1:5" x14ac:dyDescent="0.2">
      <c r="A3" s="39"/>
    </row>
    <row r="4" spans="1:5" x14ac:dyDescent="0.2">
      <c r="B4" t="s">
        <v>160</v>
      </c>
      <c r="C4" t="s">
        <v>166</v>
      </c>
      <c r="D4" t="s">
        <v>162</v>
      </c>
    </row>
    <row r="5" spans="1:5" x14ac:dyDescent="0.2">
      <c r="A5">
        <v>2012</v>
      </c>
      <c r="B5" s="38">
        <v>2.9439255434152933</v>
      </c>
      <c r="C5" s="38">
        <v>0.87708247355049451</v>
      </c>
      <c r="D5" s="38">
        <v>-2.0077367935547819</v>
      </c>
    </row>
    <row r="6" spans="1:5" x14ac:dyDescent="0.2">
      <c r="A6">
        <v>2013</v>
      </c>
      <c r="B6" s="38">
        <v>-1.5944577195754261</v>
      </c>
      <c r="C6" s="38">
        <v>-3.2407148264512631</v>
      </c>
      <c r="D6" s="38">
        <v>-1.6729312889557812</v>
      </c>
      <c r="E6" s="38"/>
    </row>
    <row r="7" spans="1:5" x14ac:dyDescent="0.2">
      <c r="A7">
        <v>2014</v>
      </c>
      <c r="B7" s="38">
        <v>-1.9218639947451099</v>
      </c>
      <c r="C7" s="38">
        <v>0.99768139142293322</v>
      </c>
      <c r="D7" s="38">
        <v>2.9767545602738643</v>
      </c>
    </row>
    <row r="8" spans="1:5" x14ac:dyDescent="0.2">
      <c r="A8">
        <v>2015</v>
      </c>
      <c r="B8" s="38">
        <v>-1.1748581721301887</v>
      </c>
      <c r="C8" s="38">
        <v>1.7641946189001612</v>
      </c>
      <c r="D8" s="38">
        <v>2.9739929907204088</v>
      </c>
    </row>
    <row r="9" spans="1:5" x14ac:dyDescent="0.2">
      <c r="A9">
        <v>2016</v>
      </c>
      <c r="B9" s="38">
        <v>3.9115484187422167</v>
      </c>
      <c r="C9" s="38">
        <v>1.1225335393724833</v>
      </c>
      <c r="D9" s="38">
        <v>-2.6840278311806021</v>
      </c>
    </row>
    <row r="10" spans="1:5" x14ac:dyDescent="0.2">
      <c r="A10">
        <v>2017</v>
      </c>
      <c r="B10" s="38">
        <v>3.0267270217405828</v>
      </c>
      <c r="C10" s="38">
        <v>3.9480470436906501</v>
      </c>
      <c r="D10" s="38">
        <v>0.8942534122778012</v>
      </c>
    </row>
    <row r="11" spans="1:5" x14ac:dyDescent="0.2">
      <c r="A11">
        <v>2018</v>
      </c>
      <c r="B11" s="38">
        <v>-0.487091013505625</v>
      </c>
      <c r="C11" s="38">
        <v>2.1122363673129474</v>
      </c>
      <c r="D11" s="38">
        <v>2.6120504437985526</v>
      </c>
    </row>
    <row r="12" spans="1:5" x14ac:dyDescent="0.2">
      <c r="A12">
        <v>2019</v>
      </c>
      <c r="B12" s="38">
        <v>2.0453487856291419</v>
      </c>
      <c r="C12" s="38">
        <v>3.5037691377296953</v>
      </c>
      <c r="D12" s="38">
        <v>1.4291884632236629</v>
      </c>
    </row>
    <row r="13" spans="1:5" x14ac:dyDescent="0.2">
      <c r="A13">
        <v>2020</v>
      </c>
      <c r="B13" s="38">
        <v>3.8480369778879586</v>
      </c>
      <c r="C13" s="38">
        <v>7.9389160595888741</v>
      </c>
      <c r="D13" s="38">
        <v>3.939293607034644</v>
      </c>
    </row>
    <row r="14" spans="1:5" x14ac:dyDescent="0.2">
      <c r="A14">
        <v>2021</v>
      </c>
      <c r="B14" s="38">
        <v>2.4384792056481475</v>
      </c>
      <c r="C14" s="38">
        <v>2.8664495034776305</v>
      </c>
      <c r="D14" s="38">
        <v>0.41778275229009676</v>
      </c>
    </row>
    <row r="15" spans="1:5" x14ac:dyDescent="0.2">
      <c r="A15" t="s">
        <v>164</v>
      </c>
      <c r="B15" s="38">
        <v>2.0907765650664656</v>
      </c>
      <c r="C15" s="38">
        <v>1.3979496738117492</v>
      </c>
      <c r="D15" s="38">
        <v>-0.67863808520757241</v>
      </c>
    </row>
    <row r="20" spans="12:12" x14ac:dyDescent="0.2">
      <c r="L20" t="s">
        <v>165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H24"/>
  <sheetViews>
    <sheetView workbookViewId="0">
      <selection activeCell="A7" sqref="A7:E12"/>
    </sheetView>
  </sheetViews>
  <sheetFormatPr defaultRowHeight="14.25" x14ac:dyDescent="0.2"/>
  <cols>
    <col min="4" max="4" width="26.21875" customWidth="1"/>
    <col min="5" max="5" width="14.21875" bestFit="1" customWidth="1"/>
  </cols>
  <sheetData>
    <row r="1" spans="1:5" x14ac:dyDescent="0.2">
      <c r="A1" t="s">
        <v>62</v>
      </c>
    </row>
    <row r="2" spans="1:5" x14ac:dyDescent="0.2">
      <c r="A2" t="s">
        <v>235</v>
      </c>
    </row>
    <row r="6" spans="1:5" x14ac:dyDescent="0.2">
      <c r="C6" s="1" t="s">
        <v>59</v>
      </c>
      <c r="D6" s="1" t="s">
        <v>60</v>
      </c>
      <c r="E6" s="1" t="s">
        <v>45</v>
      </c>
    </row>
    <row r="13" spans="1:5" x14ac:dyDescent="0.2">
      <c r="A13" s="2" t="s">
        <v>0</v>
      </c>
      <c r="B13" t="s">
        <v>7</v>
      </c>
      <c r="C13">
        <v>-5.0000000000000266E-2</v>
      </c>
      <c r="D13">
        <v>-6.988147965625302E-6</v>
      </c>
      <c r="E13">
        <v>0.5</v>
      </c>
    </row>
    <row r="14" spans="1:5" x14ac:dyDescent="0.2">
      <c r="B14" t="s">
        <v>8</v>
      </c>
      <c r="C14">
        <v>-4.0000000000000036E-2</v>
      </c>
      <c r="D14">
        <v>8.9973005123294758E-2</v>
      </c>
      <c r="E14">
        <v>0.5</v>
      </c>
    </row>
    <row r="15" spans="1:5" x14ac:dyDescent="0.2">
      <c r="B15" t="s">
        <v>9</v>
      </c>
      <c r="C15">
        <v>-0.10000000000000009</v>
      </c>
      <c r="D15">
        <v>0.24997290128907279</v>
      </c>
      <c r="E15">
        <v>1.25</v>
      </c>
    </row>
    <row r="16" spans="1:5" x14ac:dyDescent="0.2">
      <c r="B16" t="s">
        <v>10</v>
      </c>
      <c r="C16">
        <v>-0.11000000000000032</v>
      </c>
      <c r="D16">
        <v>0.30996825124568872</v>
      </c>
      <c r="E16">
        <v>1.25</v>
      </c>
    </row>
    <row r="17" spans="1:8" x14ac:dyDescent="0.2">
      <c r="B17" t="s">
        <v>11</v>
      </c>
      <c r="C17">
        <v>-0.11000000000000032</v>
      </c>
      <c r="D17">
        <v>0.42985110438243135</v>
      </c>
      <c r="E17">
        <v>2</v>
      </c>
    </row>
    <row r="18" spans="1:8" x14ac:dyDescent="0.2">
      <c r="B18" t="s">
        <v>12</v>
      </c>
      <c r="C18">
        <v>9.9999999999997868E-3</v>
      </c>
      <c r="D18">
        <v>0.49983160663137705</v>
      </c>
      <c r="E18">
        <v>2</v>
      </c>
    </row>
    <row r="19" spans="1:8" x14ac:dyDescent="0.2">
      <c r="A19" t="s">
        <v>13</v>
      </c>
      <c r="B19" t="s">
        <v>1</v>
      </c>
      <c r="C19">
        <v>0.25</v>
      </c>
      <c r="D19">
        <v>0.59982139030755155</v>
      </c>
      <c r="E19">
        <v>2.5</v>
      </c>
    </row>
    <row r="20" spans="1:8" x14ac:dyDescent="0.2">
      <c r="B20" t="s">
        <v>2</v>
      </c>
      <c r="C20">
        <v>0.29999999999999982</v>
      </c>
      <c r="D20">
        <v>0.65980143218003562</v>
      </c>
      <c r="E20">
        <v>3</v>
      </c>
    </row>
    <row r="21" spans="1:8" x14ac:dyDescent="0.2">
      <c r="B21" t="s">
        <v>3</v>
      </c>
      <c r="C21">
        <v>0.85999999999999988</v>
      </c>
      <c r="D21">
        <v>0.77981648162790762</v>
      </c>
      <c r="E21">
        <v>3.5</v>
      </c>
    </row>
    <row r="22" spans="1:8" x14ac:dyDescent="0.2">
      <c r="B22" t="s">
        <v>233</v>
      </c>
      <c r="C22">
        <v>0.94999999999999973</v>
      </c>
      <c r="D22">
        <v>0.83984455588412166</v>
      </c>
      <c r="E22">
        <v>3.5</v>
      </c>
    </row>
    <row r="24" spans="1:8" x14ac:dyDescent="0.2">
      <c r="H24" t="s">
        <v>63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K20"/>
  <sheetViews>
    <sheetView workbookViewId="0">
      <selection activeCell="D25" sqref="D25"/>
    </sheetView>
  </sheetViews>
  <sheetFormatPr defaultRowHeight="14.25" x14ac:dyDescent="0.2"/>
  <sheetData>
    <row r="1" spans="1:4" x14ac:dyDescent="0.2">
      <c r="A1" t="s">
        <v>185</v>
      </c>
    </row>
    <row r="2" spans="1:4" x14ac:dyDescent="0.2">
      <c r="A2" t="s">
        <v>186</v>
      </c>
    </row>
    <row r="5" spans="1:4" x14ac:dyDescent="0.2">
      <c r="B5" t="s">
        <v>163</v>
      </c>
      <c r="C5" t="s">
        <v>167</v>
      </c>
      <c r="D5" t="s">
        <v>168</v>
      </c>
    </row>
    <row r="6" spans="1:4" x14ac:dyDescent="0.2">
      <c r="A6">
        <v>2012</v>
      </c>
      <c r="B6" s="38">
        <v>9.7665056934240546</v>
      </c>
      <c r="C6" s="38">
        <v>6.5391981479532735</v>
      </c>
      <c r="D6" s="38">
        <v>0.1842098081489052</v>
      </c>
    </row>
    <row r="7" spans="1:4" x14ac:dyDescent="0.2">
      <c r="A7">
        <v>2013</v>
      </c>
      <c r="B7" s="38">
        <v>6.615039340484552</v>
      </c>
      <c r="C7" s="38">
        <v>8.9964659703963399</v>
      </c>
      <c r="D7" s="38">
        <v>2.0811484452676998</v>
      </c>
    </row>
    <row r="8" spans="1:4" x14ac:dyDescent="0.2">
      <c r="A8">
        <v>2014</v>
      </c>
      <c r="B8" s="38">
        <v>5.9004257971327023</v>
      </c>
      <c r="C8" s="38">
        <v>12.273566730643415</v>
      </c>
      <c r="D8" s="38">
        <v>4.1101282205232792</v>
      </c>
    </row>
    <row r="9" spans="1:4" x14ac:dyDescent="0.2">
      <c r="A9">
        <v>2015</v>
      </c>
      <c r="B9" s="38">
        <v>5.5687965029971309</v>
      </c>
      <c r="C9" s="38">
        <v>11.744451834107084</v>
      </c>
      <c r="D9" s="38">
        <v>4.6443973112733072</v>
      </c>
    </row>
    <row r="10" spans="1:4" x14ac:dyDescent="0.2">
      <c r="A10">
        <v>2016</v>
      </c>
      <c r="B10" s="38">
        <v>0.22988966613062267</v>
      </c>
      <c r="C10" s="38">
        <v>2.2947276879806022</v>
      </c>
      <c r="D10" s="38">
        <v>5.3898485674220842</v>
      </c>
    </row>
    <row r="11" spans="1:4" x14ac:dyDescent="0.2">
      <c r="A11">
        <v>2017</v>
      </c>
      <c r="B11" s="38">
        <v>4.394108717273304</v>
      </c>
      <c r="C11" s="38">
        <v>9.0876739102191415</v>
      </c>
      <c r="D11" s="38">
        <v>3.3153408595715472</v>
      </c>
    </row>
    <row r="12" spans="1:4" x14ac:dyDescent="0.2">
      <c r="A12">
        <v>2018</v>
      </c>
      <c r="B12" s="38">
        <v>3.4783725352053985</v>
      </c>
      <c r="C12" s="38">
        <v>9.7162889203030076</v>
      </c>
      <c r="D12" s="38">
        <v>5.0209487388578111</v>
      </c>
    </row>
    <row r="13" spans="1:4" x14ac:dyDescent="0.2">
      <c r="A13">
        <v>2019</v>
      </c>
      <c r="B13" s="38">
        <v>1.311096486500718</v>
      </c>
      <c r="C13" s="38">
        <v>5.5984906764582343</v>
      </c>
      <c r="D13" s="38">
        <v>2.3701022260539828</v>
      </c>
    </row>
    <row r="14" spans="1:4" x14ac:dyDescent="0.2">
      <c r="A14">
        <v>2020</v>
      </c>
      <c r="B14" s="38">
        <v>3.5007013785407493</v>
      </c>
      <c r="C14" s="38">
        <v>-3.5105773195185264</v>
      </c>
      <c r="D14" s="38">
        <v>-6.0914688050886951</v>
      </c>
    </row>
    <row r="15" spans="1:4" x14ac:dyDescent="0.2">
      <c r="A15">
        <v>2021</v>
      </c>
      <c r="B15" s="38">
        <v>10.42238526535737</v>
      </c>
      <c r="C15" s="38">
        <v>15.672412635109012</v>
      </c>
      <c r="D15" s="38">
        <v>5.8064659878344971</v>
      </c>
    </row>
    <row r="16" spans="1:4" x14ac:dyDescent="0.2">
      <c r="A16" t="s">
        <v>164</v>
      </c>
      <c r="B16" s="38">
        <v>8.884024039296424</v>
      </c>
      <c r="C16" s="38">
        <v>16.723673770125778</v>
      </c>
      <c r="D16" s="38">
        <v>8.1669720133931367</v>
      </c>
    </row>
    <row r="20" spans="11:11" x14ac:dyDescent="0.2">
      <c r="K20" t="s">
        <v>165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D31"/>
  <sheetViews>
    <sheetView workbookViewId="0">
      <selection activeCell="A14" sqref="A14"/>
    </sheetView>
  </sheetViews>
  <sheetFormatPr defaultRowHeight="14.25" x14ac:dyDescent="0.2"/>
  <cols>
    <col min="1" max="1" width="49.44140625" customWidth="1"/>
    <col min="2" max="2" width="25.77734375" bestFit="1" customWidth="1"/>
  </cols>
  <sheetData>
    <row r="1" spans="1:4" x14ac:dyDescent="0.2">
      <c r="A1" t="s">
        <v>187</v>
      </c>
    </row>
    <row r="2" spans="1:4" x14ac:dyDescent="0.2">
      <c r="A2" t="s">
        <v>188</v>
      </c>
    </row>
    <row r="4" spans="1:4" x14ac:dyDescent="0.2">
      <c r="B4" s="37" t="s">
        <v>169</v>
      </c>
      <c r="C4" s="37" t="s">
        <v>170</v>
      </c>
      <c r="D4" s="37" t="s">
        <v>173</v>
      </c>
    </row>
    <row r="5" spans="1:4" x14ac:dyDescent="0.2">
      <c r="A5" s="37" t="s">
        <v>174</v>
      </c>
      <c r="B5" s="40">
        <v>7.6043378123743581</v>
      </c>
      <c r="C5" s="40">
        <v>-6.961868639535095</v>
      </c>
    </row>
    <row r="6" spans="1:4" x14ac:dyDescent="0.2">
      <c r="A6" s="37" t="s">
        <v>175</v>
      </c>
      <c r="B6" s="40">
        <v>4.8817241700778018</v>
      </c>
      <c r="C6" s="40">
        <v>19.176447130488835</v>
      </c>
    </row>
    <row r="7" spans="1:4" x14ac:dyDescent="0.2">
      <c r="A7" s="37" t="s">
        <v>176</v>
      </c>
      <c r="B7" s="40">
        <v>30.742428708128696</v>
      </c>
      <c r="C7" s="40">
        <v>-14.789090929408795</v>
      </c>
    </row>
    <row r="8" spans="1:4" x14ac:dyDescent="0.2">
      <c r="A8" s="37" t="s">
        <v>177</v>
      </c>
      <c r="B8" s="40">
        <v>32.35668962182902</v>
      </c>
      <c r="C8" s="40">
        <v>23.689113783304862</v>
      </c>
    </row>
    <row r="9" spans="1:4" x14ac:dyDescent="0.2">
      <c r="A9" t="s">
        <v>171</v>
      </c>
      <c r="B9" s="40">
        <v>23.861440626382091</v>
      </c>
      <c r="C9" s="40">
        <v>49.670912558185165</v>
      </c>
    </row>
    <row r="10" spans="1:4" x14ac:dyDescent="0.2">
      <c r="A10" t="s">
        <v>178</v>
      </c>
      <c r="B10" s="40">
        <v>22.179932344523461</v>
      </c>
      <c r="C10" s="40">
        <v>3.1135337700788726</v>
      </c>
    </row>
    <row r="11" spans="1:4" x14ac:dyDescent="0.2">
      <c r="A11" t="s">
        <v>179</v>
      </c>
      <c r="B11" s="40">
        <v>16.016842481773516</v>
      </c>
      <c r="C11" s="40">
        <v>17.279848319845964</v>
      </c>
    </row>
    <row r="12" spans="1:4" x14ac:dyDescent="0.2">
      <c r="A12" t="s">
        <v>180</v>
      </c>
      <c r="B12" s="40"/>
      <c r="D12">
        <v>20.399999999999999</v>
      </c>
    </row>
    <row r="31" spans="3:3" x14ac:dyDescent="0.2">
      <c r="C31" t="s">
        <v>172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G27"/>
  <sheetViews>
    <sheetView zoomScale="80" zoomScaleNormal="80" workbookViewId="0">
      <selection activeCell="Q42" sqref="Q42"/>
    </sheetView>
  </sheetViews>
  <sheetFormatPr defaultColWidth="8.88671875" defaultRowHeight="12.75" x14ac:dyDescent="0.2"/>
  <cols>
    <col min="1" max="16384" width="8.88671875" style="42"/>
  </cols>
  <sheetData>
    <row r="1" spans="1:4" ht="14.25" x14ac:dyDescent="0.2">
      <c r="A1" s="34" t="s">
        <v>204</v>
      </c>
    </row>
    <row r="2" spans="1:4" ht="14.25" x14ac:dyDescent="0.2">
      <c r="A2" s="34" t="s">
        <v>205</v>
      </c>
    </row>
    <row r="6" spans="1:4" x14ac:dyDescent="0.2">
      <c r="B6" s="41"/>
      <c r="C6" s="41" t="s">
        <v>5</v>
      </c>
      <c r="D6" s="41" t="s">
        <v>189</v>
      </c>
    </row>
    <row r="7" spans="1:4" ht="14.25" x14ac:dyDescent="0.2">
      <c r="B7" s="42">
        <v>0</v>
      </c>
      <c r="C7" s="43">
        <v>0.11879999999999998</v>
      </c>
      <c r="D7" s="43">
        <v>9.6000000000000002E-2</v>
      </c>
    </row>
    <row r="8" spans="1:4" ht="14.25" x14ac:dyDescent="0.2">
      <c r="B8" s="42">
        <v>1</v>
      </c>
      <c r="C8" s="43">
        <v>1.3400000000000002E-2</v>
      </c>
      <c r="D8" s="43">
        <v>1.1899999999999999E-2</v>
      </c>
    </row>
    <row r="9" spans="1:4" ht="14.25" x14ac:dyDescent="0.2">
      <c r="B9" s="42">
        <v>2</v>
      </c>
      <c r="C9" s="43">
        <v>5.7499999999999989E-2</v>
      </c>
      <c r="D9" s="43">
        <v>4.0599999999999997E-2</v>
      </c>
    </row>
    <row r="10" spans="1:4" ht="14.25" x14ac:dyDescent="0.2">
      <c r="B10" s="42">
        <v>3</v>
      </c>
      <c r="C10" s="43">
        <v>5.6999999999999995E-2</v>
      </c>
      <c r="D10" s="43">
        <v>2.9299999999999996E-2</v>
      </c>
    </row>
    <row r="11" spans="1:4" ht="14.25" x14ac:dyDescent="0.2">
      <c r="B11" s="42">
        <v>4</v>
      </c>
      <c r="C11" s="43">
        <v>6.5700000000000008E-2</v>
      </c>
      <c r="D11" s="43">
        <v>5.0499999999999989E-2</v>
      </c>
    </row>
    <row r="12" spans="1:4" ht="14.25" x14ac:dyDescent="0.2">
      <c r="B12" s="42">
        <v>5</v>
      </c>
      <c r="C12" s="43">
        <v>0.14580000000000001</v>
      </c>
      <c r="D12" s="43">
        <v>0.1411</v>
      </c>
    </row>
    <row r="13" spans="1:4" ht="14.25" x14ac:dyDescent="0.2">
      <c r="B13" s="42">
        <v>6</v>
      </c>
      <c r="C13" s="43">
        <v>0.14519999999999997</v>
      </c>
      <c r="D13" s="43">
        <v>0.10880000000000001</v>
      </c>
    </row>
    <row r="14" spans="1:4" ht="14.25" x14ac:dyDescent="0.2">
      <c r="B14" s="42">
        <v>7</v>
      </c>
      <c r="C14" s="43">
        <v>0.10959999999999999</v>
      </c>
      <c r="D14" s="43">
        <v>0.14080000000000001</v>
      </c>
    </row>
    <row r="15" spans="1:4" ht="14.25" x14ac:dyDescent="0.2">
      <c r="B15" s="42">
        <v>8</v>
      </c>
      <c r="C15" s="43">
        <v>0.10580000000000001</v>
      </c>
      <c r="D15" s="43">
        <v>0.11159999999999998</v>
      </c>
    </row>
    <row r="16" spans="1:4" ht="14.25" x14ac:dyDescent="0.2">
      <c r="B16" s="42">
        <v>9</v>
      </c>
      <c r="C16" s="43">
        <v>3.0499999999999999E-2</v>
      </c>
      <c r="D16" s="43">
        <v>0.05</v>
      </c>
    </row>
    <row r="17" spans="2:7" ht="14.25" x14ac:dyDescent="0.2">
      <c r="B17" s="42">
        <v>10</v>
      </c>
      <c r="C17" s="43">
        <v>6.6699999999999995E-2</v>
      </c>
      <c r="D17" s="43">
        <v>8.4799999999999986E-2</v>
      </c>
    </row>
    <row r="18" spans="2:7" ht="14.25" x14ac:dyDescent="0.2">
      <c r="B18" s="42">
        <v>11</v>
      </c>
      <c r="C18" s="43">
        <v>4.3E-3</v>
      </c>
      <c r="D18" s="43">
        <v>8.3000000000000001E-3</v>
      </c>
    </row>
    <row r="19" spans="2:7" ht="14.25" x14ac:dyDescent="0.2">
      <c r="B19" s="42">
        <v>12</v>
      </c>
      <c r="C19" s="43">
        <v>2.3399999999999997E-2</v>
      </c>
      <c r="D19" s="43">
        <v>3.2199999999999999E-2</v>
      </c>
    </row>
    <row r="20" spans="2:7" ht="14.25" x14ac:dyDescent="0.2">
      <c r="B20" s="42">
        <v>13</v>
      </c>
      <c r="C20" s="43">
        <v>8.9999999999999998E-4</v>
      </c>
      <c r="D20" s="43">
        <v>5.8999999999999999E-3</v>
      </c>
    </row>
    <row r="21" spans="2:7" ht="14.25" x14ac:dyDescent="0.2">
      <c r="B21" s="42">
        <v>14</v>
      </c>
      <c r="C21" s="43">
        <v>3.4000000000000002E-3</v>
      </c>
      <c r="D21" s="43">
        <v>6.0999999999999995E-3</v>
      </c>
    </row>
    <row r="22" spans="2:7" ht="14.25" x14ac:dyDescent="0.2">
      <c r="B22" s="42">
        <v>15</v>
      </c>
      <c r="C22" s="43">
        <v>1.15E-2</v>
      </c>
      <c r="D22" s="43">
        <v>2.07E-2</v>
      </c>
    </row>
    <row r="23" spans="2:7" ht="14.25" x14ac:dyDescent="0.2">
      <c r="B23" s="42">
        <v>16</v>
      </c>
      <c r="C23" s="43">
        <v>5.0000000000000001E-4</v>
      </c>
      <c r="D23" s="43">
        <v>2.9999999999999997E-4</v>
      </c>
    </row>
    <row r="24" spans="2:7" ht="14.25" x14ac:dyDescent="0.2">
      <c r="B24" s="42">
        <v>17</v>
      </c>
      <c r="C24" s="43">
        <v>4.0000000000000002E-4</v>
      </c>
      <c r="D24" s="43">
        <v>3.0000000000000001E-3</v>
      </c>
    </row>
    <row r="25" spans="2:7" ht="14.25" x14ac:dyDescent="0.2">
      <c r="B25" s="42">
        <v>18</v>
      </c>
      <c r="C25" s="43">
        <v>1.8E-3</v>
      </c>
      <c r="D25" s="43">
        <v>2E-3</v>
      </c>
      <c r="G25" t="s">
        <v>206</v>
      </c>
    </row>
    <row r="26" spans="2:7" ht="14.25" x14ac:dyDescent="0.2">
      <c r="B26" s="42">
        <v>19</v>
      </c>
      <c r="C26" s="43">
        <v>4.7999999999999996E-3</v>
      </c>
      <c r="D26" s="43">
        <v>0.01</v>
      </c>
    </row>
    <row r="27" spans="2:7" ht="14.25" x14ac:dyDescent="0.2">
      <c r="B27" s="42" t="s">
        <v>190</v>
      </c>
      <c r="C27" s="43">
        <v>3.3000000000000002E-2</v>
      </c>
      <c r="D27" s="43">
        <v>5.5999999999999994E-2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N46"/>
  <sheetViews>
    <sheetView zoomScale="80" zoomScaleNormal="80" workbookViewId="0">
      <selection activeCell="Q42" sqref="Q42"/>
    </sheetView>
  </sheetViews>
  <sheetFormatPr defaultColWidth="7.77734375" defaultRowHeight="14.25" x14ac:dyDescent="0.2"/>
  <cols>
    <col min="1" max="1" width="7.77734375" style="29"/>
    <col min="2" max="2" width="11.33203125" style="29" customWidth="1"/>
    <col min="3" max="16384" width="7.77734375" style="29"/>
  </cols>
  <sheetData>
    <row r="1" spans="1:7" x14ac:dyDescent="0.2">
      <c r="A1" t="s">
        <v>207</v>
      </c>
    </row>
    <row r="2" spans="1:7" x14ac:dyDescent="0.2">
      <c r="A2" t="s">
        <v>208</v>
      </c>
    </row>
    <row r="3" spans="1:7" x14ac:dyDescent="0.2">
      <c r="A3"/>
    </row>
    <row r="4" spans="1:7" x14ac:dyDescent="0.2">
      <c r="A4"/>
    </row>
    <row r="5" spans="1:7" x14ac:dyDescent="0.2">
      <c r="C5" s="44" t="s">
        <v>189</v>
      </c>
      <c r="D5" s="44" t="s">
        <v>5</v>
      </c>
    </row>
    <row r="6" spans="1:7" x14ac:dyDescent="0.2">
      <c r="B6" s="44" t="s">
        <v>191</v>
      </c>
      <c r="C6" s="45">
        <v>5.6565604199218751E-2</v>
      </c>
      <c r="D6" s="45">
        <v>3.8857551521511019E-2</v>
      </c>
      <c r="F6" s="46"/>
      <c r="G6" s="46"/>
    </row>
    <row r="7" spans="1:7" x14ac:dyDescent="0.2">
      <c r="B7" s="44" t="s">
        <v>192</v>
      </c>
      <c r="C7" s="45">
        <v>0.49339039648437499</v>
      </c>
      <c r="D7" s="45">
        <v>0.44598573767051414</v>
      </c>
      <c r="F7" s="46"/>
      <c r="G7" s="46"/>
    </row>
    <row r="8" spans="1:7" x14ac:dyDescent="0.2">
      <c r="B8" s="44" t="s">
        <v>193</v>
      </c>
      <c r="C8" s="45">
        <v>0.39661840332031251</v>
      </c>
      <c r="D8" s="45">
        <v>0.4346740535152151</v>
      </c>
    </row>
    <row r="9" spans="1:7" x14ac:dyDescent="0.2">
      <c r="B9" s="44" t="s">
        <v>194</v>
      </c>
      <c r="C9" s="45">
        <v>3.710101826171875E-2</v>
      </c>
      <c r="D9" s="45">
        <v>4.1045197376705145E-2</v>
      </c>
      <c r="F9" s="46"/>
      <c r="G9" s="46"/>
    </row>
    <row r="10" spans="1:7" x14ac:dyDescent="0.2">
      <c r="B10" s="44" t="s">
        <v>195</v>
      </c>
      <c r="C10" s="45">
        <v>1.63245779296875E-2</v>
      </c>
      <c r="D10" s="45">
        <v>3.9437461573976915E-2</v>
      </c>
      <c r="F10" s="46"/>
      <c r="G10" s="46"/>
    </row>
    <row r="11" spans="1:7" x14ac:dyDescent="0.2">
      <c r="B11" s="44"/>
      <c r="C11" s="45">
        <v>0</v>
      </c>
      <c r="D11" s="45">
        <v>0</v>
      </c>
    </row>
    <row r="12" spans="1:7" x14ac:dyDescent="0.2">
      <c r="F12" s="47"/>
      <c r="G12" s="47"/>
    </row>
    <row r="23" spans="8:8" x14ac:dyDescent="0.2">
      <c r="H23" t="s">
        <v>206</v>
      </c>
    </row>
    <row r="43" spans="2:14" x14ac:dyDescent="0.2">
      <c r="B43" s="48"/>
      <c r="C43" s="48"/>
      <c r="D43" s="48"/>
      <c r="F43" s="49"/>
      <c r="G43" s="49"/>
      <c r="H43" s="49"/>
      <c r="I43" s="49"/>
      <c r="J43" s="49"/>
      <c r="K43" s="49"/>
      <c r="L43" s="49"/>
      <c r="M43" s="49"/>
    </row>
    <row r="44" spans="2:14" x14ac:dyDescent="0.2">
      <c r="B44" s="48"/>
      <c r="C44" s="48"/>
      <c r="D44" s="48"/>
      <c r="F44" s="49"/>
      <c r="G44" s="49"/>
      <c r="H44" s="49"/>
      <c r="I44" s="49"/>
      <c r="J44" s="49"/>
      <c r="K44" s="49"/>
      <c r="L44" s="49"/>
      <c r="M44" s="49"/>
      <c r="N44" s="49"/>
    </row>
    <row r="45" spans="2:14" x14ac:dyDescent="0.2">
      <c r="B45" s="48"/>
      <c r="C45" s="48"/>
      <c r="D45" s="48"/>
      <c r="F45" s="49"/>
      <c r="G45" s="49"/>
      <c r="H45" s="49"/>
      <c r="I45" s="49"/>
      <c r="J45" s="49"/>
      <c r="K45" s="49"/>
      <c r="L45" s="49"/>
      <c r="M45" s="49"/>
      <c r="N45" s="49"/>
    </row>
    <row r="46" spans="2:14" x14ac:dyDescent="0.2">
      <c r="B46" s="48"/>
      <c r="C46" s="48"/>
      <c r="D46" s="48"/>
      <c r="F46" s="49"/>
      <c r="G46" s="49"/>
      <c r="H46" s="49"/>
      <c r="I46" s="49"/>
      <c r="J46" s="49"/>
      <c r="K46" s="49"/>
      <c r="L46" s="49"/>
      <c r="M46" s="49"/>
      <c r="N46" s="49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H36"/>
  <sheetViews>
    <sheetView zoomScale="80" zoomScaleNormal="80" workbookViewId="0">
      <selection activeCell="Q42" sqref="Q42"/>
    </sheetView>
  </sheetViews>
  <sheetFormatPr defaultColWidth="8.88671875" defaultRowHeight="12.75" x14ac:dyDescent="0.2"/>
  <cols>
    <col min="1" max="16384" width="8.88671875" style="42"/>
  </cols>
  <sheetData>
    <row r="1" spans="1:8" ht="14.25" x14ac:dyDescent="0.2">
      <c r="A1" t="s">
        <v>207</v>
      </c>
    </row>
    <row r="2" spans="1:8" ht="14.25" x14ac:dyDescent="0.2">
      <c r="A2" t="s">
        <v>209</v>
      </c>
    </row>
    <row r="4" spans="1:8" ht="14.25" x14ac:dyDescent="0.2">
      <c r="D4" s="50" t="s">
        <v>196</v>
      </c>
      <c r="E4" s="50" t="s">
        <v>197</v>
      </c>
    </row>
    <row r="5" spans="1:8" ht="14.25" x14ac:dyDescent="0.2">
      <c r="C5" s="42">
        <v>-10</v>
      </c>
      <c r="D5" s="43">
        <v>0</v>
      </c>
      <c r="E5" s="43">
        <v>4.2099999999999999E-2</v>
      </c>
      <c r="G5" s="51"/>
      <c r="H5" s="51"/>
    </row>
    <row r="6" spans="1:8" ht="14.25" x14ac:dyDescent="0.2">
      <c r="C6" s="42">
        <v>-9</v>
      </c>
      <c r="D6" s="43">
        <v>0</v>
      </c>
      <c r="E6" s="43">
        <v>0</v>
      </c>
      <c r="G6" s="51"/>
      <c r="H6" s="51"/>
    </row>
    <row r="7" spans="1:8" ht="14.25" x14ac:dyDescent="0.2">
      <c r="C7" s="42">
        <v>-8</v>
      </c>
      <c r="D7" s="43">
        <v>0</v>
      </c>
      <c r="E7" s="43">
        <v>1.4000000000000002E-3</v>
      </c>
      <c r="G7" s="51"/>
      <c r="H7" s="51"/>
    </row>
    <row r="8" spans="1:8" ht="14.25" x14ac:dyDescent="0.2">
      <c r="C8" s="42">
        <v>-7</v>
      </c>
      <c r="D8" s="43">
        <v>0</v>
      </c>
      <c r="E8" s="43">
        <v>2.3E-3</v>
      </c>
      <c r="G8" s="51"/>
      <c r="H8" s="51"/>
    </row>
    <row r="9" spans="1:8" ht="14.25" x14ac:dyDescent="0.2">
      <c r="C9" s="42">
        <v>-6</v>
      </c>
      <c r="D9" s="43">
        <v>0</v>
      </c>
      <c r="E9" s="43">
        <v>1.8E-3</v>
      </c>
      <c r="G9" s="51"/>
      <c r="H9" s="51"/>
    </row>
    <row r="10" spans="1:8" ht="14.25" x14ac:dyDescent="0.2">
      <c r="C10" s="42">
        <v>-5</v>
      </c>
      <c r="D10" s="43">
        <v>0</v>
      </c>
      <c r="E10" s="43">
        <v>1.1899999999999999E-2</v>
      </c>
      <c r="G10" s="51"/>
      <c r="H10" s="51"/>
    </row>
    <row r="11" spans="1:8" ht="14.25" x14ac:dyDescent="0.2">
      <c r="C11" s="42">
        <v>-4</v>
      </c>
      <c r="D11" s="43">
        <v>0</v>
      </c>
      <c r="E11" s="43">
        <v>4.5000000000000005E-3</v>
      </c>
      <c r="G11" s="51"/>
      <c r="H11" s="51"/>
    </row>
    <row r="12" spans="1:8" ht="14.25" x14ac:dyDescent="0.2">
      <c r="C12" s="42">
        <v>-3</v>
      </c>
      <c r="D12" s="43">
        <v>0</v>
      </c>
      <c r="E12" s="43">
        <v>2.5000000000000001E-3</v>
      </c>
      <c r="G12" s="51"/>
      <c r="H12" s="51"/>
    </row>
    <row r="13" spans="1:8" ht="14.25" x14ac:dyDescent="0.2">
      <c r="C13" s="42">
        <v>-2</v>
      </c>
      <c r="D13" s="43">
        <v>0</v>
      </c>
      <c r="E13" s="43">
        <v>9.1000000000000004E-3</v>
      </c>
      <c r="G13" s="51"/>
      <c r="H13" s="51"/>
    </row>
    <row r="14" spans="1:8" ht="14.25" x14ac:dyDescent="0.2">
      <c r="C14" s="42">
        <v>-1</v>
      </c>
      <c r="D14" s="43">
        <v>0</v>
      </c>
      <c r="E14" s="43">
        <v>1E-3</v>
      </c>
      <c r="G14" s="51"/>
      <c r="H14" s="51"/>
    </row>
    <row r="15" spans="1:8" ht="14.25" x14ac:dyDescent="0.2">
      <c r="C15" s="42">
        <v>0</v>
      </c>
      <c r="D15" s="43">
        <v>0.111</v>
      </c>
      <c r="E15" s="43">
        <v>0.43689999999999996</v>
      </c>
      <c r="G15" s="51"/>
      <c r="H15" s="51"/>
    </row>
    <row r="16" spans="1:8" ht="14.25" x14ac:dyDescent="0.2">
      <c r="C16" s="42">
        <v>1</v>
      </c>
      <c r="D16" s="43">
        <v>1.41E-2</v>
      </c>
      <c r="E16" s="43">
        <v>4.1700000000000001E-2</v>
      </c>
      <c r="G16" s="51"/>
      <c r="H16" s="51"/>
    </row>
    <row r="17" spans="3:8" ht="14.25" x14ac:dyDescent="0.2">
      <c r="C17" s="42">
        <v>2</v>
      </c>
      <c r="D17" s="43">
        <v>4.82E-2</v>
      </c>
      <c r="E17" s="43">
        <v>0.1356</v>
      </c>
      <c r="G17" s="51"/>
      <c r="H17" s="51"/>
    </row>
    <row r="18" spans="3:8" ht="14.25" x14ac:dyDescent="0.2">
      <c r="C18" s="42">
        <v>3</v>
      </c>
      <c r="D18" s="43">
        <v>6.0600000000000008E-2</v>
      </c>
      <c r="E18" s="43">
        <v>9.4100000000000003E-2</v>
      </c>
      <c r="G18" s="51"/>
      <c r="H18" s="51"/>
    </row>
    <row r="19" spans="3:8" ht="14.25" x14ac:dyDescent="0.2">
      <c r="C19" s="42">
        <v>4</v>
      </c>
      <c r="D19" s="43">
        <v>6.649999999999999E-2</v>
      </c>
      <c r="E19" s="43">
        <v>3.9E-2</v>
      </c>
      <c r="G19" s="51"/>
      <c r="H19" s="51"/>
    </row>
    <row r="20" spans="3:8" ht="14.25" x14ac:dyDescent="0.2">
      <c r="C20" s="42">
        <v>5</v>
      </c>
      <c r="D20" s="43">
        <v>0.15179999999999999</v>
      </c>
      <c r="E20" s="43">
        <v>8.4700000000000011E-2</v>
      </c>
      <c r="G20" s="51"/>
      <c r="H20" s="51"/>
    </row>
    <row r="21" spans="3:8" ht="14.25" x14ac:dyDescent="0.2">
      <c r="C21" s="42">
        <v>6</v>
      </c>
      <c r="D21" s="43">
        <v>0.1439</v>
      </c>
      <c r="E21" s="43">
        <v>1.1399999999999999E-2</v>
      </c>
      <c r="G21" s="51"/>
      <c r="H21" s="51"/>
    </row>
    <row r="22" spans="3:8" ht="14.25" x14ac:dyDescent="0.2">
      <c r="C22" s="42">
        <v>7</v>
      </c>
      <c r="D22" s="43">
        <v>0.11669999999999998</v>
      </c>
      <c r="E22" s="43">
        <v>1.52E-2</v>
      </c>
      <c r="G22" s="51"/>
      <c r="H22" s="51"/>
    </row>
    <row r="23" spans="3:8" ht="14.25" x14ac:dyDescent="0.2">
      <c r="C23" s="42">
        <v>8</v>
      </c>
      <c r="D23" s="43">
        <v>0.1072</v>
      </c>
      <c r="E23" s="43">
        <v>4.5000000000000005E-3</v>
      </c>
      <c r="G23" s="51"/>
      <c r="H23" s="51"/>
    </row>
    <row r="24" spans="3:8" ht="14.25" x14ac:dyDescent="0.2">
      <c r="C24" s="42">
        <v>9</v>
      </c>
      <c r="D24" s="43">
        <v>3.3300000000000003E-2</v>
      </c>
      <c r="E24" s="43">
        <v>0</v>
      </c>
      <c r="G24" s="51"/>
      <c r="H24" s="51"/>
    </row>
    <row r="25" spans="3:8" ht="14.25" x14ac:dyDescent="0.2">
      <c r="C25" s="42">
        <v>10</v>
      </c>
      <c r="D25" s="43">
        <v>6.0700000000000004E-2</v>
      </c>
      <c r="E25" s="43">
        <v>3.1800000000000002E-2</v>
      </c>
      <c r="G25" s="51"/>
      <c r="H25" t="s">
        <v>206</v>
      </c>
    </row>
    <row r="26" spans="3:8" ht="14.25" x14ac:dyDescent="0.2">
      <c r="C26" s="42">
        <v>11</v>
      </c>
      <c r="D26" s="43">
        <v>4.6999999999999993E-3</v>
      </c>
      <c r="E26" s="43">
        <v>0</v>
      </c>
      <c r="G26" s="51"/>
      <c r="H26" s="51"/>
    </row>
    <row r="27" spans="3:8" ht="14.25" x14ac:dyDescent="0.2">
      <c r="C27" s="42">
        <v>12</v>
      </c>
      <c r="D27" s="43">
        <v>2.4699999999999996E-2</v>
      </c>
      <c r="E27" s="43">
        <v>1.2999999999999999E-3</v>
      </c>
      <c r="G27" s="51"/>
      <c r="H27" s="51"/>
    </row>
    <row r="28" spans="3:8" ht="14.25" x14ac:dyDescent="0.2">
      <c r="C28" s="42">
        <v>13</v>
      </c>
      <c r="D28" s="43">
        <v>1.1000000000000001E-3</v>
      </c>
      <c r="E28" s="43">
        <v>2.9999999999999997E-4</v>
      </c>
      <c r="G28" s="51"/>
      <c r="H28" s="51"/>
    </row>
    <row r="29" spans="3:8" ht="14.25" x14ac:dyDescent="0.2">
      <c r="C29" s="42">
        <v>14</v>
      </c>
      <c r="D29" s="43">
        <v>3.7000000000000002E-3</v>
      </c>
      <c r="E29" s="43">
        <v>0</v>
      </c>
      <c r="G29" s="51"/>
      <c r="H29" s="51"/>
    </row>
    <row r="30" spans="3:8" ht="14.25" x14ac:dyDescent="0.2">
      <c r="C30" s="42">
        <v>15</v>
      </c>
      <c r="D30" s="43">
        <v>1.2199999999999999E-2</v>
      </c>
      <c r="E30" s="43">
        <v>1.1999999999999999E-3</v>
      </c>
      <c r="G30" s="51"/>
      <c r="H30" s="51"/>
    </row>
    <row r="31" spans="3:8" ht="14.25" x14ac:dyDescent="0.2">
      <c r="C31" s="42">
        <v>16</v>
      </c>
      <c r="D31" s="43">
        <v>5.0000000000000001E-4</v>
      </c>
      <c r="E31" s="43">
        <v>0</v>
      </c>
      <c r="G31" s="51"/>
      <c r="H31" s="51"/>
    </row>
    <row r="32" spans="3:8" ht="14.25" x14ac:dyDescent="0.2">
      <c r="C32" s="42">
        <v>17</v>
      </c>
      <c r="D32" s="43">
        <v>5.0000000000000001E-4</v>
      </c>
      <c r="E32" s="43">
        <v>0</v>
      </c>
      <c r="G32" s="51"/>
      <c r="H32" s="51"/>
    </row>
    <row r="33" spans="3:8" ht="14.25" x14ac:dyDescent="0.2">
      <c r="C33" s="42">
        <v>18</v>
      </c>
      <c r="D33" s="43">
        <v>1.9E-3</v>
      </c>
      <c r="E33" s="43">
        <v>0</v>
      </c>
      <c r="G33" s="51"/>
      <c r="H33" s="51"/>
    </row>
    <row r="34" spans="3:8" ht="14.25" x14ac:dyDescent="0.2">
      <c r="C34" s="42">
        <v>19</v>
      </c>
      <c r="D34" s="43">
        <v>4.5000000000000005E-3</v>
      </c>
      <c r="E34" s="43">
        <v>0</v>
      </c>
      <c r="G34" s="51"/>
      <c r="H34" s="51"/>
    </row>
    <row r="35" spans="3:8" ht="14.25" x14ac:dyDescent="0.2">
      <c r="C35" s="42">
        <v>20</v>
      </c>
      <c r="D35" s="43">
        <v>3.1899999999999998E-2</v>
      </c>
      <c r="E35" s="43">
        <v>2.5699999999999997E-2</v>
      </c>
      <c r="G35" s="51"/>
      <c r="H35" s="51"/>
    </row>
    <row r="36" spans="3:8" ht="14.25" x14ac:dyDescent="0.2">
      <c r="D36" s="43"/>
      <c r="E36" s="43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G44"/>
  <sheetViews>
    <sheetView topLeftCell="A5" zoomScale="80" zoomScaleNormal="80" workbookViewId="0">
      <selection activeCell="Q42" sqref="Q42"/>
    </sheetView>
  </sheetViews>
  <sheetFormatPr defaultColWidth="7.77734375" defaultRowHeight="14.25" x14ac:dyDescent="0.2"/>
  <cols>
    <col min="1" max="1" width="7.77734375" style="29"/>
    <col min="2" max="2" width="24.109375" style="29" bestFit="1" customWidth="1"/>
    <col min="3" max="4" width="8.77734375" style="29" bestFit="1" customWidth="1"/>
    <col min="5" max="16384" width="7.77734375" style="29"/>
  </cols>
  <sheetData>
    <row r="1" spans="1:4" x14ac:dyDescent="0.2">
      <c r="A1" s="34" t="s">
        <v>210</v>
      </c>
    </row>
    <row r="2" spans="1:4" x14ac:dyDescent="0.2">
      <c r="A2" s="34" t="s">
        <v>211</v>
      </c>
    </row>
    <row r="3" spans="1:4" x14ac:dyDescent="0.2">
      <c r="C3" s="48"/>
      <c r="D3" s="48"/>
    </row>
    <row r="4" spans="1:4" x14ac:dyDescent="0.2">
      <c r="C4" s="48"/>
      <c r="D4" s="48"/>
    </row>
    <row r="5" spans="1:4" x14ac:dyDescent="0.2">
      <c r="C5" s="48"/>
      <c r="D5" s="48"/>
    </row>
    <row r="6" spans="1:4" x14ac:dyDescent="0.2">
      <c r="C6" s="48"/>
      <c r="D6" s="48"/>
    </row>
    <row r="8" spans="1:4" x14ac:dyDescent="0.2">
      <c r="C8" s="29" t="s">
        <v>189</v>
      </c>
      <c r="D8" s="29" t="s">
        <v>5</v>
      </c>
    </row>
    <row r="9" spans="1:4" x14ac:dyDescent="0.2">
      <c r="B9" s="29" t="s">
        <v>198</v>
      </c>
      <c r="C9" s="45">
        <v>0.52493329584320825</v>
      </c>
      <c r="D9" s="45">
        <v>0.45805059689094835</v>
      </c>
    </row>
    <row r="10" spans="1:4" x14ac:dyDescent="0.2">
      <c r="B10" s="29" t="s">
        <v>199</v>
      </c>
      <c r="C10" s="45">
        <v>0.15076523071134879</v>
      </c>
      <c r="D10" s="45">
        <v>0.13151129785891214</v>
      </c>
    </row>
    <row r="11" spans="1:4" x14ac:dyDescent="0.2">
      <c r="B11" s="29" t="s">
        <v>200</v>
      </c>
      <c r="C11" s="45">
        <v>0.10944828959324002</v>
      </c>
      <c r="D11" s="45">
        <v>0.14186635256775756</v>
      </c>
    </row>
    <row r="12" spans="1:4" x14ac:dyDescent="0.2">
      <c r="B12" s="29" t="s">
        <v>201</v>
      </c>
      <c r="C12" s="45">
        <v>7.8010349126638664E-2</v>
      </c>
      <c r="D12" s="45">
        <v>9.9868168537856933E-2</v>
      </c>
    </row>
    <row r="13" spans="1:4" x14ac:dyDescent="0.2">
      <c r="B13" s="29" t="s">
        <v>202</v>
      </c>
      <c r="C13" s="45">
        <v>9.6079011982071569E-2</v>
      </c>
      <c r="D13" s="45">
        <v>0.12057985442283925</v>
      </c>
    </row>
    <row r="14" spans="1:4" x14ac:dyDescent="0.2">
      <c r="B14" s="29" t="s">
        <v>203</v>
      </c>
      <c r="C14" s="45">
        <v>4.0763822743492738E-2</v>
      </c>
      <c r="D14" s="45">
        <v>4.8123729721685667E-2</v>
      </c>
    </row>
    <row r="15" spans="1:4" x14ac:dyDescent="0.2">
      <c r="C15" s="52"/>
      <c r="D15" s="52"/>
    </row>
    <row r="30" spans="7:7" x14ac:dyDescent="0.2">
      <c r="G30" t="s">
        <v>206</v>
      </c>
    </row>
    <row r="35" spans="3:5" x14ac:dyDescent="0.2">
      <c r="C35" s="53"/>
    </row>
    <row r="39" spans="3:5" x14ac:dyDescent="0.2">
      <c r="C39" s="52"/>
      <c r="D39" s="52"/>
      <c r="E39" s="53"/>
    </row>
    <row r="40" spans="3:5" x14ac:dyDescent="0.2">
      <c r="C40" s="52"/>
      <c r="D40" s="52"/>
    </row>
    <row r="41" spans="3:5" x14ac:dyDescent="0.2">
      <c r="C41" s="52"/>
      <c r="D41" s="52"/>
    </row>
    <row r="42" spans="3:5" x14ac:dyDescent="0.2">
      <c r="C42" s="52"/>
      <c r="D42" s="52"/>
    </row>
    <row r="43" spans="3:5" x14ac:dyDescent="0.2">
      <c r="C43" s="52"/>
      <c r="D43" s="52"/>
    </row>
    <row r="44" spans="3:5" x14ac:dyDescent="0.2">
      <c r="C44" s="52"/>
      <c r="D44" s="52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M20"/>
  <sheetViews>
    <sheetView workbookViewId="0">
      <selection activeCell="J32" sqref="J32"/>
    </sheetView>
  </sheetViews>
  <sheetFormatPr defaultRowHeight="14.25" x14ac:dyDescent="0.2"/>
  <sheetData>
    <row r="1" spans="1:7" x14ac:dyDescent="0.2">
      <c r="A1" t="s">
        <v>64</v>
      </c>
    </row>
    <row r="2" spans="1:7" x14ac:dyDescent="0.2">
      <c r="A2" t="s">
        <v>65</v>
      </c>
    </row>
    <row r="7" spans="1:7" x14ac:dyDescent="0.2">
      <c r="B7" t="s">
        <v>14</v>
      </c>
      <c r="C7" t="s">
        <v>15</v>
      </c>
      <c r="D7" t="s">
        <v>56</v>
      </c>
      <c r="E7" t="s">
        <v>55</v>
      </c>
      <c r="F7" t="s">
        <v>54</v>
      </c>
      <c r="G7" t="s">
        <v>51</v>
      </c>
    </row>
    <row r="8" spans="1:7" x14ac:dyDescent="0.2">
      <c r="A8" t="s">
        <v>16</v>
      </c>
      <c r="B8">
        <v>16950</v>
      </c>
      <c r="C8">
        <v>25568</v>
      </c>
      <c r="D8">
        <v>1725.346</v>
      </c>
      <c r="E8">
        <v>11689</v>
      </c>
      <c r="F8">
        <v>27924</v>
      </c>
      <c r="G8">
        <v>88.756432412875853</v>
      </c>
    </row>
    <row r="9" spans="1:7" x14ac:dyDescent="0.2">
      <c r="A9" t="s">
        <v>17</v>
      </c>
      <c r="B9">
        <v>15284</v>
      </c>
      <c r="C9">
        <v>24570</v>
      </c>
      <c r="D9">
        <v>1429.5219999999999</v>
      </c>
      <c r="E9">
        <v>11348</v>
      </c>
      <c r="F9">
        <v>30469</v>
      </c>
      <c r="G9">
        <v>89.763329018842114</v>
      </c>
    </row>
    <row r="10" spans="1:7" x14ac:dyDescent="0.2">
      <c r="A10" t="s">
        <v>18</v>
      </c>
      <c r="B10">
        <v>13362</v>
      </c>
      <c r="C10">
        <v>23497</v>
      </c>
      <c r="D10">
        <v>1062</v>
      </c>
      <c r="E10">
        <v>10477</v>
      </c>
      <c r="F10">
        <v>34314</v>
      </c>
      <c r="G10">
        <v>92.71555859402892</v>
      </c>
    </row>
    <row r="11" spans="1:7" x14ac:dyDescent="0.2">
      <c r="A11" t="s">
        <v>19</v>
      </c>
      <c r="B11">
        <v>11891</v>
      </c>
      <c r="C11">
        <v>21512</v>
      </c>
      <c r="D11">
        <v>721.09500000000003</v>
      </c>
      <c r="E11">
        <v>9264</v>
      </c>
      <c r="F11">
        <v>39368</v>
      </c>
      <c r="G11">
        <v>95.147334971352464</v>
      </c>
    </row>
    <row r="12" spans="1:7" x14ac:dyDescent="0.2">
      <c r="A12" t="s">
        <v>20</v>
      </c>
      <c r="B12">
        <v>11281</v>
      </c>
      <c r="C12">
        <v>19568</v>
      </c>
      <c r="D12">
        <v>505</v>
      </c>
      <c r="E12">
        <v>8938</v>
      </c>
      <c r="F12">
        <v>41891</v>
      </c>
      <c r="G12">
        <v>94.199259036747776</v>
      </c>
    </row>
    <row r="20" spans="13:13" x14ac:dyDescent="0.2">
      <c r="M20" t="s">
        <v>63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H27"/>
  <sheetViews>
    <sheetView workbookViewId="0">
      <selection activeCell="N32" sqref="N32"/>
    </sheetView>
  </sheetViews>
  <sheetFormatPr defaultRowHeight="14.25" x14ac:dyDescent="0.2"/>
  <sheetData>
    <row r="1" spans="1:3" x14ac:dyDescent="0.2">
      <c r="A1" t="s">
        <v>66</v>
      </c>
    </row>
    <row r="2" spans="1:3" x14ac:dyDescent="0.2">
      <c r="A2" t="s">
        <v>67</v>
      </c>
    </row>
    <row r="4" spans="1:3" x14ac:dyDescent="0.2">
      <c r="A4" t="s">
        <v>21</v>
      </c>
      <c r="B4" t="s">
        <v>22</v>
      </c>
      <c r="C4" t="s">
        <v>23</v>
      </c>
    </row>
    <row r="5" spans="1:3" x14ac:dyDescent="0.2">
      <c r="A5" t="s">
        <v>24</v>
      </c>
      <c r="B5">
        <v>5.43</v>
      </c>
      <c r="C5">
        <v>4.6500000000000004</v>
      </c>
    </row>
    <row r="6" spans="1:3" x14ac:dyDescent="0.2">
      <c r="A6" t="s">
        <v>25</v>
      </c>
      <c r="B6">
        <v>5.07</v>
      </c>
      <c r="C6">
        <v>4.42</v>
      </c>
    </row>
    <row r="7" spans="1:3" x14ac:dyDescent="0.2">
      <c r="A7" t="s">
        <v>26</v>
      </c>
      <c r="B7">
        <v>5.0599999999999996</v>
      </c>
      <c r="C7">
        <v>4.4400000000000004</v>
      </c>
    </row>
    <row r="8" spans="1:3" x14ac:dyDescent="0.2">
      <c r="A8" t="s">
        <v>27</v>
      </c>
      <c r="B8">
        <v>4.0599999999999996</v>
      </c>
      <c r="C8">
        <v>3.55</v>
      </c>
    </row>
    <row r="9" spans="1:3" x14ac:dyDescent="0.2">
      <c r="A9" t="s">
        <v>28</v>
      </c>
      <c r="B9">
        <v>4.0599999999999996</v>
      </c>
      <c r="C9">
        <v>3.65</v>
      </c>
    </row>
    <row r="10" spans="1:3" x14ac:dyDescent="0.2">
      <c r="A10" t="s">
        <v>29</v>
      </c>
      <c r="B10">
        <v>4.01</v>
      </c>
      <c r="C10">
        <v>3.55</v>
      </c>
    </row>
    <row r="11" spans="1:3" x14ac:dyDescent="0.2">
      <c r="A11" t="s">
        <v>30</v>
      </c>
      <c r="B11">
        <v>4</v>
      </c>
      <c r="C11">
        <v>3.35</v>
      </c>
    </row>
    <row r="12" spans="1:3" x14ac:dyDescent="0.2">
      <c r="A12" t="s">
        <v>31</v>
      </c>
      <c r="B12">
        <v>3.97</v>
      </c>
      <c r="C12">
        <v>3.27</v>
      </c>
    </row>
    <row r="13" spans="1:3" x14ac:dyDescent="0.2">
      <c r="A13" t="s">
        <v>32</v>
      </c>
      <c r="B13">
        <v>3.91</v>
      </c>
      <c r="C13">
        <v>3.61</v>
      </c>
    </row>
    <row r="14" spans="1:3" x14ac:dyDescent="0.2">
      <c r="A14" t="s">
        <v>33</v>
      </c>
      <c r="B14">
        <v>3.83</v>
      </c>
      <c r="C14">
        <v>3.52</v>
      </c>
    </row>
    <row r="15" spans="1:3" x14ac:dyDescent="0.2">
      <c r="A15" t="s">
        <v>34</v>
      </c>
      <c r="B15">
        <v>3.77</v>
      </c>
      <c r="C15">
        <v>3.6</v>
      </c>
    </row>
    <row r="16" spans="1:3" x14ac:dyDescent="0.2">
      <c r="A16" t="s">
        <v>35</v>
      </c>
      <c r="B16">
        <v>3.77</v>
      </c>
      <c r="C16">
        <v>3.32</v>
      </c>
    </row>
    <row r="17" spans="1:8" x14ac:dyDescent="0.2">
      <c r="A17" t="s">
        <v>36</v>
      </c>
      <c r="B17">
        <v>3.76</v>
      </c>
      <c r="C17">
        <v>3.07</v>
      </c>
    </row>
    <row r="18" spans="1:8" x14ac:dyDescent="0.2">
      <c r="A18" t="s">
        <v>37</v>
      </c>
      <c r="B18">
        <v>3.58</v>
      </c>
      <c r="C18">
        <v>3.19</v>
      </c>
    </row>
    <row r="19" spans="1:8" x14ac:dyDescent="0.2">
      <c r="A19" t="s">
        <v>38</v>
      </c>
      <c r="B19">
        <v>3.54</v>
      </c>
      <c r="C19">
        <v>2.69</v>
      </c>
    </row>
    <row r="20" spans="1:8" x14ac:dyDescent="0.2">
      <c r="A20" t="s">
        <v>39</v>
      </c>
      <c r="B20">
        <v>3.54</v>
      </c>
      <c r="C20">
        <v>2.92</v>
      </c>
    </row>
    <row r="21" spans="1:8" x14ac:dyDescent="0.2">
      <c r="A21" t="s">
        <v>40</v>
      </c>
      <c r="B21">
        <v>3.52</v>
      </c>
      <c r="C21">
        <v>2.96</v>
      </c>
    </row>
    <row r="22" spans="1:8" x14ac:dyDescent="0.2">
      <c r="A22" t="s">
        <v>41</v>
      </c>
      <c r="B22">
        <v>2.72</v>
      </c>
      <c r="C22">
        <v>2.12</v>
      </c>
    </row>
    <row r="23" spans="1:8" x14ac:dyDescent="0.2">
      <c r="A23" t="s">
        <v>42</v>
      </c>
      <c r="B23">
        <v>2.36</v>
      </c>
      <c r="C23">
        <v>1.98</v>
      </c>
    </row>
    <row r="27" spans="1:8" x14ac:dyDescent="0.2">
      <c r="H27" t="s">
        <v>63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H29"/>
  <sheetViews>
    <sheetView workbookViewId="0">
      <selection activeCell="O11" sqref="O11"/>
    </sheetView>
  </sheetViews>
  <sheetFormatPr defaultRowHeight="14.25" x14ac:dyDescent="0.2"/>
  <sheetData>
    <row r="1" spans="1:4" x14ac:dyDescent="0.2">
      <c r="A1" t="s">
        <v>68</v>
      </c>
    </row>
    <row r="2" spans="1:4" x14ac:dyDescent="0.2">
      <c r="A2" t="s">
        <v>69</v>
      </c>
    </row>
    <row r="4" spans="1:4" x14ac:dyDescent="0.2">
      <c r="A4" s="1"/>
      <c r="C4" s="1" t="s">
        <v>49</v>
      </c>
      <c r="D4" s="1" t="s">
        <v>50</v>
      </c>
    </row>
    <row r="5" spans="1:4" x14ac:dyDescent="0.2">
      <c r="A5" s="9">
        <v>2022</v>
      </c>
      <c r="B5" s="3" t="s">
        <v>1</v>
      </c>
      <c r="C5" s="4">
        <v>2.76</v>
      </c>
      <c r="D5" s="5">
        <v>530</v>
      </c>
    </row>
    <row r="6" spans="1:4" x14ac:dyDescent="0.2">
      <c r="B6" s="3" t="s">
        <v>2</v>
      </c>
      <c r="C6" s="4">
        <v>2.76</v>
      </c>
      <c r="D6" s="5">
        <v>626</v>
      </c>
    </row>
    <row r="7" spans="1:4" x14ac:dyDescent="0.2">
      <c r="B7" s="3" t="s">
        <v>3</v>
      </c>
      <c r="C7" s="4">
        <v>2.78</v>
      </c>
      <c r="D7" s="5">
        <v>669</v>
      </c>
    </row>
    <row r="8" spans="1:4" x14ac:dyDescent="0.2">
      <c r="B8" s="3" t="s">
        <v>4</v>
      </c>
      <c r="C8" s="4">
        <v>2.77</v>
      </c>
      <c r="D8" s="5">
        <v>605</v>
      </c>
    </row>
    <row r="9" spans="1:4" x14ac:dyDescent="0.2">
      <c r="B9" s="3" t="s">
        <v>5</v>
      </c>
      <c r="C9" s="4">
        <v>2.73</v>
      </c>
      <c r="D9" s="5">
        <v>695</v>
      </c>
    </row>
    <row r="10" spans="1:4" x14ac:dyDescent="0.2">
      <c r="B10" s="3" t="s">
        <v>6</v>
      </c>
      <c r="C10" s="4">
        <v>2.68</v>
      </c>
      <c r="D10" s="5">
        <v>827</v>
      </c>
    </row>
    <row r="11" spans="1:4" x14ac:dyDescent="0.2">
      <c r="B11" s="3" t="s">
        <v>7</v>
      </c>
      <c r="C11" s="4">
        <v>2.63</v>
      </c>
      <c r="D11" s="5">
        <v>840</v>
      </c>
    </row>
    <row r="12" spans="1:4" x14ac:dyDescent="0.2">
      <c r="B12" s="3" t="s">
        <v>8</v>
      </c>
      <c r="C12" s="4">
        <v>2.64</v>
      </c>
      <c r="D12" s="5">
        <v>937</v>
      </c>
    </row>
    <row r="13" spans="1:4" x14ac:dyDescent="0.2">
      <c r="B13" s="3" t="s">
        <v>9</v>
      </c>
      <c r="C13" s="4">
        <v>2.58</v>
      </c>
      <c r="D13" s="5">
        <v>1099</v>
      </c>
    </row>
    <row r="14" spans="1:4" x14ac:dyDescent="0.2">
      <c r="B14" s="3" t="s">
        <v>10</v>
      </c>
      <c r="C14" s="4">
        <v>2.57</v>
      </c>
      <c r="D14" s="5">
        <v>1096</v>
      </c>
    </row>
    <row r="15" spans="1:4" x14ac:dyDescent="0.2">
      <c r="B15" s="3" t="s">
        <v>11</v>
      </c>
      <c r="C15" s="4">
        <v>2.57</v>
      </c>
      <c r="D15" s="5">
        <v>1442</v>
      </c>
    </row>
    <row r="16" spans="1:4" x14ac:dyDescent="0.2">
      <c r="B16" s="3" t="s">
        <v>12</v>
      </c>
      <c r="C16" s="4">
        <v>2.69</v>
      </c>
      <c r="D16" s="5">
        <v>1251</v>
      </c>
    </row>
    <row r="17" spans="1:8" x14ac:dyDescent="0.2">
      <c r="A17" s="9">
        <v>2023</v>
      </c>
      <c r="B17" s="3" t="s">
        <v>1</v>
      </c>
      <c r="C17" s="4">
        <v>2.93</v>
      </c>
      <c r="D17" s="5">
        <v>755</v>
      </c>
    </row>
    <row r="18" spans="1:8" x14ac:dyDescent="0.2">
      <c r="B18" s="3" t="s">
        <v>2</v>
      </c>
      <c r="C18" s="4">
        <v>2.92</v>
      </c>
      <c r="D18" s="5">
        <v>1059</v>
      </c>
    </row>
    <row r="19" spans="1:8" x14ac:dyDescent="0.2">
      <c r="B19" s="3" t="s">
        <v>3</v>
      </c>
      <c r="C19" s="4">
        <v>3.54</v>
      </c>
      <c r="D19" s="5">
        <v>732</v>
      </c>
    </row>
    <row r="29" spans="1:8" x14ac:dyDescent="0.2">
      <c r="H29" t="s">
        <v>63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H60"/>
  <sheetViews>
    <sheetView topLeftCell="B1" workbookViewId="0">
      <selection activeCell="B7" sqref="B7:E12"/>
    </sheetView>
  </sheetViews>
  <sheetFormatPr defaultRowHeight="14.25" x14ac:dyDescent="0.2"/>
  <cols>
    <col min="3" max="3" width="30.21875" bestFit="1" customWidth="1"/>
    <col min="4" max="4" width="36.33203125" bestFit="1" customWidth="1"/>
  </cols>
  <sheetData>
    <row r="1" spans="1:8" x14ac:dyDescent="0.2">
      <c r="B1" t="s">
        <v>70</v>
      </c>
    </row>
    <row r="2" spans="1:8" x14ac:dyDescent="0.2">
      <c r="B2" t="s">
        <v>236</v>
      </c>
    </row>
    <row r="5" spans="1:8" x14ac:dyDescent="0.2">
      <c r="A5" t="s">
        <v>43</v>
      </c>
      <c r="B5" t="s">
        <v>44</v>
      </c>
      <c r="C5" s="1" t="s">
        <v>52</v>
      </c>
      <c r="D5" s="1" t="s">
        <v>53</v>
      </c>
      <c r="E5" s="1" t="s">
        <v>48</v>
      </c>
    </row>
    <row r="6" spans="1:8" x14ac:dyDescent="0.2">
      <c r="A6" t="s">
        <v>0</v>
      </c>
      <c r="G6" s="4"/>
      <c r="H6" s="4"/>
    </row>
    <row r="7" spans="1:8" x14ac:dyDescent="0.2">
      <c r="B7" s="3"/>
      <c r="G7" s="4"/>
      <c r="H7" s="4"/>
    </row>
    <row r="8" spans="1:8" x14ac:dyDescent="0.2">
      <c r="B8" s="3"/>
      <c r="G8" s="4"/>
      <c r="H8" s="4"/>
    </row>
    <row r="9" spans="1:8" x14ac:dyDescent="0.2">
      <c r="B9" s="3"/>
      <c r="G9" s="4"/>
      <c r="H9" s="4"/>
    </row>
    <row r="10" spans="1:8" x14ac:dyDescent="0.2">
      <c r="B10" s="3"/>
      <c r="G10" s="4"/>
      <c r="H10" s="4"/>
    </row>
    <row r="11" spans="1:8" x14ac:dyDescent="0.2">
      <c r="B11" s="3"/>
      <c r="G11" s="4"/>
      <c r="H11" s="4"/>
    </row>
    <row r="12" spans="1:8" x14ac:dyDescent="0.2">
      <c r="B12" s="3"/>
      <c r="G12" s="4"/>
      <c r="H12" s="4"/>
    </row>
    <row r="13" spans="1:8" x14ac:dyDescent="0.2">
      <c r="B13" s="3" t="s">
        <v>7</v>
      </c>
      <c r="C13">
        <v>-0.54999999999999982</v>
      </c>
      <c r="D13">
        <v>-1.7855695382852588E-2</v>
      </c>
      <c r="E13">
        <v>0.5</v>
      </c>
      <c r="G13" s="4"/>
      <c r="H13" s="4"/>
    </row>
    <row r="14" spans="1:8" x14ac:dyDescent="0.2">
      <c r="B14" s="3" t="s">
        <v>8</v>
      </c>
      <c r="C14">
        <v>-0.25999999999999979</v>
      </c>
      <c r="D14">
        <v>8.1839187532322555E-2</v>
      </c>
      <c r="E14">
        <v>0.5</v>
      </c>
      <c r="G14" s="4"/>
      <c r="H14" s="4"/>
    </row>
    <row r="15" spans="1:8" x14ac:dyDescent="0.2">
      <c r="B15" s="3" t="s">
        <v>9</v>
      </c>
      <c r="C15">
        <v>-0.16000000000000014</v>
      </c>
      <c r="D15">
        <v>0.19575352713336791</v>
      </c>
      <c r="E15">
        <v>1.25</v>
      </c>
      <c r="G15" s="4"/>
      <c r="H15" s="4"/>
    </row>
    <row r="16" spans="1:8" x14ac:dyDescent="0.2">
      <c r="B16" s="3" t="s">
        <v>10</v>
      </c>
      <c r="C16">
        <v>6.0000000000000497E-2</v>
      </c>
      <c r="D16">
        <v>0.28309056946896316</v>
      </c>
      <c r="E16">
        <v>1.25</v>
      </c>
      <c r="G16" s="4"/>
      <c r="H16" s="4"/>
    </row>
    <row r="17" spans="1:8" x14ac:dyDescent="0.2">
      <c r="B17" s="3" t="s">
        <v>11</v>
      </c>
      <c r="C17">
        <v>0.27000000000000046</v>
      </c>
      <c r="D17">
        <v>0.42245642928593785</v>
      </c>
      <c r="E17">
        <v>2</v>
      </c>
      <c r="G17" s="4"/>
      <c r="H17" s="4"/>
    </row>
    <row r="18" spans="1:8" x14ac:dyDescent="0.2">
      <c r="A18" t="s">
        <v>13</v>
      </c>
      <c r="B18" s="3" t="s">
        <v>12</v>
      </c>
      <c r="C18">
        <v>7.0000000000000284E-2</v>
      </c>
      <c r="D18">
        <v>0.57179511001552896</v>
      </c>
      <c r="E18">
        <v>2</v>
      </c>
      <c r="G18" s="4"/>
      <c r="H18" s="4"/>
    </row>
    <row r="19" spans="1:8" x14ac:dyDescent="0.2">
      <c r="B19" s="3" t="s">
        <v>1</v>
      </c>
      <c r="C19">
        <v>-0.3199999999999994</v>
      </c>
      <c r="D19">
        <v>0.57692004932237406</v>
      </c>
      <c r="E19">
        <v>2.5</v>
      </c>
      <c r="G19" s="4"/>
      <c r="H19" s="4"/>
    </row>
    <row r="20" spans="1:8" x14ac:dyDescent="0.2">
      <c r="B20" s="3" t="s">
        <v>2</v>
      </c>
      <c r="C20">
        <v>-0.29999999999999982</v>
      </c>
      <c r="D20">
        <v>0.53817061292064761</v>
      </c>
      <c r="E20">
        <v>3</v>
      </c>
      <c r="G20" s="4"/>
      <c r="H20" s="4"/>
    </row>
    <row r="21" spans="1:8" x14ac:dyDescent="0.2">
      <c r="B21" s="3" t="s">
        <v>3</v>
      </c>
      <c r="C21">
        <v>-0.25</v>
      </c>
      <c r="D21">
        <v>0.59900378742374194</v>
      </c>
      <c r="E21">
        <v>3.5</v>
      </c>
      <c r="G21" s="4"/>
      <c r="H21" s="4"/>
    </row>
    <row r="22" spans="1:8" x14ac:dyDescent="0.2">
      <c r="B22" s="3" t="s">
        <v>4</v>
      </c>
      <c r="C22">
        <v>-0.34999999999999964</v>
      </c>
      <c r="D22">
        <v>0.65667492419999718</v>
      </c>
      <c r="E22">
        <v>3.5</v>
      </c>
    </row>
    <row r="27" spans="1:8" x14ac:dyDescent="0.2">
      <c r="A27" t="s">
        <v>43</v>
      </c>
      <c r="G27" t="s">
        <v>63</v>
      </c>
    </row>
    <row r="28" spans="1:8" x14ac:dyDescent="0.2">
      <c r="A28" t="s">
        <v>0</v>
      </c>
    </row>
    <row r="29" spans="1:8" x14ac:dyDescent="0.2">
      <c r="A29" t="s">
        <v>0</v>
      </c>
    </row>
    <row r="30" spans="1:8" x14ac:dyDescent="0.2">
      <c r="A30" t="s">
        <v>0</v>
      </c>
    </row>
    <row r="31" spans="1:8" x14ac:dyDescent="0.2">
      <c r="A31" s="57">
        <v>2022</v>
      </c>
    </row>
    <row r="40" spans="1:1" x14ac:dyDescent="0.2">
      <c r="A40" t="s">
        <v>13</v>
      </c>
    </row>
    <row r="46" spans="1:1" x14ac:dyDescent="0.2">
      <c r="A46" s="2" t="s">
        <v>0</v>
      </c>
    </row>
    <row r="47" spans="1:1" x14ac:dyDescent="0.2">
      <c r="A47" s="3"/>
    </row>
    <row r="49" spans="1:1" x14ac:dyDescent="0.2">
      <c r="A49" s="2" t="s">
        <v>0</v>
      </c>
    </row>
    <row r="50" spans="1:1" x14ac:dyDescent="0.2">
      <c r="A50" s="3"/>
    </row>
    <row r="51" spans="1:1" x14ac:dyDescent="0.2">
      <c r="A51" s="3"/>
    </row>
    <row r="52" spans="1:1" x14ac:dyDescent="0.2">
      <c r="A52" s="2" t="s">
        <v>0</v>
      </c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2" t="s">
        <v>13</v>
      </c>
    </row>
    <row r="59" spans="1:1" x14ac:dyDescent="0.2">
      <c r="A59" s="3"/>
    </row>
    <row r="60" spans="1:1" x14ac:dyDescent="0.2">
      <c r="A60" s="3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L26"/>
  <sheetViews>
    <sheetView topLeftCell="F1" workbookViewId="0">
      <selection activeCell="H8" sqref="H8"/>
    </sheetView>
  </sheetViews>
  <sheetFormatPr defaultRowHeight="14.25" x14ac:dyDescent="0.2"/>
  <cols>
    <col min="3" max="3" width="16" bestFit="1" customWidth="1"/>
    <col min="4" max="4" width="25" bestFit="1" customWidth="1"/>
    <col min="5" max="5" width="32.6640625" bestFit="1" customWidth="1"/>
    <col min="6" max="6" width="32.21875" bestFit="1" customWidth="1"/>
    <col min="7" max="7" width="11.6640625" bestFit="1" customWidth="1"/>
    <col min="8" max="8" width="28.33203125" bestFit="1" customWidth="1"/>
    <col min="9" max="9" width="27.77734375" bestFit="1" customWidth="1"/>
    <col min="10" max="10" width="13.77734375" bestFit="1" customWidth="1"/>
  </cols>
  <sheetData>
    <row r="1" spans="1:10" x14ac:dyDescent="0.2">
      <c r="A1" t="s">
        <v>71</v>
      </c>
      <c r="B1" s="6"/>
      <c r="C1" s="7"/>
      <c r="H1" s="7" t="s">
        <v>57</v>
      </c>
      <c r="I1" s="7" t="s">
        <v>58</v>
      </c>
      <c r="J1" s="1" t="s">
        <v>45</v>
      </c>
    </row>
    <row r="2" spans="1:10" x14ac:dyDescent="0.2">
      <c r="A2" t="s">
        <v>237</v>
      </c>
    </row>
    <row r="10" spans="1:10" x14ac:dyDescent="0.2">
      <c r="F10" s="2"/>
    </row>
    <row r="11" spans="1:10" x14ac:dyDescent="0.2">
      <c r="F11" s="3"/>
      <c r="G11" s="3"/>
    </row>
    <row r="12" spans="1:10" x14ac:dyDescent="0.2">
      <c r="G12" s="3"/>
    </row>
    <row r="13" spans="1:10" x14ac:dyDescent="0.2">
      <c r="F13" s="2"/>
      <c r="G13" s="3"/>
    </row>
    <row r="14" spans="1:10" x14ac:dyDescent="0.2">
      <c r="F14" s="3"/>
      <c r="G14" s="3"/>
    </row>
    <row r="15" spans="1:10" x14ac:dyDescent="0.2">
      <c r="F15" s="3"/>
      <c r="G15" s="3"/>
    </row>
    <row r="16" spans="1:10" x14ac:dyDescent="0.2">
      <c r="F16" s="2"/>
      <c r="G16" s="3"/>
    </row>
    <row r="17" spans="6:12" x14ac:dyDescent="0.2">
      <c r="F17" s="3"/>
      <c r="G17" s="3" t="s">
        <v>7</v>
      </c>
      <c r="H17" s="8">
        <v>0</v>
      </c>
      <c r="I17" s="8">
        <v>2.0000000000000004E-2</v>
      </c>
      <c r="J17" s="8">
        <v>0.5</v>
      </c>
    </row>
    <row r="18" spans="6:12" x14ac:dyDescent="0.2">
      <c r="F18" s="3"/>
      <c r="G18" s="3" t="s">
        <v>8</v>
      </c>
      <c r="H18" s="8">
        <v>0</v>
      </c>
      <c r="I18" s="8">
        <v>0.14000000000000001</v>
      </c>
      <c r="J18" s="8">
        <v>0.5</v>
      </c>
    </row>
    <row r="19" spans="6:12" x14ac:dyDescent="0.2">
      <c r="F19" s="3"/>
      <c r="G19" s="3" t="s">
        <v>9</v>
      </c>
      <c r="H19" s="8">
        <v>0</v>
      </c>
      <c r="I19" s="8">
        <v>0.14000000000000001</v>
      </c>
      <c r="J19" s="8">
        <v>1.25</v>
      </c>
    </row>
    <row r="20" spans="6:12" x14ac:dyDescent="0.2">
      <c r="F20" s="3"/>
      <c r="G20" s="3" t="s">
        <v>10</v>
      </c>
      <c r="H20" s="8">
        <v>0</v>
      </c>
      <c r="I20" s="8">
        <v>0.14000000000000001</v>
      </c>
      <c r="J20" s="8">
        <v>1.25</v>
      </c>
    </row>
    <row r="21" spans="6:12" x14ac:dyDescent="0.2">
      <c r="F21" s="3"/>
      <c r="G21" s="3" t="s">
        <v>11</v>
      </c>
      <c r="H21" s="8">
        <v>9.9999999999999985E-3</v>
      </c>
      <c r="I21" s="8">
        <v>0.15</v>
      </c>
      <c r="J21" s="8">
        <v>2</v>
      </c>
    </row>
    <row r="22" spans="6:12" x14ac:dyDescent="0.2">
      <c r="F22" s="2" t="s">
        <v>13</v>
      </c>
      <c r="G22" s="3" t="s">
        <v>12</v>
      </c>
      <c r="H22" s="8">
        <v>9.9999999999999985E-3</v>
      </c>
      <c r="I22" s="8">
        <v>0.15</v>
      </c>
      <c r="J22" s="8">
        <v>2</v>
      </c>
    </row>
    <row r="23" spans="6:12" x14ac:dyDescent="0.2">
      <c r="F23" s="3"/>
      <c r="G23" s="3" t="s">
        <v>1</v>
      </c>
      <c r="H23" s="8">
        <v>9.9999999999999985E-3</v>
      </c>
      <c r="I23" s="8">
        <v>0.15</v>
      </c>
      <c r="J23" s="8">
        <v>2.5</v>
      </c>
      <c r="L23" t="s">
        <v>63</v>
      </c>
    </row>
    <row r="24" spans="6:12" x14ac:dyDescent="0.2">
      <c r="F24" s="3"/>
      <c r="G24" s="3" t="s">
        <v>2</v>
      </c>
      <c r="H24" s="8">
        <v>9.9999999999999985E-3</v>
      </c>
      <c r="I24" s="8">
        <v>0.16</v>
      </c>
      <c r="J24" s="8">
        <v>3</v>
      </c>
    </row>
    <row r="25" spans="6:12" x14ac:dyDescent="0.2">
      <c r="G25" s="3" t="s">
        <v>3</v>
      </c>
      <c r="H25" s="8">
        <v>9.9999999999999985E-3</v>
      </c>
      <c r="I25" s="8">
        <v>0.16</v>
      </c>
      <c r="J25" s="8">
        <v>3.5</v>
      </c>
    </row>
    <row r="26" spans="6:12" x14ac:dyDescent="0.2">
      <c r="G26" s="3" t="s">
        <v>4</v>
      </c>
      <c r="H26" s="8">
        <v>9.9999999999999985E-3</v>
      </c>
      <c r="I26" s="8">
        <v>0.16</v>
      </c>
      <c r="J26" s="8">
        <v>3.5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LG44"/>
  <sheetViews>
    <sheetView zoomScaleNormal="100" workbookViewId="0">
      <pane xSplit="2" ySplit="16" topLeftCell="KS19" activePane="bottomRight" state="frozen"/>
      <selection activeCell="D5" sqref="D5"/>
      <selection pane="topRight" activeCell="D5" sqref="D5"/>
      <selection pane="bottomLeft" activeCell="D5" sqref="D5"/>
      <selection pane="bottomRight" activeCell="LJ37" sqref="LJ37"/>
    </sheetView>
  </sheetViews>
  <sheetFormatPr defaultColWidth="6.77734375" defaultRowHeight="11.45" customHeight="1" x14ac:dyDescent="0.2"/>
  <cols>
    <col min="1" max="1" width="8.5546875" style="11" customWidth="1"/>
    <col min="2" max="2" width="23.21875" style="11" customWidth="1"/>
    <col min="3" max="314" width="7.77734375" style="11" customWidth="1"/>
    <col min="315" max="315" width="8.109375" style="11" bestFit="1" customWidth="1"/>
    <col min="316" max="318" width="7.77734375" style="11" customWidth="1"/>
    <col min="319" max="16384" width="6.77734375" style="11"/>
  </cols>
  <sheetData>
    <row r="1" spans="1:319" ht="11.45" customHeight="1" x14ac:dyDescent="0.2">
      <c r="A1" s="11" t="s">
        <v>119</v>
      </c>
    </row>
    <row r="2" spans="1:319" ht="11.45" customHeight="1" x14ac:dyDescent="0.2">
      <c r="A2" s="11" t="s">
        <v>214</v>
      </c>
    </row>
    <row r="4" spans="1:319" ht="11.45" customHeight="1" x14ac:dyDescent="0.2">
      <c r="A4" s="11" t="s">
        <v>119</v>
      </c>
    </row>
    <row r="7" spans="1:319" ht="14.25" x14ac:dyDescent="0.2">
      <c r="A7" s="10" t="s">
        <v>72</v>
      </c>
    </row>
    <row r="8" spans="1:319" ht="14.25" x14ac:dyDescent="0.2">
      <c r="A8" s="10" t="s">
        <v>73</v>
      </c>
      <c r="B8" s="12" t="s">
        <v>74</v>
      </c>
    </row>
    <row r="9" spans="1:319" ht="14.25" x14ac:dyDescent="0.2">
      <c r="A9" s="10" t="s">
        <v>75</v>
      </c>
      <c r="B9" s="10" t="s">
        <v>76</v>
      </c>
    </row>
    <row r="11" spans="1:319" ht="14.25" x14ac:dyDescent="0.2">
      <c r="A11" s="12" t="s">
        <v>77</v>
      </c>
      <c r="C11" s="10" t="s">
        <v>78</v>
      </c>
    </row>
    <row r="12" spans="1:319" ht="14.25" x14ac:dyDescent="0.2">
      <c r="A12" s="12" t="s">
        <v>79</v>
      </c>
      <c r="C12" s="10" t="s">
        <v>80</v>
      </c>
    </row>
    <row r="13" spans="1:319" ht="14.25" x14ac:dyDescent="0.2">
      <c r="A13" s="12" t="s">
        <v>81</v>
      </c>
      <c r="C13" s="10" t="s">
        <v>82</v>
      </c>
    </row>
    <row r="14" spans="1:319" ht="11.45" customHeight="1" x14ac:dyDescent="0.2"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</row>
    <row r="15" spans="1:319" ht="14.25" x14ac:dyDescent="0.2">
      <c r="A15" s="58" t="s">
        <v>83</v>
      </c>
      <c r="B15" s="58" t="s">
        <v>83</v>
      </c>
      <c r="C15" s="14" t="s">
        <v>84</v>
      </c>
      <c r="D15" s="14" t="s">
        <v>85</v>
      </c>
      <c r="E15" s="14" t="s">
        <v>86</v>
      </c>
      <c r="F15" s="14" t="s">
        <v>87</v>
      </c>
      <c r="G15" s="14" t="s">
        <v>88</v>
      </c>
      <c r="H15" s="14" t="s">
        <v>89</v>
      </c>
      <c r="I15" s="14" t="s">
        <v>90</v>
      </c>
      <c r="J15" s="14" t="s">
        <v>91</v>
      </c>
      <c r="K15" s="14" t="s">
        <v>92</v>
      </c>
      <c r="L15" s="14" t="s">
        <v>93</v>
      </c>
      <c r="M15" s="14" t="s">
        <v>94</v>
      </c>
      <c r="N15" s="14" t="s">
        <v>95</v>
      </c>
      <c r="O15" s="14" t="s">
        <v>96</v>
      </c>
      <c r="P15" s="14" t="s">
        <v>97</v>
      </c>
      <c r="Q15" s="14" t="s">
        <v>98</v>
      </c>
      <c r="R15" s="14" t="s">
        <v>99</v>
      </c>
      <c r="S15" s="14" t="s">
        <v>100</v>
      </c>
      <c r="T15" s="14" t="s">
        <v>101</v>
      </c>
      <c r="U15" s="14" t="s">
        <v>102</v>
      </c>
      <c r="V15" s="14" t="s">
        <v>103</v>
      </c>
      <c r="W15" s="14" t="s">
        <v>104</v>
      </c>
      <c r="X15" s="14" t="s">
        <v>105</v>
      </c>
      <c r="Y15" s="14" t="s">
        <v>106</v>
      </c>
      <c r="Z15" s="14" t="s">
        <v>107</v>
      </c>
      <c r="AA15" s="15">
        <v>36161</v>
      </c>
      <c r="AB15" s="15">
        <v>36192</v>
      </c>
      <c r="AC15" s="15">
        <v>36220</v>
      </c>
      <c r="AD15" s="15">
        <v>36251</v>
      </c>
      <c r="AE15" s="15">
        <v>36281</v>
      </c>
      <c r="AF15" s="15">
        <v>36312</v>
      </c>
      <c r="AG15" s="15">
        <v>36342</v>
      </c>
      <c r="AH15" s="15">
        <v>36373</v>
      </c>
      <c r="AI15" s="15">
        <v>36404</v>
      </c>
      <c r="AJ15" s="15">
        <v>36434</v>
      </c>
      <c r="AK15" s="15">
        <v>36465</v>
      </c>
      <c r="AL15" s="15">
        <v>36495</v>
      </c>
      <c r="AM15" s="15">
        <v>36526</v>
      </c>
      <c r="AN15" s="15">
        <v>36557</v>
      </c>
      <c r="AO15" s="15">
        <v>36586</v>
      </c>
      <c r="AP15" s="15">
        <v>36617</v>
      </c>
      <c r="AQ15" s="15">
        <v>36647</v>
      </c>
      <c r="AR15" s="15">
        <v>36678</v>
      </c>
      <c r="AS15" s="15">
        <v>36708</v>
      </c>
      <c r="AT15" s="15">
        <v>36739</v>
      </c>
      <c r="AU15" s="15">
        <v>36770</v>
      </c>
      <c r="AV15" s="15">
        <v>36800</v>
      </c>
      <c r="AW15" s="15">
        <v>36831</v>
      </c>
      <c r="AX15" s="15">
        <v>36861</v>
      </c>
      <c r="AY15" s="15">
        <v>36892</v>
      </c>
      <c r="AZ15" s="15">
        <v>36923</v>
      </c>
      <c r="BA15" s="15">
        <v>36951</v>
      </c>
      <c r="BB15" s="15">
        <v>36982</v>
      </c>
      <c r="BC15" s="15">
        <v>37012</v>
      </c>
      <c r="BD15" s="15">
        <v>37043</v>
      </c>
      <c r="BE15" s="15">
        <v>37073</v>
      </c>
      <c r="BF15" s="15">
        <v>37104</v>
      </c>
      <c r="BG15" s="15">
        <v>37135</v>
      </c>
      <c r="BH15" s="15">
        <v>37165</v>
      </c>
      <c r="BI15" s="15">
        <v>37196</v>
      </c>
      <c r="BJ15" s="15">
        <v>37226</v>
      </c>
      <c r="BK15" s="15">
        <v>37257</v>
      </c>
      <c r="BL15" s="15">
        <v>37288</v>
      </c>
      <c r="BM15" s="15">
        <v>37316</v>
      </c>
      <c r="BN15" s="15">
        <v>37347</v>
      </c>
      <c r="BO15" s="15">
        <v>37377</v>
      </c>
      <c r="BP15" s="15">
        <v>37408</v>
      </c>
      <c r="BQ15" s="15">
        <v>37438</v>
      </c>
      <c r="BR15" s="15">
        <v>37469</v>
      </c>
      <c r="BS15" s="15">
        <v>37500</v>
      </c>
      <c r="BT15" s="15">
        <v>37530</v>
      </c>
      <c r="BU15" s="15">
        <v>37561</v>
      </c>
      <c r="BV15" s="15">
        <v>37591</v>
      </c>
      <c r="BW15" s="15">
        <v>37622</v>
      </c>
      <c r="BX15" s="15">
        <v>37653</v>
      </c>
      <c r="BY15" s="15">
        <v>37681</v>
      </c>
      <c r="BZ15" s="15">
        <v>37712</v>
      </c>
      <c r="CA15" s="15">
        <v>37742</v>
      </c>
      <c r="CB15" s="15">
        <v>37773</v>
      </c>
      <c r="CC15" s="15">
        <v>37803</v>
      </c>
      <c r="CD15" s="15">
        <v>37834</v>
      </c>
      <c r="CE15" s="15">
        <v>37865</v>
      </c>
      <c r="CF15" s="15">
        <v>37895</v>
      </c>
      <c r="CG15" s="15">
        <v>37926</v>
      </c>
      <c r="CH15" s="15">
        <v>37956</v>
      </c>
      <c r="CI15" s="15">
        <v>37987</v>
      </c>
      <c r="CJ15" s="15">
        <v>38018</v>
      </c>
      <c r="CK15" s="15">
        <v>38047</v>
      </c>
      <c r="CL15" s="15">
        <v>38078</v>
      </c>
      <c r="CM15" s="15">
        <v>38108</v>
      </c>
      <c r="CN15" s="15">
        <v>38139</v>
      </c>
      <c r="CO15" s="15">
        <v>38169</v>
      </c>
      <c r="CP15" s="15">
        <v>38200</v>
      </c>
      <c r="CQ15" s="15">
        <v>38231</v>
      </c>
      <c r="CR15" s="15">
        <v>38261</v>
      </c>
      <c r="CS15" s="15">
        <v>38292</v>
      </c>
      <c r="CT15" s="15">
        <v>38322</v>
      </c>
      <c r="CU15" s="15">
        <v>38353</v>
      </c>
      <c r="CV15" s="15">
        <v>38384</v>
      </c>
      <c r="CW15" s="15">
        <v>38412</v>
      </c>
      <c r="CX15" s="15">
        <v>38443</v>
      </c>
      <c r="CY15" s="15">
        <v>38473</v>
      </c>
      <c r="CZ15" s="15">
        <v>38504</v>
      </c>
      <c r="DA15" s="15">
        <v>38534</v>
      </c>
      <c r="DB15" s="15">
        <v>38565</v>
      </c>
      <c r="DC15" s="15">
        <v>38596</v>
      </c>
      <c r="DD15" s="15">
        <v>38626</v>
      </c>
      <c r="DE15" s="15">
        <v>38657</v>
      </c>
      <c r="DF15" s="15">
        <v>38687</v>
      </c>
      <c r="DG15" s="15">
        <v>38718</v>
      </c>
      <c r="DH15" s="15">
        <v>38749</v>
      </c>
      <c r="DI15" s="15">
        <v>38777</v>
      </c>
      <c r="DJ15" s="15">
        <v>38808</v>
      </c>
      <c r="DK15" s="15">
        <v>38838</v>
      </c>
      <c r="DL15" s="15">
        <v>38869</v>
      </c>
      <c r="DM15" s="15">
        <v>38899</v>
      </c>
      <c r="DN15" s="15">
        <v>38930</v>
      </c>
      <c r="DO15" s="15">
        <v>38961</v>
      </c>
      <c r="DP15" s="15">
        <v>38991</v>
      </c>
      <c r="DQ15" s="15">
        <v>39022</v>
      </c>
      <c r="DR15" s="15">
        <v>39052</v>
      </c>
      <c r="DS15" s="15">
        <v>39083</v>
      </c>
      <c r="DT15" s="15">
        <v>39114</v>
      </c>
      <c r="DU15" s="15">
        <v>39142</v>
      </c>
      <c r="DV15" s="15">
        <v>39173</v>
      </c>
      <c r="DW15" s="15">
        <v>39203</v>
      </c>
      <c r="DX15" s="15">
        <v>39234</v>
      </c>
      <c r="DY15" s="15">
        <v>39264</v>
      </c>
      <c r="DZ15" s="15">
        <v>39295</v>
      </c>
      <c r="EA15" s="15">
        <v>39326</v>
      </c>
      <c r="EB15" s="15">
        <v>39356</v>
      </c>
      <c r="EC15" s="15">
        <v>39387</v>
      </c>
      <c r="ED15" s="15">
        <v>39417</v>
      </c>
      <c r="EE15" s="15">
        <v>39448</v>
      </c>
      <c r="EF15" s="15">
        <v>39479</v>
      </c>
      <c r="EG15" s="15">
        <v>39508</v>
      </c>
      <c r="EH15" s="15">
        <v>39539</v>
      </c>
      <c r="EI15" s="15">
        <v>39569</v>
      </c>
      <c r="EJ15" s="15">
        <v>39600</v>
      </c>
      <c r="EK15" s="15">
        <v>39630</v>
      </c>
      <c r="EL15" s="15">
        <v>39661</v>
      </c>
      <c r="EM15" s="15">
        <v>39692</v>
      </c>
      <c r="EN15" s="15">
        <v>39722</v>
      </c>
      <c r="EO15" s="15">
        <v>39753</v>
      </c>
      <c r="EP15" s="15">
        <v>39783</v>
      </c>
      <c r="EQ15" s="15">
        <v>39814</v>
      </c>
      <c r="ER15" s="15">
        <v>39845</v>
      </c>
      <c r="ES15" s="15">
        <v>39873</v>
      </c>
      <c r="ET15" s="15">
        <v>39904</v>
      </c>
      <c r="EU15" s="15">
        <v>39934</v>
      </c>
      <c r="EV15" s="15">
        <v>39965</v>
      </c>
      <c r="EW15" s="15">
        <v>39995</v>
      </c>
      <c r="EX15" s="15">
        <v>40026</v>
      </c>
      <c r="EY15" s="15">
        <v>40057</v>
      </c>
      <c r="EZ15" s="15">
        <v>40087</v>
      </c>
      <c r="FA15" s="15">
        <v>40118</v>
      </c>
      <c r="FB15" s="15">
        <v>40148</v>
      </c>
      <c r="FC15" s="15">
        <v>40179</v>
      </c>
      <c r="FD15" s="15">
        <v>40210</v>
      </c>
      <c r="FE15" s="15">
        <v>40238</v>
      </c>
      <c r="FF15" s="15">
        <v>40269</v>
      </c>
      <c r="FG15" s="15">
        <v>40299</v>
      </c>
      <c r="FH15" s="15">
        <v>40330</v>
      </c>
      <c r="FI15" s="15">
        <v>40360</v>
      </c>
      <c r="FJ15" s="15">
        <v>40391</v>
      </c>
      <c r="FK15" s="15">
        <v>40422</v>
      </c>
      <c r="FL15" s="15">
        <v>40452</v>
      </c>
      <c r="FM15" s="15">
        <v>40483</v>
      </c>
      <c r="FN15" s="15">
        <v>40513</v>
      </c>
      <c r="FO15" s="15">
        <v>40544</v>
      </c>
      <c r="FP15" s="15">
        <v>40575</v>
      </c>
      <c r="FQ15" s="15">
        <v>40603</v>
      </c>
      <c r="FR15" s="15">
        <v>40634</v>
      </c>
      <c r="FS15" s="15">
        <v>40664</v>
      </c>
      <c r="FT15" s="15">
        <v>40695</v>
      </c>
      <c r="FU15" s="15">
        <v>40725</v>
      </c>
      <c r="FV15" s="15">
        <v>40756</v>
      </c>
      <c r="FW15" s="15">
        <v>40787</v>
      </c>
      <c r="FX15" s="15">
        <v>40817</v>
      </c>
      <c r="FY15" s="15">
        <v>40848</v>
      </c>
      <c r="FZ15" s="15">
        <v>40878</v>
      </c>
      <c r="GA15" s="15">
        <v>40909</v>
      </c>
      <c r="GB15" s="15">
        <v>40940</v>
      </c>
      <c r="GC15" s="15">
        <v>40969</v>
      </c>
      <c r="GD15" s="15">
        <v>41000</v>
      </c>
      <c r="GE15" s="15">
        <v>41030</v>
      </c>
      <c r="GF15" s="15">
        <v>41061</v>
      </c>
      <c r="GG15" s="15">
        <v>41091</v>
      </c>
      <c r="GH15" s="15">
        <v>41122</v>
      </c>
      <c r="GI15" s="15">
        <v>41153</v>
      </c>
      <c r="GJ15" s="15">
        <v>41183</v>
      </c>
      <c r="GK15" s="15">
        <v>41214</v>
      </c>
      <c r="GL15" s="15">
        <v>41244</v>
      </c>
      <c r="GM15" s="15">
        <v>41275</v>
      </c>
      <c r="GN15" s="15">
        <v>41306</v>
      </c>
      <c r="GO15" s="15">
        <v>41334</v>
      </c>
      <c r="GP15" s="15">
        <v>41365</v>
      </c>
      <c r="GQ15" s="15">
        <v>41395</v>
      </c>
      <c r="GR15" s="15">
        <v>41426</v>
      </c>
      <c r="GS15" s="15">
        <v>41456</v>
      </c>
      <c r="GT15" s="15">
        <v>41487</v>
      </c>
      <c r="GU15" s="15">
        <v>41518</v>
      </c>
      <c r="GV15" s="15">
        <v>41548</v>
      </c>
      <c r="GW15" s="15">
        <v>41579</v>
      </c>
      <c r="GX15" s="15">
        <v>41609</v>
      </c>
      <c r="GY15" s="15">
        <v>41640</v>
      </c>
      <c r="GZ15" s="15">
        <v>41671</v>
      </c>
      <c r="HA15" s="15">
        <v>41699</v>
      </c>
      <c r="HB15" s="15">
        <v>41730</v>
      </c>
      <c r="HC15" s="15">
        <v>41760</v>
      </c>
      <c r="HD15" s="15">
        <v>41791</v>
      </c>
      <c r="HE15" s="15">
        <v>41821</v>
      </c>
      <c r="HF15" s="15">
        <v>41852</v>
      </c>
      <c r="HG15" s="15">
        <v>41883</v>
      </c>
      <c r="HH15" s="15">
        <v>41913</v>
      </c>
      <c r="HI15" s="15">
        <v>41944</v>
      </c>
      <c r="HJ15" s="15">
        <v>41974</v>
      </c>
      <c r="HK15" s="15">
        <v>42005</v>
      </c>
      <c r="HL15" s="15">
        <v>42036</v>
      </c>
      <c r="HM15" s="15">
        <v>42064</v>
      </c>
      <c r="HN15" s="15">
        <v>42095</v>
      </c>
      <c r="HO15" s="15">
        <v>42125</v>
      </c>
      <c r="HP15" s="15">
        <v>42156</v>
      </c>
      <c r="HQ15" s="15">
        <v>42186</v>
      </c>
      <c r="HR15" s="15">
        <v>42217</v>
      </c>
      <c r="HS15" s="15">
        <v>42248</v>
      </c>
      <c r="HT15" s="15">
        <v>42278</v>
      </c>
      <c r="HU15" s="15">
        <v>42309</v>
      </c>
      <c r="HV15" s="15">
        <v>42339</v>
      </c>
      <c r="HW15" s="15">
        <v>42370</v>
      </c>
      <c r="HX15" s="15">
        <v>42401</v>
      </c>
      <c r="HY15" s="15">
        <v>42430</v>
      </c>
      <c r="HZ15" s="15">
        <v>42461</v>
      </c>
      <c r="IA15" s="15">
        <v>42491</v>
      </c>
      <c r="IB15" s="15">
        <v>42522</v>
      </c>
      <c r="IC15" s="15">
        <v>42552</v>
      </c>
      <c r="ID15" s="15">
        <v>42583</v>
      </c>
      <c r="IE15" s="15">
        <v>42614</v>
      </c>
      <c r="IF15" s="15">
        <v>42644</v>
      </c>
      <c r="IG15" s="15">
        <v>42675</v>
      </c>
      <c r="IH15" s="15">
        <v>42705</v>
      </c>
      <c r="II15" s="15">
        <v>42736</v>
      </c>
      <c r="IJ15" s="15">
        <v>42767</v>
      </c>
      <c r="IK15" s="15">
        <v>42795</v>
      </c>
      <c r="IL15" s="15">
        <v>42826</v>
      </c>
      <c r="IM15" s="15">
        <v>42856</v>
      </c>
      <c r="IN15" s="15">
        <v>42887</v>
      </c>
      <c r="IO15" s="15">
        <v>42917</v>
      </c>
      <c r="IP15" s="15">
        <v>42948</v>
      </c>
      <c r="IQ15" s="15">
        <v>42979</v>
      </c>
      <c r="IR15" s="15">
        <v>43009</v>
      </c>
      <c r="IS15" s="15">
        <v>43040</v>
      </c>
      <c r="IT15" s="15">
        <v>43070</v>
      </c>
      <c r="IU15" s="15">
        <v>43101</v>
      </c>
      <c r="IV15" s="15">
        <v>43132</v>
      </c>
      <c r="IW15" s="15">
        <v>43160</v>
      </c>
      <c r="IX15" s="15">
        <v>43191</v>
      </c>
      <c r="IY15" s="15">
        <v>43221</v>
      </c>
      <c r="IZ15" s="15">
        <v>43252</v>
      </c>
      <c r="JA15" s="15">
        <v>43282</v>
      </c>
      <c r="JB15" s="15">
        <v>43313</v>
      </c>
      <c r="JC15" s="15">
        <v>43344</v>
      </c>
      <c r="JD15" s="15">
        <v>43374</v>
      </c>
      <c r="JE15" s="15">
        <v>43405</v>
      </c>
      <c r="JF15" s="15">
        <v>43435</v>
      </c>
      <c r="JG15" s="15">
        <v>43466</v>
      </c>
      <c r="JH15" s="15">
        <v>43497</v>
      </c>
      <c r="JI15" s="15">
        <v>43525</v>
      </c>
      <c r="JJ15" s="15">
        <v>43556</v>
      </c>
      <c r="JK15" s="15">
        <v>43586</v>
      </c>
      <c r="JL15" s="15">
        <v>43617</v>
      </c>
      <c r="JM15" s="15">
        <v>43647</v>
      </c>
      <c r="JN15" s="15">
        <v>43678</v>
      </c>
      <c r="JO15" s="15">
        <v>43709</v>
      </c>
      <c r="JP15" s="15">
        <v>43739</v>
      </c>
      <c r="JQ15" s="15">
        <v>43770</v>
      </c>
      <c r="JR15" s="15">
        <v>43800</v>
      </c>
      <c r="JS15" s="15">
        <v>43831</v>
      </c>
      <c r="JT15" s="15">
        <v>43862</v>
      </c>
      <c r="JU15" s="15">
        <v>43891</v>
      </c>
      <c r="JV15" s="15">
        <v>43922</v>
      </c>
      <c r="JW15" s="15">
        <v>43952</v>
      </c>
      <c r="JX15" s="15">
        <v>43983</v>
      </c>
      <c r="JY15" s="15">
        <v>44013</v>
      </c>
      <c r="JZ15" s="15">
        <v>44044</v>
      </c>
      <c r="KA15" s="15">
        <v>44075</v>
      </c>
      <c r="KB15" s="15">
        <v>44105</v>
      </c>
      <c r="KC15" s="15">
        <v>44136</v>
      </c>
      <c r="KD15" s="15">
        <v>44166</v>
      </c>
      <c r="KE15" s="15">
        <v>44197</v>
      </c>
      <c r="KF15" s="15">
        <v>44228</v>
      </c>
      <c r="KG15" s="15">
        <v>44256</v>
      </c>
      <c r="KH15" s="15">
        <v>44287</v>
      </c>
      <c r="KI15" s="15">
        <v>44317</v>
      </c>
      <c r="KJ15" s="15">
        <v>44348</v>
      </c>
      <c r="KK15" s="15">
        <v>44378</v>
      </c>
      <c r="KL15" s="15">
        <v>44409</v>
      </c>
      <c r="KM15" s="15">
        <v>44440</v>
      </c>
      <c r="KN15" s="15">
        <v>44470</v>
      </c>
      <c r="KO15" s="15">
        <v>44501</v>
      </c>
      <c r="KP15" s="15">
        <v>44531</v>
      </c>
      <c r="KQ15" s="15">
        <v>44562</v>
      </c>
      <c r="KR15" s="15">
        <v>44593</v>
      </c>
      <c r="KS15" s="15">
        <v>44621</v>
      </c>
      <c r="KT15" s="15">
        <v>44652</v>
      </c>
      <c r="KU15" s="15">
        <v>44682</v>
      </c>
      <c r="KV15" s="15">
        <v>44713</v>
      </c>
      <c r="KW15" s="15">
        <v>44743</v>
      </c>
      <c r="KX15" s="15">
        <v>44774</v>
      </c>
      <c r="KY15" s="15">
        <v>44805</v>
      </c>
      <c r="KZ15" s="15">
        <v>44835</v>
      </c>
      <c r="LA15" s="15">
        <v>44866</v>
      </c>
      <c r="LB15" s="15">
        <v>44896</v>
      </c>
      <c r="LC15" s="15">
        <v>44927</v>
      </c>
      <c r="LD15" s="15">
        <v>44958</v>
      </c>
      <c r="LE15" s="15">
        <v>44986</v>
      </c>
      <c r="LF15" s="15">
        <v>45017</v>
      </c>
    </row>
    <row r="16" spans="1:319" ht="14.25" x14ac:dyDescent="0.2">
      <c r="A16" s="16" t="s">
        <v>108</v>
      </c>
      <c r="B16" s="16" t="s">
        <v>109</v>
      </c>
      <c r="C16" s="17" t="s">
        <v>110</v>
      </c>
      <c r="D16" s="17" t="s">
        <v>110</v>
      </c>
      <c r="E16" s="17" t="s">
        <v>110</v>
      </c>
      <c r="F16" s="17" t="s">
        <v>110</v>
      </c>
      <c r="G16" s="17" t="s">
        <v>110</v>
      </c>
      <c r="H16" s="17" t="s">
        <v>110</v>
      </c>
      <c r="I16" s="17" t="s">
        <v>110</v>
      </c>
      <c r="J16" s="17" t="s">
        <v>110</v>
      </c>
      <c r="K16" s="17" t="s">
        <v>110</v>
      </c>
      <c r="L16" s="17" t="s">
        <v>110</v>
      </c>
      <c r="M16" s="17" t="s">
        <v>110</v>
      </c>
      <c r="N16" s="17" t="s">
        <v>110</v>
      </c>
      <c r="O16" s="17" t="s">
        <v>110</v>
      </c>
      <c r="P16" s="17" t="s">
        <v>110</v>
      </c>
      <c r="Q16" s="17" t="s">
        <v>110</v>
      </c>
      <c r="R16" s="17" t="s">
        <v>110</v>
      </c>
      <c r="S16" s="17" t="s">
        <v>110</v>
      </c>
      <c r="T16" s="17" t="s">
        <v>110</v>
      </c>
      <c r="U16" s="17" t="s">
        <v>110</v>
      </c>
      <c r="V16" s="17" t="s">
        <v>110</v>
      </c>
      <c r="W16" s="17" t="s">
        <v>110</v>
      </c>
      <c r="X16" s="17" t="s">
        <v>110</v>
      </c>
      <c r="Y16" s="17" t="s">
        <v>110</v>
      </c>
      <c r="Z16" s="17" t="s">
        <v>110</v>
      </c>
      <c r="AA16" s="17" t="s">
        <v>110</v>
      </c>
      <c r="AB16" s="17" t="s">
        <v>110</v>
      </c>
      <c r="AC16" s="17" t="s">
        <v>110</v>
      </c>
      <c r="AD16" s="17" t="s">
        <v>110</v>
      </c>
      <c r="AE16" s="17" t="s">
        <v>110</v>
      </c>
      <c r="AF16" s="17" t="s">
        <v>110</v>
      </c>
      <c r="AG16" s="17" t="s">
        <v>110</v>
      </c>
      <c r="AH16" s="17" t="s">
        <v>110</v>
      </c>
      <c r="AI16" s="17" t="s">
        <v>110</v>
      </c>
      <c r="AJ16" s="17" t="s">
        <v>110</v>
      </c>
      <c r="AK16" s="17" t="s">
        <v>110</v>
      </c>
      <c r="AL16" s="17" t="s">
        <v>110</v>
      </c>
      <c r="AM16" s="17" t="s">
        <v>110</v>
      </c>
      <c r="AN16" s="17" t="s">
        <v>110</v>
      </c>
      <c r="AO16" s="17" t="s">
        <v>110</v>
      </c>
      <c r="AP16" s="17" t="s">
        <v>110</v>
      </c>
      <c r="AQ16" s="17" t="s">
        <v>110</v>
      </c>
      <c r="AR16" s="17" t="s">
        <v>110</v>
      </c>
      <c r="AS16" s="17" t="s">
        <v>110</v>
      </c>
      <c r="AT16" s="17" t="s">
        <v>110</v>
      </c>
      <c r="AU16" s="17" t="s">
        <v>110</v>
      </c>
      <c r="AV16" s="17" t="s">
        <v>110</v>
      </c>
      <c r="AW16" s="17" t="s">
        <v>110</v>
      </c>
      <c r="AX16" s="17" t="s">
        <v>110</v>
      </c>
      <c r="AY16" s="17" t="s">
        <v>110</v>
      </c>
      <c r="AZ16" s="17" t="s">
        <v>110</v>
      </c>
      <c r="BA16" s="17" t="s">
        <v>110</v>
      </c>
      <c r="BB16" s="17" t="s">
        <v>110</v>
      </c>
      <c r="BC16" s="17" t="s">
        <v>110</v>
      </c>
      <c r="BD16" s="17" t="s">
        <v>110</v>
      </c>
      <c r="BE16" s="17" t="s">
        <v>110</v>
      </c>
      <c r="BF16" s="17" t="s">
        <v>110</v>
      </c>
      <c r="BG16" s="17" t="s">
        <v>110</v>
      </c>
      <c r="BH16" s="17" t="s">
        <v>110</v>
      </c>
      <c r="BI16" s="17" t="s">
        <v>110</v>
      </c>
      <c r="BJ16" s="17" t="s">
        <v>110</v>
      </c>
      <c r="BK16" s="17" t="s">
        <v>110</v>
      </c>
      <c r="BL16" s="17" t="s">
        <v>110</v>
      </c>
      <c r="BM16" s="17" t="s">
        <v>110</v>
      </c>
      <c r="BN16" s="17" t="s">
        <v>110</v>
      </c>
      <c r="BO16" s="17" t="s">
        <v>110</v>
      </c>
      <c r="BP16" s="17" t="s">
        <v>110</v>
      </c>
      <c r="BQ16" s="17" t="s">
        <v>110</v>
      </c>
      <c r="BR16" s="17" t="s">
        <v>110</v>
      </c>
      <c r="BS16" s="17" t="s">
        <v>110</v>
      </c>
      <c r="BT16" s="17" t="s">
        <v>110</v>
      </c>
      <c r="BU16" s="17" t="s">
        <v>110</v>
      </c>
      <c r="BV16" s="17" t="s">
        <v>110</v>
      </c>
      <c r="BW16" s="17" t="s">
        <v>110</v>
      </c>
      <c r="BX16" s="17" t="s">
        <v>110</v>
      </c>
      <c r="BY16" s="17" t="s">
        <v>110</v>
      </c>
      <c r="BZ16" s="17" t="s">
        <v>110</v>
      </c>
      <c r="CA16" s="17" t="s">
        <v>110</v>
      </c>
      <c r="CB16" s="17" t="s">
        <v>110</v>
      </c>
      <c r="CC16" s="17" t="s">
        <v>110</v>
      </c>
      <c r="CD16" s="17" t="s">
        <v>110</v>
      </c>
      <c r="CE16" s="17" t="s">
        <v>110</v>
      </c>
      <c r="CF16" s="17" t="s">
        <v>110</v>
      </c>
      <c r="CG16" s="17" t="s">
        <v>110</v>
      </c>
      <c r="CH16" s="17" t="s">
        <v>110</v>
      </c>
      <c r="CI16" s="17" t="s">
        <v>110</v>
      </c>
      <c r="CJ16" s="17" t="s">
        <v>110</v>
      </c>
      <c r="CK16" s="17" t="s">
        <v>110</v>
      </c>
      <c r="CL16" s="17" t="s">
        <v>110</v>
      </c>
      <c r="CM16" s="17" t="s">
        <v>110</v>
      </c>
      <c r="CN16" s="17" t="s">
        <v>110</v>
      </c>
      <c r="CO16" s="17" t="s">
        <v>110</v>
      </c>
      <c r="CP16" s="17" t="s">
        <v>110</v>
      </c>
      <c r="CQ16" s="17" t="s">
        <v>110</v>
      </c>
      <c r="CR16" s="17" t="s">
        <v>110</v>
      </c>
      <c r="CS16" s="17" t="s">
        <v>110</v>
      </c>
      <c r="CT16" s="17" t="s">
        <v>110</v>
      </c>
      <c r="CU16" s="17" t="s">
        <v>110</v>
      </c>
      <c r="CV16" s="17" t="s">
        <v>110</v>
      </c>
      <c r="CW16" s="17" t="s">
        <v>110</v>
      </c>
      <c r="CX16" s="17" t="s">
        <v>110</v>
      </c>
      <c r="CY16" s="17" t="s">
        <v>110</v>
      </c>
      <c r="CZ16" s="17" t="s">
        <v>110</v>
      </c>
      <c r="DA16" s="17" t="s">
        <v>110</v>
      </c>
      <c r="DB16" s="17" t="s">
        <v>110</v>
      </c>
      <c r="DC16" s="17" t="s">
        <v>110</v>
      </c>
      <c r="DD16" s="17" t="s">
        <v>110</v>
      </c>
      <c r="DE16" s="17" t="s">
        <v>110</v>
      </c>
      <c r="DF16" s="17" t="s">
        <v>110</v>
      </c>
      <c r="DG16" s="17" t="s">
        <v>110</v>
      </c>
      <c r="DH16" s="17" t="s">
        <v>110</v>
      </c>
      <c r="DI16" s="17" t="s">
        <v>110</v>
      </c>
      <c r="DJ16" s="17" t="s">
        <v>110</v>
      </c>
      <c r="DK16" s="17" t="s">
        <v>110</v>
      </c>
      <c r="DL16" s="17" t="s">
        <v>110</v>
      </c>
      <c r="DM16" s="17" t="s">
        <v>110</v>
      </c>
      <c r="DN16" s="17" t="s">
        <v>110</v>
      </c>
      <c r="DO16" s="17" t="s">
        <v>110</v>
      </c>
      <c r="DP16" s="17" t="s">
        <v>110</v>
      </c>
      <c r="DQ16" s="17" t="s">
        <v>110</v>
      </c>
      <c r="DR16" s="17" t="s">
        <v>110</v>
      </c>
      <c r="DS16" s="17" t="s">
        <v>110</v>
      </c>
      <c r="DT16" s="17" t="s">
        <v>110</v>
      </c>
      <c r="DU16" s="17" t="s">
        <v>110</v>
      </c>
      <c r="DV16" s="17" t="s">
        <v>110</v>
      </c>
      <c r="DW16" s="17" t="s">
        <v>110</v>
      </c>
      <c r="DX16" s="17" t="s">
        <v>110</v>
      </c>
      <c r="DY16" s="17" t="s">
        <v>110</v>
      </c>
      <c r="DZ16" s="17" t="s">
        <v>110</v>
      </c>
      <c r="EA16" s="17" t="s">
        <v>110</v>
      </c>
      <c r="EB16" s="17" t="s">
        <v>110</v>
      </c>
      <c r="EC16" s="17" t="s">
        <v>110</v>
      </c>
      <c r="ED16" s="17" t="s">
        <v>110</v>
      </c>
      <c r="EE16" s="17" t="s">
        <v>110</v>
      </c>
      <c r="EF16" s="17" t="s">
        <v>110</v>
      </c>
      <c r="EG16" s="17" t="s">
        <v>110</v>
      </c>
      <c r="EH16" s="17" t="s">
        <v>110</v>
      </c>
      <c r="EI16" s="17" t="s">
        <v>110</v>
      </c>
      <c r="EJ16" s="17" t="s">
        <v>110</v>
      </c>
      <c r="EK16" s="17" t="s">
        <v>110</v>
      </c>
      <c r="EL16" s="17" t="s">
        <v>110</v>
      </c>
      <c r="EM16" s="17" t="s">
        <v>110</v>
      </c>
      <c r="EN16" s="17" t="s">
        <v>110</v>
      </c>
      <c r="EO16" s="17" t="s">
        <v>110</v>
      </c>
      <c r="EP16" s="17" t="s">
        <v>110</v>
      </c>
      <c r="EQ16" s="17" t="s">
        <v>110</v>
      </c>
      <c r="ER16" s="17" t="s">
        <v>110</v>
      </c>
      <c r="ES16" s="17" t="s">
        <v>110</v>
      </c>
      <c r="ET16" s="17" t="s">
        <v>110</v>
      </c>
      <c r="EU16" s="17" t="s">
        <v>110</v>
      </c>
      <c r="EV16" s="17" t="s">
        <v>110</v>
      </c>
      <c r="EW16" s="17" t="s">
        <v>110</v>
      </c>
      <c r="EX16" s="17" t="s">
        <v>110</v>
      </c>
      <c r="EY16" s="17" t="s">
        <v>110</v>
      </c>
      <c r="EZ16" s="17" t="s">
        <v>110</v>
      </c>
      <c r="FA16" s="17" t="s">
        <v>110</v>
      </c>
      <c r="FB16" s="17" t="s">
        <v>110</v>
      </c>
      <c r="FC16" s="17" t="s">
        <v>110</v>
      </c>
      <c r="FD16" s="17" t="s">
        <v>110</v>
      </c>
      <c r="FE16" s="17" t="s">
        <v>110</v>
      </c>
      <c r="FF16" s="17" t="s">
        <v>110</v>
      </c>
      <c r="FG16" s="17" t="s">
        <v>110</v>
      </c>
      <c r="FH16" s="17" t="s">
        <v>110</v>
      </c>
      <c r="FI16" s="17" t="s">
        <v>110</v>
      </c>
      <c r="FJ16" s="17" t="s">
        <v>110</v>
      </c>
      <c r="FK16" s="17" t="s">
        <v>110</v>
      </c>
      <c r="FL16" s="17" t="s">
        <v>110</v>
      </c>
      <c r="FM16" s="17" t="s">
        <v>110</v>
      </c>
      <c r="FN16" s="17" t="s">
        <v>110</v>
      </c>
      <c r="FO16" s="17" t="s">
        <v>110</v>
      </c>
      <c r="FP16" s="17" t="s">
        <v>110</v>
      </c>
      <c r="FQ16" s="17" t="s">
        <v>110</v>
      </c>
      <c r="FR16" s="17" t="s">
        <v>110</v>
      </c>
      <c r="FS16" s="17" t="s">
        <v>110</v>
      </c>
      <c r="FT16" s="17" t="s">
        <v>110</v>
      </c>
      <c r="FU16" s="17" t="s">
        <v>110</v>
      </c>
      <c r="FV16" s="17" t="s">
        <v>110</v>
      </c>
      <c r="FW16" s="17" t="s">
        <v>110</v>
      </c>
      <c r="FX16" s="17" t="s">
        <v>110</v>
      </c>
      <c r="FY16" s="17" t="s">
        <v>110</v>
      </c>
      <c r="FZ16" s="17" t="s">
        <v>110</v>
      </c>
      <c r="GA16" s="17" t="s">
        <v>110</v>
      </c>
      <c r="GB16" s="17" t="s">
        <v>110</v>
      </c>
      <c r="GC16" s="17" t="s">
        <v>110</v>
      </c>
      <c r="GD16" s="17" t="s">
        <v>110</v>
      </c>
      <c r="GE16" s="17" t="s">
        <v>110</v>
      </c>
      <c r="GF16" s="17" t="s">
        <v>110</v>
      </c>
      <c r="GG16" s="17" t="s">
        <v>110</v>
      </c>
      <c r="GH16" s="17" t="s">
        <v>110</v>
      </c>
      <c r="GI16" s="17" t="s">
        <v>110</v>
      </c>
      <c r="GJ16" s="17" t="s">
        <v>110</v>
      </c>
      <c r="GK16" s="17" t="s">
        <v>110</v>
      </c>
      <c r="GL16" s="17" t="s">
        <v>110</v>
      </c>
      <c r="GM16" s="17" t="s">
        <v>110</v>
      </c>
      <c r="GN16" s="17" t="s">
        <v>110</v>
      </c>
      <c r="GO16" s="17" t="s">
        <v>110</v>
      </c>
      <c r="GP16" s="17" t="s">
        <v>110</v>
      </c>
      <c r="GQ16" s="17" t="s">
        <v>110</v>
      </c>
      <c r="GR16" s="17" t="s">
        <v>110</v>
      </c>
      <c r="GS16" s="17" t="s">
        <v>110</v>
      </c>
      <c r="GT16" s="17" t="s">
        <v>110</v>
      </c>
      <c r="GU16" s="17" t="s">
        <v>110</v>
      </c>
      <c r="GV16" s="17" t="s">
        <v>110</v>
      </c>
      <c r="GW16" s="17" t="s">
        <v>110</v>
      </c>
      <c r="GX16" s="17" t="s">
        <v>110</v>
      </c>
      <c r="GY16" s="17" t="s">
        <v>110</v>
      </c>
      <c r="GZ16" s="17" t="s">
        <v>110</v>
      </c>
      <c r="HA16" s="17" t="s">
        <v>110</v>
      </c>
      <c r="HB16" s="17" t="s">
        <v>110</v>
      </c>
      <c r="HC16" s="17" t="s">
        <v>110</v>
      </c>
      <c r="HD16" s="17" t="s">
        <v>110</v>
      </c>
      <c r="HE16" s="17" t="s">
        <v>110</v>
      </c>
      <c r="HF16" s="17" t="s">
        <v>110</v>
      </c>
      <c r="HG16" s="17" t="s">
        <v>110</v>
      </c>
      <c r="HH16" s="17" t="s">
        <v>110</v>
      </c>
      <c r="HI16" s="17" t="s">
        <v>110</v>
      </c>
      <c r="HJ16" s="17" t="s">
        <v>110</v>
      </c>
      <c r="HK16" s="17" t="s">
        <v>110</v>
      </c>
      <c r="HL16" s="17" t="s">
        <v>110</v>
      </c>
      <c r="HM16" s="17" t="s">
        <v>110</v>
      </c>
      <c r="HN16" s="17" t="s">
        <v>110</v>
      </c>
      <c r="HO16" s="17" t="s">
        <v>110</v>
      </c>
      <c r="HP16" s="17" t="s">
        <v>110</v>
      </c>
      <c r="HQ16" s="17" t="s">
        <v>110</v>
      </c>
      <c r="HR16" s="17" t="s">
        <v>110</v>
      </c>
      <c r="HS16" s="17" t="s">
        <v>110</v>
      </c>
      <c r="HT16" s="17" t="s">
        <v>110</v>
      </c>
      <c r="HU16" s="17" t="s">
        <v>110</v>
      </c>
      <c r="HV16" s="17" t="s">
        <v>110</v>
      </c>
      <c r="HW16" s="17" t="s">
        <v>110</v>
      </c>
      <c r="HX16" s="17" t="s">
        <v>110</v>
      </c>
      <c r="HY16" s="17" t="s">
        <v>110</v>
      </c>
      <c r="HZ16" s="17" t="s">
        <v>110</v>
      </c>
      <c r="IA16" s="17" t="s">
        <v>110</v>
      </c>
      <c r="IB16" s="17" t="s">
        <v>110</v>
      </c>
      <c r="IC16" s="17" t="s">
        <v>110</v>
      </c>
      <c r="ID16" s="17" t="s">
        <v>110</v>
      </c>
      <c r="IE16" s="17" t="s">
        <v>110</v>
      </c>
      <c r="IF16" s="17" t="s">
        <v>110</v>
      </c>
      <c r="IG16" s="17" t="s">
        <v>110</v>
      </c>
      <c r="IH16" s="17" t="s">
        <v>110</v>
      </c>
      <c r="II16" s="17" t="s">
        <v>110</v>
      </c>
      <c r="IJ16" s="17" t="s">
        <v>110</v>
      </c>
      <c r="IK16" s="17" t="s">
        <v>110</v>
      </c>
      <c r="IL16" s="17" t="s">
        <v>110</v>
      </c>
      <c r="IM16" s="17" t="s">
        <v>110</v>
      </c>
      <c r="IN16" s="17" t="s">
        <v>110</v>
      </c>
      <c r="IO16" s="17" t="s">
        <v>110</v>
      </c>
      <c r="IP16" s="17" t="s">
        <v>110</v>
      </c>
      <c r="IQ16" s="17" t="s">
        <v>110</v>
      </c>
      <c r="IR16" s="17" t="s">
        <v>110</v>
      </c>
      <c r="IS16" s="17" t="s">
        <v>110</v>
      </c>
      <c r="IT16" s="17" t="s">
        <v>110</v>
      </c>
      <c r="IU16" s="17" t="s">
        <v>110</v>
      </c>
      <c r="IV16" s="17" t="s">
        <v>110</v>
      </c>
      <c r="IW16" s="17" t="s">
        <v>110</v>
      </c>
      <c r="IX16" s="17" t="s">
        <v>110</v>
      </c>
      <c r="IY16" s="17" t="s">
        <v>110</v>
      </c>
      <c r="IZ16" s="17" t="s">
        <v>110</v>
      </c>
      <c r="JA16" s="17" t="s">
        <v>110</v>
      </c>
      <c r="JB16" s="17" t="s">
        <v>110</v>
      </c>
      <c r="JC16" s="17" t="s">
        <v>110</v>
      </c>
      <c r="JD16" s="17" t="s">
        <v>110</v>
      </c>
      <c r="JE16" s="17" t="s">
        <v>110</v>
      </c>
      <c r="JF16" s="17" t="s">
        <v>110</v>
      </c>
      <c r="JG16" s="17" t="s">
        <v>110</v>
      </c>
      <c r="JH16" s="17" t="s">
        <v>110</v>
      </c>
      <c r="JI16" s="17" t="s">
        <v>110</v>
      </c>
      <c r="JJ16" s="17" t="s">
        <v>110</v>
      </c>
      <c r="JK16" s="17" t="s">
        <v>110</v>
      </c>
      <c r="JL16" s="17" t="s">
        <v>110</v>
      </c>
      <c r="JM16" s="17" t="s">
        <v>110</v>
      </c>
      <c r="JN16" s="17" t="s">
        <v>110</v>
      </c>
      <c r="JO16" s="17" t="s">
        <v>110</v>
      </c>
      <c r="JP16" s="17" t="s">
        <v>110</v>
      </c>
      <c r="JQ16" s="17" t="s">
        <v>110</v>
      </c>
      <c r="JR16" s="17" t="s">
        <v>110</v>
      </c>
      <c r="JS16" s="17" t="s">
        <v>110</v>
      </c>
      <c r="JT16" s="17" t="s">
        <v>110</v>
      </c>
      <c r="JU16" s="17" t="s">
        <v>110</v>
      </c>
      <c r="JV16" s="17" t="s">
        <v>110</v>
      </c>
      <c r="JW16" s="17" t="s">
        <v>110</v>
      </c>
      <c r="JX16" s="17" t="s">
        <v>110</v>
      </c>
      <c r="JY16" s="17" t="s">
        <v>110</v>
      </c>
      <c r="JZ16" s="17" t="s">
        <v>110</v>
      </c>
      <c r="KA16" s="17" t="s">
        <v>110</v>
      </c>
      <c r="KB16" s="17" t="s">
        <v>110</v>
      </c>
      <c r="KC16" s="17" t="s">
        <v>110</v>
      </c>
      <c r="KD16" s="17" t="s">
        <v>110</v>
      </c>
      <c r="KE16" s="17" t="s">
        <v>110</v>
      </c>
      <c r="KF16" s="17" t="s">
        <v>110</v>
      </c>
      <c r="KG16" s="17" t="s">
        <v>110</v>
      </c>
      <c r="KH16" s="17" t="s">
        <v>110</v>
      </c>
      <c r="KI16" s="17" t="s">
        <v>110</v>
      </c>
      <c r="KJ16" s="17" t="s">
        <v>110</v>
      </c>
      <c r="KK16" s="17" t="s">
        <v>110</v>
      </c>
      <c r="KL16" s="17" t="s">
        <v>110</v>
      </c>
      <c r="KM16" s="17" t="s">
        <v>110</v>
      </c>
      <c r="KN16" s="17" t="s">
        <v>110</v>
      </c>
      <c r="KO16" s="17" t="s">
        <v>110</v>
      </c>
      <c r="KP16" s="17" t="s">
        <v>110</v>
      </c>
      <c r="KQ16" s="17" t="s">
        <v>110</v>
      </c>
      <c r="KR16" s="17" t="s">
        <v>110</v>
      </c>
      <c r="KS16" s="17" t="s">
        <v>110</v>
      </c>
      <c r="KT16" s="17" t="s">
        <v>110</v>
      </c>
      <c r="KU16" s="17" t="s">
        <v>110</v>
      </c>
      <c r="KV16" s="17" t="s">
        <v>110</v>
      </c>
      <c r="KW16" s="17" t="s">
        <v>110</v>
      </c>
      <c r="KX16" s="17" t="s">
        <v>110</v>
      </c>
      <c r="KY16" s="17" t="s">
        <v>110</v>
      </c>
      <c r="KZ16" s="17" t="s">
        <v>110</v>
      </c>
      <c r="LA16" s="17" t="s">
        <v>110</v>
      </c>
      <c r="LB16" s="17" t="s">
        <v>110</v>
      </c>
      <c r="LC16" s="17" t="s">
        <v>110</v>
      </c>
      <c r="LD16" s="17" t="s">
        <v>110</v>
      </c>
      <c r="LE16" s="17" t="s">
        <v>110</v>
      </c>
      <c r="LF16" s="17" t="s">
        <v>110</v>
      </c>
    </row>
    <row r="17" spans="1:318" ht="14.25" x14ac:dyDescent="0.2">
      <c r="A17" s="18" t="s">
        <v>111</v>
      </c>
      <c r="B17" s="18" t="s">
        <v>112</v>
      </c>
      <c r="C17" s="19">
        <v>2</v>
      </c>
      <c r="D17" s="20">
        <v>1.8</v>
      </c>
      <c r="E17" s="20">
        <v>1.6</v>
      </c>
      <c r="F17" s="20">
        <v>1.3</v>
      </c>
      <c r="G17" s="20">
        <v>1.4</v>
      </c>
      <c r="H17" s="20">
        <v>1.4</v>
      </c>
      <c r="I17" s="20">
        <v>1.5</v>
      </c>
      <c r="J17" s="20">
        <v>1.7</v>
      </c>
      <c r="K17" s="20">
        <v>1.6</v>
      </c>
      <c r="L17" s="20">
        <v>1.5</v>
      </c>
      <c r="M17" s="20">
        <v>1.6</v>
      </c>
      <c r="N17" s="20">
        <v>1.5</v>
      </c>
      <c r="O17" s="20">
        <v>1.1000000000000001</v>
      </c>
      <c r="P17" s="20">
        <v>1.1000000000000001</v>
      </c>
      <c r="Q17" s="20">
        <v>1.1000000000000001</v>
      </c>
      <c r="R17" s="20">
        <v>1.4</v>
      </c>
      <c r="S17" s="20">
        <v>1.3</v>
      </c>
      <c r="T17" s="20">
        <v>1.3</v>
      </c>
      <c r="U17" s="20">
        <v>1.3</v>
      </c>
      <c r="V17" s="20">
        <v>1.1000000000000001</v>
      </c>
      <c r="W17" s="19">
        <v>1</v>
      </c>
      <c r="X17" s="20">
        <v>0.9</v>
      </c>
      <c r="Y17" s="20">
        <v>0.8</v>
      </c>
      <c r="Z17" s="20">
        <v>0.8</v>
      </c>
      <c r="AA17" s="20">
        <v>0.8</v>
      </c>
      <c r="AB17" s="20">
        <v>0.7</v>
      </c>
      <c r="AC17" s="20">
        <v>0.9</v>
      </c>
      <c r="AD17" s="20">
        <v>1.1000000000000001</v>
      </c>
      <c r="AE17" s="20">
        <v>0.9</v>
      </c>
      <c r="AF17" s="20">
        <v>0.9</v>
      </c>
      <c r="AG17" s="19">
        <v>1</v>
      </c>
      <c r="AH17" s="20">
        <v>1.1000000000000001</v>
      </c>
      <c r="AI17" s="20">
        <v>1.2</v>
      </c>
      <c r="AJ17" s="20">
        <v>1.3</v>
      </c>
      <c r="AK17" s="20">
        <v>1.5</v>
      </c>
      <c r="AL17" s="20">
        <v>1.7</v>
      </c>
      <c r="AM17" s="20">
        <v>1.9</v>
      </c>
      <c r="AN17" s="20">
        <v>1.9</v>
      </c>
      <c r="AO17" s="19">
        <v>2</v>
      </c>
      <c r="AP17" s="20">
        <v>1.7</v>
      </c>
      <c r="AQ17" s="20">
        <v>1.8</v>
      </c>
      <c r="AR17" s="20">
        <v>2.1</v>
      </c>
      <c r="AS17" s="20">
        <v>2.1</v>
      </c>
      <c r="AT17" s="19">
        <v>2</v>
      </c>
      <c r="AU17" s="20">
        <v>2.4</v>
      </c>
      <c r="AV17" s="20">
        <v>2.4</v>
      </c>
      <c r="AW17" s="20">
        <v>2.5</v>
      </c>
      <c r="AX17" s="20">
        <v>2.5</v>
      </c>
      <c r="AY17" s="19">
        <v>2</v>
      </c>
      <c r="AZ17" s="19">
        <v>2</v>
      </c>
      <c r="BA17" s="20">
        <v>2.2000000000000002</v>
      </c>
      <c r="BB17" s="20">
        <v>2.7</v>
      </c>
      <c r="BC17" s="20">
        <v>3.1</v>
      </c>
      <c r="BD17" s="20">
        <v>2.9</v>
      </c>
      <c r="BE17" s="20">
        <v>2.5</v>
      </c>
      <c r="BF17" s="20">
        <v>2.2999999999999998</v>
      </c>
      <c r="BG17" s="20">
        <v>2.2000000000000002</v>
      </c>
      <c r="BH17" s="20">
        <v>2.2000000000000002</v>
      </c>
      <c r="BI17" s="19">
        <v>2</v>
      </c>
      <c r="BJ17" s="20">
        <v>2.1</v>
      </c>
      <c r="BK17" s="20">
        <v>2.6</v>
      </c>
      <c r="BL17" s="20">
        <v>2.5</v>
      </c>
      <c r="BM17" s="20">
        <v>2.5</v>
      </c>
      <c r="BN17" s="20">
        <v>2.4</v>
      </c>
      <c r="BO17" s="20">
        <v>2.1</v>
      </c>
      <c r="BP17" s="20">
        <v>1.9</v>
      </c>
      <c r="BQ17" s="19">
        <v>2</v>
      </c>
      <c r="BR17" s="20">
        <v>2.1</v>
      </c>
      <c r="BS17" s="20">
        <v>2.1</v>
      </c>
      <c r="BT17" s="20">
        <v>2.2999999999999998</v>
      </c>
      <c r="BU17" s="20">
        <v>2.2999999999999998</v>
      </c>
      <c r="BV17" s="20">
        <v>2.2999999999999998</v>
      </c>
      <c r="BW17" s="20">
        <v>2.1</v>
      </c>
      <c r="BX17" s="20">
        <v>2.4</v>
      </c>
      <c r="BY17" s="20">
        <v>2.4</v>
      </c>
      <c r="BZ17" s="20">
        <v>2.1</v>
      </c>
      <c r="CA17" s="20">
        <v>1.8</v>
      </c>
      <c r="CB17" s="19">
        <v>2</v>
      </c>
      <c r="CC17" s="20">
        <v>1.9</v>
      </c>
      <c r="CD17" s="19">
        <v>2</v>
      </c>
      <c r="CE17" s="20">
        <v>2.1</v>
      </c>
      <c r="CF17" s="19">
        <v>2</v>
      </c>
      <c r="CG17" s="20">
        <v>2.2000000000000002</v>
      </c>
      <c r="CH17" s="19">
        <v>2</v>
      </c>
      <c r="CI17" s="20">
        <v>1.8</v>
      </c>
      <c r="CJ17" s="20">
        <v>1.6</v>
      </c>
      <c r="CK17" s="20">
        <v>1.7</v>
      </c>
      <c r="CL17" s="20">
        <v>2.1</v>
      </c>
      <c r="CM17" s="20">
        <v>2.5</v>
      </c>
      <c r="CN17" s="20">
        <v>2.4</v>
      </c>
      <c r="CO17" s="20">
        <v>2.2999999999999998</v>
      </c>
      <c r="CP17" s="20">
        <v>2.4</v>
      </c>
      <c r="CQ17" s="20">
        <v>2.1</v>
      </c>
      <c r="CR17" s="20">
        <v>2.4</v>
      </c>
      <c r="CS17" s="20">
        <v>2.2000000000000002</v>
      </c>
      <c r="CT17" s="20">
        <v>2.2999999999999998</v>
      </c>
      <c r="CU17" s="20">
        <v>1.9</v>
      </c>
      <c r="CV17" s="20">
        <v>2.1</v>
      </c>
      <c r="CW17" s="20">
        <v>2.2000000000000002</v>
      </c>
      <c r="CX17" s="20">
        <v>2.1</v>
      </c>
      <c r="CY17" s="19">
        <v>2</v>
      </c>
      <c r="CZ17" s="19">
        <v>2</v>
      </c>
      <c r="DA17" s="20">
        <v>2.1</v>
      </c>
      <c r="DB17" s="20">
        <v>2.2000000000000002</v>
      </c>
      <c r="DC17" s="20">
        <v>2.6</v>
      </c>
      <c r="DD17" s="20">
        <v>2.5</v>
      </c>
      <c r="DE17" s="20">
        <v>2.2999999999999998</v>
      </c>
      <c r="DF17" s="20">
        <v>2.2999999999999998</v>
      </c>
      <c r="DG17" s="20">
        <v>2.4</v>
      </c>
      <c r="DH17" s="20">
        <v>2.4</v>
      </c>
      <c r="DI17" s="20">
        <v>2.2000000000000002</v>
      </c>
      <c r="DJ17" s="20">
        <v>2.4</v>
      </c>
      <c r="DK17" s="20">
        <v>2.5</v>
      </c>
      <c r="DL17" s="20">
        <v>2.5</v>
      </c>
      <c r="DM17" s="20">
        <v>2.4</v>
      </c>
      <c r="DN17" s="20">
        <v>2.2999999999999998</v>
      </c>
      <c r="DO17" s="20">
        <v>1.8</v>
      </c>
      <c r="DP17" s="20">
        <v>1.6</v>
      </c>
      <c r="DQ17" s="20">
        <v>1.8</v>
      </c>
      <c r="DR17" s="20">
        <v>1.9</v>
      </c>
      <c r="DS17" s="20">
        <v>1.8</v>
      </c>
      <c r="DT17" s="20">
        <v>1.8</v>
      </c>
      <c r="DU17" s="20">
        <v>1.9</v>
      </c>
      <c r="DV17" s="20">
        <v>1.9</v>
      </c>
      <c r="DW17" s="20">
        <v>1.9</v>
      </c>
      <c r="DX17" s="20">
        <v>1.9</v>
      </c>
      <c r="DY17" s="20">
        <v>1.8</v>
      </c>
      <c r="DZ17" s="20">
        <v>1.7</v>
      </c>
      <c r="EA17" s="20">
        <v>2.1</v>
      </c>
      <c r="EB17" s="20">
        <v>2.5</v>
      </c>
      <c r="EC17" s="20">
        <v>3.1</v>
      </c>
      <c r="ED17" s="20">
        <v>3.1</v>
      </c>
      <c r="EE17" s="20">
        <v>3.2</v>
      </c>
      <c r="EF17" s="20">
        <v>3.3</v>
      </c>
      <c r="EG17" s="20">
        <v>3.6</v>
      </c>
      <c r="EH17" s="20">
        <v>3.3</v>
      </c>
      <c r="EI17" s="20">
        <v>3.7</v>
      </c>
      <c r="EJ17" s="20">
        <v>3.9</v>
      </c>
      <c r="EK17" s="20">
        <v>4.0999999999999996</v>
      </c>
      <c r="EL17" s="20">
        <v>3.8</v>
      </c>
      <c r="EM17" s="20">
        <v>3.6</v>
      </c>
      <c r="EN17" s="20">
        <v>3.2</v>
      </c>
      <c r="EO17" s="20">
        <v>2.1</v>
      </c>
      <c r="EP17" s="20">
        <v>1.6</v>
      </c>
      <c r="EQ17" s="20">
        <v>1.1000000000000001</v>
      </c>
      <c r="ER17" s="20">
        <v>1.2</v>
      </c>
      <c r="ES17" s="20">
        <v>0.6</v>
      </c>
      <c r="ET17" s="20">
        <v>0.6</v>
      </c>
      <c r="EU17" s="19">
        <v>0</v>
      </c>
      <c r="EV17" s="20">
        <v>-0.1</v>
      </c>
      <c r="EW17" s="20">
        <v>-0.6</v>
      </c>
      <c r="EX17" s="20">
        <v>-0.2</v>
      </c>
      <c r="EY17" s="20">
        <v>-0.3</v>
      </c>
      <c r="EZ17" s="20">
        <v>-0.1</v>
      </c>
      <c r="FA17" s="20">
        <v>0.5</v>
      </c>
      <c r="FB17" s="20">
        <v>0.9</v>
      </c>
      <c r="FC17" s="20">
        <v>0.9</v>
      </c>
      <c r="FD17" s="20">
        <v>0.8</v>
      </c>
      <c r="FE17" s="20">
        <v>1.6</v>
      </c>
      <c r="FF17" s="20">
        <v>1.6</v>
      </c>
      <c r="FG17" s="20">
        <v>1.7</v>
      </c>
      <c r="FH17" s="20">
        <v>1.5</v>
      </c>
      <c r="FI17" s="20">
        <v>1.7</v>
      </c>
      <c r="FJ17" s="20">
        <v>1.6</v>
      </c>
      <c r="FK17" s="20">
        <v>1.9</v>
      </c>
      <c r="FL17" s="20">
        <v>1.9</v>
      </c>
      <c r="FM17" s="20">
        <v>1.9</v>
      </c>
      <c r="FN17" s="20">
        <v>2.2000000000000002</v>
      </c>
      <c r="FO17" s="20">
        <v>2.2999999999999998</v>
      </c>
      <c r="FP17" s="20">
        <v>2.4</v>
      </c>
      <c r="FQ17" s="20">
        <v>2.7</v>
      </c>
      <c r="FR17" s="20">
        <v>2.8</v>
      </c>
      <c r="FS17" s="20">
        <v>2.7</v>
      </c>
      <c r="FT17" s="20">
        <v>2.7</v>
      </c>
      <c r="FU17" s="20">
        <v>2.6</v>
      </c>
      <c r="FV17" s="20">
        <v>2.5</v>
      </c>
      <c r="FW17" s="19">
        <v>3</v>
      </c>
      <c r="FX17" s="19">
        <v>3</v>
      </c>
      <c r="FY17" s="19">
        <v>3</v>
      </c>
      <c r="FZ17" s="20">
        <v>2.8</v>
      </c>
      <c r="GA17" s="20">
        <v>2.7</v>
      </c>
      <c r="GB17" s="20">
        <v>2.7</v>
      </c>
      <c r="GC17" s="20">
        <v>2.7</v>
      </c>
      <c r="GD17" s="20">
        <v>2.6</v>
      </c>
      <c r="GE17" s="20">
        <v>2.4</v>
      </c>
      <c r="GF17" s="20">
        <v>2.4</v>
      </c>
      <c r="GG17" s="20">
        <v>2.4</v>
      </c>
      <c r="GH17" s="20">
        <v>2.6</v>
      </c>
      <c r="GI17" s="20">
        <v>2.6</v>
      </c>
      <c r="GJ17" s="20">
        <v>2.5</v>
      </c>
      <c r="GK17" s="20">
        <v>2.2000000000000002</v>
      </c>
      <c r="GL17" s="20">
        <v>2.2000000000000002</v>
      </c>
      <c r="GM17" s="19">
        <v>2</v>
      </c>
      <c r="GN17" s="20">
        <v>1.9</v>
      </c>
      <c r="GO17" s="20">
        <v>1.7</v>
      </c>
      <c r="GP17" s="20">
        <v>1.2</v>
      </c>
      <c r="GQ17" s="20">
        <v>1.4</v>
      </c>
      <c r="GR17" s="20">
        <v>1.6</v>
      </c>
      <c r="GS17" s="20">
        <v>1.6</v>
      </c>
      <c r="GT17" s="20">
        <v>1.3</v>
      </c>
      <c r="GU17" s="20">
        <v>1.1000000000000001</v>
      </c>
      <c r="GV17" s="20">
        <v>0.7</v>
      </c>
      <c r="GW17" s="20">
        <v>0.9</v>
      </c>
      <c r="GX17" s="20">
        <v>0.8</v>
      </c>
      <c r="GY17" s="20">
        <v>0.8</v>
      </c>
      <c r="GZ17" s="20">
        <v>0.7</v>
      </c>
      <c r="HA17" s="20">
        <v>0.5</v>
      </c>
      <c r="HB17" s="20">
        <v>0.7</v>
      </c>
      <c r="HC17" s="20">
        <v>0.5</v>
      </c>
      <c r="HD17" s="20">
        <v>0.5</v>
      </c>
      <c r="HE17" s="20">
        <v>0.4</v>
      </c>
      <c r="HF17" s="20">
        <v>0.4</v>
      </c>
      <c r="HG17" s="20">
        <v>0.3</v>
      </c>
      <c r="HH17" s="20">
        <v>0.4</v>
      </c>
      <c r="HI17" s="20">
        <v>0.3</v>
      </c>
      <c r="HJ17" s="20">
        <v>-0.2</v>
      </c>
      <c r="HK17" s="20">
        <v>-0.6</v>
      </c>
      <c r="HL17" s="20">
        <v>-0.3</v>
      </c>
      <c r="HM17" s="20">
        <v>-0.1</v>
      </c>
      <c r="HN17" s="20">
        <v>0.2</v>
      </c>
      <c r="HO17" s="20">
        <v>0.6</v>
      </c>
      <c r="HP17" s="20">
        <v>0.5</v>
      </c>
      <c r="HQ17" s="20">
        <v>0.5</v>
      </c>
      <c r="HR17" s="20">
        <v>0.4</v>
      </c>
      <c r="HS17" s="20">
        <v>0.2</v>
      </c>
      <c r="HT17" s="20">
        <v>0.4</v>
      </c>
      <c r="HU17" s="20">
        <v>0.1</v>
      </c>
      <c r="HV17" s="20">
        <v>0.3</v>
      </c>
      <c r="HW17" s="20">
        <v>0.3</v>
      </c>
      <c r="HX17" s="20">
        <v>-0.1</v>
      </c>
      <c r="HY17" s="19">
        <v>0</v>
      </c>
      <c r="HZ17" s="20">
        <v>-0.3</v>
      </c>
      <c r="IA17" s="20">
        <v>-0.1</v>
      </c>
      <c r="IB17" s="19">
        <v>0</v>
      </c>
      <c r="IC17" s="20">
        <v>0.2</v>
      </c>
      <c r="ID17" s="20">
        <v>0.2</v>
      </c>
      <c r="IE17" s="20">
        <v>0.4</v>
      </c>
      <c r="IF17" s="20">
        <v>0.5</v>
      </c>
      <c r="IG17" s="20">
        <v>0.6</v>
      </c>
      <c r="IH17" s="20">
        <v>1.1000000000000001</v>
      </c>
      <c r="II17" s="20">
        <v>1.7</v>
      </c>
      <c r="IJ17" s="19">
        <v>2</v>
      </c>
      <c r="IK17" s="20">
        <v>1.5</v>
      </c>
      <c r="IL17" s="20">
        <v>1.9</v>
      </c>
      <c r="IM17" s="20">
        <v>1.4</v>
      </c>
      <c r="IN17" s="20">
        <v>1.3</v>
      </c>
      <c r="IO17" s="20">
        <v>1.3</v>
      </c>
      <c r="IP17" s="20">
        <v>1.5</v>
      </c>
      <c r="IQ17" s="20">
        <v>1.6</v>
      </c>
      <c r="IR17" s="20">
        <v>1.4</v>
      </c>
      <c r="IS17" s="20">
        <v>1.5</v>
      </c>
      <c r="IT17" s="20">
        <v>1.3</v>
      </c>
      <c r="IU17" s="20">
        <v>1.3</v>
      </c>
      <c r="IV17" s="20">
        <v>1.1000000000000001</v>
      </c>
      <c r="IW17" s="20">
        <v>1.4</v>
      </c>
      <c r="IX17" s="20">
        <v>1.2</v>
      </c>
      <c r="IY17" s="19">
        <v>2</v>
      </c>
      <c r="IZ17" s="19">
        <v>2</v>
      </c>
      <c r="JA17" s="20">
        <v>2.2000000000000002</v>
      </c>
      <c r="JB17" s="20">
        <v>2.1</v>
      </c>
      <c r="JC17" s="20">
        <v>2.1</v>
      </c>
      <c r="JD17" s="20">
        <v>2.2999999999999998</v>
      </c>
      <c r="JE17" s="20">
        <v>1.9</v>
      </c>
      <c r="JF17" s="20">
        <v>1.5</v>
      </c>
      <c r="JG17" s="20">
        <v>1.4</v>
      </c>
      <c r="JH17" s="20">
        <v>1.5</v>
      </c>
      <c r="JI17" s="20">
        <v>1.4</v>
      </c>
      <c r="JJ17" s="20">
        <v>1.7</v>
      </c>
      <c r="JK17" s="20">
        <v>1.2</v>
      </c>
      <c r="JL17" s="20">
        <v>1.3</v>
      </c>
      <c r="JM17" s="19">
        <v>1</v>
      </c>
      <c r="JN17" s="19">
        <v>1</v>
      </c>
      <c r="JO17" s="20">
        <v>0.8</v>
      </c>
      <c r="JP17" s="20">
        <v>0.7</v>
      </c>
      <c r="JQ17" s="19">
        <v>1</v>
      </c>
      <c r="JR17" s="20">
        <v>1.3</v>
      </c>
      <c r="JS17" s="20">
        <v>1.4</v>
      </c>
      <c r="JT17" s="20">
        <v>1.2</v>
      </c>
      <c r="JU17" s="20">
        <v>0.7</v>
      </c>
      <c r="JV17" s="20">
        <v>0.3</v>
      </c>
      <c r="JW17" s="20">
        <v>0.1</v>
      </c>
      <c r="JX17" s="20">
        <v>0.3</v>
      </c>
      <c r="JY17" s="20">
        <v>0.4</v>
      </c>
      <c r="JZ17" s="20">
        <v>-0.2</v>
      </c>
      <c r="KA17" s="20">
        <v>-0.3</v>
      </c>
      <c r="KB17" s="20">
        <v>-0.3</v>
      </c>
      <c r="KC17" s="20">
        <v>-0.3</v>
      </c>
      <c r="KD17" s="20">
        <v>-0.3</v>
      </c>
      <c r="KE17" s="20">
        <v>0.9</v>
      </c>
      <c r="KF17" s="20">
        <v>0.9</v>
      </c>
      <c r="KG17" s="20">
        <v>1.3</v>
      </c>
      <c r="KH17" s="20">
        <v>1.6</v>
      </c>
      <c r="KI17" s="19">
        <v>2</v>
      </c>
      <c r="KJ17" s="20">
        <v>1.9</v>
      </c>
      <c r="KK17" s="20">
        <v>2.2000000000000002</v>
      </c>
      <c r="KL17" s="19">
        <v>3</v>
      </c>
      <c r="KM17" s="20">
        <v>3.4</v>
      </c>
      <c r="KN17" s="20">
        <v>4.0999999999999996</v>
      </c>
      <c r="KO17" s="20">
        <v>4.9000000000000004</v>
      </c>
      <c r="KP17" s="19">
        <v>5</v>
      </c>
      <c r="KQ17" s="20">
        <v>5.0999999999999996</v>
      </c>
      <c r="KR17" s="20">
        <v>5.9</v>
      </c>
      <c r="KS17" s="20">
        <v>7.4</v>
      </c>
      <c r="KT17" s="20">
        <v>7.4</v>
      </c>
      <c r="KU17" s="20">
        <v>8.1</v>
      </c>
      <c r="KV17" s="20">
        <v>8.6</v>
      </c>
      <c r="KW17" s="20">
        <v>8.9</v>
      </c>
      <c r="KX17" s="20">
        <v>9.1</v>
      </c>
      <c r="KY17" s="20">
        <v>9.9</v>
      </c>
      <c r="KZ17" s="20">
        <v>10.6</v>
      </c>
      <c r="LA17" s="20">
        <v>10.1</v>
      </c>
      <c r="LB17" s="20">
        <v>9.1999999999999993</v>
      </c>
      <c r="LC17" s="20">
        <v>8.6</v>
      </c>
      <c r="LD17" s="20">
        <v>8.5</v>
      </c>
      <c r="LE17" s="20">
        <v>6.9</v>
      </c>
      <c r="LF17" s="19">
        <v>7</v>
      </c>
    </row>
    <row r="18" spans="1:318" ht="14.25" x14ac:dyDescent="0.2">
      <c r="A18" s="18" t="s">
        <v>113</v>
      </c>
      <c r="B18" s="18" t="s">
        <v>38</v>
      </c>
      <c r="C18" s="21">
        <v>1.8</v>
      </c>
      <c r="D18" s="21">
        <v>1.7</v>
      </c>
      <c r="E18" s="21">
        <v>1.3</v>
      </c>
      <c r="F18" s="21">
        <v>1.6</v>
      </c>
      <c r="G18" s="21">
        <v>1.5</v>
      </c>
      <c r="H18" s="21">
        <v>1.4</v>
      </c>
      <c r="I18" s="21">
        <v>1.6</v>
      </c>
      <c r="J18" s="21">
        <v>0.7</v>
      </c>
      <c r="K18" s="21">
        <v>0.6</v>
      </c>
      <c r="L18" s="21">
        <v>0.9</v>
      </c>
      <c r="M18" s="22">
        <v>1</v>
      </c>
      <c r="N18" s="22">
        <v>1</v>
      </c>
      <c r="O18" s="21">
        <v>1.3</v>
      </c>
      <c r="P18" s="22">
        <v>1</v>
      </c>
      <c r="Q18" s="21">
        <v>1.6</v>
      </c>
      <c r="R18" s="22">
        <v>2</v>
      </c>
      <c r="S18" s="21">
        <v>2.2999999999999998</v>
      </c>
      <c r="T18" s="21">
        <v>2.6</v>
      </c>
      <c r="U18" s="21">
        <v>2.4</v>
      </c>
      <c r="V18" s="21">
        <v>2.9</v>
      </c>
      <c r="W18" s="21">
        <v>2.7</v>
      </c>
      <c r="X18" s="21">
        <v>2.6</v>
      </c>
      <c r="Y18" s="21">
        <v>2.2999999999999998</v>
      </c>
      <c r="Z18" s="21">
        <v>2.1</v>
      </c>
      <c r="AA18" s="22">
        <v>2</v>
      </c>
      <c r="AB18" s="21">
        <v>2.2999999999999998</v>
      </c>
      <c r="AC18" s="22">
        <v>2</v>
      </c>
      <c r="AD18" s="22">
        <v>2</v>
      </c>
      <c r="AE18" s="21">
        <v>2.4</v>
      </c>
      <c r="AF18" s="21">
        <v>2.1</v>
      </c>
      <c r="AG18" s="22">
        <v>2</v>
      </c>
      <c r="AH18" s="21">
        <v>2.5</v>
      </c>
      <c r="AI18" s="21">
        <v>2.6</v>
      </c>
      <c r="AJ18" s="21">
        <v>2.8</v>
      </c>
      <c r="AK18" s="21">
        <v>2.9</v>
      </c>
      <c r="AL18" s="21">
        <v>3.9</v>
      </c>
      <c r="AM18" s="21">
        <v>4.5</v>
      </c>
      <c r="AN18" s="21">
        <v>4.5999999999999996</v>
      </c>
      <c r="AO18" s="22">
        <v>5</v>
      </c>
      <c r="AP18" s="21">
        <v>5.0999999999999996</v>
      </c>
      <c r="AQ18" s="21">
        <v>5.0999999999999996</v>
      </c>
      <c r="AR18" s="21">
        <v>5.4</v>
      </c>
      <c r="AS18" s="21">
        <v>5.9</v>
      </c>
      <c r="AT18" s="21">
        <v>5.7</v>
      </c>
      <c r="AU18" s="21">
        <v>5.5</v>
      </c>
      <c r="AV18" s="21">
        <v>5.9</v>
      </c>
      <c r="AW18" s="21">
        <v>5.9</v>
      </c>
      <c r="AX18" s="21">
        <v>4.7</v>
      </c>
      <c r="AY18" s="21">
        <v>3.9</v>
      </c>
      <c r="AZ18" s="22">
        <v>4</v>
      </c>
      <c r="BA18" s="21">
        <v>4.0999999999999996</v>
      </c>
      <c r="BB18" s="21">
        <v>4.2</v>
      </c>
      <c r="BC18" s="21">
        <v>4.2</v>
      </c>
      <c r="BD18" s="21">
        <v>4.3</v>
      </c>
      <c r="BE18" s="22">
        <v>4</v>
      </c>
      <c r="BF18" s="21">
        <v>3.7</v>
      </c>
      <c r="BG18" s="21">
        <v>3.8</v>
      </c>
      <c r="BH18" s="21">
        <v>3.8</v>
      </c>
      <c r="BI18" s="21">
        <v>3.6</v>
      </c>
      <c r="BJ18" s="21">
        <v>4.3</v>
      </c>
      <c r="BK18" s="21">
        <v>5.3</v>
      </c>
      <c r="BL18" s="22">
        <v>5</v>
      </c>
      <c r="BM18" s="21">
        <v>5.0999999999999996</v>
      </c>
      <c r="BN18" s="21">
        <v>5.2</v>
      </c>
      <c r="BO18" s="22">
        <v>5</v>
      </c>
      <c r="BP18" s="21">
        <v>4.5</v>
      </c>
      <c r="BQ18" s="21">
        <v>4.0999999999999996</v>
      </c>
      <c r="BR18" s="21">
        <v>4.5</v>
      </c>
      <c r="BS18" s="21">
        <v>4.4000000000000004</v>
      </c>
      <c r="BT18" s="21">
        <v>4.4000000000000004</v>
      </c>
      <c r="BU18" s="21">
        <v>4.5999999999999996</v>
      </c>
      <c r="BV18" s="21">
        <v>4.5</v>
      </c>
      <c r="BW18" s="21">
        <v>4.8</v>
      </c>
      <c r="BX18" s="21">
        <v>5.0999999999999996</v>
      </c>
      <c r="BY18" s="21">
        <v>4.9000000000000004</v>
      </c>
      <c r="BZ18" s="21">
        <v>4.5</v>
      </c>
      <c r="CA18" s="21">
        <v>3.9</v>
      </c>
      <c r="CB18" s="21">
        <v>3.7</v>
      </c>
      <c r="CC18" s="21">
        <v>3.9</v>
      </c>
      <c r="CD18" s="22">
        <v>4</v>
      </c>
      <c r="CE18" s="21">
        <v>3.8</v>
      </c>
      <c r="CF18" s="21">
        <v>3.3</v>
      </c>
      <c r="CG18" s="21">
        <v>3.3</v>
      </c>
      <c r="CH18" s="22">
        <v>3</v>
      </c>
      <c r="CI18" s="21">
        <v>2.2000000000000002</v>
      </c>
      <c r="CJ18" s="21">
        <v>2.2000000000000002</v>
      </c>
      <c r="CK18" s="21">
        <v>1.8</v>
      </c>
      <c r="CL18" s="21">
        <v>1.7</v>
      </c>
      <c r="CM18" s="21">
        <v>2.1</v>
      </c>
      <c r="CN18" s="21">
        <v>2.5</v>
      </c>
      <c r="CO18" s="21">
        <v>2.5</v>
      </c>
      <c r="CP18" s="21">
        <v>2.5</v>
      </c>
      <c r="CQ18" s="21">
        <v>2.4</v>
      </c>
      <c r="CR18" s="21">
        <v>2.5</v>
      </c>
      <c r="CS18" s="21">
        <v>2.7</v>
      </c>
      <c r="CT18" s="21">
        <v>2.4</v>
      </c>
      <c r="CU18" s="21">
        <v>2.1</v>
      </c>
      <c r="CV18" s="22">
        <v>2</v>
      </c>
      <c r="CW18" s="21">
        <v>1.9</v>
      </c>
      <c r="CX18" s="21">
        <v>2.1</v>
      </c>
      <c r="CY18" s="21">
        <v>2.1</v>
      </c>
      <c r="CZ18" s="22">
        <v>2</v>
      </c>
      <c r="DA18" s="21">
        <v>2.2000000000000002</v>
      </c>
      <c r="DB18" s="21">
        <v>2.1</v>
      </c>
      <c r="DC18" s="21">
        <v>2.8</v>
      </c>
      <c r="DD18" s="21">
        <v>2.7</v>
      </c>
      <c r="DE18" s="21">
        <v>2.2000000000000002</v>
      </c>
      <c r="DF18" s="21">
        <v>1.9</v>
      </c>
      <c r="DG18" s="21">
        <v>2.2999999999999998</v>
      </c>
      <c r="DH18" s="21">
        <v>2.7</v>
      </c>
      <c r="DI18" s="21">
        <v>2.8</v>
      </c>
      <c r="DJ18" s="21">
        <v>2.8</v>
      </c>
      <c r="DK18" s="21">
        <v>3.1</v>
      </c>
      <c r="DL18" s="21">
        <v>2.8</v>
      </c>
      <c r="DM18" s="22">
        <v>3</v>
      </c>
      <c r="DN18" s="21">
        <v>3.1</v>
      </c>
      <c r="DO18" s="21">
        <v>2.2000000000000002</v>
      </c>
      <c r="DP18" s="21">
        <v>2.2000000000000002</v>
      </c>
      <c r="DQ18" s="21">
        <v>2.4</v>
      </c>
      <c r="DR18" s="22">
        <v>3</v>
      </c>
      <c r="DS18" s="22">
        <v>3</v>
      </c>
      <c r="DT18" s="21">
        <v>2.7</v>
      </c>
      <c r="DU18" s="22">
        <v>3</v>
      </c>
      <c r="DV18" s="21">
        <v>2.9</v>
      </c>
      <c r="DW18" s="21">
        <v>2.7</v>
      </c>
      <c r="DX18" s="21">
        <v>2.8</v>
      </c>
      <c r="DY18" s="21">
        <v>2.7</v>
      </c>
      <c r="DZ18" s="21">
        <v>2.4</v>
      </c>
      <c r="EA18" s="21">
        <v>2.9</v>
      </c>
      <c r="EB18" s="22">
        <v>3</v>
      </c>
      <c r="EC18" s="21">
        <v>3.5</v>
      </c>
      <c r="ED18" s="21">
        <v>3.2</v>
      </c>
      <c r="EE18" s="21">
        <v>3.1</v>
      </c>
      <c r="EF18" s="21">
        <v>3.4</v>
      </c>
      <c r="EG18" s="21">
        <v>3.8</v>
      </c>
      <c r="EH18" s="21">
        <v>3.4</v>
      </c>
      <c r="EI18" s="21">
        <v>3.7</v>
      </c>
      <c r="EJ18" s="21">
        <v>3.9</v>
      </c>
      <c r="EK18" s="21">
        <v>3.5</v>
      </c>
      <c r="EL18" s="21">
        <v>3.2</v>
      </c>
      <c r="EM18" s="21">
        <v>3.2</v>
      </c>
      <c r="EN18" s="21">
        <v>2.8</v>
      </c>
      <c r="EO18" s="21">
        <v>2.1</v>
      </c>
      <c r="EP18" s="21">
        <v>1.3</v>
      </c>
      <c r="EQ18" s="21">
        <v>1.2</v>
      </c>
      <c r="ER18" s="21">
        <v>0.1</v>
      </c>
      <c r="ES18" s="21">
        <v>-0.8</v>
      </c>
      <c r="ET18" s="21">
        <v>-0.8</v>
      </c>
      <c r="EU18" s="21">
        <v>-1.7</v>
      </c>
      <c r="EV18" s="21">
        <v>-2.1</v>
      </c>
      <c r="EW18" s="21">
        <v>-2.5</v>
      </c>
      <c r="EX18" s="21">
        <v>-2.4</v>
      </c>
      <c r="EY18" s="21">
        <v>-2.9</v>
      </c>
      <c r="EZ18" s="21">
        <v>-2.9</v>
      </c>
      <c r="FA18" s="21">
        <v>-2.8</v>
      </c>
      <c r="FB18" s="21">
        <v>-2.6</v>
      </c>
      <c r="FC18" s="21">
        <v>-2.5</v>
      </c>
      <c r="FD18" s="21">
        <v>-2.4</v>
      </c>
      <c r="FE18" s="21">
        <v>-2.4</v>
      </c>
      <c r="FF18" s="21">
        <v>-2.4</v>
      </c>
      <c r="FG18" s="21">
        <v>-1.9</v>
      </c>
      <c r="FH18" s="22">
        <v>-2</v>
      </c>
      <c r="FI18" s="21">
        <v>-1.2</v>
      </c>
      <c r="FJ18" s="21">
        <v>-1.2</v>
      </c>
      <c r="FK18" s="21">
        <v>-1.1000000000000001</v>
      </c>
      <c r="FL18" s="21">
        <v>-0.7</v>
      </c>
      <c r="FM18" s="21">
        <v>-0.9</v>
      </c>
      <c r="FN18" s="21">
        <v>-0.2</v>
      </c>
      <c r="FO18" s="21">
        <v>0.3</v>
      </c>
      <c r="FP18" s="21">
        <v>0.9</v>
      </c>
      <c r="FQ18" s="21">
        <v>1.2</v>
      </c>
      <c r="FR18" s="21">
        <v>1.5</v>
      </c>
      <c r="FS18" s="21">
        <v>1.2</v>
      </c>
      <c r="FT18" s="21">
        <v>1.1000000000000001</v>
      </c>
      <c r="FU18" s="22">
        <v>1</v>
      </c>
      <c r="FV18" s="22">
        <v>1</v>
      </c>
      <c r="FW18" s="21">
        <v>1.4</v>
      </c>
      <c r="FX18" s="21">
        <v>1.6</v>
      </c>
      <c r="FY18" s="21">
        <v>1.8</v>
      </c>
      <c r="FZ18" s="21">
        <v>1.5</v>
      </c>
      <c r="GA18" s="21">
        <v>1.2</v>
      </c>
      <c r="GB18" s="21">
        <v>1.5</v>
      </c>
      <c r="GC18" s="21">
        <v>2.2000000000000002</v>
      </c>
      <c r="GD18" s="21">
        <v>1.8</v>
      </c>
      <c r="GE18" s="21">
        <v>1.8</v>
      </c>
      <c r="GF18" s="21">
        <v>1.8</v>
      </c>
      <c r="GG18" s="22">
        <v>2</v>
      </c>
      <c r="GH18" s="21">
        <v>2.6</v>
      </c>
      <c r="GI18" s="21">
        <v>2.5</v>
      </c>
      <c r="GJ18" s="22">
        <v>2</v>
      </c>
      <c r="GK18" s="21">
        <v>1.5</v>
      </c>
      <c r="GL18" s="21">
        <v>1.7</v>
      </c>
      <c r="GM18" s="21">
        <v>1.5</v>
      </c>
      <c r="GN18" s="21">
        <v>1.2</v>
      </c>
      <c r="GO18" s="21">
        <v>0.6</v>
      </c>
      <c r="GP18" s="21">
        <v>0.5</v>
      </c>
      <c r="GQ18" s="21">
        <v>0.4</v>
      </c>
      <c r="GR18" s="21">
        <v>0.7</v>
      </c>
      <c r="GS18" s="21">
        <v>0.8</v>
      </c>
      <c r="GT18" s="21">
        <v>0.1</v>
      </c>
      <c r="GU18" s="22">
        <v>0</v>
      </c>
      <c r="GV18" s="21">
        <v>-0.1</v>
      </c>
      <c r="GW18" s="21">
        <v>0.3</v>
      </c>
      <c r="GX18" s="21">
        <v>0.3</v>
      </c>
      <c r="GY18" s="21">
        <v>0.3</v>
      </c>
      <c r="GZ18" s="21">
        <v>0.1</v>
      </c>
      <c r="HA18" s="21">
        <v>0.2</v>
      </c>
      <c r="HB18" s="21">
        <v>0.3</v>
      </c>
      <c r="HC18" s="21">
        <v>0.4</v>
      </c>
      <c r="HD18" s="21">
        <v>0.5</v>
      </c>
      <c r="HE18" s="21">
        <v>0.4</v>
      </c>
      <c r="HF18" s="21">
        <v>0.6</v>
      </c>
      <c r="HG18" s="21">
        <v>0.5</v>
      </c>
      <c r="HH18" s="21">
        <v>0.4</v>
      </c>
      <c r="HI18" s="21">
        <v>0.2</v>
      </c>
      <c r="HJ18" s="21">
        <v>-0.3</v>
      </c>
      <c r="HK18" s="21">
        <v>-0.4</v>
      </c>
      <c r="HL18" s="21">
        <v>-0.4</v>
      </c>
      <c r="HM18" s="21">
        <v>-0.2</v>
      </c>
      <c r="HN18" s="21">
        <v>-0.3</v>
      </c>
      <c r="HO18" s="21">
        <v>0.2</v>
      </c>
      <c r="HP18" s="21">
        <v>0.4</v>
      </c>
      <c r="HQ18" s="21">
        <v>0.2</v>
      </c>
      <c r="HR18" s="21">
        <v>0.2</v>
      </c>
      <c r="HS18" s="21">
        <v>-0.1</v>
      </c>
      <c r="HT18" s="21">
        <v>-0.1</v>
      </c>
      <c r="HU18" s="21">
        <v>-0.1</v>
      </c>
      <c r="HV18" s="21">
        <v>0.2</v>
      </c>
      <c r="HW18" s="22">
        <v>0</v>
      </c>
      <c r="HX18" s="21">
        <v>-0.2</v>
      </c>
      <c r="HY18" s="21">
        <v>-0.6</v>
      </c>
      <c r="HZ18" s="21">
        <v>-0.2</v>
      </c>
      <c r="IA18" s="21">
        <v>-0.2</v>
      </c>
      <c r="IB18" s="21">
        <v>0.1</v>
      </c>
      <c r="IC18" s="21">
        <v>0.1</v>
      </c>
      <c r="ID18" s="21">
        <v>-0.4</v>
      </c>
      <c r="IE18" s="21">
        <v>-0.3</v>
      </c>
      <c r="IF18" s="21">
        <v>-0.4</v>
      </c>
      <c r="IG18" s="21">
        <v>-0.2</v>
      </c>
      <c r="IH18" s="21">
        <v>-0.2</v>
      </c>
      <c r="II18" s="21">
        <v>0.2</v>
      </c>
      <c r="IJ18" s="21">
        <v>0.3</v>
      </c>
      <c r="IK18" s="21">
        <v>0.6</v>
      </c>
      <c r="IL18" s="21">
        <v>0.7</v>
      </c>
      <c r="IM18" s="22">
        <v>0</v>
      </c>
      <c r="IN18" s="21">
        <v>-0.6</v>
      </c>
      <c r="IO18" s="21">
        <v>-0.2</v>
      </c>
      <c r="IP18" s="21">
        <v>0.4</v>
      </c>
      <c r="IQ18" s="21">
        <v>0.2</v>
      </c>
      <c r="IR18" s="21">
        <v>0.5</v>
      </c>
      <c r="IS18" s="21">
        <v>0.5</v>
      </c>
      <c r="IT18" s="21">
        <v>0.5</v>
      </c>
      <c r="IU18" s="21">
        <v>0.3</v>
      </c>
      <c r="IV18" s="21">
        <v>0.7</v>
      </c>
      <c r="IW18" s="21">
        <v>0.5</v>
      </c>
      <c r="IX18" s="21">
        <v>-0.1</v>
      </c>
      <c r="IY18" s="21">
        <v>0.7</v>
      </c>
      <c r="IZ18" s="21">
        <v>0.7</v>
      </c>
      <c r="JA18" s="22">
        <v>1</v>
      </c>
      <c r="JB18" s="21">
        <v>0.9</v>
      </c>
      <c r="JC18" s="21">
        <v>1.2</v>
      </c>
      <c r="JD18" s="21">
        <v>1.1000000000000001</v>
      </c>
      <c r="JE18" s="21">
        <v>0.8</v>
      </c>
      <c r="JF18" s="21">
        <v>0.8</v>
      </c>
      <c r="JG18" s="21">
        <v>0.8</v>
      </c>
      <c r="JH18" s="21">
        <v>0.7</v>
      </c>
      <c r="JI18" s="21">
        <v>1.1000000000000001</v>
      </c>
      <c r="JJ18" s="21">
        <v>1.7</v>
      </c>
      <c r="JK18" s="22">
        <v>1</v>
      </c>
      <c r="JL18" s="21">
        <v>1.1000000000000001</v>
      </c>
      <c r="JM18" s="21">
        <v>0.5</v>
      </c>
      <c r="JN18" s="21">
        <v>0.6</v>
      </c>
      <c r="JO18" s="21">
        <v>0.6</v>
      </c>
      <c r="JP18" s="21">
        <v>0.6</v>
      </c>
      <c r="JQ18" s="21">
        <v>0.8</v>
      </c>
      <c r="JR18" s="21">
        <v>1.1000000000000001</v>
      </c>
      <c r="JS18" s="21">
        <v>1.1000000000000001</v>
      </c>
      <c r="JT18" s="21">
        <v>0.9</v>
      </c>
      <c r="JU18" s="21">
        <v>0.5</v>
      </c>
      <c r="JV18" s="21">
        <v>-0.3</v>
      </c>
      <c r="JW18" s="21">
        <v>-0.8</v>
      </c>
      <c r="JX18" s="21">
        <v>-0.6</v>
      </c>
      <c r="JY18" s="21">
        <v>-0.6</v>
      </c>
      <c r="JZ18" s="21">
        <v>-1.1000000000000001</v>
      </c>
      <c r="KA18" s="21">
        <v>-1.2</v>
      </c>
      <c r="KB18" s="21">
        <v>-1.5</v>
      </c>
      <c r="KC18" s="22">
        <v>-1</v>
      </c>
      <c r="KD18" s="22">
        <v>-1</v>
      </c>
      <c r="KE18" s="21">
        <v>-0.1</v>
      </c>
      <c r="KF18" s="21">
        <v>-0.4</v>
      </c>
      <c r="KG18" s="21">
        <v>0.1</v>
      </c>
      <c r="KH18" s="21">
        <v>1.1000000000000001</v>
      </c>
      <c r="KI18" s="21">
        <v>1.9</v>
      </c>
      <c r="KJ18" s="21">
        <v>1.6</v>
      </c>
      <c r="KK18" s="21">
        <v>2.2000000000000002</v>
      </c>
      <c r="KL18" s="22">
        <v>3</v>
      </c>
      <c r="KM18" s="21">
        <v>3.8</v>
      </c>
      <c r="KN18" s="21">
        <v>5.0999999999999996</v>
      </c>
      <c r="KO18" s="21">
        <v>5.4</v>
      </c>
      <c r="KP18" s="21">
        <v>5.7</v>
      </c>
      <c r="KQ18" s="22">
        <v>5</v>
      </c>
      <c r="KR18" s="21">
        <v>5.7</v>
      </c>
      <c r="KS18" s="21">
        <v>6.9</v>
      </c>
      <c r="KT18" s="21">
        <v>7.3</v>
      </c>
      <c r="KU18" s="21">
        <v>8.3000000000000007</v>
      </c>
      <c r="KV18" s="21">
        <v>9.6</v>
      </c>
      <c r="KW18" s="21">
        <v>9.6</v>
      </c>
      <c r="KX18" s="22">
        <v>9</v>
      </c>
      <c r="KY18" s="21">
        <v>8.6</v>
      </c>
      <c r="KZ18" s="21">
        <v>9.4</v>
      </c>
      <c r="LA18" s="22">
        <v>9</v>
      </c>
      <c r="LB18" s="21">
        <v>8.1999999999999993</v>
      </c>
      <c r="LC18" s="21">
        <v>7.5</v>
      </c>
      <c r="LD18" s="21">
        <v>8.1</v>
      </c>
      <c r="LE18" s="22">
        <v>7</v>
      </c>
      <c r="LF18" s="21">
        <v>6.3</v>
      </c>
    </row>
    <row r="19" spans="1:318" ht="14.25" x14ac:dyDescent="0.2">
      <c r="A19" s="18" t="s">
        <v>114</v>
      </c>
      <c r="B19" s="18" t="s">
        <v>115</v>
      </c>
      <c r="C19" s="23" t="s">
        <v>116</v>
      </c>
      <c r="D19" s="23" t="s">
        <v>116</v>
      </c>
      <c r="E19" s="23" t="s">
        <v>116</v>
      </c>
      <c r="F19" s="23" t="s">
        <v>116</v>
      </c>
      <c r="G19" s="23" t="s">
        <v>116</v>
      </c>
      <c r="H19" s="23" t="s">
        <v>116</v>
      </c>
      <c r="I19" s="23" t="s">
        <v>116</v>
      </c>
      <c r="J19" s="23" t="s">
        <v>116</v>
      </c>
      <c r="K19" s="23" t="s">
        <v>116</v>
      </c>
      <c r="L19" s="23" t="s">
        <v>116</v>
      </c>
      <c r="M19" s="23" t="s">
        <v>116</v>
      </c>
      <c r="N19" s="23" t="s">
        <v>116</v>
      </c>
      <c r="O19" s="23" t="s">
        <v>116</v>
      </c>
      <c r="P19" s="23" t="s">
        <v>116</v>
      </c>
      <c r="Q19" s="23" t="s">
        <v>116</v>
      </c>
      <c r="R19" s="23" t="s">
        <v>116</v>
      </c>
      <c r="S19" s="23" t="s">
        <v>116</v>
      </c>
      <c r="T19" s="23" t="s">
        <v>116</v>
      </c>
      <c r="U19" s="23" t="s">
        <v>116</v>
      </c>
      <c r="V19" s="23" t="s">
        <v>116</v>
      </c>
      <c r="W19" s="23" t="s">
        <v>116</v>
      </c>
      <c r="X19" s="23" t="s">
        <v>116</v>
      </c>
      <c r="Y19" s="23" t="s">
        <v>116</v>
      </c>
      <c r="Z19" s="23" t="s">
        <v>116</v>
      </c>
      <c r="AA19" s="23" t="s">
        <v>116</v>
      </c>
      <c r="AB19" s="23" t="s">
        <v>116</v>
      </c>
      <c r="AC19" s="23" t="s">
        <v>116</v>
      </c>
      <c r="AD19" s="23" t="s">
        <v>116</v>
      </c>
      <c r="AE19" s="23" t="s">
        <v>116</v>
      </c>
      <c r="AF19" s="23" t="s">
        <v>116</v>
      </c>
      <c r="AG19" s="23" t="s">
        <v>116</v>
      </c>
      <c r="AH19" s="23" t="s">
        <v>116</v>
      </c>
      <c r="AI19" s="23" t="s">
        <v>116</v>
      </c>
      <c r="AJ19" s="23" t="s">
        <v>116</v>
      </c>
      <c r="AK19" s="23" t="s">
        <v>116</v>
      </c>
      <c r="AL19" s="23" t="s">
        <v>116</v>
      </c>
      <c r="AM19" s="23" t="s">
        <v>116</v>
      </c>
      <c r="AN19" s="23" t="s">
        <v>116</v>
      </c>
      <c r="AO19" s="23" t="s">
        <v>116</v>
      </c>
      <c r="AP19" s="23" t="s">
        <v>116</v>
      </c>
      <c r="AQ19" s="23" t="s">
        <v>116</v>
      </c>
      <c r="AR19" s="23" t="s">
        <v>116</v>
      </c>
      <c r="AS19" s="23" t="s">
        <v>116</v>
      </c>
      <c r="AT19" s="23" t="s">
        <v>116</v>
      </c>
      <c r="AU19" s="23" t="s">
        <v>116</v>
      </c>
      <c r="AV19" s="23" t="s">
        <v>116</v>
      </c>
      <c r="AW19" s="23" t="s">
        <v>116</v>
      </c>
      <c r="AX19" s="23" t="s">
        <v>116</v>
      </c>
      <c r="AY19" s="23" t="s">
        <v>116</v>
      </c>
      <c r="AZ19" s="23" t="s">
        <v>116</v>
      </c>
      <c r="BA19" s="23" t="s">
        <v>116</v>
      </c>
      <c r="BB19" s="23" t="s">
        <v>116</v>
      </c>
      <c r="BC19" s="23" t="s">
        <v>116</v>
      </c>
      <c r="BD19" s="23" t="s">
        <v>116</v>
      </c>
      <c r="BE19" s="23" t="s">
        <v>116</v>
      </c>
      <c r="BF19" s="23" t="s">
        <v>116</v>
      </c>
      <c r="BG19" s="23" t="s">
        <v>116</v>
      </c>
      <c r="BH19" s="23" t="s">
        <v>116</v>
      </c>
      <c r="BI19" s="23" t="s">
        <v>116</v>
      </c>
      <c r="BJ19" s="23" t="s">
        <v>116</v>
      </c>
      <c r="BK19" s="23" t="s">
        <v>116</v>
      </c>
      <c r="BL19" s="23" t="s">
        <v>116</v>
      </c>
      <c r="BM19" s="23" t="s">
        <v>116</v>
      </c>
      <c r="BN19" s="23" t="s">
        <v>116</v>
      </c>
      <c r="BO19" s="23" t="s">
        <v>116</v>
      </c>
      <c r="BP19" s="23" t="s">
        <v>116</v>
      </c>
      <c r="BQ19" s="23" t="s">
        <v>116</v>
      </c>
      <c r="BR19" s="23" t="s">
        <v>116</v>
      </c>
      <c r="BS19" s="23" t="s">
        <v>116</v>
      </c>
      <c r="BT19" s="23" t="s">
        <v>116</v>
      </c>
      <c r="BU19" s="23" t="s">
        <v>116</v>
      </c>
      <c r="BV19" s="20">
        <v>2.8</v>
      </c>
      <c r="BW19" s="20">
        <v>2.4</v>
      </c>
      <c r="BX19" s="20">
        <v>3.1</v>
      </c>
      <c r="BY19" s="20">
        <v>3.2</v>
      </c>
      <c r="BZ19" s="20">
        <v>2.2999999999999998</v>
      </c>
      <c r="CA19" s="19">
        <v>2</v>
      </c>
      <c r="CB19" s="20">
        <v>2.1</v>
      </c>
      <c r="CC19" s="20">
        <v>2.1</v>
      </c>
      <c r="CD19" s="20">
        <v>2.2000000000000002</v>
      </c>
      <c r="CE19" s="20">
        <v>2.4</v>
      </c>
      <c r="CF19" s="19">
        <v>2</v>
      </c>
      <c r="CG19" s="20">
        <v>1.7</v>
      </c>
      <c r="CH19" s="20">
        <v>1.8</v>
      </c>
      <c r="CI19" s="19">
        <v>2</v>
      </c>
      <c r="CJ19" s="20">
        <v>1.6</v>
      </c>
      <c r="CK19" s="20">
        <v>1.5</v>
      </c>
      <c r="CL19" s="20">
        <v>2.1</v>
      </c>
      <c r="CM19" s="20">
        <v>3.1</v>
      </c>
      <c r="CN19" s="20">
        <v>3.4</v>
      </c>
      <c r="CO19" s="19">
        <v>3</v>
      </c>
      <c r="CP19" s="20">
        <v>2.6</v>
      </c>
      <c r="CQ19" s="20">
        <v>2.4</v>
      </c>
      <c r="CR19" s="20">
        <v>3.4</v>
      </c>
      <c r="CS19" s="20">
        <v>3.9</v>
      </c>
      <c r="CT19" s="20">
        <v>3.5</v>
      </c>
      <c r="CU19" s="20">
        <v>3.1</v>
      </c>
      <c r="CV19" s="19">
        <v>3</v>
      </c>
      <c r="CW19" s="20">
        <v>3.2</v>
      </c>
      <c r="CX19" s="20">
        <v>3.8</v>
      </c>
      <c r="CY19" s="19">
        <v>3</v>
      </c>
      <c r="CZ19" s="20">
        <v>2.6</v>
      </c>
      <c r="DA19" s="20">
        <v>3.4</v>
      </c>
      <c r="DB19" s="20">
        <v>4.0999999999999996</v>
      </c>
      <c r="DC19" s="20">
        <v>5.7</v>
      </c>
      <c r="DD19" s="20">
        <v>5.0999999999999996</v>
      </c>
      <c r="DE19" s="20">
        <v>3.8</v>
      </c>
      <c r="DF19" s="20">
        <v>3.7</v>
      </c>
      <c r="DG19" s="20">
        <v>4.5</v>
      </c>
      <c r="DH19" s="19">
        <v>4</v>
      </c>
      <c r="DI19" s="20">
        <v>3.7</v>
      </c>
      <c r="DJ19" s="20">
        <v>3.8</v>
      </c>
      <c r="DK19" s="20">
        <v>4.4000000000000004</v>
      </c>
      <c r="DL19" s="20">
        <v>4.5999999999999996</v>
      </c>
      <c r="DM19" s="20">
        <v>4.4000000000000004</v>
      </c>
      <c r="DN19" s="20">
        <v>3.9</v>
      </c>
      <c r="DO19" s="20">
        <v>1.4</v>
      </c>
      <c r="DP19" s="20">
        <v>0.4</v>
      </c>
      <c r="DQ19" s="20">
        <v>1.2</v>
      </c>
      <c r="DR19" s="19">
        <v>2</v>
      </c>
      <c r="DS19" s="20">
        <v>1.4</v>
      </c>
      <c r="DT19" s="20">
        <v>1.8</v>
      </c>
      <c r="DU19" s="20">
        <v>2.4</v>
      </c>
      <c r="DV19" s="20">
        <v>2.2000000000000002</v>
      </c>
      <c r="DW19" s="20">
        <v>2.4</v>
      </c>
      <c r="DX19" s="20">
        <v>2.4</v>
      </c>
      <c r="DY19" s="19">
        <v>2</v>
      </c>
      <c r="DZ19" s="20">
        <v>1.5</v>
      </c>
      <c r="EA19" s="20">
        <v>2.6</v>
      </c>
      <c r="EB19" s="20">
        <v>3.7</v>
      </c>
      <c r="EC19" s="20">
        <v>4.8</v>
      </c>
      <c r="ED19" s="20">
        <v>4.5</v>
      </c>
      <c r="EE19" s="20">
        <v>4.8</v>
      </c>
      <c r="EF19" s="20">
        <v>4.5</v>
      </c>
      <c r="EG19" s="20">
        <v>4.4000000000000004</v>
      </c>
      <c r="EH19" s="20">
        <v>4.5</v>
      </c>
      <c r="EI19" s="20">
        <v>4.8</v>
      </c>
      <c r="EJ19" s="19">
        <v>6</v>
      </c>
      <c r="EK19" s="20">
        <v>6.8</v>
      </c>
      <c r="EL19" s="20">
        <v>6.5</v>
      </c>
      <c r="EM19" s="20">
        <v>5.9</v>
      </c>
      <c r="EN19" s="20">
        <v>4.2</v>
      </c>
      <c r="EO19" s="20">
        <v>0.8</v>
      </c>
      <c r="EP19" s="20">
        <v>-0.5</v>
      </c>
      <c r="EQ19" s="20">
        <v>-0.5</v>
      </c>
      <c r="ER19" s="20">
        <v>-0.2</v>
      </c>
      <c r="ES19" s="19">
        <v>-1</v>
      </c>
      <c r="ET19" s="20">
        <v>-1.5</v>
      </c>
      <c r="EU19" s="20">
        <v>-2.2000000000000002</v>
      </c>
      <c r="EV19" s="20">
        <v>-2.2999999999999998</v>
      </c>
      <c r="EW19" s="20">
        <v>-3.1</v>
      </c>
      <c r="EX19" s="20">
        <v>-2.2999999999999998</v>
      </c>
      <c r="EY19" s="19">
        <v>-2</v>
      </c>
      <c r="EZ19" s="20">
        <v>-0.5</v>
      </c>
      <c r="FA19" s="20">
        <v>2.4</v>
      </c>
      <c r="FB19" s="20">
        <v>3.6</v>
      </c>
      <c r="FC19" s="20">
        <v>3.6</v>
      </c>
      <c r="FD19" s="20">
        <v>3.1</v>
      </c>
      <c r="FE19" s="20">
        <v>3.4</v>
      </c>
      <c r="FF19" s="20">
        <v>3.4</v>
      </c>
      <c r="FG19" s="20">
        <v>3.1</v>
      </c>
      <c r="FH19" s="20">
        <v>1.8</v>
      </c>
      <c r="FI19" s="19">
        <v>2</v>
      </c>
      <c r="FJ19" s="20">
        <v>1.9</v>
      </c>
      <c r="FK19" s="20">
        <v>1.8</v>
      </c>
      <c r="FL19" s="20">
        <v>1.8</v>
      </c>
      <c r="FM19" s="20">
        <v>1.5</v>
      </c>
      <c r="FN19" s="20">
        <v>1.9</v>
      </c>
      <c r="FO19" s="19">
        <v>2</v>
      </c>
      <c r="FP19" s="20">
        <v>2.6</v>
      </c>
      <c r="FQ19" s="20">
        <v>3.3</v>
      </c>
      <c r="FR19" s="20">
        <v>3.9</v>
      </c>
      <c r="FS19" s="20">
        <v>4.4000000000000004</v>
      </c>
      <c r="FT19" s="20">
        <v>4.4000000000000004</v>
      </c>
      <c r="FU19" s="20">
        <v>4.4000000000000004</v>
      </c>
      <c r="FV19" s="20">
        <v>4.5999999999999996</v>
      </c>
      <c r="FW19" s="20">
        <v>4.7</v>
      </c>
      <c r="FX19" s="20">
        <v>4.2</v>
      </c>
      <c r="FY19" s="19">
        <v>4</v>
      </c>
      <c r="FZ19" s="20">
        <v>3.4</v>
      </c>
      <c r="GA19" s="20">
        <v>3.3</v>
      </c>
      <c r="GB19" s="20">
        <v>3.2</v>
      </c>
      <c r="GC19" s="20">
        <v>2.8</v>
      </c>
      <c r="GD19" s="20">
        <v>2.2999999999999998</v>
      </c>
      <c r="GE19" s="20">
        <v>1.5</v>
      </c>
      <c r="GF19" s="20">
        <v>1.5</v>
      </c>
      <c r="GG19" s="20">
        <v>1.4</v>
      </c>
      <c r="GH19" s="20">
        <v>1.6</v>
      </c>
      <c r="GI19" s="19">
        <v>2</v>
      </c>
      <c r="GJ19" s="20">
        <v>2.2000000000000002</v>
      </c>
      <c r="GK19" s="20">
        <v>1.7</v>
      </c>
      <c r="GL19" s="20">
        <v>1.7</v>
      </c>
      <c r="GM19" s="20">
        <v>1.5</v>
      </c>
      <c r="GN19" s="19">
        <v>2</v>
      </c>
      <c r="GO19" s="20">
        <v>1.4</v>
      </c>
      <c r="GP19" s="20">
        <v>0.8</v>
      </c>
      <c r="GQ19" s="20">
        <v>1.2</v>
      </c>
      <c r="GR19" s="20">
        <v>1.7</v>
      </c>
      <c r="GS19" s="20">
        <v>1.8</v>
      </c>
      <c r="GT19" s="20">
        <v>1.3</v>
      </c>
      <c r="GU19" s="20">
        <v>0.8</v>
      </c>
      <c r="GV19" s="20">
        <v>0.5</v>
      </c>
      <c r="GW19" s="20">
        <v>0.9</v>
      </c>
      <c r="GX19" s="20">
        <v>1.2</v>
      </c>
      <c r="GY19" s="20">
        <v>1.3</v>
      </c>
      <c r="GZ19" s="20">
        <v>0.7</v>
      </c>
      <c r="HA19" s="20">
        <v>1.2</v>
      </c>
      <c r="HB19" s="20">
        <v>1.8</v>
      </c>
      <c r="HC19" s="19">
        <v>2</v>
      </c>
      <c r="HD19" s="20">
        <v>1.9</v>
      </c>
      <c r="HE19" s="20">
        <v>1.8</v>
      </c>
      <c r="HF19" s="20">
        <v>1.4</v>
      </c>
      <c r="HG19" s="20">
        <v>1.4</v>
      </c>
      <c r="HH19" s="20">
        <v>1.3</v>
      </c>
      <c r="HI19" s="20">
        <v>0.9</v>
      </c>
      <c r="HJ19" s="20">
        <v>0.2</v>
      </c>
      <c r="HK19" s="20">
        <v>-0.9</v>
      </c>
      <c r="HL19" s="20">
        <v>-0.9</v>
      </c>
      <c r="HM19" s="20">
        <v>-0.9</v>
      </c>
      <c r="HN19" s="20">
        <v>-1.1000000000000001</v>
      </c>
      <c r="HO19" s="20">
        <v>-0.9</v>
      </c>
      <c r="HP19" s="20">
        <v>-0.8</v>
      </c>
      <c r="HQ19" s="20">
        <v>-0.7</v>
      </c>
      <c r="HR19" s="20">
        <v>-0.7</v>
      </c>
      <c r="HS19" s="19">
        <v>-1</v>
      </c>
      <c r="HT19" s="20">
        <v>-0.8</v>
      </c>
      <c r="HU19" s="20">
        <v>-0.3</v>
      </c>
      <c r="HV19" s="19">
        <v>0</v>
      </c>
      <c r="HW19" s="20">
        <v>0.8</v>
      </c>
      <c r="HX19" s="20">
        <v>0.3</v>
      </c>
      <c r="HY19" s="20">
        <v>0.1</v>
      </c>
      <c r="HZ19" s="20">
        <v>0.5</v>
      </c>
      <c r="IA19" s="20">
        <v>0.3</v>
      </c>
      <c r="IB19" s="20">
        <v>0.2</v>
      </c>
      <c r="IC19" s="19">
        <v>0</v>
      </c>
      <c r="ID19" s="20">
        <v>0.3</v>
      </c>
      <c r="IE19" s="20">
        <v>0.8</v>
      </c>
      <c r="IF19" s="19">
        <v>1</v>
      </c>
      <c r="IG19" s="20">
        <v>1.1000000000000001</v>
      </c>
      <c r="IH19" s="20">
        <v>1.6</v>
      </c>
      <c r="II19" s="20">
        <v>2.1</v>
      </c>
      <c r="IJ19" s="20">
        <v>2.5</v>
      </c>
      <c r="IK19" s="19">
        <v>2</v>
      </c>
      <c r="IL19" s="20">
        <v>1.8</v>
      </c>
      <c r="IM19" s="20">
        <v>1.4</v>
      </c>
      <c r="IN19" s="20">
        <v>1.1000000000000001</v>
      </c>
      <c r="IO19" s="20">
        <v>1.3</v>
      </c>
      <c r="IP19" s="20">
        <v>1.5</v>
      </c>
      <c r="IQ19" s="20">
        <v>1.9</v>
      </c>
      <c r="IR19" s="20">
        <v>1.7</v>
      </c>
      <c r="IS19" s="20">
        <v>1.9</v>
      </c>
      <c r="IT19" s="20">
        <v>1.8</v>
      </c>
      <c r="IU19" s="20">
        <v>1.7</v>
      </c>
      <c r="IV19" s="20">
        <v>1.9</v>
      </c>
      <c r="IW19" s="20">
        <v>2.1</v>
      </c>
      <c r="IX19" s="20">
        <v>2.2000000000000002</v>
      </c>
      <c r="IY19" s="20">
        <v>2.6</v>
      </c>
      <c r="IZ19" s="20">
        <v>2.7</v>
      </c>
      <c r="JA19" s="20">
        <v>2.8</v>
      </c>
      <c r="JB19" s="20">
        <v>2.5</v>
      </c>
      <c r="JC19" s="19">
        <v>2</v>
      </c>
      <c r="JD19" s="20">
        <v>2.2999999999999998</v>
      </c>
      <c r="JE19" s="20">
        <v>1.8</v>
      </c>
      <c r="JF19" s="20">
        <v>1.5</v>
      </c>
      <c r="JG19" s="20">
        <v>1.1000000000000001</v>
      </c>
      <c r="JH19" s="19">
        <v>1</v>
      </c>
      <c r="JI19" s="20">
        <v>1.4</v>
      </c>
      <c r="JJ19" s="20">
        <v>1.6</v>
      </c>
      <c r="JK19" s="20">
        <v>1.3</v>
      </c>
      <c r="JL19" s="20">
        <v>1.1000000000000001</v>
      </c>
      <c r="JM19" s="20">
        <v>1.4</v>
      </c>
      <c r="JN19" s="20">
        <v>1.3</v>
      </c>
      <c r="JO19" s="20">
        <v>1.2</v>
      </c>
      <c r="JP19" s="20">
        <v>1.3</v>
      </c>
      <c r="JQ19" s="20">
        <v>1.7</v>
      </c>
      <c r="JR19" s="19">
        <v>2</v>
      </c>
      <c r="JS19" s="20">
        <v>2.2000000000000002</v>
      </c>
      <c r="JT19" s="20">
        <v>2.1</v>
      </c>
      <c r="JU19" s="19">
        <v>1</v>
      </c>
      <c r="JV19" s="20">
        <v>-0.5</v>
      </c>
      <c r="JW19" s="20">
        <v>-0.7</v>
      </c>
      <c r="JX19" s="19">
        <v>0</v>
      </c>
      <c r="JY19" s="20">
        <v>0.5</v>
      </c>
      <c r="JZ19" s="20">
        <v>0.9</v>
      </c>
      <c r="KA19" s="19">
        <v>1</v>
      </c>
      <c r="KB19" s="20">
        <v>0.8</v>
      </c>
      <c r="KC19" s="20">
        <v>0.9</v>
      </c>
      <c r="KD19" s="20">
        <v>1.1000000000000001</v>
      </c>
      <c r="KE19" s="20">
        <v>1.2</v>
      </c>
      <c r="KF19" s="20">
        <v>1.6</v>
      </c>
      <c r="KG19" s="20">
        <v>2.8</v>
      </c>
      <c r="KH19" s="20">
        <v>4.8</v>
      </c>
      <c r="KI19" s="20">
        <v>5.9</v>
      </c>
      <c r="KJ19" s="20">
        <v>6.3</v>
      </c>
      <c r="KK19" s="20">
        <v>6.2</v>
      </c>
      <c r="KL19" s="20">
        <v>6.1</v>
      </c>
      <c r="KM19" s="20">
        <v>6.1</v>
      </c>
      <c r="KN19" s="20">
        <v>7.1</v>
      </c>
      <c r="KO19" s="20">
        <v>7.8</v>
      </c>
      <c r="KP19" s="19">
        <v>8</v>
      </c>
      <c r="KQ19" s="20">
        <v>8.5</v>
      </c>
      <c r="KR19" s="20">
        <v>8.9</v>
      </c>
      <c r="KS19" s="20">
        <v>9.8000000000000007</v>
      </c>
      <c r="KT19" s="20">
        <v>9.3000000000000007</v>
      </c>
      <c r="KU19" s="20">
        <v>9.6</v>
      </c>
      <c r="KV19" s="20">
        <v>10.1</v>
      </c>
      <c r="KW19" s="20">
        <v>9.3000000000000007</v>
      </c>
      <c r="KX19" s="20">
        <v>8.8000000000000007</v>
      </c>
      <c r="KY19" s="20">
        <v>8.6999999999999993</v>
      </c>
      <c r="KZ19" s="19">
        <v>8</v>
      </c>
      <c r="LA19" s="20">
        <v>7.1</v>
      </c>
      <c r="LB19" s="20">
        <v>6.1</v>
      </c>
      <c r="LC19" s="19">
        <v>6</v>
      </c>
      <c r="LD19" s="20">
        <v>5.3</v>
      </c>
      <c r="LE19" s="20">
        <v>3.9</v>
      </c>
      <c r="LF19" s="20">
        <v>3.8</v>
      </c>
    </row>
    <row r="21" spans="1:318" ht="14.25" x14ac:dyDescent="0.2">
      <c r="A21" s="12" t="s">
        <v>117</v>
      </c>
    </row>
    <row r="22" spans="1:318" ht="14.25" x14ac:dyDescent="0.2">
      <c r="A22" s="12" t="s">
        <v>116</v>
      </c>
      <c r="B22" s="10" t="s">
        <v>118</v>
      </c>
    </row>
    <row r="44" spans="311:311" ht="11.45" customHeight="1" x14ac:dyDescent="0.2">
      <c r="KY44" t="s">
        <v>120</v>
      </c>
    </row>
  </sheetData>
  <mergeCells count="1">
    <mergeCell ref="A15:B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G307"/>
  <sheetViews>
    <sheetView zoomScaleNormal="100" workbookViewId="0">
      <pane xSplit="1" ySplit="14" topLeftCell="C46" activePane="bottomRight" state="frozen"/>
      <selection activeCell="KY41" sqref="KY41"/>
      <selection pane="topRight" activeCell="KY41" sqref="KY41"/>
      <selection pane="bottomLeft" activeCell="KY41" sqref="KY41"/>
      <selection pane="bottomRight" activeCell="J60" sqref="J60"/>
    </sheetView>
  </sheetViews>
  <sheetFormatPr defaultColWidth="16.109375" defaultRowHeight="12.75" x14ac:dyDescent="0.2"/>
  <cols>
    <col min="1" max="16384" width="16.109375" style="24"/>
  </cols>
  <sheetData>
    <row r="1" spans="1:5" x14ac:dyDescent="0.2">
      <c r="A1" s="24" t="s">
        <v>119</v>
      </c>
    </row>
    <row r="2" spans="1:5" x14ac:dyDescent="0.2">
      <c r="A2" s="24" t="s">
        <v>140</v>
      </c>
    </row>
    <row r="4" spans="1:5" x14ac:dyDescent="0.2">
      <c r="A4" s="24" t="s">
        <v>121</v>
      </c>
    </row>
    <row r="5" spans="1:5" x14ac:dyDescent="0.2">
      <c r="A5" s="24" t="s">
        <v>122</v>
      </c>
    </row>
    <row r="6" spans="1:5" x14ac:dyDescent="0.2">
      <c r="A6" s="24" t="s">
        <v>123</v>
      </c>
    </row>
    <row r="7" spans="1:5" x14ac:dyDescent="0.2">
      <c r="A7" s="24" t="s">
        <v>124</v>
      </c>
    </row>
    <row r="8" spans="1:5" x14ac:dyDescent="0.2">
      <c r="A8" s="24" t="s">
        <v>125</v>
      </c>
    </row>
    <row r="9" spans="1:5" x14ac:dyDescent="0.2">
      <c r="A9" s="24" t="s">
        <v>126</v>
      </c>
    </row>
    <row r="11" spans="1:5" x14ac:dyDescent="0.2">
      <c r="A11" s="24" t="s">
        <v>127</v>
      </c>
      <c r="B11" s="24" t="s">
        <v>128</v>
      </c>
      <c r="C11" s="24" t="s">
        <v>129</v>
      </c>
      <c r="D11" s="24" t="s">
        <v>130</v>
      </c>
      <c r="E11" s="24" t="s">
        <v>131</v>
      </c>
    </row>
    <row r="13" spans="1:5" x14ac:dyDescent="0.2">
      <c r="A13" s="24" t="s">
        <v>132</v>
      </c>
      <c r="B13" s="24" t="s">
        <v>127</v>
      </c>
      <c r="C13" s="24" t="s">
        <v>133</v>
      </c>
      <c r="D13" s="24" t="s">
        <v>134</v>
      </c>
      <c r="E13" s="24" t="s">
        <v>135</v>
      </c>
    </row>
    <row r="14" spans="1:5" x14ac:dyDescent="0.2">
      <c r="B14" s="24" t="s">
        <v>136</v>
      </c>
      <c r="C14" s="24" t="s">
        <v>137</v>
      </c>
      <c r="D14" s="24" t="s">
        <v>138</v>
      </c>
      <c r="E14" s="24" t="s">
        <v>139</v>
      </c>
    </row>
    <row r="15" spans="1:5" x14ac:dyDescent="0.2">
      <c r="A15" s="25">
        <v>36161</v>
      </c>
      <c r="B15" s="26">
        <v>3.774193548387097</v>
      </c>
      <c r="C15" s="26">
        <v>2.435483870967742</v>
      </c>
      <c r="D15" s="26">
        <v>3</v>
      </c>
      <c r="E15" s="26">
        <v>4.63</v>
      </c>
    </row>
    <row r="16" spans="1:5" x14ac:dyDescent="0.2">
      <c r="A16" s="25">
        <v>36192</v>
      </c>
      <c r="B16" s="26">
        <v>4.5</v>
      </c>
      <c r="C16" s="26">
        <v>2</v>
      </c>
      <c r="D16" s="26">
        <v>3</v>
      </c>
      <c r="E16" s="26">
        <v>4.76</v>
      </c>
    </row>
    <row r="17" spans="1:5" x14ac:dyDescent="0.2">
      <c r="A17" s="25">
        <v>36220</v>
      </c>
      <c r="B17" s="26">
        <v>4.5</v>
      </c>
      <c r="C17" s="26">
        <v>2</v>
      </c>
      <c r="D17" s="26">
        <v>3</v>
      </c>
      <c r="E17" s="26">
        <v>4.8099999999999996</v>
      </c>
    </row>
    <row r="18" spans="1:5" x14ac:dyDescent="0.2">
      <c r="A18" s="25">
        <v>36251</v>
      </c>
      <c r="B18" s="26">
        <v>3.7666666666666666</v>
      </c>
      <c r="C18" s="26">
        <v>1.6333333333333333</v>
      </c>
      <c r="D18" s="26">
        <v>2.6333333333333333</v>
      </c>
      <c r="E18" s="26">
        <v>4.74</v>
      </c>
    </row>
    <row r="19" spans="1:5" x14ac:dyDescent="0.2">
      <c r="A19" s="25">
        <v>36281</v>
      </c>
      <c r="B19" s="26">
        <v>3.5</v>
      </c>
      <c r="C19" s="26">
        <v>1.5</v>
      </c>
      <c r="D19" s="26">
        <v>2.5</v>
      </c>
      <c r="E19" s="26">
        <v>4.74</v>
      </c>
    </row>
    <row r="20" spans="1:5" x14ac:dyDescent="0.2">
      <c r="A20" s="25">
        <v>36312</v>
      </c>
      <c r="B20" s="26">
        <v>3.5</v>
      </c>
      <c r="C20" s="26">
        <v>1.5</v>
      </c>
      <c r="D20" s="26">
        <v>2.5</v>
      </c>
      <c r="E20" s="26">
        <v>4.76</v>
      </c>
    </row>
    <row r="21" spans="1:5" x14ac:dyDescent="0.2">
      <c r="A21" s="25">
        <v>36342</v>
      </c>
      <c r="B21" s="26">
        <v>3.5</v>
      </c>
      <c r="C21" s="26">
        <v>1.5</v>
      </c>
      <c r="D21" s="26">
        <v>2.5</v>
      </c>
      <c r="E21" s="26">
        <v>4.99</v>
      </c>
    </row>
    <row r="22" spans="1:5" x14ac:dyDescent="0.2">
      <c r="A22" s="25">
        <v>36373</v>
      </c>
      <c r="B22" s="26">
        <v>3.5</v>
      </c>
      <c r="C22" s="26">
        <v>1.5</v>
      </c>
      <c r="D22" s="26">
        <v>2.5</v>
      </c>
      <c r="E22" s="26">
        <v>5.07</v>
      </c>
    </row>
    <row r="23" spans="1:5" x14ac:dyDescent="0.2">
      <c r="A23" s="25">
        <v>36404</v>
      </c>
      <c r="B23" s="26">
        <v>3.5</v>
      </c>
      <c r="C23" s="26">
        <v>1.5</v>
      </c>
      <c r="D23" s="26">
        <v>2.5</v>
      </c>
      <c r="E23" s="26">
        <v>5.22</v>
      </c>
    </row>
    <row r="24" spans="1:5" x14ac:dyDescent="0.2">
      <c r="A24" s="25">
        <v>36434</v>
      </c>
      <c r="B24" s="26">
        <v>3.5</v>
      </c>
      <c r="C24" s="26">
        <v>1.5</v>
      </c>
      <c r="D24" s="26">
        <v>2.5</v>
      </c>
      <c r="E24" s="26">
        <v>5.2</v>
      </c>
    </row>
    <row r="25" spans="1:5" x14ac:dyDescent="0.2">
      <c r="A25" s="25">
        <v>36465</v>
      </c>
      <c r="B25" s="26">
        <v>3.9333333333333331</v>
      </c>
      <c r="C25" s="26">
        <v>1.9333333333333333</v>
      </c>
      <c r="D25" s="26">
        <v>2.9333333333333331</v>
      </c>
      <c r="E25" s="26">
        <v>5.42</v>
      </c>
    </row>
    <row r="26" spans="1:5" x14ac:dyDescent="0.2">
      <c r="A26" s="25">
        <v>36495</v>
      </c>
      <c r="B26" s="26">
        <v>4</v>
      </c>
      <c r="C26" s="26">
        <v>2</v>
      </c>
      <c r="D26" s="26">
        <v>3</v>
      </c>
      <c r="E26" s="26">
        <v>5.3</v>
      </c>
    </row>
    <row r="27" spans="1:5" x14ac:dyDescent="0.2">
      <c r="A27" s="25">
        <v>36526</v>
      </c>
      <c r="B27" s="26">
        <v>4</v>
      </c>
      <c r="C27" s="26">
        <v>2</v>
      </c>
      <c r="D27" s="26">
        <v>3</v>
      </c>
      <c r="E27" s="26">
        <v>5.45</v>
      </c>
    </row>
    <row r="28" spans="1:5" x14ac:dyDescent="0.2">
      <c r="A28" s="25">
        <v>36557</v>
      </c>
      <c r="B28" s="26">
        <v>4.2241379310344831</v>
      </c>
      <c r="C28" s="26">
        <v>2.2241379310344827</v>
      </c>
      <c r="D28" s="26">
        <v>3.2241379310344827</v>
      </c>
      <c r="E28" s="26">
        <v>5.73</v>
      </c>
    </row>
    <row r="29" spans="1:5" x14ac:dyDescent="0.2">
      <c r="A29" s="25">
        <v>36586</v>
      </c>
      <c r="B29" s="26">
        <v>4.370967741935484</v>
      </c>
      <c r="C29" s="26">
        <v>2.370967741935484</v>
      </c>
      <c r="D29" s="26">
        <v>3.370967741935484</v>
      </c>
      <c r="E29" s="26">
        <v>5.85</v>
      </c>
    </row>
    <row r="30" spans="1:5" x14ac:dyDescent="0.2">
      <c r="A30" s="25">
        <v>36617</v>
      </c>
      <c r="B30" s="26">
        <v>4.5250000000000004</v>
      </c>
      <c r="C30" s="26">
        <v>2.5249999999999999</v>
      </c>
      <c r="D30" s="26">
        <v>3.5249999999999999</v>
      </c>
      <c r="E30" s="26">
        <v>6.02</v>
      </c>
    </row>
    <row r="31" spans="1:5" x14ac:dyDescent="0.2">
      <c r="A31" s="25">
        <v>36647</v>
      </c>
      <c r="B31" s="26">
        <v>4.75</v>
      </c>
      <c r="C31" s="26">
        <v>2.75</v>
      </c>
      <c r="D31" s="26">
        <v>3.75</v>
      </c>
      <c r="E31" s="26">
        <v>6.27</v>
      </c>
    </row>
    <row r="32" spans="1:5" x14ac:dyDescent="0.2">
      <c r="A32" s="25">
        <v>36678</v>
      </c>
      <c r="B32" s="26">
        <v>5.1166666666666671</v>
      </c>
      <c r="C32" s="26">
        <v>3.1166666666666667</v>
      </c>
      <c r="D32" s="26">
        <v>4.1018518518518521</v>
      </c>
      <c r="E32" s="26">
        <v>6.53</v>
      </c>
    </row>
    <row r="33" spans="1:5" x14ac:dyDescent="0.2">
      <c r="A33" s="25">
        <v>36708</v>
      </c>
      <c r="B33" s="26">
        <v>5.25</v>
      </c>
      <c r="C33" s="26">
        <v>3.25</v>
      </c>
      <c r="D33" s="27" t="e">
        <f>NA()</f>
        <v>#N/A</v>
      </c>
      <c r="E33" s="26">
        <v>6.54</v>
      </c>
    </row>
    <row r="34" spans="1:5" x14ac:dyDescent="0.2">
      <c r="A34" s="25">
        <v>36739</v>
      </c>
      <c r="B34" s="26">
        <v>5.25</v>
      </c>
      <c r="C34" s="26">
        <v>3.25</v>
      </c>
      <c r="D34" s="27" t="e">
        <f>NA()</f>
        <v>#N/A</v>
      </c>
      <c r="E34" s="26">
        <v>6.5</v>
      </c>
    </row>
    <row r="35" spans="1:5" x14ac:dyDescent="0.2">
      <c r="A35" s="25">
        <v>36770</v>
      </c>
      <c r="B35" s="26">
        <v>5.5</v>
      </c>
      <c r="C35" s="26">
        <v>3.5</v>
      </c>
      <c r="D35" s="27" t="e">
        <f>NA()</f>
        <v>#N/A</v>
      </c>
      <c r="E35" s="26">
        <v>6.52</v>
      </c>
    </row>
    <row r="36" spans="1:5" x14ac:dyDescent="0.2">
      <c r="A36" s="25">
        <v>36800</v>
      </c>
      <c r="B36" s="26">
        <v>5.709677419354839</v>
      </c>
      <c r="C36" s="26">
        <v>3.7096774193548385</v>
      </c>
      <c r="D36" s="27" t="e">
        <f>NA()</f>
        <v>#N/A</v>
      </c>
      <c r="E36" s="26">
        <v>6.51</v>
      </c>
    </row>
    <row r="37" spans="1:5" x14ac:dyDescent="0.2">
      <c r="A37" s="25">
        <v>36831</v>
      </c>
      <c r="B37" s="26">
        <v>5.75</v>
      </c>
      <c r="C37" s="26">
        <v>3.75</v>
      </c>
      <c r="D37" s="27" t="e">
        <f>NA()</f>
        <v>#N/A</v>
      </c>
      <c r="E37" s="26">
        <v>6.51</v>
      </c>
    </row>
    <row r="38" spans="1:5" x14ac:dyDescent="0.2">
      <c r="A38" s="25">
        <v>36861</v>
      </c>
      <c r="B38" s="26">
        <v>5.75</v>
      </c>
      <c r="C38" s="26">
        <v>3.75</v>
      </c>
      <c r="D38" s="27" t="e">
        <f>NA()</f>
        <v>#N/A</v>
      </c>
      <c r="E38" s="26">
        <v>6.4</v>
      </c>
    </row>
    <row r="39" spans="1:5" x14ac:dyDescent="0.2">
      <c r="A39" s="25">
        <v>36892</v>
      </c>
      <c r="B39" s="26">
        <v>5.75</v>
      </c>
      <c r="C39" s="26">
        <v>3.75</v>
      </c>
      <c r="D39" s="27" t="e">
        <f>NA()</f>
        <v>#N/A</v>
      </c>
      <c r="E39" s="26">
        <v>5.98</v>
      </c>
    </row>
    <row r="40" spans="1:5" x14ac:dyDescent="0.2">
      <c r="A40" s="25">
        <v>36923</v>
      </c>
      <c r="B40" s="26">
        <v>5.75</v>
      </c>
      <c r="C40" s="26">
        <v>3.75</v>
      </c>
      <c r="D40" s="27" t="e">
        <f>NA()</f>
        <v>#N/A</v>
      </c>
      <c r="E40" s="26">
        <v>5.49</v>
      </c>
    </row>
    <row r="41" spans="1:5" x14ac:dyDescent="0.2">
      <c r="A41" s="25">
        <v>36951</v>
      </c>
      <c r="B41" s="26">
        <v>5.75</v>
      </c>
      <c r="C41" s="26">
        <v>3.75</v>
      </c>
      <c r="D41" s="27" t="e">
        <f>NA()</f>
        <v>#N/A</v>
      </c>
      <c r="E41" s="26">
        <v>5.31</v>
      </c>
    </row>
    <row r="42" spans="1:5" x14ac:dyDescent="0.2">
      <c r="A42" s="25">
        <v>36982</v>
      </c>
      <c r="B42" s="26">
        <v>5.75</v>
      </c>
      <c r="C42" s="26">
        <v>3.75</v>
      </c>
      <c r="D42" s="27" t="e">
        <f>NA()</f>
        <v>#N/A</v>
      </c>
      <c r="E42" s="26">
        <v>4.8</v>
      </c>
    </row>
    <row r="43" spans="1:5" x14ac:dyDescent="0.2">
      <c r="A43" s="25">
        <v>37012</v>
      </c>
      <c r="B43" s="26">
        <v>5.580645161290323</v>
      </c>
      <c r="C43" s="26">
        <v>3.5806451612903225</v>
      </c>
      <c r="D43" s="27" t="e">
        <f>NA()</f>
        <v>#N/A</v>
      </c>
      <c r="E43" s="26">
        <v>4.21</v>
      </c>
    </row>
    <row r="44" spans="1:5" x14ac:dyDescent="0.2">
      <c r="A44" s="25">
        <v>37043</v>
      </c>
      <c r="B44" s="26">
        <v>5.5</v>
      </c>
      <c r="C44" s="26">
        <v>3.5</v>
      </c>
      <c r="D44" s="27" t="e">
        <f>NA()</f>
        <v>#N/A</v>
      </c>
      <c r="E44" s="26">
        <v>3.97</v>
      </c>
    </row>
    <row r="45" spans="1:5" x14ac:dyDescent="0.2">
      <c r="A45" s="25">
        <v>37073</v>
      </c>
      <c r="B45" s="26">
        <v>5.5</v>
      </c>
      <c r="C45" s="26">
        <v>3.5</v>
      </c>
      <c r="D45" s="27" t="e">
        <f>NA()</f>
        <v>#N/A</v>
      </c>
      <c r="E45" s="26">
        <v>3.77</v>
      </c>
    </row>
    <row r="46" spans="1:5" x14ac:dyDescent="0.2">
      <c r="A46" s="25">
        <v>37104</v>
      </c>
      <c r="B46" s="26">
        <v>5.491935483870968</v>
      </c>
      <c r="C46" s="26">
        <v>3.4919354838709675</v>
      </c>
      <c r="D46" s="27" t="e">
        <f>NA()</f>
        <v>#N/A</v>
      </c>
      <c r="E46" s="26">
        <v>3.65</v>
      </c>
    </row>
    <row r="47" spans="1:5" x14ac:dyDescent="0.2">
      <c r="A47" s="25">
        <v>37135</v>
      </c>
      <c r="B47" s="26">
        <v>5.0333333333333332</v>
      </c>
      <c r="C47" s="26">
        <v>3.0333333333333332</v>
      </c>
      <c r="D47" s="27" t="e">
        <f>NA()</f>
        <v>#N/A</v>
      </c>
      <c r="E47" s="26">
        <v>3.07</v>
      </c>
    </row>
    <row r="48" spans="1:5" x14ac:dyDescent="0.2">
      <c r="A48" s="25">
        <v>37165</v>
      </c>
      <c r="B48" s="26">
        <v>4.75</v>
      </c>
      <c r="C48" s="26">
        <v>2.75</v>
      </c>
      <c r="D48" s="27" t="e">
        <f>NA()</f>
        <v>#N/A</v>
      </c>
      <c r="E48" s="26">
        <v>2.4900000000000002</v>
      </c>
    </row>
    <row r="49" spans="1:5" x14ac:dyDescent="0.2">
      <c r="A49" s="25">
        <v>37196</v>
      </c>
      <c r="B49" s="26">
        <v>4.3833333333333329</v>
      </c>
      <c r="C49" s="26">
        <v>2.3833333333333333</v>
      </c>
      <c r="D49" s="27" t="e">
        <f>NA()</f>
        <v>#N/A</v>
      </c>
      <c r="E49" s="26">
        <v>2.09</v>
      </c>
    </row>
    <row r="50" spans="1:5" x14ac:dyDescent="0.2">
      <c r="A50" s="25">
        <v>37226</v>
      </c>
      <c r="B50" s="26">
        <v>4.25</v>
      </c>
      <c r="C50" s="26">
        <v>2.25</v>
      </c>
      <c r="D50" s="27" t="e">
        <f>NA()</f>
        <v>#N/A</v>
      </c>
      <c r="E50" s="26">
        <v>1.82</v>
      </c>
    </row>
    <row r="51" spans="1:5" x14ac:dyDescent="0.2">
      <c r="A51" s="25">
        <v>37257</v>
      </c>
      <c r="B51" s="26">
        <v>4.25</v>
      </c>
      <c r="C51" s="26">
        <v>2.25</v>
      </c>
      <c r="D51" s="27" t="e">
        <f>NA()</f>
        <v>#N/A</v>
      </c>
      <c r="E51" s="26">
        <v>1.73</v>
      </c>
    </row>
    <row r="52" spans="1:5" x14ac:dyDescent="0.2">
      <c r="A52" s="25">
        <v>37288</v>
      </c>
      <c r="B52" s="26">
        <v>4.25</v>
      </c>
      <c r="C52" s="26">
        <v>2.25</v>
      </c>
      <c r="D52" s="27" t="e">
        <f>NA()</f>
        <v>#N/A</v>
      </c>
      <c r="E52" s="26">
        <v>1.74</v>
      </c>
    </row>
    <row r="53" spans="1:5" x14ac:dyDescent="0.2">
      <c r="A53" s="25">
        <v>37316</v>
      </c>
      <c r="B53" s="26">
        <v>4.25</v>
      </c>
      <c r="C53" s="26">
        <v>2.25</v>
      </c>
      <c r="D53" s="27" t="e">
        <f>NA()</f>
        <v>#N/A</v>
      </c>
      <c r="E53" s="26">
        <v>1.73</v>
      </c>
    </row>
    <row r="54" spans="1:5" x14ac:dyDescent="0.2">
      <c r="A54" s="25">
        <v>37347</v>
      </c>
      <c r="B54" s="26">
        <v>4.25</v>
      </c>
      <c r="C54" s="26">
        <v>2.25</v>
      </c>
      <c r="D54" s="27" t="e">
        <f>NA()</f>
        <v>#N/A</v>
      </c>
      <c r="E54" s="26">
        <v>1.75</v>
      </c>
    </row>
    <row r="55" spans="1:5" x14ac:dyDescent="0.2">
      <c r="A55" s="25">
        <v>37377</v>
      </c>
      <c r="B55" s="26">
        <v>4.25</v>
      </c>
      <c r="C55" s="26">
        <v>2.25</v>
      </c>
      <c r="D55" s="27" t="e">
        <f>NA()</f>
        <v>#N/A</v>
      </c>
      <c r="E55" s="26">
        <v>1.75</v>
      </c>
    </row>
    <row r="56" spans="1:5" x14ac:dyDescent="0.2">
      <c r="A56" s="25">
        <v>37408</v>
      </c>
      <c r="B56" s="26">
        <v>4.25</v>
      </c>
      <c r="C56" s="26">
        <v>2.25</v>
      </c>
      <c r="D56" s="27" t="e">
        <f>NA()</f>
        <v>#N/A</v>
      </c>
      <c r="E56" s="26">
        <v>1.75</v>
      </c>
    </row>
    <row r="57" spans="1:5" x14ac:dyDescent="0.2">
      <c r="A57" s="25">
        <v>37438</v>
      </c>
      <c r="B57" s="26">
        <v>4.25</v>
      </c>
      <c r="C57" s="26">
        <v>2.25</v>
      </c>
      <c r="D57" s="27" t="e">
        <f>NA()</f>
        <v>#N/A</v>
      </c>
      <c r="E57" s="26">
        <v>1.73</v>
      </c>
    </row>
    <row r="58" spans="1:5" x14ac:dyDescent="0.2">
      <c r="A58" s="25">
        <v>37469</v>
      </c>
      <c r="B58" s="26">
        <v>4.25</v>
      </c>
      <c r="C58" s="26">
        <v>2.25</v>
      </c>
      <c r="D58" s="27" t="e">
        <f>NA()</f>
        <v>#N/A</v>
      </c>
      <c r="E58" s="26">
        <v>1.74</v>
      </c>
    </row>
    <row r="59" spans="1:5" x14ac:dyDescent="0.2">
      <c r="A59" s="25">
        <v>37500</v>
      </c>
      <c r="B59" s="26">
        <v>4.25</v>
      </c>
      <c r="C59" s="26">
        <v>2.25</v>
      </c>
      <c r="D59" s="27" t="e">
        <f>NA()</f>
        <v>#N/A</v>
      </c>
      <c r="E59" s="26">
        <v>1.75</v>
      </c>
    </row>
    <row r="60" spans="1:5" x14ac:dyDescent="0.2">
      <c r="A60" s="25">
        <v>37530</v>
      </c>
      <c r="B60" s="26">
        <v>4.25</v>
      </c>
      <c r="C60" s="26">
        <v>2.25</v>
      </c>
      <c r="D60" s="27" t="e">
        <f>NA()</f>
        <v>#N/A</v>
      </c>
      <c r="E60" s="26">
        <v>1.75</v>
      </c>
    </row>
    <row r="61" spans="1:5" x14ac:dyDescent="0.2">
      <c r="A61" s="25">
        <v>37561</v>
      </c>
      <c r="B61" s="26">
        <v>4.25</v>
      </c>
      <c r="C61" s="26">
        <v>2.25</v>
      </c>
      <c r="D61" s="27" t="e">
        <f>NA()</f>
        <v>#N/A</v>
      </c>
      <c r="E61" s="26">
        <v>1.34</v>
      </c>
    </row>
    <row r="62" spans="1:5" x14ac:dyDescent="0.2">
      <c r="A62" s="25">
        <v>37591</v>
      </c>
      <c r="B62" s="26">
        <v>3.8306451612903225</v>
      </c>
      <c r="C62" s="26">
        <v>1.8306451612903225</v>
      </c>
      <c r="D62" s="27" t="e">
        <f>NA()</f>
        <v>#N/A</v>
      </c>
      <c r="E62" s="26">
        <v>1.24</v>
      </c>
    </row>
    <row r="63" spans="1:5" x14ac:dyDescent="0.2">
      <c r="A63" s="25">
        <v>37622</v>
      </c>
      <c r="B63" s="26">
        <v>3.75</v>
      </c>
      <c r="C63" s="26">
        <v>1.75</v>
      </c>
      <c r="D63" s="27" t="e">
        <f>NA()</f>
        <v>#N/A</v>
      </c>
      <c r="E63" s="26">
        <v>1.24</v>
      </c>
    </row>
    <row r="64" spans="1:5" x14ac:dyDescent="0.2">
      <c r="A64" s="25">
        <v>37653</v>
      </c>
      <c r="B64" s="26">
        <v>3.75</v>
      </c>
      <c r="C64" s="26">
        <v>1.75</v>
      </c>
      <c r="D64" s="27" t="e">
        <f>NA()</f>
        <v>#N/A</v>
      </c>
      <c r="E64" s="26">
        <v>1.26</v>
      </c>
    </row>
    <row r="65" spans="1:7" x14ac:dyDescent="0.2">
      <c r="A65" s="25">
        <v>37681</v>
      </c>
      <c r="B65" s="26">
        <v>3.5483870967741935</v>
      </c>
      <c r="C65" s="26">
        <v>1.5483870967741935</v>
      </c>
      <c r="D65" s="27" t="e">
        <f>NA()</f>
        <v>#N/A</v>
      </c>
      <c r="E65" s="26">
        <v>1.25</v>
      </c>
    </row>
    <row r="66" spans="1:7" x14ac:dyDescent="0.2">
      <c r="A66" s="25">
        <v>37712</v>
      </c>
      <c r="B66" s="26">
        <v>3.5</v>
      </c>
      <c r="C66" s="26">
        <v>1.5</v>
      </c>
      <c r="D66" s="27" t="e">
        <f>NA()</f>
        <v>#N/A</v>
      </c>
      <c r="E66" s="26">
        <v>1.26</v>
      </c>
    </row>
    <row r="67" spans="1:7" ht="14.25" x14ac:dyDescent="0.2">
      <c r="A67" s="25">
        <v>37742</v>
      </c>
      <c r="B67" s="26">
        <v>3.5</v>
      </c>
      <c r="C67" s="26">
        <v>1.5</v>
      </c>
      <c r="D67" s="27" t="e">
        <f>NA()</f>
        <v>#N/A</v>
      </c>
      <c r="E67" s="26">
        <v>1.26</v>
      </c>
      <c r="G67" t="s">
        <v>120</v>
      </c>
    </row>
    <row r="68" spans="1:7" x14ac:dyDescent="0.2">
      <c r="A68" s="25">
        <v>37773</v>
      </c>
      <c r="B68" s="26">
        <v>3.0833333333333335</v>
      </c>
      <c r="C68" s="26">
        <v>1.0833333333333333</v>
      </c>
      <c r="D68" s="27" t="e">
        <f>NA()</f>
        <v>#N/A</v>
      </c>
      <c r="E68" s="26">
        <v>1.22</v>
      </c>
    </row>
    <row r="69" spans="1:7" x14ac:dyDescent="0.2">
      <c r="A69" s="25">
        <v>37803</v>
      </c>
      <c r="B69" s="26">
        <v>3</v>
      </c>
      <c r="C69" s="26">
        <v>1</v>
      </c>
      <c r="D69" s="27" t="e">
        <f>NA()</f>
        <v>#N/A</v>
      </c>
      <c r="E69" s="26">
        <v>1.01</v>
      </c>
    </row>
    <row r="70" spans="1:7" x14ac:dyDescent="0.2">
      <c r="A70" s="25">
        <v>37834</v>
      </c>
      <c r="B70" s="26">
        <v>3</v>
      </c>
      <c r="C70" s="26">
        <v>1</v>
      </c>
      <c r="D70" s="27" t="e">
        <f>NA()</f>
        <v>#N/A</v>
      </c>
      <c r="E70" s="26">
        <v>1.03</v>
      </c>
    </row>
    <row r="71" spans="1:7" x14ac:dyDescent="0.2">
      <c r="A71" s="25">
        <v>37865</v>
      </c>
      <c r="B71" s="26">
        <v>3</v>
      </c>
      <c r="C71" s="26">
        <v>1</v>
      </c>
      <c r="D71" s="27" t="e">
        <f>NA()</f>
        <v>#N/A</v>
      </c>
      <c r="E71" s="26">
        <v>1.01</v>
      </c>
    </row>
    <row r="72" spans="1:7" x14ac:dyDescent="0.2">
      <c r="A72" s="25">
        <v>37895</v>
      </c>
      <c r="B72" s="26">
        <v>3</v>
      </c>
      <c r="C72" s="26">
        <v>1</v>
      </c>
      <c r="D72" s="27" t="e">
        <f>NA()</f>
        <v>#N/A</v>
      </c>
      <c r="E72" s="26">
        <v>1.01</v>
      </c>
    </row>
    <row r="73" spans="1:7" x14ac:dyDescent="0.2">
      <c r="A73" s="25">
        <v>37926</v>
      </c>
      <c r="B73" s="26">
        <v>3</v>
      </c>
      <c r="C73" s="26">
        <v>1</v>
      </c>
      <c r="D73" s="27" t="e">
        <f>NA()</f>
        <v>#N/A</v>
      </c>
      <c r="E73" s="26">
        <v>1</v>
      </c>
    </row>
    <row r="74" spans="1:7" x14ac:dyDescent="0.2">
      <c r="A74" s="25">
        <v>37956</v>
      </c>
      <c r="B74" s="26">
        <v>3</v>
      </c>
      <c r="C74" s="26">
        <v>1</v>
      </c>
      <c r="D74" s="27" t="e">
        <f>NA()</f>
        <v>#N/A</v>
      </c>
      <c r="E74" s="26">
        <v>0.98</v>
      </c>
    </row>
    <row r="75" spans="1:7" x14ac:dyDescent="0.2">
      <c r="A75" s="25">
        <v>37987</v>
      </c>
      <c r="B75" s="26">
        <v>3</v>
      </c>
      <c r="C75" s="26">
        <v>1</v>
      </c>
      <c r="D75" s="27" t="e">
        <f>NA()</f>
        <v>#N/A</v>
      </c>
      <c r="E75" s="26">
        <v>1</v>
      </c>
    </row>
    <row r="76" spans="1:7" x14ac:dyDescent="0.2">
      <c r="A76" s="25">
        <v>38018</v>
      </c>
      <c r="B76" s="26">
        <v>3</v>
      </c>
      <c r="C76" s="26">
        <v>1</v>
      </c>
      <c r="D76" s="27" t="e">
        <f>NA()</f>
        <v>#N/A</v>
      </c>
      <c r="E76" s="26">
        <v>1.01</v>
      </c>
    </row>
    <row r="77" spans="1:7" x14ac:dyDescent="0.2">
      <c r="A77" s="25">
        <v>38047</v>
      </c>
      <c r="B77" s="26">
        <v>3</v>
      </c>
      <c r="C77" s="26">
        <v>1</v>
      </c>
      <c r="D77" s="27" t="e">
        <f>NA()</f>
        <v>#N/A</v>
      </c>
      <c r="E77" s="26">
        <v>1</v>
      </c>
    </row>
    <row r="78" spans="1:7" x14ac:dyDescent="0.2">
      <c r="A78" s="25">
        <v>38078</v>
      </c>
      <c r="B78" s="26">
        <v>3</v>
      </c>
      <c r="C78" s="26">
        <v>1</v>
      </c>
      <c r="D78" s="27" t="e">
        <f>NA()</f>
        <v>#N/A</v>
      </c>
      <c r="E78" s="26">
        <v>1</v>
      </c>
    </row>
    <row r="79" spans="1:7" x14ac:dyDescent="0.2">
      <c r="A79" s="25">
        <v>38108</v>
      </c>
      <c r="B79" s="26">
        <v>3</v>
      </c>
      <c r="C79" s="26">
        <v>1</v>
      </c>
      <c r="D79" s="27" t="e">
        <f>NA()</f>
        <v>#N/A</v>
      </c>
      <c r="E79" s="26">
        <v>1</v>
      </c>
    </row>
    <row r="80" spans="1:7" x14ac:dyDescent="0.2">
      <c r="A80" s="25">
        <v>38139</v>
      </c>
      <c r="B80" s="26">
        <v>3</v>
      </c>
      <c r="C80" s="26">
        <v>1</v>
      </c>
      <c r="D80" s="27" t="e">
        <f>NA()</f>
        <v>#N/A</v>
      </c>
      <c r="E80" s="26">
        <v>1.03</v>
      </c>
    </row>
    <row r="81" spans="1:5" x14ac:dyDescent="0.2">
      <c r="A81" s="25">
        <v>38169</v>
      </c>
      <c r="B81" s="26">
        <v>3</v>
      </c>
      <c r="C81" s="26">
        <v>1</v>
      </c>
      <c r="D81" s="27" t="e">
        <f>NA()</f>
        <v>#N/A</v>
      </c>
      <c r="E81" s="26">
        <v>1.26</v>
      </c>
    </row>
    <row r="82" spans="1:5" x14ac:dyDescent="0.2">
      <c r="A82" s="25">
        <v>38200</v>
      </c>
      <c r="B82" s="26">
        <v>3</v>
      </c>
      <c r="C82" s="26">
        <v>1</v>
      </c>
      <c r="D82" s="27" t="e">
        <f>NA()</f>
        <v>#N/A</v>
      </c>
      <c r="E82" s="26">
        <v>1.43</v>
      </c>
    </row>
    <row r="83" spans="1:5" x14ac:dyDescent="0.2">
      <c r="A83" s="25">
        <v>38231</v>
      </c>
      <c r="B83" s="26">
        <v>3</v>
      </c>
      <c r="C83" s="26">
        <v>1</v>
      </c>
      <c r="D83" s="27" t="e">
        <f>NA()</f>
        <v>#N/A</v>
      </c>
      <c r="E83" s="26">
        <v>1.61</v>
      </c>
    </row>
    <row r="84" spans="1:5" x14ac:dyDescent="0.2">
      <c r="A84" s="25">
        <v>38261</v>
      </c>
      <c r="B84" s="26">
        <v>3</v>
      </c>
      <c r="C84" s="26">
        <v>1</v>
      </c>
      <c r="D84" s="27" t="e">
        <f>NA()</f>
        <v>#N/A</v>
      </c>
      <c r="E84" s="26">
        <v>1.76</v>
      </c>
    </row>
    <row r="85" spans="1:5" x14ac:dyDescent="0.2">
      <c r="A85" s="25">
        <v>38292</v>
      </c>
      <c r="B85" s="26">
        <v>3</v>
      </c>
      <c r="C85" s="26">
        <v>1</v>
      </c>
      <c r="D85" s="27" t="e">
        <f>NA()</f>
        <v>#N/A</v>
      </c>
      <c r="E85" s="26">
        <v>1.93</v>
      </c>
    </row>
    <row r="86" spans="1:5" x14ac:dyDescent="0.2">
      <c r="A86" s="25">
        <v>38322</v>
      </c>
      <c r="B86" s="26">
        <v>3</v>
      </c>
      <c r="C86" s="26">
        <v>1</v>
      </c>
      <c r="D86" s="27" t="e">
        <f>NA()</f>
        <v>#N/A</v>
      </c>
      <c r="E86" s="26">
        <v>2.16</v>
      </c>
    </row>
    <row r="87" spans="1:5" x14ac:dyDescent="0.2">
      <c r="A87" s="25">
        <v>38353</v>
      </c>
      <c r="B87" s="26">
        <v>3</v>
      </c>
      <c r="C87" s="26">
        <v>1</v>
      </c>
      <c r="D87" s="27" t="e">
        <f>NA()</f>
        <v>#N/A</v>
      </c>
      <c r="E87" s="26">
        <v>2.2799999999999998</v>
      </c>
    </row>
    <row r="88" spans="1:5" x14ac:dyDescent="0.2">
      <c r="A88" s="25">
        <v>38384</v>
      </c>
      <c r="B88" s="26">
        <v>3</v>
      </c>
      <c r="C88" s="26">
        <v>1</v>
      </c>
      <c r="D88" s="27" t="e">
        <f>NA()</f>
        <v>#N/A</v>
      </c>
      <c r="E88" s="26">
        <v>2.5</v>
      </c>
    </row>
    <row r="89" spans="1:5" x14ac:dyDescent="0.2">
      <c r="A89" s="25">
        <v>38412</v>
      </c>
      <c r="B89" s="26">
        <v>3</v>
      </c>
      <c r="C89" s="26">
        <v>1</v>
      </c>
      <c r="D89" s="27" t="e">
        <f>NA()</f>
        <v>#N/A</v>
      </c>
      <c r="E89" s="26">
        <v>2.63</v>
      </c>
    </row>
    <row r="90" spans="1:5" x14ac:dyDescent="0.2">
      <c r="A90" s="25">
        <v>38443</v>
      </c>
      <c r="B90" s="26">
        <v>3</v>
      </c>
      <c r="C90" s="26">
        <v>1</v>
      </c>
      <c r="D90" s="27" t="e">
        <f>NA()</f>
        <v>#N/A</v>
      </c>
      <c r="E90" s="26">
        <v>2.79</v>
      </c>
    </row>
    <row r="91" spans="1:5" x14ac:dyDescent="0.2">
      <c r="A91" s="25">
        <v>38473</v>
      </c>
      <c r="B91" s="26">
        <v>3</v>
      </c>
      <c r="C91" s="26">
        <v>1</v>
      </c>
      <c r="D91" s="27" t="e">
        <f>NA()</f>
        <v>#N/A</v>
      </c>
      <c r="E91" s="26">
        <v>3</v>
      </c>
    </row>
    <row r="92" spans="1:5" x14ac:dyDescent="0.2">
      <c r="A92" s="25">
        <v>38504</v>
      </c>
      <c r="B92" s="26">
        <v>3</v>
      </c>
      <c r="C92" s="26">
        <v>1</v>
      </c>
      <c r="D92" s="27" t="e">
        <f>NA()</f>
        <v>#N/A</v>
      </c>
      <c r="E92" s="26">
        <v>3.04</v>
      </c>
    </row>
    <row r="93" spans="1:5" x14ac:dyDescent="0.2">
      <c r="A93" s="25">
        <v>38534</v>
      </c>
      <c r="B93" s="26">
        <v>3</v>
      </c>
      <c r="C93" s="26">
        <v>1</v>
      </c>
      <c r="D93" s="27" t="e">
        <f>NA()</f>
        <v>#N/A</v>
      </c>
      <c r="E93" s="26">
        <v>3.26</v>
      </c>
    </row>
    <row r="94" spans="1:5" x14ac:dyDescent="0.2">
      <c r="A94" s="25">
        <v>38565</v>
      </c>
      <c r="B94" s="26">
        <v>3</v>
      </c>
      <c r="C94" s="26">
        <v>1</v>
      </c>
      <c r="D94" s="27" t="e">
        <f>NA()</f>
        <v>#N/A</v>
      </c>
      <c r="E94" s="26">
        <v>3.5</v>
      </c>
    </row>
    <row r="95" spans="1:5" x14ac:dyDescent="0.2">
      <c r="A95" s="25">
        <v>38596</v>
      </c>
      <c r="B95" s="26">
        <v>3</v>
      </c>
      <c r="C95" s="26">
        <v>1</v>
      </c>
      <c r="D95" s="27" t="e">
        <f>NA()</f>
        <v>#N/A</v>
      </c>
      <c r="E95" s="26">
        <v>3.62</v>
      </c>
    </row>
    <row r="96" spans="1:5" x14ac:dyDescent="0.2">
      <c r="A96" s="25">
        <v>38626</v>
      </c>
      <c r="B96" s="26">
        <v>3</v>
      </c>
      <c r="C96" s="26">
        <v>1</v>
      </c>
      <c r="D96" s="27" t="e">
        <f>NA()</f>
        <v>#N/A</v>
      </c>
      <c r="E96" s="26">
        <v>3.78</v>
      </c>
    </row>
    <row r="97" spans="1:5" x14ac:dyDescent="0.2">
      <c r="A97" s="25">
        <v>38657</v>
      </c>
      <c r="B97" s="26">
        <v>3</v>
      </c>
      <c r="C97" s="26">
        <v>1</v>
      </c>
      <c r="D97" s="27" t="e">
        <f>NA()</f>
        <v>#N/A</v>
      </c>
      <c r="E97" s="26">
        <v>4</v>
      </c>
    </row>
    <row r="98" spans="1:5" x14ac:dyDescent="0.2">
      <c r="A98" s="25">
        <v>38687</v>
      </c>
      <c r="B98" s="26">
        <v>3.2096774193548385</v>
      </c>
      <c r="C98" s="26">
        <v>1.2096774193548387</v>
      </c>
      <c r="D98" s="27" t="e">
        <f>NA()</f>
        <v>#N/A</v>
      </c>
      <c r="E98" s="26">
        <v>4.16</v>
      </c>
    </row>
    <row r="99" spans="1:5" x14ac:dyDescent="0.2">
      <c r="A99" s="25">
        <v>38718</v>
      </c>
      <c r="B99" s="26">
        <v>3.25</v>
      </c>
      <c r="C99" s="26">
        <v>1.25</v>
      </c>
      <c r="D99" s="27" t="e">
        <f>NA()</f>
        <v>#N/A</v>
      </c>
      <c r="E99" s="26">
        <v>4.29</v>
      </c>
    </row>
    <row r="100" spans="1:5" x14ac:dyDescent="0.2">
      <c r="A100" s="25">
        <v>38749</v>
      </c>
      <c r="B100" s="26">
        <v>3.25</v>
      </c>
      <c r="C100" s="26">
        <v>1.25</v>
      </c>
      <c r="D100" s="27" t="e">
        <f>NA()</f>
        <v>#N/A</v>
      </c>
      <c r="E100" s="26">
        <v>4.49</v>
      </c>
    </row>
    <row r="101" spans="1:5" x14ac:dyDescent="0.2">
      <c r="A101" s="25">
        <v>38777</v>
      </c>
      <c r="B101" s="26">
        <v>3.443548387096774</v>
      </c>
      <c r="C101" s="26">
        <v>1.4435483870967742</v>
      </c>
      <c r="D101" s="27" t="e">
        <f>NA()</f>
        <v>#N/A</v>
      </c>
      <c r="E101" s="26">
        <v>4.59</v>
      </c>
    </row>
    <row r="102" spans="1:5" x14ac:dyDescent="0.2">
      <c r="A102" s="25">
        <v>38808</v>
      </c>
      <c r="B102" s="26">
        <v>3.5</v>
      </c>
      <c r="C102" s="26">
        <v>1.5</v>
      </c>
      <c r="D102" s="27" t="e">
        <f>NA()</f>
        <v>#N/A</v>
      </c>
      <c r="E102" s="26">
        <v>4.79</v>
      </c>
    </row>
    <row r="103" spans="1:5" x14ac:dyDescent="0.2">
      <c r="A103" s="25">
        <v>38838</v>
      </c>
      <c r="B103" s="26">
        <v>3.5</v>
      </c>
      <c r="C103" s="26">
        <v>1.5</v>
      </c>
      <c r="D103" s="27" t="e">
        <f>NA()</f>
        <v>#N/A</v>
      </c>
      <c r="E103" s="26">
        <v>4.9400000000000004</v>
      </c>
    </row>
    <row r="104" spans="1:5" x14ac:dyDescent="0.2">
      <c r="A104" s="25">
        <v>38869</v>
      </c>
      <c r="B104" s="26">
        <v>3.6333333333333333</v>
      </c>
      <c r="C104" s="26">
        <v>1.6333333333333333</v>
      </c>
      <c r="D104" s="27" t="e">
        <f>NA()</f>
        <v>#N/A</v>
      </c>
      <c r="E104" s="26">
        <v>4.99</v>
      </c>
    </row>
    <row r="105" spans="1:5" x14ac:dyDescent="0.2">
      <c r="A105" s="25">
        <v>38899</v>
      </c>
      <c r="B105" s="26">
        <v>3.75</v>
      </c>
      <c r="C105" s="26">
        <v>1.75</v>
      </c>
      <c r="D105" s="27" t="e">
        <f>NA()</f>
        <v>#N/A</v>
      </c>
      <c r="E105" s="26">
        <v>5.24</v>
      </c>
    </row>
    <row r="106" spans="1:5" x14ac:dyDescent="0.2">
      <c r="A106" s="25">
        <v>38930</v>
      </c>
      <c r="B106" s="26">
        <v>3.935483870967742</v>
      </c>
      <c r="C106" s="26">
        <v>1.935483870967742</v>
      </c>
      <c r="D106" s="27" t="e">
        <f>NA()</f>
        <v>#N/A</v>
      </c>
      <c r="E106" s="26">
        <v>5.25</v>
      </c>
    </row>
    <row r="107" spans="1:5" x14ac:dyDescent="0.2">
      <c r="A107" s="25">
        <v>38961</v>
      </c>
      <c r="B107" s="26">
        <v>4</v>
      </c>
      <c r="C107" s="26">
        <v>2</v>
      </c>
      <c r="D107" s="27" t="e">
        <f>NA()</f>
        <v>#N/A</v>
      </c>
      <c r="E107" s="26">
        <v>5.25</v>
      </c>
    </row>
    <row r="108" spans="1:5" x14ac:dyDescent="0.2">
      <c r="A108" s="25">
        <v>38991</v>
      </c>
      <c r="B108" s="26">
        <v>4.169354838709677</v>
      </c>
      <c r="C108" s="26">
        <v>2.1693548387096775</v>
      </c>
      <c r="D108" s="27" t="e">
        <f>NA()</f>
        <v>#N/A</v>
      </c>
      <c r="E108" s="26">
        <v>5.25</v>
      </c>
    </row>
    <row r="109" spans="1:5" x14ac:dyDescent="0.2">
      <c r="A109" s="25">
        <v>39022</v>
      </c>
      <c r="B109" s="26">
        <v>4.25</v>
      </c>
      <c r="C109" s="26">
        <v>2.25</v>
      </c>
      <c r="D109" s="27" t="e">
        <f>NA()</f>
        <v>#N/A</v>
      </c>
      <c r="E109" s="26">
        <v>5.25</v>
      </c>
    </row>
    <row r="110" spans="1:5" x14ac:dyDescent="0.2">
      <c r="A110" s="25">
        <v>39052</v>
      </c>
      <c r="B110" s="26">
        <v>4.403225806451613</v>
      </c>
      <c r="C110" s="26">
        <v>2.403225806451613</v>
      </c>
      <c r="D110" s="27" t="e">
        <f>NA()</f>
        <v>#N/A</v>
      </c>
      <c r="E110" s="26">
        <v>5.24</v>
      </c>
    </row>
    <row r="111" spans="1:5" x14ac:dyDescent="0.2">
      <c r="A111" s="25">
        <v>39083</v>
      </c>
      <c r="B111" s="26">
        <v>4.5</v>
      </c>
      <c r="C111" s="26">
        <v>2.5</v>
      </c>
      <c r="D111" s="27" t="e">
        <f>NA()</f>
        <v>#N/A</v>
      </c>
      <c r="E111" s="26">
        <v>5.25</v>
      </c>
    </row>
    <row r="112" spans="1:5" x14ac:dyDescent="0.2">
      <c r="A112" s="25">
        <v>39114</v>
      </c>
      <c r="B112" s="26">
        <v>4.5</v>
      </c>
      <c r="C112" s="26">
        <v>2.5</v>
      </c>
      <c r="D112" s="27" t="e">
        <f>NA()</f>
        <v>#N/A</v>
      </c>
      <c r="E112" s="26">
        <v>5.26</v>
      </c>
    </row>
    <row r="113" spans="1:5" x14ac:dyDescent="0.2">
      <c r="A113" s="25">
        <v>39142</v>
      </c>
      <c r="B113" s="26">
        <v>4.645161290322581</v>
      </c>
      <c r="C113" s="26">
        <v>2.6451612903225805</v>
      </c>
      <c r="D113" s="27" t="e">
        <f>NA()</f>
        <v>#N/A</v>
      </c>
      <c r="E113" s="26">
        <v>5.26</v>
      </c>
    </row>
    <row r="114" spans="1:5" x14ac:dyDescent="0.2">
      <c r="A114" s="25">
        <v>39173</v>
      </c>
      <c r="B114" s="26">
        <v>4.75</v>
      </c>
      <c r="C114" s="26">
        <v>2.75</v>
      </c>
      <c r="D114" s="27" t="e">
        <f>NA()</f>
        <v>#N/A</v>
      </c>
      <c r="E114" s="26">
        <v>5.25</v>
      </c>
    </row>
    <row r="115" spans="1:5" x14ac:dyDescent="0.2">
      <c r="A115" s="25">
        <v>39203</v>
      </c>
      <c r="B115" s="26">
        <v>4.75</v>
      </c>
      <c r="C115" s="26">
        <v>2.75</v>
      </c>
      <c r="D115" s="27" t="e">
        <f>NA()</f>
        <v>#N/A</v>
      </c>
      <c r="E115" s="26">
        <v>5.25</v>
      </c>
    </row>
    <row r="116" spans="1:5" x14ac:dyDescent="0.2">
      <c r="A116" s="25">
        <v>39234</v>
      </c>
      <c r="B116" s="26">
        <v>4.9000000000000004</v>
      </c>
      <c r="C116" s="26">
        <v>2.9</v>
      </c>
      <c r="D116" s="27" t="e">
        <f>NA()</f>
        <v>#N/A</v>
      </c>
      <c r="E116" s="26">
        <v>5.25</v>
      </c>
    </row>
    <row r="117" spans="1:5" x14ac:dyDescent="0.2">
      <c r="A117" s="25">
        <v>39264</v>
      </c>
      <c r="B117" s="26">
        <v>5</v>
      </c>
      <c r="C117" s="26">
        <v>3</v>
      </c>
      <c r="D117" s="27" t="e">
        <f>NA()</f>
        <v>#N/A</v>
      </c>
      <c r="E117" s="26">
        <v>5.26</v>
      </c>
    </row>
    <row r="118" spans="1:5" x14ac:dyDescent="0.2">
      <c r="A118" s="25">
        <v>39295</v>
      </c>
      <c r="B118" s="26">
        <v>5</v>
      </c>
      <c r="C118" s="26">
        <v>3</v>
      </c>
      <c r="D118" s="27" t="e">
        <f>NA()</f>
        <v>#N/A</v>
      </c>
      <c r="E118" s="26">
        <v>5.0199999999999996</v>
      </c>
    </row>
    <row r="119" spans="1:5" x14ac:dyDescent="0.2">
      <c r="A119" s="25">
        <v>39326</v>
      </c>
      <c r="B119" s="26">
        <v>5</v>
      </c>
      <c r="C119" s="26">
        <v>3</v>
      </c>
      <c r="D119" s="27" t="e">
        <f>NA()</f>
        <v>#N/A</v>
      </c>
      <c r="E119" s="26">
        <v>4.9400000000000004</v>
      </c>
    </row>
    <row r="120" spans="1:5" x14ac:dyDescent="0.2">
      <c r="A120" s="25">
        <v>39356</v>
      </c>
      <c r="B120" s="26">
        <v>5</v>
      </c>
      <c r="C120" s="26">
        <v>3</v>
      </c>
      <c r="D120" s="27" t="e">
        <f>NA()</f>
        <v>#N/A</v>
      </c>
      <c r="E120" s="26">
        <v>4.76</v>
      </c>
    </row>
    <row r="121" spans="1:5" x14ac:dyDescent="0.2">
      <c r="A121" s="25">
        <v>39387</v>
      </c>
      <c r="B121" s="26">
        <v>5</v>
      </c>
      <c r="C121" s="26">
        <v>3</v>
      </c>
      <c r="D121" s="27" t="e">
        <f>NA()</f>
        <v>#N/A</v>
      </c>
      <c r="E121" s="26">
        <v>4.49</v>
      </c>
    </row>
    <row r="122" spans="1:5" x14ac:dyDescent="0.2">
      <c r="A122" s="25">
        <v>39417</v>
      </c>
      <c r="B122" s="26">
        <v>5</v>
      </c>
      <c r="C122" s="26">
        <v>3</v>
      </c>
      <c r="D122" s="27" t="e">
        <f>NA()</f>
        <v>#N/A</v>
      </c>
      <c r="E122" s="26">
        <v>4.24</v>
      </c>
    </row>
    <row r="123" spans="1:5" x14ac:dyDescent="0.2">
      <c r="A123" s="25">
        <v>39448</v>
      </c>
      <c r="B123" s="26">
        <v>5</v>
      </c>
      <c r="C123" s="26">
        <v>3</v>
      </c>
      <c r="D123" s="27" t="e">
        <f>NA()</f>
        <v>#N/A</v>
      </c>
      <c r="E123" s="26">
        <v>3.94</v>
      </c>
    </row>
    <row r="124" spans="1:5" x14ac:dyDescent="0.2">
      <c r="A124" s="25">
        <v>39479</v>
      </c>
      <c r="B124" s="26">
        <v>5</v>
      </c>
      <c r="C124" s="26">
        <v>3</v>
      </c>
      <c r="D124" s="27" t="e">
        <f>NA()</f>
        <v>#N/A</v>
      </c>
      <c r="E124" s="26">
        <v>2.98</v>
      </c>
    </row>
    <row r="125" spans="1:5" x14ac:dyDescent="0.2">
      <c r="A125" s="25">
        <v>39508</v>
      </c>
      <c r="B125" s="26">
        <v>5</v>
      </c>
      <c r="C125" s="26">
        <v>3</v>
      </c>
      <c r="D125" s="27" t="e">
        <f>NA()</f>
        <v>#N/A</v>
      </c>
      <c r="E125" s="26">
        <v>2.61</v>
      </c>
    </row>
    <row r="126" spans="1:5" x14ac:dyDescent="0.2">
      <c r="A126" s="25">
        <v>39539</v>
      </c>
      <c r="B126" s="26">
        <v>5</v>
      </c>
      <c r="C126" s="26">
        <v>3</v>
      </c>
      <c r="D126" s="27" t="e">
        <f>NA()</f>
        <v>#N/A</v>
      </c>
      <c r="E126" s="26">
        <v>2.2799999999999998</v>
      </c>
    </row>
    <row r="127" spans="1:5" x14ac:dyDescent="0.2">
      <c r="A127" s="25">
        <v>39569</v>
      </c>
      <c r="B127" s="26">
        <v>5</v>
      </c>
      <c r="C127" s="26">
        <v>3</v>
      </c>
      <c r="D127" s="27" t="e">
        <f>NA()</f>
        <v>#N/A</v>
      </c>
      <c r="E127" s="26">
        <v>1.98</v>
      </c>
    </row>
    <row r="128" spans="1:5" x14ac:dyDescent="0.2">
      <c r="A128" s="25">
        <v>39600</v>
      </c>
      <c r="B128" s="26">
        <v>5</v>
      </c>
      <c r="C128" s="26">
        <v>3</v>
      </c>
      <c r="D128" s="27" t="e">
        <f>NA()</f>
        <v>#N/A</v>
      </c>
      <c r="E128" s="26">
        <v>2</v>
      </c>
    </row>
    <row r="129" spans="1:5" x14ac:dyDescent="0.2">
      <c r="A129" s="25">
        <v>39630</v>
      </c>
      <c r="B129" s="26">
        <v>5.185483870967742</v>
      </c>
      <c r="C129" s="26">
        <v>3.185483870967742</v>
      </c>
      <c r="D129" s="27" t="e">
        <f>NA()</f>
        <v>#N/A</v>
      </c>
      <c r="E129" s="26">
        <v>2.0099999999999998</v>
      </c>
    </row>
    <row r="130" spans="1:5" x14ac:dyDescent="0.2">
      <c r="A130" s="25">
        <v>39661</v>
      </c>
      <c r="B130" s="26">
        <v>5.25</v>
      </c>
      <c r="C130" s="26">
        <v>3.25</v>
      </c>
      <c r="D130" s="27" t="e">
        <f>NA()</f>
        <v>#N/A</v>
      </c>
      <c r="E130" s="26">
        <v>2</v>
      </c>
    </row>
    <row r="131" spans="1:5" x14ac:dyDescent="0.2">
      <c r="A131" s="25">
        <v>39692</v>
      </c>
      <c r="B131" s="26">
        <v>5.25</v>
      </c>
      <c r="C131" s="26">
        <v>3.25</v>
      </c>
      <c r="D131" s="27" t="e">
        <f>NA()</f>
        <v>#N/A</v>
      </c>
      <c r="E131" s="26">
        <v>1.81</v>
      </c>
    </row>
    <row r="132" spans="1:5" x14ac:dyDescent="0.2">
      <c r="A132" s="25">
        <v>39722</v>
      </c>
      <c r="B132" s="26">
        <v>4.491935483870968</v>
      </c>
      <c r="C132" s="26">
        <v>3.2338709677419355</v>
      </c>
      <c r="D132" s="26">
        <v>3.75</v>
      </c>
      <c r="E132" s="26">
        <v>0.97</v>
      </c>
    </row>
    <row r="133" spans="1:5" x14ac:dyDescent="0.2">
      <c r="A133" s="25">
        <v>39753</v>
      </c>
      <c r="B133" s="26">
        <v>3.9333333333333331</v>
      </c>
      <c r="C133" s="26">
        <v>2.9333333333333331</v>
      </c>
      <c r="D133" s="26">
        <v>3.4333333333333331</v>
      </c>
      <c r="E133" s="26">
        <v>0.39</v>
      </c>
    </row>
    <row r="134" spans="1:5" x14ac:dyDescent="0.2">
      <c r="A134" s="25">
        <v>39783</v>
      </c>
      <c r="B134" s="26">
        <v>3.217741935483871</v>
      </c>
      <c r="C134" s="26">
        <v>2.217741935483871</v>
      </c>
      <c r="D134" s="26">
        <v>2.717741935483871</v>
      </c>
      <c r="E134" s="26">
        <v>0.16</v>
      </c>
    </row>
    <row r="135" spans="1:5" x14ac:dyDescent="0.2">
      <c r="A135" s="25">
        <v>39814</v>
      </c>
      <c r="B135" s="26">
        <v>3</v>
      </c>
      <c r="C135" s="26">
        <v>1.6451612903225805</v>
      </c>
      <c r="D135" s="26">
        <v>2.3225806451612905</v>
      </c>
      <c r="E135" s="26">
        <v>0.15</v>
      </c>
    </row>
    <row r="136" spans="1:5" x14ac:dyDescent="0.2">
      <c r="A136" s="25">
        <v>39845</v>
      </c>
      <c r="B136" s="26">
        <v>3</v>
      </c>
      <c r="C136" s="26">
        <v>1</v>
      </c>
      <c r="D136" s="26">
        <v>2</v>
      </c>
      <c r="E136" s="26">
        <v>0.22</v>
      </c>
    </row>
    <row r="137" spans="1:5" x14ac:dyDescent="0.2">
      <c r="A137" s="25">
        <v>39873</v>
      </c>
      <c r="B137" s="26">
        <v>2.661290322580645</v>
      </c>
      <c r="C137" s="26">
        <v>0.66129032258064513</v>
      </c>
      <c r="D137" s="26">
        <v>1.6612903225806452</v>
      </c>
      <c r="E137" s="26">
        <v>0.18</v>
      </c>
    </row>
    <row r="138" spans="1:5" x14ac:dyDescent="0.2">
      <c r="A138" s="25">
        <v>39904</v>
      </c>
      <c r="B138" s="26">
        <v>2.3083333333333331</v>
      </c>
      <c r="C138" s="26">
        <v>0.30833333333333335</v>
      </c>
      <c r="D138" s="26">
        <v>1.3083333333333333</v>
      </c>
      <c r="E138" s="26">
        <v>0.15</v>
      </c>
    </row>
    <row r="139" spans="1:5" x14ac:dyDescent="0.2">
      <c r="A139" s="25">
        <v>39934</v>
      </c>
      <c r="B139" s="26">
        <v>1.9435483870967742</v>
      </c>
      <c r="C139" s="26">
        <v>0.25</v>
      </c>
      <c r="D139" s="26">
        <v>1.096774193548387</v>
      </c>
      <c r="E139" s="26">
        <v>0.18</v>
      </c>
    </row>
    <row r="140" spans="1:5" x14ac:dyDescent="0.2">
      <c r="A140" s="25">
        <v>39965</v>
      </c>
      <c r="B140" s="26">
        <v>1.75</v>
      </c>
      <c r="C140" s="26">
        <v>0.25</v>
      </c>
      <c r="D140" s="26">
        <v>1</v>
      </c>
      <c r="E140" s="26">
        <v>0.21</v>
      </c>
    </row>
    <row r="141" spans="1:5" x14ac:dyDescent="0.2">
      <c r="A141" s="25">
        <v>39995</v>
      </c>
      <c r="B141" s="26">
        <v>1.75</v>
      </c>
      <c r="C141" s="26">
        <v>0.25</v>
      </c>
      <c r="D141" s="26">
        <v>1</v>
      </c>
      <c r="E141" s="26">
        <v>0.16</v>
      </c>
    </row>
    <row r="142" spans="1:5" x14ac:dyDescent="0.2">
      <c r="A142" s="25">
        <v>40026</v>
      </c>
      <c r="B142" s="26">
        <v>1.75</v>
      </c>
      <c r="C142" s="26">
        <v>0.25</v>
      </c>
      <c r="D142" s="26">
        <v>1</v>
      </c>
      <c r="E142" s="26">
        <v>0.16</v>
      </c>
    </row>
    <row r="143" spans="1:5" x14ac:dyDescent="0.2">
      <c r="A143" s="25">
        <v>40057</v>
      </c>
      <c r="B143" s="26">
        <v>1.75</v>
      </c>
      <c r="C143" s="26">
        <v>0.25</v>
      </c>
      <c r="D143" s="26">
        <v>1</v>
      </c>
      <c r="E143" s="26">
        <v>0.15</v>
      </c>
    </row>
    <row r="144" spans="1:5" x14ac:dyDescent="0.2">
      <c r="A144" s="25">
        <v>40087</v>
      </c>
      <c r="B144" s="26">
        <v>1.75</v>
      </c>
      <c r="C144" s="26">
        <v>0.25</v>
      </c>
      <c r="D144" s="26">
        <v>1</v>
      </c>
      <c r="E144" s="26">
        <v>0.12</v>
      </c>
    </row>
    <row r="145" spans="1:5" x14ac:dyDescent="0.2">
      <c r="A145" s="25">
        <v>40118</v>
      </c>
      <c r="B145" s="26">
        <v>1.75</v>
      </c>
      <c r="C145" s="26">
        <v>0.25</v>
      </c>
      <c r="D145" s="26">
        <v>1</v>
      </c>
      <c r="E145" s="26">
        <v>0.12</v>
      </c>
    </row>
    <row r="146" spans="1:5" x14ac:dyDescent="0.2">
      <c r="A146" s="25">
        <v>40148</v>
      </c>
      <c r="B146" s="26">
        <v>1.75</v>
      </c>
      <c r="C146" s="26">
        <v>0.25</v>
      </c>
      <c r="D146" s="26">
        <v>1</v>
      </c>
      <c r="E146" s="26">
        <v>0.12</v>
      </c>
    </row>
    <row r="147" spans="1:5" x14ac:dyDescent="0.2">
      <c r="A147" s="25">
        <v>40179</v>
      </c>
      <c r="B147" s="26">
        <v>1.75</v>
      </c>
      <c r="C147" s="26">
        <v>0.25</v>
      </c>
      <c r="D147" s="26">
        <v>1</v>
      </c>
      <c r="E147" s="26">
        <v>0.11</v>
      </c>
    </row>
    <row r="148" spans="1:5" x14ac:dyDescent="0.2">
      <c r="A148" s="25">
        <v>40210</v>
      </c>
      <c r="B148" s="26">
        <v>1.75</v>
      </c>
      <c r="C148" s="26">
        <v>0.25</v>
      </c>
      <c r="D148" s="26">
        <v>1</v>
      </c>
      <c r="E148" s="26">
        <v>0.13</v>
      </c>
    </row>
    <row r="149" spans="1:5" x14ac:dyDescent="0.2">
      <c r="A149" s="25">
        <v>40238</v>
      </c>
      <c r="B149" s="26">
        <v>1.75</v>
      </c>
      <c r="C149" s="26">
        <v>0.25</v>
      </c>
      <c r="D149" s="26">
        <v>1</v>
      </c>
      <c r="E149" s="26">
        <v>0.16</v>
      </c>
    </row>
    <row r="150" spans="1:5" x14ac:dyDescent="0.2">
      <c r="A150" s="25">
        <v>40269</v>
      </c>
      <c r="B150" s="26">
        <v>1.75</v>
      </c>
      <c r="C150" s="26">
        <v>0.25</v>
      </c>
      <c r="D150" s="26">
        <v>1</v>
      </c>
      <c r="E150" s="26">
        <v>0.2</v>
      </c>
    </row>
    <row r="151" spans="1:5" x14ac:dyDescent="0.2">
      <c r="A151" s="25">
        <v>40299</v>
      </c>
      <c r="B151" s="26">
        <v>1.75</v>
      </c>
      <c r="C151" s="26">
        <v>0.25</v>
      </c>
      <c r="D151" s="26">
        <v>1</v>
      </c>
      <c r="E151" s="26">
        <v>0.2</v>
      </c>
    </row>
    <row r="152" spans="1:5" x14ac:dyDescent="0.2">
      <c r="A152" s="25">
        <v>40330</v>
      </c>
      <c r="B152" s="26">
        <v>1.75</v>
      </c>
      <c r="C152" s="26">
        <v>0.25</v>
      </c>
      <c r="D152" s="26">
        <v>1</v>
      </c>
      <c r="E152" s="26">
        <v>0.18</v>
      </c>
    </row>
    <row r="153" spans="1:5" x14ac:dyDescent="0.2">
      <c r="A153" s="25">
        <v>40360</v>
      </c>
      <c r="B153" s="26">
        <v>1.75</v>
      </c>
      <c r="C153" s="26">
        <v>0.25</v>
      </c>
      <c r="D153" s="26">
        <v>1</v>
      </c>
      <c r="E153" s="26">
        <v>0.18</v>
      </c>
    </row>
    <row r="154" spans="1:5" x14ac:dyDescent="0.2">
      <c r="A154" s="25">
        <v>40391</v>
      </c>
      <c r="B154" s="26">
        <v>1.75</v>
      </c>
      <c r="C154" s="26">
        <v>0.25</v>
      </c>
      <c r="D154" s="26">
        <v>1</v>
      </c>
      <c r="E154" s="26">
        <v>0.19</v>
      </c>
    </row>
    <row r="155" spans="1:5" x14ac:dyDescent="0.2">
      <c r="A155" s="25">
        <v>40422</v>
      </c>
      <c r="B155" s="26">
        <v>1.75</v>
      </c>
      <c r="C155" s="26">
        <v>0.25</v>
      </c>
      <c r="D155" s="26">
        <v>1</v>
      </c>
      <c r="E155" s="26">
        <v>0.19</v>
      </c>
    </row>
    <row r="156" spans="1:5" x14ac:dyDescent="0.2">
      <c r="A156" s="25">
        <v>40452</v>
      </c>
      <c r="B156" s="26">
        <v>1.75</v>
      </c>
      <c r="C156" s="26">
        <v>0.25</v>
      </c>
      <c r="D156" s="26">
        <v>1</v>
      </c>
      <c r="E156" s="26">
        <v>0.19</v>
      </c>
    </row>
    <row r="157" spans="1:5" x14ac:dyDescent="0.2">
      <c r="A157" s="25">
        <v>40483</v>
      </c>
      <c r="B157" s="26">
        <v>1.75</v>
      </c>
      <c r="C157" s="26">
        <v>0.25</v>
      </c>
      <c r="D157" s="26">
        <v>1</v>
      </c>
      <c r="E157" s="26">
        <v>0.19</v>
      </c>
    </row>
    <row r="158" spans="1:5" x14ac:dyDescent="0.2">
      <c r="A158" s="25">
        <v>40513</v>
      </c>
      <c r="B158" s="26">
        <v>1.75</v>
      </c>
      <c r="C158" s="26">
        <v>0.25</v>
      </c>
      <c r="D158" s="26">
        <v>1</v>
      </c>
      <c r="E158" s="26">
        <v>0.18</v>
      </c>
    </row>
    <row r="159" spans="1:5" x14ac:dyDescent="0.2">
      <c r="A159" s="25">
        <v>40544</v>
      </c>
      <c r="B159" s="26">
        <v>1.75</v>
      </c>
      <c r="C159" s="26">
        <v>0.25</v>
      </c>
      <c r="D159" s="26">
        <v>1</v>
      </c>
      <c r="E159" s="26">
        <v>0.17</v>
      </c>
    </row>
    <row r="160" spans="1:5" x14ac:dyDescent="0.2">
      <c r="A160" s="25">
        <v>40575</v>
      </c>
      <c r="B160" s="26">
        <v>1.75</v>
      </c>
      <c r="C160" s="26">
        <v>0.25</v>
      </c>
      <c r="D160" s="26">
        <v>1</v>
      </c>
      <c r="E160" s="26">
        <v>0.16</v>
      </c>
    </row>
    <row r="161" spans="1:5" x14ac:dyDescent="0.2">
      <c r="A161" s="25">
        <v>40603</v>
      </c>
      <c r="B161" s="26">
        <v>1.75</v>
      </c>
      <c r="C161" s="26">
        <v>0.25</v>
      </c>
      <c r="D161" s="26">
        <v>1</v>
      </c>
      <c r="E161" s="26">
        <v>0.14000000000000001</v>
      </c>
    </row>
    <row r="162" spans="1:5" x14ac:dyDescent="0.2">
      <c r="A162" s="25">
        <v>40634</v>
      </c>
      <c r="B162" s="26">
        <v>1.9</v>
      </c>
      <c r="C162" s="26">
        <v>0.4</v>
      </c>
      <c r="D162" s="26">
        <v>1.1499999999999999</v>
      </c>
      <c r="E162" s="26">
        <v>0.1</v>
      </c>
    </row>
    <row r="163" spans="1:5" x14ac:dyDescent="0.2">
      <c r="A163" s="25">
        <v>40664</v>
      </c>
      <c r="B163" s="26">
        <v>2</v>
      </c>
      <c r="C163" s="26">
        <v>0.5</v>
      </c>
      <c r="D163" s="26">
        <v>1.25</v>
      </c>
      <c r="E163" s="26">
        <v>0.09</v>
      </c>
    </row>
    <row r="164" spans="1:5" x14ac:dyDescent="0.2">
      <c r="A164" s="25">
        <v>40695</v>
      </c>
      <c r="B164" s="26">
        <v>2</v>
      </c>
      <c r="C164" s="26">
        <v>0.5</v>
      </c>
      <c r="D164" s="26">
        <v>1.25</v>
      </c>
      <c r="E164" s="26">
        <v>0.09</v>
      </c>
    </row>
    <row r="165" spans="1:5" x14ac:dyDescent="0.2">
      <c r="A165" s="25">
        <v>40725</v>
      </c>
      <c r="B165" s="26">
        <v>2.153225806451613</v>
      </c>
      <c r="C165" s="26">
        <v>0.65322580645161288</v>
      </c>
      <c r="D165" s="26">
        <v>1.403225806451613</v>
      </c>
      <c r="E165" s="26">
        <v>7.0000000000000007E-2</v>
      </c>
    </row>
    <row r="166" spans="1:5" x14ac:dyDescent="0.2">
      <c r="A166" s="25">
        <v>40756</v>
      </c>
      <c r="B166" s="26">
        <v>2.25</v>
      </c>
      <c r="C166" s="26">
        <v>0.75</v>
      </c>
      <c r="D166" s="26">
        <v>1.5</v>
      </c>
      <c r="E166" s="26">
        <v>0.1</v>
      </c>
    </row>
    <row r="167" spans="1:5" x14ac:dyDescent="0.2">
      <c r="A167" s="25">
        <v>40787</v>
      </c>
      <c r="B167" s="26">
        <v>2.25</v>
      </c>
      <c r="C167" s="26">
        <v>0.75</v>
      </c>
      <c r="D167" s="26">
        <v>1.5</v>
      </c>
      <c r="E167" s="26">
        <v>0.08</v>
      </c>
    </row>
    <row r="168" spans="1:5" x14ac:dyDescent="0.2">
      <c r="A168" s="25">
        <v>40817</v>
      </c>
      <c r="B168" s="26">
        <v>2.25</v>
      </c>
      <c r="C168" s="26">
        <v>0.75</v>
      </c>
      <c r="D168" s="26">
        <v>1.5</v>
      </c>
      <c r="E168" s="26">
        <v>7.0000000000000007E-2</v>
      </c>
    </row>
    <row r="169" spans="1:5" x14ac:dyDescent="0.2">
      <c r="A169" s="25">
        <v>40848</v>
      </c>
      <c r="B169" s="26">
        <v>2.0666666666666669</v>
      </c>
      <c r="C169" s="26">
        <v>0.56666666666666665</v>
      </c>
      <c r="D169" s="26">
        <v>1.3166666666666667</v>
      </c>
      <c r="E169" s="26">
        <v>0.08</v>
      </c>
    </row>
    <row r="170" spans="1:5" x14ac:dyDescent="0.2">
      <c r="A170" s="25">
        <v>40878</v>
      </c>
      <c r="B170" s="26">
        <v>1.8548387096774195</v>
      </c>
      <c r="C170" s="26">
        <v>0.35483870967741937</v>
      </c>
      <c r="D170" s="26">
        <v>1.1048387096774195</v>
      </c>
      <c r="E170" s="26">
        <v>7.0000000000000007E-2</v>
      </c>
    </row>
    <row r="171" spans="1:5" x14ac:dyDescent="0.2">
      <c r="A171" s="25">
        <v>40909</v>
      </c>
      <c r="B171" s="26">
        <v>1.75</v>
      </c>
      <c r="C171" s="26">
        <v>0.25</v>
      </c>
      <c r="D171" s="26">
        <v>1</v>
      </c>
      <c r="E171" s="26">
        <v>0.08</v>
      </c>
    </row>
    <row r="172" spans="1:5" x14ac:dyDescent="0.2">
      <c r="A172" s="25">
        <v>40940</v>
      </c>
      <c r="B172" s="26">
        <v>1.75</v>
      </c>
      <c r="C172" s="26">
        <v>0.25</v>
      </c>
      <c r="D172" s="26">
        <v>1</v>
      </c>
      <c r="E172" s="26">
        <v>0.1</v>
      </c>
    </row>
    <row r="173" spans="1:5" x14ac:dyDescent="0.2">
      <c r="A173" s="25">
        <v>40969</v>
      </c>
      <c r="B173" s="26">
        <v>1.75</v>
      </c>
      <c r="C173" s="26">
        <v>0.25</v>
      </c>
      <c r="D173" s="26">
        <v>1</v>
      </c>
      <c r="E173" s="26">
        <v>0.13</v>
      </c>
    </row>
    <row r="174" spans="1:5" x14ac:dyDescent="0.2">
      <c r="A174" s="25">
        <v>41000</v>
      </c>
      <c r="B174" s="26">
        <v>1.75</v>
      </c>
      <c r="C174" s="26">
        <v>0.25</v>
      </c>
      <c r="D174" s="26">
        <v>1</v>
      </c>
      <c r="E174" s="26">
        <v>0.14000000000000001</v>
      </c>
    </row>
    <row r="175" spans="1:5" x14ac:dyDescent="0.2">
      <c r="A175" s="25">
        <v>41030</v>
      </c>
      <c r="B175" s="26">
        <v>1.75</v>
      </c>
      <c r="C175" s="26">
        <v>0.25</v>
      </c>
      <c r="D175" s="26">
        <v>1</v>
      </c>
      <c r="E175" s="26">
        <v>0.16</v>
      </c>
    </row>
    <row r="176" spans="1:5" x14ac:dyDescent="0.2">
      <c r="A176" s="25">
        <v>41061</v>
      </c>
      <c r="B176" s="26">
        <v>1.75</v>
      </c>
      <c r="C176" s="26">
        <v>0.25</v>
      </c>
      <c r="D176" s="26">
        <v>1</v>
      </c>
      <c r="E176" s="26">
        <v>0.16</v>
      </c>
    </row>
    <row r="177" spans="1:5" x14ac:dyDescent="0.2">
      <c r="A177" s="25">
        <v>41091</v>
      </c>
      <c r="B177" s="26">
        <v>1.5806451612903225</v>
      </c>
      <c r="C177" s="26">
        <v>8.0645161290322578E-2</v>
      </c>
      <c r="D177" s="26">
        <v>0.83064516129032262</v>
      </c>
      <c r="E177" s="26">
        <v>0.16</v>
      </c>
    </row>
    <row r="178" spans="1:5" x14ac:dyDescent="0.2">
      <c r="A178" s="25">
        <v>41122</v>
      </c>
      <c r="B178" s="26">
        <v>1.5</v>
      </c>
      <c r="C178" s="26">
        <v>0</v>
      </c>
      <c r="D178" s="26">
        <v>0.75</v>
      </c>
      <c r="E178" s="26">
        <v>0.13</v>
      </c>
    </row>
    <row r="179" spans="1:5" x14ac:dyDescent="0.2">
      <c r="A179" s="25">
        <v>41153</v>
      </c>
      <c r="B179" s="26">
        <v>1.5</v>
      </c>
      <c r="C179" s="26">
        <v>0</v>
      </c>
      <c r="D179" s="26">
        <v>0.75</v>
      </c>
      <c r="E179" s="26">
        <v>0.14000000000000001</v>
      </c>
    </row>
    <row r="180" spans="1:5" x14ac:dyDescent="0.2">
      <c r="A180" s="25">
        <v>41183</v>
      </c>
      <c r="B180" s="26">
        <v>1.5</v>
      </c>
      <c r="C180" s="26">
        <v>0</v>
      </c>
      <c r="D180" s="26">
        <v>0.75</v>
      </c>
      <c r="E180" s="26">
        <v>0.16</v>
      </c>
    </row>
    <row r="181" spans="1:5" x14ac:dyDescent="0.2">
      <c r="A181" s="25">
        <v>41214</v>
      </c>
      <c r="B181" s="26">
        <v>1.5</v>
      </c>
      <c r="C181" s="26">
        <v>0</v>
      </c>
      <c r="D181" s="26">
        <v>0.75</v>
      </c>
      <c r="E181" s="26">
        <v>0.16</v>
      </c>
    </row>
    <row r="182" spans="1:5" x14ac:dyDescent="0.2">
      <c r="A182" s="25">
        <v>41244</v>
      </c>
      <c r="B182" s="26">
        <v>1.5</v>
      </c>
      <c r="C182" s="26">
        <v>0</v>
      </c>
      <c r="D182" s="26">
        <v>0.75</v>
      </c>
      <c r="E182" s="26">
        <v>0.16</v>
      </c>
    </row>
    <row r="183" spans="1:5" x14ac:dyDescent="0.2">
      <c r="A183" s="25">
        <v>41275</v>
      </c>
      <c r="B183" s="26">
        <v>1.5</v>
      </c>
      <c r="C183" s="26">
        <v>0</v>
      </c>
      <c r="D183" s="26">
        <v>0.75</v>
      </c>
      <c r="E183" s="26">
        <v>0.14000000000000001</v>
      </c>
    </row>
    <row r="184" spans="1:5" x14ac:dyDescent="0.2">
      <c r="A184" s="25">
        <v>41306</v>
      </c>
      <c r="B184" s="26">
        <v>1.5</v>
      </c>
      <c r="C184" s="26">
        <v>0</v>
      </c>
      <c r="D184" s="26">
        <v>0.75</v>
      </c>
      <c r="E184" s="26">
        <v>0.15</v>
      </c>
    </row>
    <row r="185" spans="1:5" x14ac:dyDescent="0.2">
      <c r="A185" s="25">
        <v>41334</v>
      </c>
      <c r="B185" s="26">
        <v>1.5</v>
      </c>
      <c r="C185" s="26">
        <v>0</v>
      </c>
      <c r="D185" s="26">
        <v>0.75</v>
      </c>
      <c r="E185" s="26">
        <v>0.14000000000000001</v>
      </c>
    </row>
    <row r="186" spans="1:5" x14ac:dyDescent="0.2">
      <c r="A186" s="25">
        <v>41365</v>
      </c>
      <c r="B186" s="26">
        <v>1.5</v>
      </c>
      <c r="C186" s="26">
        <v>0</v>
      </c>
      <c r="D186" s="26">
        <v>0.75</v>
      </c>
      <c r="E186" s="26">
        <v>0.15</v>
      </c>
    </row>
    <row r="187" spans="1:5" x14ac:dyDescent="0.2">
      <c r="A187" s="25">
        <v>41395</v>
      </c>
      <c r="B187" s="26">
        <v>1.1129032258064515</v>
      </c>
      <c r="C187" s="26">
        <v>0</v>
      </c>
      <c r="D187" s="26">
        <v>0.55645161290322576</v>
      </c>
      <c r="E187" s="26">
        <v>0.11</v>
      </c>
    </row>
    <row r="188" spans="1:5" x14ac:dyDescent="0.2">
      <c r="A188" s="25">
        <v>41426</v>
      </c>
      <c r="B188" s="26">
        <v>1</v>
      </c>
      <c r="C188" s="26">
        <v>0</v>
      </c>
      <c r="D188" s="26">
        <v>0.5</v>
      </c>
      <c r="E188" s="26">
        <v>0.09</v>
      </c>
    </row>
    <row r="189" spans="1:5" x14ac:dyDescent="0.2">
      <c r="A189" s="25">
        <v>41456</v>
      </c>
      <c r="B189" s="26">
        <v>1</v>
      </c>
      <c r="C189" s="26">
        <v>0</v>
      </c>
      <c r="D189" s="26">
        <v>0.5</v>
      </c>
      <c r="E189" s="26">
        <v>0.09</v>
      </c>
    </row>
    <row r="190" spans="1:5" x14ac:dyDescent="0.2">
      <c r="A190" s="25">
        <v>41487</v>
      </c>
      <c r="B190" s="26">
        <v>1</v>
      </c>
      <c r="C190" s="26">
        <v>0</v>
      </c>
      <c r="D190" s="26">
        <v>0.5</v>
      </c>
      <c r="E190" s="26">
        <v>0.08</v>
      </c>
    </row>
    <row r="191" spans="1:5" x14ac:dyDescent="0.2">
      <c r="A191" s="25">
        <v>41518</v>
      </c>
      <c r="B191" s="26">
        <v>1</v>
      </c>
      <c r="C191" s="26">
        <v>0</v>
      </c>
      <c r="D191" s="26">
        <v>0.5</v>
      </c>
      <c r="E191" s="26">
        <v>0.08</v>
      </c>
    </row>
    <row r="192" spans="1:5" x14ac:dyDescent="0.2">
      <c r="A192" s="25">
        <v>41548</v>
      </c>
      <c r="B192" s="26">
        <v>1</v>
      </c>
      <c r="C192" s="26">
        <v>0</v>
      </c>
      <c r="D192" s="26">
        <v>0.5</v>
      </c>
      <c r="E192" s="26">
        <v>0.09</v>
      </c>
    </row>
    <row r="193" spans="1:5" x14ac:dyDescent="0.2">
      <c r="A193" s="25">
        <v>41579</v>
      </c>
      <c r="B193" s="26">
        <v>0.85</v>
      </c>
      <c r="C193" s="26">
        <v>0</v>
      </c>
      <c r="D193" s="26">
        <v>0.35</v>
      </c>
      <c r="E193" s="26">
        <v>0.08</v>
      </c>
    </row>
    <row r="194" spans="1:5" x14ac:dyDescent="0.2">
      <c r="A194" s="25">
        <v>41609</v>
      </c>
      <c r="B194" s="26">
        <v>0.75</v>
      </c>
      <c r="C194" s="26">
        <v>0</v>
      </c>
      <c r="D194" s="26">
        <v>0.25</v>
      </c>
      <c r="E194" s="26">
        <v>0.09</v>
      </c>
    </row>
    <row r="195" spans="1:5" x14ac:dyDescent="0.2">
      <c r="A195" s="25">
        <v>41640</v>
      </c>
      <c r="B195" s="26">
        <v>0.75</v>
      </c>
      <c r="C195" s="26">
        <v>0</v>
      </c>
      <c r="D195" s="26">
        <v>0.25</v>
      </c>
      <c r="E195" s="26">
        <v>7.0000000000000007E-2</v>
      </c>
    </row>
    <row r="196" spans="1:5" x14ac:dyDescent="0.2">
      <c r="A196" s="25">
        <v>41671</v>
      </c>
      <c r="B196" s="26">
        <v>0.75</v>
      </c>
      <c r="C196" s="26">
        <v>0</v>
      </c>
      <c r="D196" s="26">
        <v>0.25</v>
      </c>
      <c r="E196" s="26">
        <v>7.0000000000000007E-2</v>
      </c>
    </row>
    <row r="197" spans="1:5" x14ac:dyDescent="0.2">
      <c r="A197" s="25">
        <v>41699</v>
      </c>
      <c r="B197" s="26">
        <v>0.75</v>
      </c>
      <c r="C197" s="26">
        <v>0</v>
      </c>
      <c r="D197" s="26">
        <v>0.25</v>
      </c>
      <c r="E197" s="26">
        <v>0.08</v>
      </c>
    </row>
    <row r="198" spans="1:5" x14ac:dyDescent="0.2">
      <c r="A198" s="25">
        <v>41730</v>
      </c>
      <c r="B198" s="26">
        <v>0.75</v>
      </c>
      <c r="C198" s="26">
        <v>0</v>
      </c>
      <c r="D198" s="26">
        <v>0.25</v>
      </c>
      <c r="E198" s="26">
        <v>0.09</v>
      </c>
    </row>
    <row r="199" spans="1:5" x14ac:dyDescent="0.2">
      <c r="A199" s="25">
        <v>41760</v>
      </c>
      <c r="B199" s="26">
        <v>0.75</v>
      </c>
      <c r="C199" s="26">
        <v>0</v>
      </c>
      <c r="D199" s="26">
        <v>0.25</v>
      </c>
      <c r="E199" s="26">
        <v>0.09</v>
      </c>
    </row>
    <row r="200" spans="1:5" x14ac:dyDescent="0.2">
      <c r="A200" s="25">
        <v>41791</v>
      </c>
      <c r="B200" s="26">
        <v>0.51666666666666672</v>
      </c>
      <c r="C200" s="26">
        <v>-6.6666666666666666E-2</v>
      </c>
      <c r="D200" s="26">
        <v>0.18333333333333332</v>
      </c>
      <c r="E200" s="26">
        <v>0.1</v>
      </c>
    </row>
    <row r="201" spans="1:5" x14ac:dyDescent="0.2">
      <c r="A201" s="25">
        <v>41821</v>
      </c>
      <c r="B201" s="26">
        <v>0.4</v>
      </c>
      <c r="C201" s="26">
        <v>-0.1</v>
      </c>
      <c r="D201" s="26">
        <v>0.15</v>
      </c>
      <c r="E201" s="26">
        <v>0.09</v>
      </c>
    </row>
    <row r="202" spans="1:5" x14ac:dyDescent="0.2">
      <c r="A202" s="25">
        <v>41852</v>
      </c>
      <c r="B202" s="26">
        <v>0.4</v>
      </c>
      <c r="C202" s="26">
        <v>-0.1</v>
      </c>
      <c r="D202" s="26">
        <v>0.15</v>
      </c>
      <c r="E202" s="26">
        <v>0.09</v>
      </c>
    </row>
    <row r="203" spans="1:5" x14ac:dyDescent="0.2">
      <c r="A203" s="25">
        <v>41883</v>
      </c>
      <c r="B203" s="26">
        <v>0.33</v>
      </c>
      <c r="C203" s="26">
        <v>-0.17</v>
      </c>
      <c r="D203" s="26">
        <v>0.08</v>
      </c>
      <c r="E203" s="26">
        <v>0.09</v>
      </c>
    </row>
    <row r="204" spans="1:5" x14ac:dyDescent="0.2">
      <c r="A204" s="25">
        <v>41913</v>
      </c>
      <c r="B204" s="26">
        <v>0.3</v>
      </c>
      <c r="C204" s="26">
        <v>-0.2</v>
      </c>
      <c r="D204" s="26">
        <v>0.05</v>
      </c>
      <c r="E204" s="26">
        <v>0.09</v>
      </c>
    </row>
    <row r="205" spans="1:5" x14ac:dyDescent="0.2">
      <c r="A205" s="25">
        <v>41944</v>
      </c>
      <c r="B205" s="26">
        <v>0.3</v>
      </c>
      <c r="C205" s="26">
        <v>-0.2</v>
      </c>
      <c r="D205" s="26">
        <v>0.05</v>
      </c>
      <c r="E205" s="26">
        <v>0.09</v>
      </c>
    </row>
    <row r="206" spans="1:5" x14ac:dyDescent="0.2">
      <c r="A206" s="25">
        <v>41974</v>
      </c>
      <c r="B206" s="26">
        <v>0.3</v>
      </c>
      <c r="C206" s="26">
        <v>-0.2</v>
      </c>
      <c r="D206" s="26">
        <v>0.05</v>
      </c>
      <c r="E206" s="26">
        <v>0.12</v>
      </c>
    </row>
    <row r="207" spans="1:5" x14ac:dyDescent="0.2">
      <c r="A207" s="25">
        <v>42005</v>
      </c>
      <c r="B207" s="26">
        <v>0.3</v>
      </c>
      <c r="C207" s="26">
        <v>-0.2</v>
      </c>
      <c r="D207" s="26">
        <v>0.05</v>
      </c>
      <c r="E207" s="26">
        <v>0.11</v>
      </c>
    </row>
    <row r="208" spans="1:5" x14ac:dyDescent="0.2">
      <c r="A208" s="25">
        <v>42036</v>
      </c>
      <c r="B208" s="26">
        <v>0.3</v>
      </c>
      <c r="C208" s="26">
        <v>-0.2</v>
      </c>
      <c r="D208" s="26">
        <v>0.05</v>
      </c>
      <c r="E208" s="26">
        <v>0.11</v>
      </c>
    </row>
    <row r="209" spans="1:5" x14ac:dyDescent="0.2">
      <c r="A209" s="25">
        <v>42064</v>
      </c>
      <c r="B209" s="26">
        <v>0.3</v>
      </c>
      <c r="C209" s="26">
        <v>-0.2</v>
      </c>
      <c r="D209" s="26">
        <v>0.05</v>
      </c>
      <c r="E209" s="26">
        <v>0.11</v>
      </c>
    </row>
    <row r="210" spans="1:5" x14ac:dyDescent="0.2">
      <c r="A210" s="25">
        <v>42095</v>
      </c>
      <c r="B210" s="26">
        <v>0.3</v>
      </c>
      <c r="C210" s="26">
        <v>-0.2</v>
      </c>
      <c r="D210" s="26">
        <v>0.05</v>
      </c>
      <c r="E210" s="26">
        <v>0.12</v>
      </c>
    </row>
    <row r="211" spans="1:5" x14ac:dyDescent="0.2">
      <c r="A211" s="25">
        <v>42125</v>
      </c>
      <c r="B211" s="26">
        <v>0.3</v>
      </c>
      <c r="C211" s="26">
        <v>-0.2</v>
      </c>
      <c r="D211" s="26">
        <v>0.05</v>
      </c>
      <c r="E211" s="26">
        <v>0.12</v>
      </c>
    </row>
    <row r="212" spans="1:5" x14ac:dyDescent="0.2">
      <c r="A212" s="25">
        <v>42156</v>
      </c>
      <c r="B212" s="26">
        <v>0.3</v>
      </c>
      <c r="C212" s="26">
        <v>-0.2</v>
      </c>
      <c r="D212" s="26">
        <v>0.05</v>
      </c>
      <c r="E212" s="26">
        <v>0.13</v>
      </c>
    </row>
    <row r="213" spans="1:5" x14ac:dyDescent="0.2">
      <c r="A213" s="25">
        <v>42186</v>
      </c>
      <c r="B213" s="26">
        <v>0.3</v>
      </c>
      <c r="C213" s="26">
        <v>-0.2</v>
      </c>
      <c r="D213" s="26">
        <v>0.05</v>
      </c>
      <c r="E213" s="26">
        <v>0.13</v>
      </c>
    </row>
    <row r="214" spans="1:5" x14ac:dyDescent="0.2">
      <c r="A214" s="25">
        <v>42217</v>
      </c>
      <c r="B214" s="26">
        <v>0.3</v>
      </c>
      <c r="C214" s="26">
        <v>-0.2</v>
      </c>
      <c r="D214" s="26">
        <v>0.05</v>
      </c>
      <c r="E214" s="26">
        <v>0.14000000000000001</v>
      </c>
    </row>
    <row r="215" spans="1:5" x14ac:dyDescent="0.2">
      <c r="A215" s="25">
        <v>42248</v>
      </c>
      <c r="B215" s="26">
        <v>0.3</v>
      </c>
      <c r="C215" s="26">
        <v>-0.2</v>
      </c>
      <c r="D215" s="26">
        <v>0.05</v>
      </c>
      <c r="E215" s="26">
        <v>0.14000000000000001</v>
      </c>
    </row>
    <row r="216" spans="1:5" x14ac:dyDescent="0.2">
      <c r="A216" s="25">
        <v>42278</v>
      </c>
      <c r="B216" s="26">
        <v>0.3</v>
      </c>
      <c r="C216" s="26">
        <v>-0.2</v>
      </c>
      <c r="D216" s="26">
        <v>0.05</v>
      </c>
      <c r="E216" s="26">
        <v>0.12</v>
      </c>
    </row>
    <row r="217" spans="1:5" x14ac:dyDescent="0.2">
      <c r="A217" s="25">
        <v>42309</v>
      </c>
      <c r="B217" s="26">
        <v>0.3</v>
      </c>
      <c r="C217" s="26">
        <v>-0.2</v>
      </c>
      <c r="D217" s="26">
        <v>0.05</v>
      </c>
      <c r="E217" s="26">
        <v>0.12</v>
      </c>
    </row>
    <row r="218" spans="1:5" x14ac:dyDescent="0.2">
      <c r="A218" s="25">
        <v>42339</v>
      </c>
      <c r="B218" s="26">
        <v>0.3</v>
      </c>
      <c r="C218" s="26">
        <v>-0.27419354838709675</v>
      </c>
      <c r="D218" s="26">
        <v>0.05</v>
      </c>
      <c r="E218" s="26">
        <v>0.24</v>
      </c>
    </row>
    <row r="219" spans="1:5" x14ac:dyDescent="0.2">
      <c r="A219" s="25">
        <v>42370</v>
      </c>
      <c r="B219" s="26">
        <v>0.3</v>
      </c>
      <c r="C219" s="26">
        <v>-0.3</v>
      </c>
      <c r="D219" s="26">
        <v>0.05</v>
      </c>
      <c r="E219" s="26">
        <v>0.34</v>
      </c>
    </row>
    <row r="220" spans="1:5" x14ac:dyDescent="0.2">
      <c r="A220" s="25">
        <v>42401</v>
      </c>
      <c r="B220" s="26">
        <v>0.3</v>
      </c>
      <c r="C220" s="26">
        <v>-0.3</v>
      </c>
      <c r="D220" s="26">
        <v>0.05</v>
      </c>
      <c r="E220" s="26">
        <v>0.38</v>
      </c>
    </row>
    <row r="221" spans="1:5" x14ac:dyDescent="0.2">
      <c r="A221" s="25">
        <v>42430</v>
      </c>
      <c r="B221" s="26">
        <v>0.27419354838709675</v>
      </c>
      <c r="C221" s="26">
        <v>-0.35161290322580646</v>
      </c>
      <c r="D221" s="26">
        <v>2.4193548387096774E-2</v>
      </c>
      <c r="E221" s="26">
        <v>0.36</v>
      </c>
    </row>
    <row r="222" spans="1:5" x14ac:dyDescent="0.2">
      <c r="A222" s="25">
        <v>42461</v>
      </c>
      <c r="B222" s="26">
        <v>0.25</v>
      </c>
      <c r="C222" s="26">
        <v>-0.4</v>
      </c>
      <c r="D222" s="26">
        <v>0</v>
      </c>
      <c r="E222" s="26">
        <v>0.37</v>
      </c>
    </row>
    <row r="223" spans="1:5" x14ac:dyDescent="0.2">
      <c r="A223" s="25">
        <v>42491</v>
      </c>
      <c r="B223" s="26">
        <v>0.25</v>
      </c>
      <c r="C223" s="26">
        <v>-0.4</v>
      </c>
      <c r="D223" s="26">
        <v>0</v>
      </c>
      <c r="E223" s="26">
        <v>0.37</v>
      </c>
    </row>
    <row r="224" spans="1:5" x14ac:dyDescent="0.2">
      <c r="A224" s="25">
        <v>42522</v>
      </c>
      <c r="B224" s="26">
        <v>0.25</v>
      </c>
      <c r="C224" s="26">
        <v>-0.4</v>
      </c>
      <c r="D224" s="26">
        <v>0</v>
      </c>
      <c r="E224" s="26">
        <v>0.38</v>
      </c>
    </row>
    <row r="225" spans="1:5" x14ac:dyDescent="0.2">
      <c r="A225" s="25">
        <v>42552</v>
      </c>
      <c r="B225" s="26">
        <v>0.25</v>
      </c>
      <c r="C225" s="26">
        <v>-0.4</v>
      </c>
      <c r="D225" s="26">
        <v>0</v>
      </c>
      <c r="E225" s="26">
        <v>0.39</v>
      </c>
    </row>
    <row r="226" spans="1:5" x14ac:dyDescent="0.2">
      <c r="A226" s="25">
        <v>42583</v>
      </c>
      <c r="B226" s="26">
        <v>0.25</v>
      </c>
      <c r="C226" s="26">
        <v>-0.4</v>
      </c>
      <c r="D226" s="26">
        <v>0</v>
      </c>
      <c r="E226" s="26">
        <v>0.4</v>
      </c>
    </row>
    <row r="227" spans="1:5" x14ac:dyDescent="0.2">
      <c r="A227" s="25">
        <v>42614</v>
      </c>
      <c r="B227" s="26">
        <v>0.25</v>
      </c>
      <c r="C227" s="26">
        <v>-0.4</v>
      </c>
      <c r="D227" s="26">
        <v>0</v>
      </c>
      <c r="E227" s="26">
        <v>0.4</v>
      </c>
    </row>
    <row r="228" spans="1:5" x14ac:dyDescent="0.2">
      <c r="A228" s="25">
        <v>42644</v>
      </c>
      <c r="B228" s="26">
        <v>0.25</v>
      </c>
      <c r="C228" s="26">
        <v>-0.4</v>
      </c>
      <c r="D228" s="26">
        <v>0</v>
      </c>
      <c r="E228" s="26">
        <v>0.4</v>
      </c>
    </row>
    <row r="229" spans="1:5" x14ac:dyDescent="0.2">
      <c r="A229" s="25">
        <v>42675</v>
      </c>
      <c r="B229" s="26">
        <v>0.25</v>
      </c>
      <c r="C229" s="26">
        <v>-0.4</v>
      </c>
      <c r="D229" s="26">
        <v>0</v>
      </c>
      <c r="E229" s="26">
        <v>0.41</v>
      </c>
    </row>
    <row r="230" spans="1:5" x14ac:dyDescent="0.2">
      <c r="A230" s="25">
        <v>42705</v>
      </c>
      <c r="B230" s="26">
        <v>0.25</v>
      </c>
      <c r="C230" s="26">
        <v>-0.4</v>
      </c>
      <c r="D230" s="26">
        <v>0</v>
      </c>
      <c r="E230" s="26">
        <v>0.54</v>
      </c>
    </row>
    <row r="231" spans="1:5" x14ac:dyDescent="0.2">
      <c r="A231" s="25">
        <v>42736</v>
      </c>
      <c r="B231" s="26">
        <v>0.25</v>
      </c>
      <c r="C231" s="26">
        <v>-0.4</v>
      </c>
      <c r="D231" s="26">
        <v>0</v>
      </c>
      <c r="E231" s="26">
        <v>0.65</v>
      </c>
    </row>
    <row r="232" spans="1:5" x14ac:dyDescent="0.2">
      <c r="A232" s="25">
        <v>42767</v>
      </c>
      <c r="B232" s="26">
        <v>0.25</v>
      </c>
      <c r="C232" s="26">
        <v>-0.4</v>
      </c>
      <c r="D232" s="26">
        <v>0</v>
      </c>
      <c r="E232" s="26">
        <v>0.66</v>
      </c>
    </row>
    <row r="233" spans="1:5" x14ac:dyDescent="0.2">
      <c r="A233" s="25">
        <v>42795</v>
      </c>
      <c r="B233" s="26">
        <v>0.25</v>
      </c>
      <c r="C233" s="26">
        <v>-0.4</v>
      </c>
      <c r="D233" s="26">
        <v>0</v>
      </c>
      <c r="E233" s="26">
        <v>0.79</v>
      </c>
    </row>
    <row r="234" spans="1:5" x14ac:dyDescent="0.2">
      <c r="A234" s="25">
        <v>42826</v>
      </c>
      <c r="B234" s="26">
        <v>0.25</v>
      </c>
      <c r="C234" s="26">
        <v>-0.4</v>
      </c>
      <c r="D234" s="26">
        <v>0</v>
      </c>
      <c r="E234" s="26">
        <v>0.9</v>
      </c>
    </row>
    <row r="235" spans="1:5" x14ac:dyDescent="0.2">
      <c r="A235" s="25">
        <v>42856</v>
      </c>
      <c r="B235" s="26">
        <v>0.25</v>
      </c>
      <c r="C235" s="26">
        <v>-0.4</v>
      </c>
      <c r="D235" s="26">
        <v>0</v>
      </c>
      <c r="E235" s="26">
        <v>0.91</v>
      </c>
    </row>
    <row r="236" spans="1:5" x14ac:dyDescent="0.2">
      <c r="A236" s="25">
        <v>42887</v>
      </c>
      <c r="B236" s="26">
        <v>0.25</v>
      </c>
      <c r="C236" s="26">
        <v>-0.4</v>
      </c>
      <c r="D236" s="26">
        <v>0</v>
      </c>
      <c r="E236" s="26">
        <v>1.04</v>
      </c>
    </row>
    <row r="237" spans="1:5" x14ac:dyDescent="0.2">
      <c r="A237" s="25">
        <v>42917</v>
      </c>
      <c r="B237" s="26">
        <v>0.25</v>
      </c>
      <c r="C237" s="26">
        <v>-0.4</v>
      </c>
      <c r="D237" s="26">
        <v>0</v>
      </c>
      <c r="E237" s="26">
        <v>1.1499999999999999</v>
      </c>
    </row>
    <row r="238" spans="1:5" x14ac:dyDescent="0.2">
      <c r="A238" s="25">
        <v>42948</v>
      </c>
      <c r="B238" s="26">
        <v>0.25</v>
      </c>
      <c r="C238" s="26">
        <v>-0.4</v>
      </c>
      <c r="D238" s="26">
        <v>0</v>
      </c>
      <c r="E238" s="26">
        <v>1.1599999999999999</v>
      </c>
    </row>
    <row r="239" spans="1:5" x14ac:dyDescent="0.2">
      <c r="A239" s="25">
        <v>42979</v>
      </c>
      <c r="B239" s="26">
        <v>0.25</v>
      </c>
      <c r="C239" s="26">
        <v>-0.4</v>
      </c>
      <c r="D239" s="26">
        <v>0</v>
      </c>
      <c r="E239" s="26">
        <v>1.1499999999999999</v>
      </c>
    </row>
    <row r="240" spans="1:5" x14ac:dyDescent="0.2">
      <c r="A240" s="25">
        <v>43009</v>
      </c>
      <c r="B240" s="26">
        <v>0.25</v>
      </c>
      <c r="C240" s="26">
        <v>-0.4</v>
      </c>
      <c r="D240" s="26">
        <v>0</v>
      </c>
      <c r="E240" s="26">
        <v>1.1499999999999999</v>
      </c>
    </row>
    <row r="241" spans="1:5" x14ac:dyDescent="0.2">
      <c r="A241" s="25">
        <v>43040</v>
      </c>
      <c r="B241" s="26">
        <v>0.25</v>
      </c>
      <c r="C241" s="26">
        <v>-0.4</v>
      </c>
      <c r="D241" s="26">
        <v>0</v>
      </c>
      <c r="E241" s="26">
        <v>1.1599999999999999</v>
      </c>
    </row>
    <row r="242" spans="1:5" x14ac:dyDescent="0.2">
      <c r="A242" s="25">
        <v>43070</v>
      </c>
      <c r="B242" s="26">
        <v>0.25</v>
      </c>
      <c r="C242" s="26">
        <v>-0.4</v>
      </c>
      <c r="D242" s="26">
        <v>0</v>
      </c>
      <c r="E242" s="26">
        <v>1.3</v>
      </c>
    </row>
    <row r="243" spans="1:5" x14ac:dyDescent="0.2">
      <c r="A243" s="25">
        <v>43101</v>
      </c>
      <c r="B243" s="26">
        <v>0.25</v>
      </c>
      <c r="C243" s="26">
        <v>-0.4</v>
      </c>
      <c r="D243" s="26">
        <v>0</v>
      </c>
      <c r="E243" s="26">
        <v>1.41</v>
      </c>
    </row>
    <row r="244" spans="1:5" x14ac:dyDescent="0.2">
      <c r="A244" s="25">
        <v>43132</v>
      </c>
      <c r="B244" s="26">
        <v>0.25</v>
      </c>
      <c r="C244" s="26">
        <v>-0.4</v>
      </c>
      <c r="D244" s="26">
        <v>0</v>
      </c>
      <c r="E244" s="26">
        <v>1.42</v>
      </c>
    </row>
    <row r="245" spans="1:5" x14ac:dyDescent="0.2">
      <c r="A245" s="25">
        <v>43160</v>
      </c>
      <c r="B245" s="26">
        <v>0.25</v>
      </c>
      <c r="C245" s="26">
        <v>-0.4</v>
      </c>
      <c r="D245" s="26">
        <v>0</v>
      </c>
      <c r="E245" s="26">
        <v>1.51</v>
      </c>
    </row>
    <row r="246" spans="1:5" x14ac:dyDescent="0.2">
      <c r="A246" s="25">
        <v>43191</v>
      </c>
      <c r="B246" s="26">
        <v>0.25</v>
      </c>
      <c r="C246" s="26">
        <v>-0.4</v>
      </c>
      <c r="D246" s="26">
        <v>0</v>
      </c>
      <c r="E246" s="26">
        <v>1.69</v>
      </c>
    </row>
    <row r="247" spans="1:5" x14ac:dyDescent="0.2">
      <c r="A247" s="25">
        <v>43221</v>
      </c>
      <c r="B247" s="26">
        <v>0.25</v>
      </c>
      <c r="C247" s="26">
        <v>-0.4</v>
      </c>
      <c r="D247" s="26">
        <v>0</v>
      </c>
      <c r="E247" s="26">
        <v>1.7</v>
      </c>
    </row>
    <row r="248" spans="1:5" x14ac:dyDescent="0.2">
      <c r="A248" s="25">
        <v>43252</v>
      </c>
      <c r="B248" s="26">
        <v>0.25</v>
      </c>
      <c r="C248" s="26">
        <v>-0.4</v>
      </c>
      <c r="D248" s="26">
        <v>0</v>
      </c>
      <c r="E248" s="26">
        <v>1.82</v>
      </c>
    </row>
    <row r="249" spans="1:5" x14ac:dyDescent="0.2">
      <c r="A249" s="25">
        <v>43282</v>
      </c>
      <c r="B249" s="26">
        <v>0.25</v>
      </c>
      <c r="C249" s="26">
        <v>-0.4</v>
      </c>
      <c r="D249" s="26">
        <v>0</v>
      </c>
      <c r="E249" s="26">
        <v>1.91</v>
      </c>
    </row>
    <row r="250" spans="1:5" x14ac:dyDescent="0.2">
      <c r="A250" s="25">
        <v>43313</v>
      </c>
      <c r="B250" s="26">
        <v>0.25</v>
      </c>
      <c r="C250" s="26">
        <v>-0.4</v>
      </c>
      <c r="D250" s="26">
        <v>0</v>
      </c>
      <c r="E250" s="26">
        <v>1.91</v>
      </c>
    </row>
    <row r="251" spans="1:5" x14ac:dyDescent="0.2">
      <c r="A251" s="25">
        <v>43344</v>
      </c>
      <c r="B251" s="26">
        <v>0.25</v>
      </c>
      <c r="C251" s="26">
        <v>-0.4</v>
      </c>
      <c r="D251" s="26">
        <v>0</v>
      </c>
      <c r="E251" s="26">
        <v>1.95</v>
      </c>
    </row>
    <row r="252" spans="1:5" x14ac:dyDescent="0.2">
      <c r="A252" s="25">
        <v>43374</v>
      </c>
      <c r="B252" s="26">
        <v>0.25</v>
      </c>
      <c r="C252" s="26">
        <v>-0.4</v>
      </c>
      <c r="D252" s="26">
        <v>0</v>
      </c>
      <c r="E252" s="26">
        <v>2.19</v>
      </c>
    </row>
    <row r="253" spans="1:5" x14ac:dyDescent="0.2">
      <c r="A253" s="25">
        <v>43405</v>
      </c>
      <c r="B253" s="26">
        <v>0.25</v>
      </c>
      <c r="C253" s="26">
        <v>-0.4</v>
      </c>
      <c r="D253" s="26">
        <v>0</v>
      </c>
      <c r="E253" s="26">
        <v>2.2000000000000002</v>
      </c>
    </row>
    <row r="254" spans="1:5" x14ac:dyDescent="0.2">
      <c r="A254" s="25">
        <v>43435</v>
      </c>
      <c r="B254" s="26">
        <v>0.25</v>
      </c>
      <c r="C254" s="26">
        <v>-0.4</v>
      </c>
      <c r="D254" s="26">
        <v>0</v>
      </c>
      <c r="E254" s="26">
        <v>2.27</v>
      </c>
    </row>
    <row r="255" spans="1:5" x14ac:dyDescent="0.2">
      <c r="A255" s="25">
        <v>43466</v>
      </c>
      <c r="B255" s="26">
        <v>0.25</v>
      </c>
      <c r="C255" s="26">
        <v>-0.4</v>
      </c>
      <c r="D255" s="26">
        <v>0</v>
      </c>
      <c r="E255" s="26">
        <v>2.4</v>
      </c>
    </row>
    <row r="256" spans="1:5" x14ac:dyDescent="0.2">
      <c r="A256" s="25">
        <v>43497</v>
      </c>
      <c r="B256" s="26">
        <v>0.25</v>
      </c>
      <c r="C256" s="26">
        <v>-0.4</v>
      </c>
      <c r="D256" s="26">
        <v>0</v>
      </c>
      <c r="E256" s="26">
        <v>2.4</v>
      </c>
    </row>
    <row r="257" spans="1:5" x14ac:dyDescent="0.2">
      <c r="A257" s="25">
        <v>43525</v>
      </c>
      <c r="B257" s="26">
        <v>0.25</v>
      </c>
      <c r="C257" s="26">
        <v>-0.4</v>
      </c>
      <c r="D257" s="26">
        <v>0</v>
      </c>
      <c r="E257" s="26">
        <v>2.41</v>
      </c>
    </row>
    <row r="258" spans="1:5" x14ac:dyDescent="0.2">
      <c r="A258" s="25">
        <v>43556</v>
      </c>
      <c r="B258" s="26">
        <v>0.25</v>
      </c>
      <c r="C258" s="26">
        <v>-0.4</v>
      </c>
      <c r="D258" s="26">
        <v>0</v>
      </c>
      <c r="E258" s="26">
        <v>2.42</v>
      </c>
    </row>
    <row r="259" spans="1:5" x14ac:dyDescent="0.2">
      <c r="A259" s="25">
        <v>43586</v>
      </c>
      <c r="B259" s="26">
        <v>0.25</v>
      </c>
      <c r="C259" s="26">
        <v>-0.4</v>
      </c>
      <c r="D259" s="26">
        <v>0</v>
      </c>
      <c r="E259" s="26">
        <v>2.39</v>
      </c>
    </row>
    <row r="260" spans="1:5" x14ac:dyDescent="0.2">
      <c r="A260" s="25">
        <v>43617</v>
      </c>
      <c r="B260" s="26">
        <v>0.25</v>
      </c>
      <c r="C260" s="26">
        <v>-0.4</v>
      </c>
      <c r="D260" s="26">
        <v>0</v>
      </c>
      <c r="E260" s="26">
        <v>2.38</v>
      </c>
    </row>
    <row r="261" spans="1:5" x14ac:dyDescent="0.2">
      <c r="A261" s="25">
        <v>43647</v>
      </c>
      <c r="B261" s="26">
        <v>0.25</v>
      </c>
      <c r="C261" s="26">
        <v>-0.4</v>
      </c>
      <c r="D261" s="26">
        <v>0</v>
      </c>
      <c r="E261" s="26">
        <v>2.4</v>
      </c>
    </row>
    <row r="262" spans="1:5" x14ac:dyDescent="0.2">
      <c r="A262" s="25">
        <v>43678</v>
      </c>
      <c r="B262" s="26">
        <v>0.25</v>
      </c>
      <c r="C262" s="26">
        <v>-0.4</v>
      </c>
      <c r="D262" s="26">
        <v>0</v>
      </c>
      <c r="E262" s="26">
        <v>2.13</v>
      </c>
    </row>
    <row r="263" spans="1:5" x14ac:dyDescent="0.2">
      <c r="A263" s="25">
        <v>43709</v>
      </c>
      <c r="B263" s="26">
        <v>0.25</v>
      </c>
      <c r="C263" s="26">
        <v>-0.44333333333333336</v>
      </c>
      <c r="D263" s="26">
        <v>0</v>
      </c>
      <c r="E263" s="26">
        <v>2.04</v>
      </c>
    </row>
    <row r="264" spans="1:5" x14ac:dyDescent="0.2">
      <c r="A264" s="25">
        <v>43739</v>
      </c>
      <c r="B264" s="26">
        <v>0.25</v>
      </c>
      <c r="C264" s="26">
        <v>-0.5</v>
      </c>
      <c r="D264" s="26">
        <v>0</v>
      </c>
      <c r="E264" s="26">
        <v>1.83</v>
      </c>
    </row>
    <row r="265" spans="1:5" x14ac:dyDescent="0.2">
      <c r="A265" s="25">
        <v>43770</v>
      </c>
      <c r="B265" s="26">
        <v>0.25</v>
      </c>
      <c r="C265" s="26">
        <v>-0.5</v>
      </c>
      <c r="D265" s="26">
        <v>0</v>
      </c>
      <c r="E265" s="26">
        <v>1.55</v>
      </c>
    </row>
    <row r="266" spans="1:5" x14ac:dyDescent="0.2">
      <c r="A266" s="25">
        <v>43800</v>
      </c>
      <c r="B266" s="26">
        <v>0.25</v>
      </c>
      <c r="C266" s="26">
        <v>-0.5</v>
      </c>
      <c r="D266" s="26">
        <v>0</v>
      </c>
      <c r="E266" s="26">
        <v>1.55</v>
      </c>
    </row>
    <row r="267" spans="1:5" x14ac:dyDescent="0.2">
      <c r="A267" s="25">
        <v>43831</v>
      </c>
      <c r="B267" s="26">
        <v>0.25</v>
      </c>
      <c r="C267" s="26">
        <v>-0.5</v>
      </c>
      <c r="D267" s="26">
        <v>0</v>
      </c>
      <c r="E267" s="26">
        <v>1.55</v>
      </c>
    </row>
    <row r="268" spans="1:5" x14ac:dyDescent="0.2">
      <c r="A268" s="25">
        <v>43862</v>
      </c>
      <c r="B268" s="26">
        <v>0.25</v>
      </c>
      <c r="C268" s="26">
        <v>-0.5</v>
      </c>
      <c r="D268" s="26">
        <v>0</v>
      </c>
      <c r="E268" s="26">
        <v>1.58</v>
      </c>
    </row>
    <row r="269" spans="1:5" x14ac:dyDescent="0.2">
      <c r="A269" s="25">
        <v>43891</v>
      </c>
      <c r="B269" s="26">
        <v>0.25</v>
      </c>
      <c r="C269" s="26">
        <v>-0.5</v>
      </c>
      <c r="D269" s="26">
        <v>0</v>
      </c>
      <c r="E269" s="26">
        <v>0.65</v>
      </c>
    </row>
    <row r="270" spans="1:5" x14ac:dyDescent="0.2">
      <c r="A270" s="25">
        <v>43922</v>
      </c>
      <c r="B270" s="26">
        <v>0.25</v>
      </c>
      <c r="C270" s="26">
        <v>-0.5</v>
      </c>
      <c r="D270" s="26">
        <v>0</v>
      </c>
      <c r="E270" s="26">
        <v>0.05</v>
      </c>
    </row>
    <row r="271" spans="1:5" x14ac:dyDescent="0.2">
      <c r="A271" s="25">
        <v>43952</v>
      </c>
      <c r="B271" s="26">
        <v>0.25</v>
      </c>
      <c r="C271" s="26">
        <v>-0.5</v>
      </c>
      <c r="D271" s="26">
        <v>0</v>
      </c>
      <c r="E271" s="26">
        <v>0.05</v>
      </c>
    </row>
    <row r="272" spans="1:5" x14ac:dyDescent="0.2">
      <c r="A272" s="25">
        <v>43983</v>
      </c>
      <c r="B272" s="26">
        <v>0.25</v>
      </c>
      <c r="C272" s="26">
        <v>-0.5</v>
      </c>
      <c r="D272" s="26">
        <v>0</v>
      </c>
      <c r="E272" s="26">
        <v>0.08</v>
      </c>
    </row>
    <row r="273" spans="1:5" x14ac:dyDescent="0.2">
      <c r="A273" s="25">
        <v>44013</v>
      </c>
      <c r="B273" s="26">
        <v>0.25</v>
      </c>
      <c r="C273" s="26">
        <v>-0.5</v>
      </c>
      <c r="D273" s="26">
        <v>0</v>
      </c>
      <c r="E273" s="26">
        <v>0.09</v>
      </c>
    </row>
    <row r="274" spans="1:5" x14ac:dyDescent="0.2">
      <c r="A274" s="25">
        <v>44044</v>
      </c>
      <c r="B274" s="26">
        <v>0.25</v>
      </c>
      <c r="C274" s="26">
        <v>-0.5</v>
      </c>
      <c r="D274" s="26">
        <v>0</v>
      </c>
      <c r="E274" s="26">
        <v>0.1</v>
      </c>
    </row>
    <row r="275" spans="1:5" x14ac:dyDescent="0.2">
      <c r="A275" s="25">
        <v>44075</v>
      </c>
      <c r="B275" s="26">
        <v>0.25</v>
      </c>
      <c r="C275" s="26">
        <v>-0.5</v>
      </c>
      <c r="D275" s="26">
        <v>0</v>
      </c>
      <c r="E275" s="26">
        <v>0.09</v>
      </c>
    </row>
    <row r="276" spans="1:5" x14ac:dyDescent="0.2">
      <c r="A276" s="25">
        <v>44105</v>
      </c>
      <c r="B276" s="26">
        <v>0.25</v>
      </c>
      <c r="C276" s="26">
        <v>-0.5</v>
      </c>
      <c r="D276" s="26">
        <v>0</v>
      </c>
      <c r="E276" s="26">
        <v>0.09</v>
      </c>
    </row>
    <row r="277" spans="1:5" x14ac:dyDescent="0.2">
      <c r="A277" s="25">
        <v>44136</v>
      </c>
      <c r="B277" s="26">
        <v>0.25</v>
      </c>
      <c r="C277" s="26">
        <v>-0.5</v>
      </c>
      <c r="D277" s="26">
        <v>0</v>
      </c>
      <c r="E277" s="26">
        <v>0.09</v>
      </c>
    </row>
    <row r="278" spans="1:5" x14ac:dyDescent="0.2">
      <c r="A278" s="25">
        <v>44166</v>
      </c>
      <c r="B278" s="26">
        <v>0.25</v>
      </c>
      <c r="C278" s="26">
        <v>-0.5</v>
      </c>
      <c r="D278" s="26">
        <v>0</v>
      </c>
      <c r="E278" s="26">
        <v>0.09</v>
      </c>
    </row>
    <row r="279" spans="1:5" x14ac:dyDescent="0.2">
      <c r="A279" s="25">
        <v>44197</v>
      </c>
      <c r="B279" s="26">
        <v>0.25</v>
      </c>
      <c r="C279" s="26">
        <v>-0.5</v>
      </c>
      <c r="D279" s="26">
        <v>0</v>
      </c>
      <c r="E279" s="26">
        <v>0.09</v>
      </c>
    </row>
    <row r="280" spans="1:5" x14ac:dyDescent="0.2">
      <c r="A280" s="25">
        <v>44228</v>
      </c>
      <c r="B280" s="26">
        <v>0.25</v>
      </c>
      <c r="C280" s="26">
        <v>-0.5</v>
      </c>
      <c r="D280" s="26">
        <v>0</v>
      </c>
      <c r="E280" s="26">
        <v>0.08</v>
      </c>
    </row>
    <row r="281" spans="1:5" x14ac:dyDescent="0.2">
      <c r="A281" s="25">
        <v>44256</v>
      </c>
      <c r="B281" s="26">
        <v>0.25</v>
      </c>
      <c r="C281" s="26">
        <v>-0.5</v>
      </c>
      <c r="D281" s="26">
        <v>0</v>
      </c>
      <c r="E281" s="26">
        <v>7.0000000000000007E-2</v>
      </c>
    </row>
    <row r="282" spans="1:5" x14ac:dyDescent="0.2">
      <c r="A282" s="25">
        <v>44287</v>
      </c>
      <c r="B282" s="26">
        <v>0.25</v>
      </c>
      <c r="C282" s="26">
        <v>-0.5</v>
      </c>
      <c r="D282" s="26">
        <v>0</v>
      </c>
      <c r="E282" s="26">
        <v>7.0000000000000007E-2</v>
      </c>
    </row>
    <row r="283" spans="1:5" x14ac:dyDescent="0.2">
      <c r="A283" s="25">
        <v>44317</v>
      </c>
      <c r="B283" s="26">
        <v>0.25</v>
      </c>
      <c r="C283" s="26">
        <v>-0.5</v>
      </c>
      <c r="D283" s="26">
        <v>0</v>
      </c>
      <c r="E283" s="26">
        <v>0.06</v>
      </c>
    </row>
    <row r="284" spans="1:5" x14ac:dyDescent="0.2">
      <c r="A284" s="25">
        <v>44348</v>
      </c>
      <c r="B284" s="26">
        <v>0.25</v>
      </c>
      <c r="C284" s="26">
        <v>-0.5</v>
      </c>
      <c r="D284" s="26">
        <v>0</v>
      </c>
      <c r="E284" s="26">
        <v>0.08</v>
      </c>
    </row>
    <row r="285" spans="1:5" x14ac:dyDescent="0.2">
      <c r="A285" s="25">
        <v>44378</v>
      </c>
      <c r="B285" s="26">
        <v>0.25</v>
      </c>
      <c r="C285" s="26">
        <v>-0.5</v>
      </c>
      <c r="D285" s="26">
        <v>0</v>
      </c>
      <c r="E285" s="26">
        <v>0.1</v>
      </c>
    </row>
    <row r="286" spans="1:5" x14ac:dyDescent="0.2">
      <c r="A286" s="25">
        <v>44409</v>
      </c>
      <c r="B286" s="26">
        <v>0.25</v>
      </c>
      <c r="C286" s="26">
        <v>-0.5</v>
      </c>
      <c r="D286" s="26">
        <v>0</v>
      </c>
      <c r="E286" s="26">
        <v>0.09</v>
      </c>
    </row>
    <row r="287" spans="1:5" x14ac:dyDescent="0.2">
      <c r="A287" s="25">
        <v>44440</v>
      </c>
      <c r="B287" s="26">
        <v>0.25</v>
      </c>
      <c r="C287" s="26">
        <v>-0.5</v>
      </c>
      <c r="D287" s="26">
        <v>0</v>
      </c>
      <c r="E287" s="26">
        <v>0.08</v>
      </c>
    </row>
    <row r="288" spans="1:5" x14ac:dyDescent="0.2">
      <c r="A288" s="25">
        <v>44470</v>
      </c>
      <c r="B288" s="26">
        <v>0.25</v>
      </c>
      <c r="C288" s="26">
        <v>-0.5</v>
      </c>
      <c r="D288" s="26">
        <v>0</v>
      </c>
      <c r="E288" s="26">
        <v>0.08</v>
      </c>
    </row>
    <row r="289" spans="1:5" x14ac:dyDescent="0.2">
      <c r="A289" s="25">
        <v>44501</v>
      </c>
      <c r="B289" s="26">
        <v>0.25</v>
      </c>
      <c r="C289" s="26">
        <v>-0.5</v>
      </c>
      <c r="D289" s="26">
        <v>0</v>
      </c>
      <c r="E289" s="26">
        <v>0.08</v>
      </c>
    </row>
    <row r="290" spans="1:5" x14ac:dyDescent="0.2">
      <c r="A290" s="25">
        <v>44531</v>
      </c>
      <c r="B290" s="26">
        <v>0.25</v>
      </c>
      <c r="C290" s="26">
        <v>-0.5</v>
      </c>
      <c r="D290" s="26">
        <v>0</v>
      </c>
      <c r="E290" s="26">
        <v>0.08</v>
      </c>
    </row>
    <row r="291" spans="1:5" x14ac:dyDescent="0.2">
      <c r="A291" s="25">
        <v>44562</v>
      </c>
      <c r="B291" s="26">
        <v>0.25</v>
      </c>
      <c r="C291" s="26">
        <v>-0.5</v>
      </c>
      <c r="D291" s="26">
        <v>0</v>
      </c>
      <c r="E291" s="26">
        <v>0.08</v>
      </c>
    </row>
    <row r="292" spans="1:5" x14ac:dyDescent="0.2">
      <c r="A292" s="25">
        <v>44593</v>
      </c>
      <c r="B292" s="26">
        <v>0.25</v>
      </c>
      <c r="C292" s="26">
        <v>-0.5</v>
      </c>
      <c r="D292" s="26">
        <v>0</v>
      </c>
      <c r="E292" s="26">
        <v>0.08</v>
      </c>
    </row>
    <row r="293" spans="1:5" x14ac:dyDescent="0.2">
      <c r="A293" s="25">
        <v>44621</v>
      </c>
      <c r="B293" s="26">
        <v>0.25</v>
      </c>
      <c r="C293" s="26">
        <v>-0.5</v>
      </c>
      <c r="D293" s="26">
        <v>0</v>
      </c>
      <c r="E293" s="26">
        <v>0.2</v>
      </c>
    </row>
    <row r="294" spans="1:5" x14ac:dyDescent="0.2">
      <c r="A294" s="25">
        <v>44652</v>
      </c>
      <c r="B294" s="26">
        <v>0.25</v>
      </c>
      <c r="C294" s="26">
        <v>-0.5</v>
      </c>
      <c r="D294" s="26">
        <v>0</v>
      </c>
      <c r="E294" s="26">
        <v>0.33</v>
      </c>
    </row>
    <row r="295" spans="1:5" x14ac:dyDescent="0.2">
      <c r="A295" s="25">
        <v>44682</v>
      </c>
      <c r="B295" s="26">
        <v>0.25</v>
      </c>
      <c r="C295" s="26">
        <v>-0.5</v>
      </c>
      <c r="D295" s="26">
        <v>0</v>
      </c>
      <c r="E295" s="26">
        <v>0.77</v>
      </c>
    </row>
    <row r="296" spans="1:5" x14ac:dyDescent="0.2">
      <c r="A296" s="25">
        <v>44713</v>
      </c>
      <c r="B296" s="26">
        <v>0.25</v>
      </c>
      <c r="C296" s="26">
        <v>-0.5</v>
      </c>
      <c r="D296" s="26">
        <v>0</v>
      </c>
      <c r="E296" s="26">
        <v>1.21</v>
      </c>
    </row>
    <row r="297" spans="1:5" x14ac:dyDescent="0.2">
      <c r="A297" s="25">
        <v>44743</v>
      </c>
      <c r="B297" s="26">
        <v>0.33064516129032256</v>
      </c>
      <c r="C297" s="26">
        <v>-0.41935483870967744</v>
      </c>
      <c r="D297" s="26">
        <v>8.0645161290322578E-2</v>
      </c>
      <c r="E297" s="26">
        <v>1.68</v>
      </c>
    </row>
    <row r="298" spans="1:5" x14ac:dyDescent="0.2">
      <c r="A298" s="25">
        <v>44774</v>
      </c>
      <c r="B298" s="26">
        <v>0.75</v>
      </c>
      <c r="C298" s="26">
        <v>0</v>
      </c>
      <c r="D298" s="26">
        <v>0.5</v>
      </c>
      <c r="E298" s="26">
        <v>2.33</v>
      </c>
    </row>
    <row r="299" spans="1:5" x14ac:dyDescent="0.2">
      <c r="A299" s="25">
        <v>44805</v>
      </c>
      <c r="B299" s="26">
        <v>1.175</v>
      </c>
      <c r="C299" s="26">
        <v>0.42499999999999999</v>
      </c>
      <c r="D299" s="26">
        <v>0.92500000000000004</v>
      </c>
      <c r="E299" s="26">
        <v>2.56</v>
      </c>
    </row>
    <row r="300" spans="1:5" x14ac:dyDescent="0.2">
      <c r="A300" s="25">
        <v>44835</v>
      </c>
      <c r="B300" s="26">
        <v>1.5</v>
      </c>
      <c r="C300" s="26">
        <v>0.75</v>
      </c>
      <c r="D300" s="26">
        <v>1.25</v>
      </c>
      <c r="E300" s="26">
        <v>3.08</v>
      </c>
    </row>
    <row r="301" spans="1:5" x14ac:dyDescent="0.2">
      <c r="A301" s="25">
        <v>44866</v>
      </c>
      <c r="B301" s="26">
        <v>2.2250000000000001</v>
      </c>
      <c r="C301" s="26">
        <v>1.4750000000000001</v>
      </c>
      <c r="D301" s="26">
        <v>1.9750000000000001</v>
      </c>
      <c r="E301" s="26">
        <v>3.78</v>
      </c>
    </row>
    <row r="302" spans="1:5" x14ac:dyDescent="0.2">
      <c r="A302" s="25">
        <v>44896</v>
      </c>
      <c r="B302" s="26">
        <v>2.4274193548387095</v>
      </c>
      <c r="C302" s="26">
        <v>1.6774193548387097</v>
      </c>
      <c r="D302" s="26">
        <v>2.1774193548387095</v>
      </c>
      <c r="E302" s="26">
        <v>4.0999999999999996</v>
      </c>
    </row>
    <row r="303" spans="1:5" x14ac:dyDescent="0.2">
      <c r="A303" s="25">
        <v>44927</v>
      </c>
      <c r="B303" s="26">
        <v>2.75</v>
      </c>
      <c r="C303" s="26">
        <v>2</v>
      </c>
      <c r="D303" s="26">
        <v>2.5</v>
      </c>
      <c r="E303" s="26">
        <v>4.33</v>
      </c>
    </row>
    <row r="304" spans="1:5" x14ac:dyDescent="0.2">
      <c r="A304" s="25">
        <v>44958</v>
      </c>
      <c r="B304" s="26">
        <v>3.125</v>
      </c>
      <c r="C304" s="26">
        <v>2.375</v>
      </c>
      <c r="D304" s="26">
        <v>2.875</v>
      </c>
      <c r="E304" s="26">
        <v>4.57</v>
      </c>
    </row>
    <row r="305" spans="1:5" x14ac:dyDescent="0.2">
      <c r="A305" s="25">
        <v>44986</v>
      </c>
      <c r="B305" s="26">
        <v>3.411290322580645</v>
      </c>
      <c r="C305" s="26">
        <v>2.661290322580645</v>
      </c>
      <c r="D305" s="26">
        <v>3.161290322580645</v>
      </c>
      <c r="E305" s="26">
        <v>4.6500000000000004</v>
      </c>
    </row>
    <row r="306" spans="1:5" x14ac:dyDescent="0.2">
      <c r="A306" s="25">
        <v>45017</v>
      </c>
      <c r="B306" s="26">
        <v>3.75</v>
      </c>
      <c r="C306" s="26">
        <v>3</v>
      </c>
      <c r="D306" s="26">
        <v>3.5</v>
      </c>
      <c r="E306" s="26">
        <v>4.83</v>
      </c>
    </row>
    <row r="307" spans="1:5" x14ac:dyDescent="0.2">
      <c r="A307" s="25">
        <v>45047</v>
      </c>
      <c r="B307" s="26">
        <v>3.8815789473684212</v>
      </c>
      <c r="C307" s="26">
        <v>3.1315789473684212</v>
      </c>
      <c r="D307" s="26">
        <v>3.6315789473684212</v>
      </c>
    </row>
  </sheetData>
  <pageMargins left="0.75" right="0.75" top="1" bottom="1" header="0.5" footer="0.5"/>
  <pageSetup paperSize="9" orientation="portrait" r:id="rId1"/>
  <headerFooter alignWithMargins="0"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DXP6JKTUCTPJ-2440846-2437</_dlc_DocId>
    <_dlc_DocIdUrl xmlns="06a3c92a-cdb5-4827-836a-2035db36cd26">
      <Url>https://cbiteams/sites/IEA_Sharepoint/_layouts/15/DocIdRedir.aspx?ID=DXP6JKTUCTPJ-2440846-2437</Url>
      <Description>DXP6JKTUCTPJ-2440846-2437</Description>
    </_dlc_DocIdUrl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</sisl>
</file>

<file path=customXml/itemProps1.xml><?xml version="1.0" encoding="utf-8"?>
<ds:datastoreItem xmlns:ds="http://schemas.openxmlformats.org/officeDocument/2006/customXml" ds:itemID="{8262D04C-8AC4-4792-93A9-75A358D621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52C5A2A-EA9D-431A-A7F5-3785D7C22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A95C0-206A-4AA1-AD20-8AADB2D50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3AF86C-35EB-4744-9945-0B953FCFD35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a3c92a-cdb5-4827-836a-2035db36cd2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C097AC4-ED9C-4134-8186-7E64683D67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B1</vt:lpstr>
      <vt:lpstr>B2</vt:lpstr>
      <vt:lpstr>B3</vt:lpstr>
      <vt:lpstr>B4</vt:lpstr>
      <vt:lpstr>B5</vt:lpstr>
      <vt:lpstr>B6</vt:lpstr>
      <vt:lpstr>B7</vt:lpstr>
      <vt:lpstr>C1</vt:lpstr>
      <vt:lpstr>C2</vt:lpstr>
      <vt:lpstr>C3</vt:lpstr>
      <vt:lpstr>C4</vt:lpstr>
      <vt:lpstr>C5</vt:lpstr>
      <vt:lpstr>D1</vt:lpstr>
      <vt:lpstr>D2</vt:lpstr>
      <vt:lpstr>D3</vt:lpstr>
      <vt:lpstr>D4 &amp; D5</vt:lpstr>
      <vt:lpstr>D6 &amp; D7</vt:lpstr>
      <vt:lpstr>E1</vt:lpstr>
      <vt:lpstr>E2</vt:lpstr>
      <vt:lpstr>E3</vt:lpstr>
      <vt:lpstr>E4</vt:lpstr>
      <vt:lpstr>F1</vt:lpstr>
      <vt:lpstr>F2</vt:lpstr>
      <vt:lpstr>F3</vt:lpstr>
      <vt:lpstr>F4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Nicholas</dc:creator>
  <cp:keywords>Public</cp:keywords>
  <cp:lastModifiedBy>McLaughlin, Darragh</cp:lastModifiedBy>
  <dcterms:created xsi:type="dcterms:W3CDTF">2023-06-06T08:42:27Z</dcterms:created>
  <dcterms:modified xsi:type="dcterms:W3CDTF">2023-06-20T10:44:48Z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71983ce9-b7cb-4199-be69-2d7443d4ebc2</vt:lpwstr>
  </property>
  <property fmtid="{D5CDD505-2E9C-101B-9397-08002B2CF9AE}" pid="3" name="bjSaver">
    <vt:lpwstr>kZlSCiNCquLaLF5Z7jXgGfrbtH5OrzZ3</vt:lpwstr>
  </property>
  <property fmtid="{D5CDD505-2E9C-101B-9397-08002B2CF9AE}" pid="4" name="bjClsUserRVM">
    <vt:lpwstr>[]</vt:lpwstr>
  </property>
  <property fmtid="{D5CDD505-2E9C-101B-9397-08002B2CF9AE}" pid="5" name="ContentTypeId">
    <vt:lpwstr>0x010100F34A127B65EEC14881C94642464F76E7</vt:lpwstr>
  </property>
  <property fmtid="{D5CDD505-2E9C-101B-9397-08002B2CF9AE}" pid="6" name="_dlc_DocIdItemGuid">
    <vt:lpwstr>03ddb6de-8008-4ca2-9329-dc2fe6a4a2be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8" name="bjDocumentLabelXML-0">
    <vt:lpwstr>ames.com/2008/01/sie/internal/label"&gt;&lt;element uid="33ed6465-8d2f-4fab-bbbc-787e2c148707" value="" /&gt;&lt;/sisl&gt;</vt:lpwstr>
  </property>
  <property fmtid="{D5CDD505-2E9C-101B-9397-08002B2CF9AE}" pid="9" name="bjDocumentSecurityLabel">
    <vt:lpwstr>Public</vt:lpwstr>
  </property>
  <property fmtid="{D5CDD505-2E9C-101B-9397-08002B2CF9AE}" pid="10" name="bjLeftHeaderLabel-first">
    <vt:lpwstr>&amp;"Times New Roman,Regular"&amp;12&amp;K000000Central Bank of Ireland - PUBLIC</vt:lpwstr>
  </property>
  <property fmtid="{D5CDD505-2E9C-101B-9397-08002B2CF9AE}" pid="11" name="bjLeftHeaderLabel-even">
    <vt:lpwstr>&amp;"Times New Roman,Regular"&amp;12&amp;K000000Central Bank of Ireland - PUBLIC</vt:lpwstr>
  </property>
  <property fmtid="{D5CDD505-2E9C-101B-9397-08002B2CF9AE}" pid="12" name="bjLeftHeaderLabel">
    <vt:lpwstr>&amp;"Times New Roman,Regular"&amp;12&amp;K000000Central Bank of Ireland - PUBLIC</vt:lpwstr>
  </property>
  <property fmtid="{D5CDD505-2E9C-101B-9397-08002B2CF9AE}" pid="13" name="_AdHocReviewCycleID">
    <vt:i4>-1949892730</vt:i4>
  </property>
  <property fmtid="{D5CDD505-2E9C-101B-9397-08002B2CF9AE}" pid="14" name="_NewReviewCycle">
    <vt:lpwstr/>
  </property>
  <property fmtid="{D5CDD505-2E9C-101B-9397-08002B2CF9AE}" pid="15" name="_EmailSubject">
    <vt:lpwstr>QB2 Chart packs and data appendix</vt:lpwstr>
  </property>
  <property fmtid="{D5CDD505-2E9C-101B-9397-08002B2CF9AE}" pid="16" name="_AuthorEmail">
    <vt:lpwstr>darragh.mclaughlin@centralbank.ie</vt:lpwstr>
  </property>
  <property fmtid="{D5CDD505-2E9C-101B-9397-08002B2CF9AE}" pid="17" name="_AuthorEmailDisplayName">
    <vt:lpwstr>McLaughlin, Darragh</vt:lpwstr>
  </property>
</Properties>
</file>