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mcguinness\Desktop\"/>
    </mc:Choice>
  </mc:AlternateContent>
  <bookViews>
    <workbookView xWindow="0" yWindow="0" windowWidth="12240" windowHeight="6300" firstSheet="55" activeTab="66"/>
  </bookViews>
  <sheets>
    <sheet name="Figure 01" sheetId="43" r:id="rId1"/>
    <sheet name="Figure 02" sheetId="44" r:id="rId2"/>
    <sheet name="Figure 03" sheetId="1" r:id="rId3"/>
    <sheet name="Figure 04" sheetId="111" r:id="rId4"/>
    <sheet name="Figure 05 " sheetId="115" r:id="rId5"/>
    <sheet name="Figure 06" sheetId="3" r:id="rId6"/>
    <sheet name="Figure 07" sheetId="4" r:id="rId7"/>
    <sheet name="Figure 08" sheetId="5" r:id="rId8"/>
    <sheet name="Figure 09" sheetId="8" r:id="rId9"/>
    <sheet name="Figure 10" sheetId="9" r:id="rId10"/>
    <sheet name="Figure 11" sheetId="45" r:id="rId11"/>
    <sheet name="Figure 12" sheetId="60" r:id="rId12"/>
    <sheet name="Figure 13" sheetId="135" r:id="rId13"/>
    <sheet name="Figure 14" sheetId="10" r:id="rId14"/>
    <sheet name="Figure 15" sheetId="136" r:id="rId15"/>
    <sheet name="Figure 16" sheetId="80" r:id="rId16"/>
    <sheet name="Figure 17" sheetId="13" r:id="rId17"/>
    <sheet name="Figure 18" sheetId="63" r:id="rId18"/>
    <sheet name="Figure 19" sheetId="14" r:id="rId19"/>
    <sheet name="Figure 20" sheetId="113" r:id="rId20"/>
    <sheet name="Figure 21" sheetId="16" r:id="rId21"/>
    <sheet name="Figure 22" sheetId="17" r:id="rId22"/>
    <sheet name="Figure 23" sheetId="18" r:id="rId23"/>
    <sheet name="Figure 24" sheetId="19" r:id="rId24"/>
    <sheet name="Figure 25" sheetId="120" r:id="rId25"/>
    <sheet name="Figure 26" sheetId="121" r:id="rId26"/>
    <sheet name="Figure 27" sheetId="100" r:id="rId27"/>
    <sheet name="Figure 28" sheetId="89" r:id="rId28"/>
    <sheet name="Figure 29" sheetId="29" r:id="rId29"/>
    <sheet name="Figure 30" sheetId="90" r:id="rId30"/>
    <sheet name="Figure 31" sheetId="118" r:id="rId31"/>
    <sheet name="Figure 32" sheetId="105" r:id="rId32"/>
    <sheet name="Figure 33" sheetId="96" r:id="rId33"/>
    <sheet name="Figure 34" sheetId="97" r:id="rId34"/>
    <sheet name="Figure 35" sheetId="25" r:id="rId35"/>
    <sheet name="Figure 36" sheetId="26" r:id="rId36"/>
    <sheet name="Figure 37" sheetId="123" r:id="rId37"/>
    <sheet name="Figure 38" sheetId="122" r:id="rId38"/>
    <sheet name="Figure 39" sheetId="125" r:id="rId39"/>
    <sheet name="Figure 40" sheetId="124" r:id="rId40"/>
    <sheet name="Figure 41" sheetId="71" r:id="rId41"/>
    <sheet name="Figure 42" sheetId="70" r:id="rId42"/>
    <sheet name="Figure 43" sheetId="85" r:id="rId43"/>
    <sheet name="Figure 44" sheetId="86" r:id="rId44"/>
    <sheet name="Figure 45" sheetId="34" r:id="rId45"/>
    <sheet name="Figure 46" sheetId="35" r:id="rId46"/>
    <sheet name="Figure 47" sheetId="36" r:id="rId47"/>
    <sheet name="Figure 48" sheetId="37" r:id="rId48"/>
    <sheet name="Figure 49" sheetId="126" r:id="rId49"/>
    <sheet name="Figure 50" sheetId="31" r:id="rId50"/>
    <sheet name="Figure 51" sheetId="38" r:id="rId51"/>
    <sheet name="Figure 52" sheetId="39" r:id="rId52"/>
    <sheet name="Figure 53" sheetId="127" r:id="rId53"/>
    <sheet name="Figure 54" sheetId="73" r:id="rId54"/>
    <sheet name="Figure 55" sheetId="128" r:id="rId55"/>
    <sheet name="Figure 56" sheetId="129" r:id="rId56"/>
    <sheet name="Figure 57" sheetId="130" r:id="rId57"/>
    <sheet name="Figure 58" sheetId="54" r:id="rId58"/>
    <sheet name="Figure 59" sheetId="131" r:id="rId59"/>
    <sheet name="Figure 60 " sheetId="132" r:id="rId60"/>
    <sheet name="Figure 61" sheetId="107" r:id="rId61"/>
    <sheet name="Figure 62" sheetId="57" r:id="rId62"/>
    <sheet name="Figure 63" sheetId="133" r:id="rId63"/>
    <sheet name="Figure 64" sheetId="134" r:id="rId64"/>
    <sheet name="Figure 65" sheetId="108" r:id="rId65"/>
    <sheet name="Figure 66" sheetId="109" r:id="rId66"/>
    <sheet name="Figure 67" sheetId="81" r:id="rId67"/>
  </sheets>
  <externalReferences>
    <externalReference r:id="rId68"/>
    <externalReference r:id="rId69"/>
    <externalReference r:id="rId70"/>
  </externalReferences>
  <definedNames>
    <definedName name="_TBL01B" localSheetId="3">#REF!</definedName>
    <definedName name="_TBL01B" localSheetId="4">#REF!</definedName>
    <definedName name="_TBL01B" localSheetId="24">#REF!</definedName>
    <definedName name="_TBL01B" localSheetId="25">#REF!</definedName>
    <definedName name="_TBL01B" localSheetId="30">#REF!</definedName>
    <definedName name="_TBL01B" localSheetId="31">#REF!</definedName>
    <definedName name="_TBL01B" localSheetId="32">#REF!</definedName>
    <definedName name="_TBL01B" localSheetId="36">#REF!</definedName>
    <definedName name="_TBL01B" localSheetId="37">#REF!</definedName>
    <definedName name="_TBL01B" localSheetId="38">#REF!</definedName>
    <definedName name="_TBL01B" localSheetId="40">#REF!</definedName>
    <definedName name="_TBL01B">#REF!</definedName>
    <definedName name="_TBL1" localSheetId="3">#REF!</definedName>
    <definedName name="_TBL1" localSheetId="4">#REF!</definedName>
    <definedName name="_TBL1" localSheetId="9">#REF!</definedName>
    <definedName name="_TBL1" localSheetId="22">#REF!</definedName>
    <definedName name="_TBL1" localSheetId="24">#REF!</definedName>
    <definedName name="_TBL1" localSheetId="25">#REF!</definedName>
    <definedName name="_TBL1" localSheetId="30">#REF!</definedName>
    <definedName name="_TBL1" localSheetId="31">#REF!</definedName>
    <definedName name="_TBL1" localSheetId="32">#REF!</definedName>
    <definedName name="_TBL1" localSheetId="38">#REF!</definedName>
    <definedName name="_TBL1" localSheetId="40">#REF!</definedName>
    <definedName name="_TBL1">#REF!</definedName>
    <definedName name="_TBL2" localSheetId="3">#REF!</definedName>
    <definedName name="_TBL2" localSheetId="4">#REF!</definedName>
    <definedName name="_TBL2" localSheetId="24">#REF!</definedName>
    <definedName name="_TBL2" localSheetId="25">#REF!</definedName>
    <definedName name="_TBL2" localSheetId="30">#REF!</definedName>
    <definedName name="_TBL2" localSheetId="31">#REF!</definedName>
    <definedName name="_TBL2" localSheetId="32">#REF!</definedName>
    <definedName name="_TBL2" localSheetId="38">#REF!</definedName>
    <definedName name="_TBL2" localSheetId="40">#REF!</definedName>
    <definedName name="_TBL2">#REF!</definedName>
    <definedName name="Euro" localSheetId="3">#REF!</definedName>
    <definedName name="Euro" localSheetId="4">#REF!</definedName>
    <definedName name="Euro" localSheetId="24">#REF!</definedName>
    <definedName name="Euro" localSheetId="25">#REF!</definedName>
    <definedName name="Euro" localSheetId="30">#REF!</definedName>
    <definedName name="Euro" localSheetId="31">#REF!</definedName>
    <definedName name="Euro" localSheetId="32">#REF!</definedName>
    <definedName name="Euro" localSheetId="36">#REF!</definedName>
    <definedName name="Euro" localSheetId="37">#REF!</definedName>
    <definedName name="Euro" localSheetId="38">#REF!</definedName>
    <definedName name="Euro" localSheetId="40">#REF!</definedName>
    <definedName name="Euro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TRNR_027ef0774aa64d9a82db07b215a00982_92_1" localSheetId="3" hidden="1">'[1]Figure 34'!#REF!</definedName>
    <definedName name="TRNR_027ef0774aa64d9a82db07b215a00982_92_1" localSheetId="4" hidden="1">'[1]Figure 34'!#REF!</definedName>
    <definedName name="TRNR_027ef0774aa64d9a82db07b215a00982_92_1" localSheetId="24" hidden="1">'[1]Figure 34'!#REF!</definedName>
    <definedName name="TRNR_027ef0774aa64d9a82db07b215a00982_92_1" localSheetId="25" hidden="1">'[1]Figure 34'!#REF!</definedName>
    <definedName name="TRNR_027ef0774aa64d9a82db07b215a00982_92_1" localSheetId="30" hidden="1">'[1]Figure 34'!#REF!</definedName>
    <definedName name="TRNR_027ef0774aa64d9a82db07b215a00982_92_1" localSheetId="31" hidden="1">'[1]Figure 34'!#REF!</definedName>
    <definedName name="TRNR_027ef0774aa64d9a82db07b215a00982_92_1" localSheetId="32" hidden="1">'[1]Figure 34'!#REF!</definedName>
    <definedName name="TRNR_027ef0774aa64d9a82db07b215a00982_92_1" localSheetId="36" hidden="1">'[1]Figure 34'!#REF!</definedName>
    <definedName name="TRNR_027ef0774aa64d9a82db07b215a00982_92_1" localSheetId="37" hidden="1">'[1]Figure 34'!#REF!</definedName>
    <definedName name="TRNR_027ef0774aa64d9a82db07b215a00982_92_1" localSheetId="38" hidden="1">'[1]Figure 34'!#REF!</definedName>
    <definedName name="TRNR_027ef0774aa64d9a82db07b215a00982_92_1" localSheetId="40" hidden="1">'[1]Figure 34'!#REF!</definedName>
    <definedName name="TRNR_027ef0774aa64d9a82db07b215a00982_92_1" hidden="1">'[1]Figure 34'!#REF!</definedName>
    <definedName name="TRNR_09d0c3751ac446a9a408a782ecb81ce2_61_3" hidden="1">'Figure 15'!$A$3</definedName>
    <definedName name="TRNR_0ffb3cad6a27450c98a15756e28f562e_260_2" localSheetId="3" hidden="1">'[1]Figure 14'!#REF!</definedName>
    <definedName name="TRNR_0ffb3cad6a27450c98a15756e28f562e_260_2" localSheetId="4" hidden="1">'[1]Figure 14'!#REF!</definedName>
    <definedName name="TRNR_0ffb3cad6a27450c98a15756e28f562e_260_2" localSheetId="24" hidden="1">'[1]Figure 14'!#REF!</definedName>
    <definedName name="TRNR_0ffb3cad6a27450c98a15756e28f562e_260_2" localSheetId="25" hidden="1">'[1]Figure 14'!#REF!</definedName>
    <definedName name="TRNR_0ffb3cad6a27450c98a15756e28f562e_260_2" localSheetId="30" hidden="1">'[1]Figure 14'!#REF!</definedName>
    <definedName name="TRNR_0ffb3cad6a27450c98a15756e28f562e_260_2" localSheetId="31" hidden="1">'[1]Figure 14'!#REF!</definedName>
    <definedName name="TRNR_0ffb3cad6a27450c98a15756e28f562e_260_2" localSheetId="32" hidden="1">'[1]Figure 14'!#REF!</definedName>
    <definedName name="TRNR_0ffb3cad6a27450c98a15756e28f562e_260_2" localSheetId="38" hidden="1">'[1]Figure 14'!#REF!</definedName>
    <definedName name="TRNR_0ffb3cad6a27450c98a15756e28f562e_260_2" localSheetId="40" hidden="1">'[1]Figure 14'!#REF!</definedName>
    <definedName name="TRNR_0ffb3cad6a27450c98a15756e28f562e_260_2" hidden="1">'[1]Figure 14'!#REF!</definedName>
    <definedName name="TRNR_1073d31fe5064aa7891206c24c5cc98a_278_6" hidden="1">'Figure 14'!$A$3</definedName>
    <definedName name="TRNR_143fb366675a43e79ec1b5b3f9c72ac8_272_4" hidden="1">'Figure 14'!$A$3</definedName>
    <definedName name="TRNR_1e3cc37483654ac7b92f2e781da7fdde_97_1" localSheetId="3" hidden="1">'[2]Card Payments'!#REF!</definedName>
    <definedName name="TRNR_1e3cc37483654ac7b92f2e781da7fdde_97_1" localSheetId="4" hidden="1">'[2]Card Payments'!#REF!</definedName>
    <definedName name="TRNR_1e3cc37483654ac7b92f2e781da7fdde_97_1" localSheetId="24" hidden="1">'[2]Card Payments'!#REF!</definedName>
    <definedName name="TRNR_1e3cc37483654ac7b92f2e781da7fdde_97_1" localSheetId="25" hidden="1">'[2]Card Payments'!#REF!</definedName>
    <definedName name="TRNR_1e3cc37483654ac7b92f2e781da7fdde_97_1" localSheetId="30" hidden="1">'[2]Card Payments'!#REF!</definedName>
    <definedName name="TRNR_1e3cc37483654ac7b92f2e781da7fdde_97_1" localSheetId="31" hidden="1">'[2]Card Payments'!#REF!</definedName>
    <definedName name="TRNR_1e3cc37483654ac7b92f2e781da7fdde_97_1" localSheetId="32" hidden="1">'[2]Card Payments'!#REF!</definedName>
    <definedName name="TRNR_1e3cc37483654ac7b92f2e781da7fdde_97_1" localSheetId="38" hidden="1">'[2]Card Payments'!#REF!</definedName>
    <definedName name="TRNR_1e3cc37483654ac7b92f2e781da7fdde_97_1" hidden="1">'[2]Card Payments'!#REF!</definedName>
    <definedName name="TRNR_1e7283b1b0684179a408705ef33d77ed_273_6" hidden="1">'Figure 14'!$A$3</definedName>
    <definedName name="TRNR_2" localSheetId="3" hidden="1">#REF!</definedName>
    <definedName name="TRNR_2" localSheetId="4" hidden="1">#REF!</definedName>
    <definedName name="TRNR_2" localSheetId="24" hidden="1">#REF!</definedName>
    <definedName name="TRNR_2" localSheetId="25" hidden="1">#REF!</definedName>
    <definedName name="TRNR_2" localSheetId="30" hidden="1">#REF!</definedName>
    <definedName name="TRNR_2" localSheetId="31" hidden="1">#REF!</definedName>
    <definedName name="TRNR_2" localSheetId="32" hidden="1">#REF!</definedName>
    <definedName name="TRNR_2" localSheetId="36" hidden="1">#REF!</definedName>
    <definedName name="TRNR_2" localSheetId="37" hidden="1">#REF!</definedName>
    <definedName name="TRNR_2" localSheetId="38" hidden="1">#REF!</definedName>
    <definedName name="TRNR_2" localSheetId="40" hidden="1">#REF!</definedName>
    <definedName name="TRNR_2" hidden="1">#REF!</definedName>
    <definedName name="TRNR_238d51e2afa446c9bc823d247fe47058_25_1" localSheetId="3" hidden="1">#REF!</definedName>
    <definedName name="TRNR_238d51e2afa446c9bc823d247fe47058_25_1" localSheetId="4" hidden="1">#REF!</definedName>
    <definedName name="TRNR_238d51e2afa446c9bc823d247fe47058_25_1" localSheetId="22" hidden="1">#REF!</definedName>
    <definedName name="TRNR_238d51e2afa446c9bc823d247fe47058_25_1" localSheetId="24" hidden="1">#REF!</definedName>
    <definedName name="TRNR_238d51e2afa446c9bc823d247fe47058_25_1" localSheetId="25" hidden="1">#REF!</definedName>
    <definedName name="TRNR_238d51e2afa446c9bc823d247fe47058_25_1" localSheetId="30" hidden="1">#REF!</definedName>
    <definedName name="TRNR_238d51e2afa446c9bc823d247fe47058_25_1" localSheetId="31" hidden="1">#REF!</definedName>
    <definedName name="TRNR_238d51e2afa446c9bc823d247fe47058_25_1" localSheetId="32" hidden="1">#REF!</definedName>
    <definedName name="TRNR_238d51e2afa446c9bc823d247fe47058_25_1" localSheetId="36" hidden="1">'[3]Figure 14'!#REF!</definedName>
    <definedName name="TRNR_238d51e2afa446c9bc823d247fe47058_25_1" localSheetId="37" hidden="1">'[3]Figure 14'!#REF!</definedName>
    <definedName name="TRNR_238d51e2afa446c9bc823d247fe47058_25_1" localSheetId="38" hidden="1">#REF!</definedName>
    <definedName name="TRNR_238d51e2afa446c9bc823d247fe47058_25_1" localSheetId="40" hidden="1">#REF!</definedName>
    <definedName name="TRNR_238d51e2afa446c9bc823d247fe47058_25_1" hidden="1">#REF!</definedName>
    <definedName name="TRNR_2b819a205fb949abb6122e117677a41f_61_1" localSheetId="3" hidden="1">#REF!</definedName>
    <definedName name="TRNR_2b819a205fb949abb6122e117677a41f_61_1" localSheetId="4" hidden="1">#REF!</definedName>
    <definedName name="TRNR_2b819a205fb949abb6122e117677a41f_61_1" localSheetId="22" hidden="1">#REF!</definedName>
    <definedName name="TRNR_2b819a205fb949abb6122e117677a41f_61_1" localSheetId="24" hidden="1">#REF!</definedName>
    <definedName name="TRNR_2b819a205fb949abb6122e117677a41f_61_1" localSheetId="25" hidden="1">#REF!</definedName>
    <definedName name="TRNR_2b819a205fb949abb6122e117677a41f_61_1" localSheetId="30" hidden="1">#REF!</definedName>
    <definedName name="TRNR_2b819a205fb949abb6122e117677a41f_61_1" localSheetId="31" hidden="1">#REF!</definedName>
    <definedName name="TRNR_2b819a205fb949abb6122e117677a41f_61_1" localSheetId="32" hidden="1">#REF!</definedName>
    <definedName name="TRNR_2b819a205fb949abb6122e117677a41f_61_1" localSheetId="36" hidden="1">'[3]Figure 14'!#REF!</definedName>
    <definedName name="TRNR_2b819a205fb949abb6122e117677a41f_61_1" localSheetId="37" hidden="1">'[3]Figure 14'!#REF!</definedName>
    <definedName name="TRNR_2b819a205fb949abb6122e117677a41f_61_1" localSheetId="38" hidden="1">#REF!</definedName>
    <definedName name="TRNR_2b819a205fb949abb6122e117677a41f_61_1" localSheetId="40" hidden="1">#REF!</definedName>
    <definedName name="TRNR_2b819a205fb949abb6122e117677a41f_61_1" hidden="1">#REF!</definedName>
    <definedName name="TRNR_2c8d95984327465d8d731291d71f30e3_61_3" hidden="1">'Figure 15'!$A$3</definedName>
    <definedName name="TRNR_36bb5c0979444bd1a0ee12f148f6d258_61_3" hidden="1">'Figure 15'!$A$3</definedName>
    <definedName name="TRNR_4642e86521534a63b7553f5dba798193_1306_5" localSheetId="3" hidden="1">#REF!</definedName>
    <definedName name="TRNR_4642e86521534a63b7553f5dba798193_1306_5" localSheetId="4" hidden="1">#REF!</definedName>
    <definedName name="TRNR_4642e86521534a63b7553f5dba798193_1306_5" localSheetId="24" hidden="1">#REF!</definedName>
    <definedName name="TRNR_4642e86521534a63b7553f5dba798193_1306_5" localSheetId="25" hidden="1">#REF!</definedName>
    <definedName name="TRNR_4642e86521534a63b7553f5dba798193_1306_5" localSheetId="30" hidden="1">#REF!</definedName>
    <definedName name="TRNR_4642e86521534a63b7553f5dba798193_1306_5" localSheetId="31" hidden="1">#REF!</definedName>
    <definedName name="TRNR_4642e86521534a63b7553f5dba798193_1306_5" localSheetId="32" hidden="1">#REF!</definedName>
    <definedName name="TRNR_4642e86521534a63b7553f5dba798193_1306_5" localSheetId="36" hidden="1">#REF!</definedName>
    <definedName name="TRNR_4642e86521534a63b7553f5dba798193_1306_5" localSheetId="37" hidden="1">#REF!</definedName>
    <definedName name="TRNR_4642e86521534a63b7553f5dba798193_1306_5" localSheetId="38" hidden="1">#REF!</definedName>
    <definedName name="TRNR_4642e86521534a63b7553f5dba798193_1306_5" localSheetId="40" hidden="1">#REF!</definedName>
    <definedName name="TRNR_4642e86521534a63b7553f5dba798193_1306_5" hidden="1">#REF!</definedName>
    <definedName name="TRNR_4b26ed6c3e274f33b3d651e0f3bfa071_277_6" hidden="1">'Figure 14'!$A$3</definedName>
    <definedName name="TRNR_512aafb6068f46989f98b6b497448830_277_6" hidden="1">'Figure 14'!$A$3</definedName>
    <definedName name="TRNR_57e9238582904c1f9966f239bd1cc622_92_1" localSheetId="3" hidden="1">'[1]Figure 34'!#REF!</definedName>
    <definedName name="TRNR_57e9238582904c1f9966f239bd1cc622_92_1" localSheetId="4" hidden="1">'[1]Figure 34'!#REF!</definedName>
    <definedName name="TRNR_57e9238582904c1f9966f239bd1cc622_92_1" localSheetId="24" hidden="1">'[1]Figure 34'!#REF!</definedName>
    <definedName name="TRNR_57e9238582904c1f9966f239bd1cc622_92_1" localSheetId="25" hidden="1">'[1]Figure 34'!#REF!</definedName>
    <definedName name="TRNR_57e9238582904c1f9966f239bd1cc622_92_1" localSheetId="30" hidden="1">'[1]Figure 34'!#REF!</definedName>
    <definedName name="TRNR_57e9238582904c1f9966f239bd1cc622_92_1" localSheetId="31" hidden="1">'[1]Figure 34'!#REF!</definedName>
    <definedName name="TRNR_57e9238582904c1f9966f239bd1cc622_92_1" localSheetId="32" hidden="1">'[1]Figure 34'!#REF!</definedName>
    <definedName name="TRNR_57e9238582904c1f9966f239bd1cc622_92_1" localSheetId="38" hidden="1">'[1]Figure 34'!#REF!</definedName>
    <definedName name="TRNR_57e9238582904c1f9966f239bd1cc622_92_1" localSheetId="40" hidden="1">'[1]Figure 34'!#REF!</definedName>
    <definedName name="TRNR_57e9238582904c1f9966f239bd1cc622_92_1" hidden="1">'[1]Figure 34'!#REF!</definedName>
    <definedName name="TRNR_5d254104585e45c8a9aee3508f8dd8fc_61_3" hidden="1">'Figure 15'!$A$3</definedName>
    <definedName name="TRNR_63ee88261fe74005a196d84e82d0015b_62_1" localSheetId="3" hidden="1">#REF!</definedName>
    <definedName name="TRNR_63ee88261fe74005a196d84e82d0015b_62_1" localSheetId="4" hidden="1">#REF!</definedName>
    <definedName name="TRNR_63ee88261fe74005a196d84e82d0015b_62_1" localSheetId="22" hidden="1">#REF!</definedName>
    <definedName name="TRNR_63ee88261fe74005a196d84e82d0015b_62_1" localSheetId="24" hidden="1">#REF!</definedName>
    <definedName name="TRNR_63ee88261fe74005a196d84e82d0015b_62_1" localSheetId="25" hidden="1">#REF!</definedName>
    <definedName name="TRNR_63ee88261fe74005a196d84e82d0015b_62_1" localSheetId="30" hidden="1">#REF!</definedName>
    <definedName name="TRNR_63ee88261fe74005a196d84e82d0015b_62_1" localSheetId="31" hidden="1">#REF!</definedName>
    <definedName name="TRNR_63ee88261fe74005a196d84e82d0015b_62_1" localSheetId="32" hidden="1">#REF!</definedName>
    <definedName name="TRNR_63ee88261fe74005a196d84e82d0015b_62_1" localSheetId="36" hidden="1">'[3]Figure 14'!#REF!</definedName>
    <definedName name="TRNR_63ee88261fe74005a196d84e82d0015b_62_1" localSheetId="37" hidden="1">'[3]Figure 14'!#REF!</definedName>
    <definedName name="TRNR_63ee88261fe74005a196d84e82d0015b_62_1" localSheetId="38" hidden="1">#REF!</definedName>
    <definedName name="TRNR_63ee88261fe74005a196d84e82d0015b_62_1" localSheetId="40" hidden="1">#REF!</definedName>
    <definedName name="TRNR_63ee88261fe74005a196d84e82d0015b_62_1" hidden="1">#REF!</definedName>
    <definedName name="TRNR_70a1ec7b562d4b958900c5705c211f45_278_6" hidden="1">'Figure 14'!$A$3</definedName>
    <definedName name="TRNR_71a4afde82ae42d08a95045a5b133d64_61_3" hidden="1">'Figure 15'!$A$3</definedName>
    <definedName name="TRNR_7ffd68eb8ea24433b13d88f321d08c45_61_1" localSheetId="3" hidden="1">#REF!</definedName>
    <definedName name="TRNR_7ffd68eb8ea24433b13d88f321d08c45_61_1" localSheetId="4" hidden="1">#REF!</definedName>
    <definedName name="TRNR_7ffd68eb8ea24433b13d88f321d08c45_61_1" localSheetId="22" hidden="1">#REF!</definedName>
    <definedName name="TRNR_7ffd68eb8ea24433b13d88f321d08c45_61_1" localSheetId="24" hidden="1">#REF!</definedName>
    <definedName name="TRNR_7ffd68eb8ea24433b13d88f321d08c45_61_1" localSheetId="25" hidden="1">#REF!</definedName>
    <definedName name="TRNR_7ffd68eb8ea24433b13d88f321d08c45_61_1" localSheetId="30" hidden="1">#REF!</definedName>
    <definedName name="TRNR_7ffd68eb8ea24433b13d88f321d08c45_61_1" localSheetId="31" hidden="1">#REF!</definedName>
    <definedName name="TRNR_7ffd68eb8ea24433b13d88f321d08c45_61_1" localSheetId="32" hidden="1">#REF!</definedName>
    <definedName name="TRNR_7ffd68eb8ea24433b13d88f321d08c45_61_1" localSheetId="36" hidden="1">'[3]Figure 14'!#REF!</definedName>
    <definedName name="TRNR_7ffd68eb8ea24433b13d88f321d08c45_61_1" localSheetId="37" hidden="1">'[3]Figure 14'!#REF!</definedName>
    <definedName name="TRNR_7ffd68eb8ea24433b13d88f321d08c45_61_1" localSheetId="38" hidden="1">#REF!</definedName>
    <definedName name="TRNR_7ffd68eb8ea24433b13d88f321d08c45_61_1" localSheetId="40" hidden="1">#REF!</definedName>
    <definedName name="TRNR_7ffd68eb8ea24433b13d88f321d08c45_61_1" hidden="1">#REF!</definedName>
    <definedName name="TRNR_a8e9f6a18a1546e9a9dc21b1914533ac_277_6" hidden="1">'Figure 14'!$A$3</definedName>
    <definedName name="TRNR_b0091b5541994dec9c6f6b3039a341f4_61_3" hidden="1">'Figure 15'!$A$3</definedName>
    <definedName name="TRNR_ba7e645cfeca41dba38b843eb6c362fa_273_6" hidden="1">'Figure 14'!$A$3</definedName>
    <definedName name="TRNR_c5506237f29a4961ac2cfec8945de2c5_97_1" localSheetId="3" hidden="1">'[2]Card Payments'!#REF!</definedName>
    <definedName name="TRNR_c5506237f29a4961ac2cfec8945de2c5_97_1" localSheetId="4" hidden="1">'[2]Card Payments'!#REF!</definedName>
    <definedName name="TRNR_c5506237f29a4961ac2cfec8945de2c5_97_1" localSheetId="24" hidden="1">'[2]Card Payments'!#REF!</definedName>
    <definedName name="TRNR_c5506237f29a4961ac2cfec8945de2c5_97_1" localSheetId="25" hidden="1">'[2]Card Payments'!#REF!</definedName>
    <definedName name="TRNR_c5506237f29a4961ac2cfec8945de2c5_97_1" localSheetId="30" hidden="1">'[2]Card Payments'!#REF!</definedName>
    <definedName name="TRNR_c5506237f29a4961ac2cfec8945de2c5_97_1" localSheetId="31" hidden="1">'[2]Card Payments'!#REF!</definedName>
    <definedName name="TRNR_c5506237f29a4961ac2cfec8945de2c5_97_1" localSheetId="32" hidden="1">'[2]Card Payments'!#REF!</definedName>
    <definedName name="TRNR_c5506237f29a4961ac2cfec8945de2c5_97_1" localSheetId="38" hidden="1">'[2]Card Payments'!#REF!</definedName>
    <definedName name="TRNR_c5506237f29a4961ac2cfec8945de2c5_97_1" hidden="1">'[2]Card Payments'!#REF!</definedName>
    <definedName name="TRNR_cc5e493e194b48eab310a7191e5b6ec7_97_1" localSheetId="3" hidden="1">'[2]Card Payments'!#REF!</definedName>
    <definedName name="TRNR_cc5e493e194b48eab310a7191e5b6ec7_97_1" localSheetId="4" hidden="1">'[2]Card Payments'!#REF!</definedName>
    <definedName name="TRNR_cc5e493e194b48eab310a7191e5b6ec7_97_1" localSheetId="24" hidden="1">'[2]Card Payments'!#REF!</definedName>
    <definedName name="TRNR_cc5e493e194b48eab310a7191e5b6ec7_97_1" localSheetId="25" hidden="1">'[2]Card Payments'!#REF!</definedName>
    <definedName name="TRNR_cc5e493e194b48eab310a7191e5b6ec7_97_1" localSheetId="30" hidden="1">'[2]Card Payments'!#REF!</definedName>
    <definedName name="TRNR_cc5e493e194b48eab310a7191e5b6ec7_97_1" localSheetId="31" hidden="1">'[2]Card Payments'!#REF!</definedName>
    <definedName name="TRNR_cc5e493e194b48eab310a7191e5b6ec7_97_1" localSheetId="32" hidden="1">'[2]Card Payments'!#REF!</definedName>
    <definedName name="TRNR_cc5e493e194b48eab310a7191e5b6ec7_97_1" localSheetId="38" hidden="1">'[2]Card Payments'!#REF!</definedName>
    <definedName name="TRNR_cc5e493e194b48eab310a7191e5b6ec7_97_1" hidden="1">'[2]Card Payments'!#REF!</definedName>
    <definedName name="TRNR_d2e48212e931473981c1845ab90696c7_61_1" localSheetId="3" hidden="1">#REF!</definedName>
    <definedName name="TRNR_d2e48212e931473981c1845ab90696c7_61_1" localSheetId="4" hidden="1">#REF!</definedName>
    <definedName name="TRNR_d2e48212e931473981c1845ab90696c7_61_1" localSheetId="22" hidden="1">#REF!</definedName>
    <definedName name="TRNR_d2e48212e931473981c1845ab90696c7_61_1" localSheetId="24" hidden="1">#REF!</definedName>
    <definedName name="TRNR_d2e48212e931473981c1845ab90696c7_61_1" localSheetId="25" hidden="1">#REF!</definedName>
    <definedName name="TRNR_d2e48212e931473981c1845ab90696c7_61_1" localSheetId="30" hidden="1">#REF!</definedName>
    <definedName name="TRNR_d2e48212e931473981c1845ab90696c7_61_1" localSheetId="31" hidden="1">#REF!</definedName>
    <definedName name="TRNR_d2e48212e931473981c1845ab90696c7_61_1" localSheetId="32" hidden="1">#REF!</definedName>
    <definedName name="TRNR_d2e48212e931473981c1845ab90696c7_61_1" localSheetId="36" hidden="1">'[3]Figure 14'!#REF!</definedName>
    <definedName name="TRNR_d2e48212e931473981c1845ab90696c7_61_1" localSheetId="37" hidden="1">'[3]Figure 14'!#REF!</definedName>
    <definedName name="TRNR_d2e48212e931473981c1845ab90696c7_61_1" localSheetId="38" hidden="1">#REF!</definedName>
    <definedName name="TRNR_d2e48212e931473981c1845ab90696c7_61_1" localSheetId="40" hidden="1">#REF!</definedName>
    <definedName name="TRNR_d2e48212e931473981c1845ab90696c7_61_1" hidden="1">#REF!</definedName>
    <definedName name="TRNR_d68319cb180047658d83994db38a4bba_272_6" hidden="1">'Figure 14'!$A$3</definedName>
    <definedName name="TRNR_e3b4e6c861604c839cfd5bfebcaaca8e_257_2" hidden="1">'Figure 14'!$A$3</definedName>
    <definedName name="TRNR_ee2f8aaa581849e2983251a582021d3d_260_2" hidden="1">'Figure 14'!$A$3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131" l="1"/>
  <c r="D10" i="131"/>
  <c r="D106" i="130"/>
  <c r="D105" i="130"/>
  <c r="D104" i="130"/>
  <c r="D103" i="130"/>
  <c r="D102" i="130"/>
  <c r="D101" i="130"/>
  <c r="D100" i="130"/>
  <c r="D99" i="130"/>
  <c r="D98" i="130"/>
  <c r="D97" i="130"/>
  <c r="D96" i="130"/>
  <c r="D95" i="130"/>
  <c r="D94" i="130"/>
  <c r="D93" i="130"/>
  <c r="D92" i="130"/>
  <c r="D91" i="130"/>
  <c r="D90" i="130"/>
  <c r="D89" i="130"/>
  <c r="D88" i="130"/>
  <c r="D87" i="130"/>
  <c r="D86" i="130"/>
  <c r="D85" i="130"/>
  <c r="D84" i="130"/>
  <c r="D83" i="130"/>
  <c r="D82" i="130"/>
  <c r="D81" i="130"/>
  <c r="D80" i="130"/>
  <c r="D79" i="130"/>
  <c r="D78" i="130"/>
  <c r="D77" i="130"/>
  <c r="D76" i="130"/>
  <c r="D75" i="130"/>
  <c r="D74" i="130"/>
  <c r="D73" i="130"/>
  <c r="D72" i="130"/>
  <c r="D71" i="130"/>
  <c r="D70" i="130"/>
  <c r="D69" i="130"/>
  <c r="D68" i="130"/>
  <c r="D67" i="130"/>
  <c r="D66" i="130"/>
  <c r="D65" i="130"/>
  <c r="D64" i="130"/>
  <c r="D63" i="130"/>
  <c r="D62" i="130"/>
  <c r="D61" i="130"/>
  <c r="D60" i="130"/>
  <c r="D59" i="130"/>
  <c r="D58" i="130"/>
  <c r="D57" i="130"/>
  <c r="D56" i="130"/>
  <c r="D55" i="130"/>
  <c r="D54" i="130"/>
  <c r="D53" i="130"/>
  <c r="D52" i="130"/>
  <c r="D51" i="130"/>
  <c r="D50" i="130"/>
  <c r="D49" i="130"/>
  <c r="D48" i="130"/>
  <c r="D47" i="130"/>
  <c r="D46" i="130"/>
  <c r="D45" i="130"/>
  <c r="D44" i="130"/>
  <c r="D43" i="130"/>
  <c r="D42" i="130"/>
  <c r="D41" i="130"/>
  <c r="D40" i="130"/>
  <c r="D39" i="130"/>
  <c r="D38" i="130"/>
  <c r="D37" i="130"/>
  <c r="D36" i="130"/>
  <c r="D35" i="130"/>
  <c r="D34" i="130"/>
  <c r="D33" i="130"/>
  <c r="D32" i="130"/>
  <c r="D31" i="130"/>
  <c r="D30" i="130"/>
  <c r="D29" i="130"/>
  <c r="D28" i="130"/>
  <c r="D27" i="130"/>
  <c r="D26" i="130"/>
  <c r="D25" i="130"/>
  <c r="D24" i="130"/>
  <c r="D23" i="130"/>
  <c r="D22" i="130"/>
  <c r="D21" i="130"/>
  <c r="D20" i="130"/>
  <c r="D19" i="130"/>
  <c r="D18" i="130"/>
  <c r="D17" i="130"/>
  <c r="D16" i="130"/>
  <c r="D15" i="130"/>
  <c r="D14" i="130"/>
  <c r="D13" i="130"/>
  <c r="D12" i="130"/>
  <c r="D11" i="130"/>
  <c r="D10" i="130"/>
  <c r="D9" i="130"/>
  <c r="D8" i="130"/>
  <c r="D7" i="130"/>
  <c r="D6" i="130"/>
  <c r="D5" i="130"/>
  <c r="D38" i="127"/>
  <c r="C38" i="127"/>
  <c r="D37" i="127"/>
  <c r="C37" i="127"/>
  <c r="D36" i="127"/>
  <c r="C36" i="127"/>
  <c r="D35" i="127"/>
  <c r="C35" i="127"/>
  <c r="D34" i="127"/>
  <c r="C34" i="127"/>
  <c r="D33" i="127"/>
  <c r="C33" i="127"/>
  <c r="D32" i="127"/>
  <c r="C32" i="127"/>
  <c r="D31" i="127"/>
  <c r="C31" i="127"/>
  <c r="D30" i="127"/>
  <c r="C30" i="127"/>
  <c r="D29" i="127"/>
  <c r="C29" i="127"/>
  <c r="D28" i="127"/>
  <c r="C28" i="127"/>
  <c r="D27" i="127"/>
  <c r="C27" i="127"/>
  <c r="D26" i="127"/>
  <c r="C26" i="127"/>
  <c r="D25" i="127"/>
  <c r="C25" i="127"/>
  <c r="G73" i="125" l="1"/>
  <c r="F73" i="125"/>
  <c r="G72" i="125"/>
  <c r="F72" i="125"/>
  <c r="G71" i="125"/>
  <c r="F71" i="125"/>
  <c r="G70" i="125"/>
  <c r="F70" i="125"/>
  <c r="G69" i="125"/>
  <c r="F69" i="125"/>
  <c r="G68" i="125"/>
  <c r="F68" i="125"/>
  <c r="G67" i="125"/>
  <c r="F67" i="125"/>
  <c r="G66" i="125"/>
  <c r="F66" i="125"/>
  <c r="G65" i="125"/>
  <c r="F65" i="125"/>
  <c r="G64" i="125"/>
  <c r="F64" i="125"/>
  <c r="G63" i="125"/>
  <c r="F63" i="125"/>
  <c r="G62" i="125"/>
  <c r="F62" i="125"/>
  <c r="G61" i="125"/>
  <c r="F61" i="125"/>
  <c r="G60" i="125"/>
  <c r="F60" i="125"/>
  <c r="G59" i="125"/>
  <c r="F59" i="125"/>
  <c r="G58" i="125"/>
  <c r="F58" i="125"/>
  <c r="G57" i="125"/>
  <c r="F57" i="125"/>
  <c r="G56" i="125"/>
  <c r="F56" i="125"/>
  <c r="G55" i="125"/>
  <c r="F55" i="125"/>
  <c r="G54" i="125"/>
  <c r="F54" i="125"/>
  <c r="G53" i="125"/>
  <c r="F53" i="125"/>
  <c r="G52" i="125"/>
  <c r="F52" i="125"/>
  <c r="G51" i="125"/>
  <c r="F51" i="125"/>
  <c r="G50" i="125"/>
  <c r="F50" i="125"/>
  <c r="G49" i="125"/>
  <c r="F49" i="125"/>
  <c r="G48" i="125"/>
  <c r="F48" i="125"/>
  <c r="G47" i="125"/>
  <c r="F47" i="125"/>
  <c r="G46" i="125"/>
  <c r="F46" i="125"/>
  <c r="G45" i="125"/>
  <c r="F45" i="125"/>
  <c r="G44" i="125"/>
  <c r="F44" i="125"/>
  <c r="G43" i="125"/>
  <c r="F43" i="125"/>
  <c r="G42" i="125"/>
  <c r="F42" i="125"/>
  <c r="G41" i="125"/>
  <c r="F41" i="125"/>
  <c r="G40" i="125"/>
  <c r="F40" i="125"/>
  <c r="G39" i="125"/>
  <c r="F39" i="125"/>
  <c r="G38" i="125"/>
  <c r="F38" i="125"/>
  <c r="G37" i="125"/>
  <c r="F37" i="125"/>
  <c r="G36" i="125"/>
  <c r="F36" i="125"/>
  <c r="G35" i="125"/>
  <c r="F35" i="125"/>
  <c r="G34" i="125"/>
  <c r="F34" i="125"/>
  <c r="G33" i="125"/>
  <c r="F33" i="125"/>
  <c r="G32" i="125"/>
  <c r="F32" i="125"/>
  <c r="G31" i="125"/>
  <c r="F31" i="125"/>
  <c r="G30" i="125"/>
  <c r="F30" i="125"/>
  <c r="G29" i="125"/>
  <c r="F29" i="125"/>
  <c r="G28" i="125"/>
  <c r="F28" i="125"/>
  <c r="G27" i="125"/>
  <c r="F27" i="125"/>
  <c r="G26" i="125"/>
  <c r="F26" i="125"/>
  <c r="G25" i="125"/>
  <c r="F25" i="125"/>
  <c r="G24" i="125"/>
  <c r="F24" i="125"/>
  <c r="G23" i="125"/>
  <c r="F23" i="125"/>
  <c r="G22" i="125"/>
  <c r="F22" i="125"/>
  <c r="G21" i="125"/>
  <c r="F21" i="125"/>
  <c r="G20" i="125"/>
  <c r="F20" i="125"/>
  <c r="G19" i="125"/>
  <c r="F19" i="125"/>
  <c r="G72" i="124"/>
  <c r="F72" i="124"/>
  <c r="G71" i="124"/>
  <c r="F71" i="124"/>
  <c r="G70" i="124"/>
  <c r="F70" i="124"/>
  <c r="G69" i="124"/>
  <c r="F69" i="124"/>
  <c r="G68" i="124"/>
  <c r="F68" i="124"/>
  <c r="G67" i="124"/>
  <c r="F67" i="124"/>
  <c r="G66" i="124"/>
  <c r="F66" i="124"/>
  <c r="G65" i="124"/>
  <c r="F65" i="124"/>
  <c r="G64" i="124"/>
  <c r="F64" i="124"/>
  <c r="G63" i="124"/>
  <c r="F63" i="124"/>
  <c r="G62" i="124"/>
  <c r="F62" i="124"/>
  <c r="G61" i="124"/>
  <c r="F61" i="124"/>
  <c r="G60" i="124"/>
  <c r="F60" i="124"/>
  <c r="G59" i="124"/>
  <c r="F59" i="124"/>
  <c r="G58" i="124"/>
  <c r="F58" i="124"/>
  <c r="G57" i="124"/>
  <c r="F57" i="124"/>
  <c r="G56" i="124"/>
  <c r="F56" i="124"/>
  <c r="G55" i="124"/>
  <c r="F55" i="124"/>
  <c r="G54" i="124"/>
  <c r="F54" i="124"/>
  <c r="G53" i="124"/>
  <c r="F53" i="124"/>
  <c r="G52" i="124"/>
  <c r="F52" i="124"/>
  <c r="G51" i="124"/>
  <c r="F51" i="124"/>
  <c r="G50" i="124"/>
  <c r="F50" i="124"/>
  <c r="G49" i="124"/>
  <c r="F49" i="124"/>
  <c r="G48" i="124"/>
  <c r="F48" i="124"/>
  <c r="G47" i="124"/>
  <c r="F47" i="124"/>
  <c r="G46" i="124"/>
  <c r="F46" i="124"/>
  <c r="G45" i="124"/>
  <c r="F45" i="124"/>
  <c r="G44" i="124"/>
  <c r="F44" i="124"/>
  <c r="G43" i="124"/>
  <c r="F43" i="124"/>
  <c r="G42" i="124"/>
  <c r="F42" i="124"/>
  <c r="G41" i="124"/>
  <c r="F41" i="124"/>
  <c r="G40" i="124"/>
  <c r="F40" i="124"/>
  <c r="G39" i="124"/>
  <c r="F39" i="124"/>
  <c r="G38" i="124"/>
  <c r="F38" i="124"/>
  <c r="G37" i="124"/>
  <c r="F37" i="124"/>
  <c r="G36" i="124"/>
  <c r="F36" i="124"/>
  <c r="G35" i="124"/>
  <c r="F35" i="124"/>
  <c r="G34" i="124"/>
  <c r="F34" i="124"/>
  <c r="G33" i="124"/>
  <c r="F33" i="124"/>
  <c r="G32" i="124"/>
  <c r="F32" i="124"/>
  <c r="G31" i="124"/>
  <c r="F31" i="124"/>
  <c r="G30" i="124"/>
  <c r="F30" i="124"/>
  <c r="G29" i="124"/>
  <c r="F29" i="124"/>
  <c r="G28" i="124"/>
  <c r="F28" i="124"/>
  <c r="G27" i="124"/>
  <c r="F27" i="124"/>
  <c r="G26" i="124"/>
  <c r="F26" i="124"/>
  <c r="G25" i="124"/>
  <c r="F25" i="124"/>
  <c r="G24" i="124"/>
  <c r="F24" i="124"/>
  <c r="G23" i="124"/>
  <c r="F23" i="124"/>
  <c r="G22" i="124"/>
  <c r="F22" i="124"/>
  <c r="G21" i="124"/>
  <c r="F21" i="124"/>
  <c r="G20" i="124"/>
  <c r="F20" i="124"/>
  <c r="G19" i="124"/>
  <c r="F19" i="124"/>
  <c r="G18" i="124"/>
  <c r="F18" i="124"/>
  <c r="B62" i="10" l="1"/>
  <c r="B63" i="10"/>
  <c r="B64" i="10"/>
  <c r="B65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</calcChain>
</file>

<file path=xl/comments1.xml><?xml version="1.0" encoding="utf-8"?>
<comments xmlns="http://schemas.openxmlformats.org/spreadsheetml/2006/main">
  <authors>
    <author>Byrne, Stephen (IEA)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=DSGRID("IRRETTOTG,IRRETTOTE,IRRSEXMTG,IRRSAEMTE,IRRSMOTRE,IRRSMOTRG"," ","Base Date","","M","RowHeader=true;ColHeader=true;DispSeriesDescription=false;YearlyTSFormat=false;QuarterlyTSFormat=false","")</t>
        </r>
      </text>
    </comment>
  </commentList>
</comments>
</file>

<file path=xl/sharedStrings.xml><?xml version="1.0" encoding="utf-8"?>
<sst xmlns="http://schemas.openxmlformats.org/spreadsheetml/2006/main" count="1100" uniqueCount="520">
  <si>
    <t>Figure 1: MDD and Employment</t>
  </si>
  <si>
    <t/>
  </si>
  <si>
    <t>Personal Consumer Expenditure</t>
  </si>
  <si>
    <t>Modified Final Domestic Demand</t>
  </si>
  <si>
    <t>Labour Market</t>
  </si>
  <si>
    <t>Total Employment (% change)</t>
  </si>
  <si>
    <t>Source: CSO and Central Bank of Ireland</t>
  </si>
  <si>
    <t>Figure 2: HICP Inflation</t>
  </si>
  <si>
    <t>HICP Inflation</t>
  </si>
  <si>
    <t>QB2 2023</t>
  </si>
  <si>
    <t xml:space="preserve">HICP </t>
  </si>
  <si>
    <t xml:space="preserve">HICP Excluding Food and Energy </t>
  </si>
  <si>
    <t>Modified Gross Domestic Fixed Capital Formation</t>
  </si>
  <si>
    <t>Personal Expenditure on Consumer Goods and Services</t>
  </si>
  <si>
    <t>Net Expenditure by Central and Local Govt. on Current Goods and Services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</si>
  <si>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</si>
  <si>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</si>
  <si>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</si>
  <si>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</si>
  <si>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</si>
  <si>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</si>
  <si>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</si>
  <si>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</si>
  <si>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</si>
  <si>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</si>
  <si>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</si>
  <si>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</si>
  <si>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</si>
  <si>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Industry (excl. Construction)</t>
  </si>
  <si>
    <t>Information and Communication</t>
  </si>
  <si>
    <t>All Sectors</t>
  </si>
  <si>
    <t>Other Sectors</t>
  </si>
  <si>
    <t>Source: CSO</t>
  </si>
  <si>
    <t>Foreign-owned MNE dominated</t>
  </si>
  <si>
    <t>Other</t>
  </si>
  <si>
    <t>Consumer Sentiment Index</t>
  </si>
  <si>
    <t xml:space="preserve">Current Conditions </t>
  </si>
  <si>
    <t>Consumer Expectations</t>
  </si>
  <si>
    <t>Source: Credit Union Ireland</t>
  </si>
  <si>
    <t>Manufacturing</t>
  </si>
  <si>
    <t>Services</t>
  </si>
  <si>
    <t>Source: Allied Irish Banks</t>
  </si>
  <si>
    <t>Date</t>
  </si>
  <si>
    <t xml:space="preserve">Monthly inflation (CPI) </t>
  </si>
  <si>
    <t>Annual inflation (CPI)</t>
  </si>
  <si>
    <t>Annual inflation (HICP)</t>
  </si>
  <si>
    <t xml:space="preserve">Monthly inflation (HICP) </t>
  </si>
  <si>
    <t>Annual inflation  (Core HICP)</t>
  </si>
  <si>
    <t>Source: CSO &amp; Eurostat</t>
  </si>
  <si>
    <t>Source: CSO, Eurostat</t>
  </si>
  <si>
    <t>Consumer Prices</t>
  </si>
  <si>
    <t>Consumption</t>
  </si>
  <si>
    <t>Output</t>
  </si>
  <si>
    <t>PMI</t>
  </si>
  <si>
    <t>Financial</t>
  </si>
  <si>
    <t>Housing</t>
  </si>
  <si>
    <t>Tax Rev.</t>
  </si>
  <si>
    <t>BCI</t>
  </si>
  <si>
    <t>Jan</t>
  </si>
  <si>
    <t>Feb</t>
  </si>
  <si>
    <t>Mar</t>
  </si>
  <si>
    <t>April</t>
  </si>
  <si>
    <t>May</t>
  </si>
  <si>
    <t>June</t>
  </si>
  <si>
    <t>July</t>
  </si>
  <si>
    <t>Aug</t>
  </si>
  <si>
    <t>Sep</t>
  </si>
  <si>
    <t>Oct</t>
  </si>
  <si>
    <t>Nov</t>
  </si>
  <si>
    <t>Dec</t>
  </si>
  <si>
    <t>Apr</t>
  </si>
  <si>
    <t xml:space="preserve">Source: authors’ calculations. </t>
  </si>
  <si>
    <t>Year</t>
  </si>
  <si>
    <t>Government</t>
  </si>
  <si>
    <t>Modified Investment</t>
  </si>
  <si>
    <t>Modified Domestic Demand</t>
  </si>
  <si>
    <t>2021f</t>
  </si>
  <si>
    <t>2022f</t>
  </si>
  <si>
    <t>2023f</t>
  </si>
  <si>
    <t>2024f</t>
  </si>
  <si>
    <t>2025f</t>
  </si>
  <si>
    <t>CSO and Central Bank of Ireland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</si>
  <si>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</si>
  <si>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</si>
  <si>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</si>
  <si>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</si>
  <si>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</si>
  <si>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</si>
  <si>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</si>
  <si>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</si>
  <si>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</si>
  <si>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</si>
  <si>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</si>
  <si>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</si>
  <si>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</si>
  <si>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High frequency indicators point to a pickup in consumption in the first half of the year</t>
  </si>
  <si>
    <t>TIME</t>
  </si>
  <si>
    <t xml:space="preserve">Euro Area </t>
  </si>
  <si>
    <t>Ireland</t>
  </si>
  <si>
    <t>2019Q1</t>
  </si>
  <si>
    <t>2019Q2</t>
  </si>
  <si>
    <t>2019Q3</t>
  </si>
  <si>
    <t>2019Q4</t>
  </si>
  <si>
    <t>Uncertainty remains high</t>
  </si>
  <si>
    <t>WUI Ireland Long-term average (RHS)</t>
  </si>
  <si>
    <t>WUI (LHS)</t>
  </si>
  <si>
    <t>WUI Long-term average (LHS)</t>
  </si>
  <si>
    <t>WUI Ireland (RHS)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</si>
  <si>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</si>
  <si>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</si>
  <si>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</si>
  <si>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</si>
  <si>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</si>
  <si>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</si>
  <si>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</si>
  <si>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</si>
  <si>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</si>
  <si>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</si>
  <si>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</si>
  <si>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</si>
  <si>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</si>
  <si>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</si>
  <si>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</si>
  <si>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</si>
  <si>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</si>
  <si>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</si>
  <si>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</si>
  <si>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</si>
  <si>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</si>
  <si>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Source: Ahir, H, N Bloom, and D Furceri (2018), “World Uncertainty Index”, Stanford mimeo.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</si>
  <si>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</si>
  <si>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</si>
  <si>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</si>
  <si>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</si>
  <si>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</si>
  <si>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</si>
  <si>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</si>
  <si>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</si>
  <si>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</si>
  <si>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</si>
  <si>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</si>
  <si>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</si>
  <si>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</si>
  <si>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</si>
  <si>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</si>
  <si>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</si>
  <si>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</si>
  <si>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</si>
  <si>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</si>
  <si>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</si>
  <si>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</si>
  <si>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</si>
  <si>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</si>
  <si>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</si>
  <si>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</si>
  <si>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</si>
  <si>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</si>
  <si>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</si>
  <si>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</si>
  <si>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</si>
  <si>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</si>
  <si>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</si>
  <si>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</si>
  <si>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</si>
  <si>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</si>
  <si>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VIX</t>
  </si>
  <si>
    <t>Long-term average</t>
  </si>
  <si>
    <t>Scource: CBOE</t>
  </si>
  <si>
    <t>2023(f)</t>
  </si>
  <si>
    <t>2024(f)</t>
  </si>
  <si>
    <t>2025(f)</t>
  </si>
  <si>
    <t>Building and Construction</t>
  </si>
  <si>
    <t>Machinery and Equipment excluding Aircraft relating to Leasing</t>
  </si>
  <si>
    <t>Intangibles excluding R&amp;D related IP imports</t>
  </si>
  <si>
    <t>Planning permission and  commencements weakness for 2023</t>
  </si>
  <si>
    <t xml:space="preserve">Figure 19: Housing Supply Indicators
</t>
  </si>
  <si>
    <t>New Completions</t>
  </si>
  <si>
    <t>Registrations</t>
  </si>
  <si>
    <t>New Home Loans</t>
  </si>
  <si>
    <t>Commemcements</t>
  </si>
  <si>
    <t>Planning Permissions</t>
  </si>
  <si>
    <t>Source: CSO, DoHLGH, BPFI, Central Bank of Ireland</t>
  </si>
  <si>
    <t xml:space="preserve">Commercial </t>
  </si>
  <si>
    <t>Civil_engineering</t>
  </si>
  <si>
    <t>New Orders</t>
  </si>
  <si>
    <t>Business Expectations</t>
  </si>
  <si>
    <t>Source: IR BNP PARIBAS Purchasing Managers Index</t>
  </si>
  <si>
    <t xml:space="preserve">Source: CSO </t>
  </si>
  <si>
    <t>Specialised Machinery and Equipment Imports</t>
  </si>
  <si>
    <t>Goods</t>
  </si>
  <si>
    <t>Figure 27: Merchandise export growth by sector</t>
  </si>
  <si>
    <t>Food and Live Animal</t>
  </si>
  <si>
    <t>Beverages and Tobacco</t>
  </si>
  <si>
    <t>Crude Materials, ex Fuels</t>
  </si>
  <si>
    <t>Mineral Fuels</t>
  </si>
  <si>
    <t>Oils, Fats and Waxes</t>
  </si>
  <si>
    <t>Chemicals, ex Pharma</t>
  </si>
  <si>
    <t>Medical and Pharma</t>
  </si>
  <si>
    <t>Manufactured Goods</t>
  </si>
  <si>
    <t>Machinery and Transport</t>
  </si>
  <si>
    <t>Other Commodities</t>
  </si>
  <si>
    <t>Total</t>
  </si>
  <si>
    <t>Figure 28:  Services export growth by sector</t>
  </si>
  <si>
    <t>ICT</t>
  </si>
  <si>
    <t>Business Services</t>
  </si>
  <si>
    <t>Finance and Insurance</t>
  </si>
  <si>
    <t>Royalties</t>
  </si>
  <si>
    <t>Tourism and Transport</t>
  </si>
  <si>
    <t>Other Services nes</t>
  </si>
  <si>
    <t>Merchanting</t>
  </si>
  <si>
    <t>Contract Manufacturing</t>
  </si>
  <si>
    <t>Other trade</t>
  </si>
  <si>
    <t>Merchandise</t>
  </si>
  <si>
    <t>Exports</t>
  </si>
  <si>
    <t>Source: Author's calculations using CSO External Trade</t>
  </si>
  <si>
    <t>Data.</t>
  </si>
  <si>
    <t>Gas</t>
  </si>
  <si>
    <t>Coal</t>
  </si>
  <si>
    <t>Electric Current</t>
  </si>
  <si>
    <t>Gas (millions of cubic meters)</t>
  </si>
  <si>
    <t>Source: Eurostat and Central Bank of Ireland</t>
  </si>
  <si>
    <t>Imports</t>
  </si>
  <si>
    <t>Trade Balance</t>
  </si>
  <si>
    <t>Investment</t>
  </si>
  <si>
    <t>Primary Income</t>
  </si>
  <si>
    <t>Secondary Income</t>
  </si>
  <si>
    <t>CA Balance</t>
  </si>
  <si>
    <t>year</t>
  </si>
  <si>
    <t>CA*</t>
  </si>
  <si>
    <t>CA* / GNI*</t>
  </si>
  <si>
    <t>CA</t>
  </si>
  <si>
    <t>Price increases are broad-based but showing signs of a turnaround</t>
  </si>
  <si>
    <t>Trimmed Mean</t>
  </si>
  <si>
    <t>Headline HICP</t>
  </si>
  <si>
    <t>Less than 0</t>
  </si>
  <si>
    <t>Between 0 and 2</t>
  </si>
  <si>
    <t>Between 3 and 5</t>
  </si>
  <si>
    <t>Greater than 5</t>
  </si>
  <si>
    <t xml:space="preserve">Source: Author's calculations </t>
  </si>
  <si>
    <t>Food and services driving inflation</t>
  </si>
  <si>
    <t xml:space="preserve">Food </t>
  </si>
  <si>
    <t>NEIG</t>
  </si>
  <si>
    <t xml:space="preserve">Energy </t>
  </si>
  <si>
    <t>HICP</t>
  </si>
  <si>
    <t>USD</t>
  </si>
  <si>
    <t>Barrel/euro QB2 2023</t>
  </si>
  <si>
    <t>Source: Refinitiv Eikon</t>
  </si>
  <si>
    <t>Source: ECB internal calculations</t>
  </si>
  <si>
    <t>Supply chains better than 2020</t>
  </si>
  <si>
    <t>Global Supply Chain Pressure Index</t>
  </si>
  <si>
    <t>Source: Federal Reserve Bank of New York</t>
  </si>
  <si>
    <t>Delivery times improving</t>
  </si>
  <si>
    <t>Manufacturing Delivery Times</t>
  </si>
  <si>
    <t>Source: IR AIB PMI Manufacturing</t>
  </si>
  <si>
    <t>Wholesale prices declining led by energy</t>
  </si>
  <si>
    <t>Domestic Manufacturing (LHS)</t>
  </si>
  <si>
    <t>Wholesale Energy (RHS)</t>
  </si>
  <si>
    <t>Building Costs (LHS)</t>
  </si>
  <si>
    <t>Input and output prices improving</t>
  </si>
  <si>
    <t>Manufacturing Input Prices</t>
  </si>
  <si>
    <t>Manufacturing Output Prices</t>
  </si>
  <si>
    <t>Services Prices Charged</t>
  </si>
  <si>
    <t>Service Input Prices</t>
  </si>
  <si>
    <t>Construction Input Prices</t>
  </si>
  <si>
    <t>Hours Worked</t>
  </si>
  <si>
    <t>Employment</t>
  </si>
  <si>
    <t>Admin</t>
  </si>
  <si>
    <t>Health</t>
  </si>
  <si>
    <t>Retail</t>
  </si>
  <si>
    <t>Accom</t>
  </si>
  <si>
    <t>Professional</t>
  </si>
  <si>
    <t>Industry</t>
  </si>
  <si>
    <t>Public admin</t>
  </si>
  <si>
    <t>Construction</t>
  </si>
  <si>
    <t>Education</t>
  </si>
  <si>
    <t>Transport</t>
  </si>
  <si>
    <t>Agri</t>
  </si>
  <si>
    <t>Nominal Earnings Growth</t>
  </si>
  <si>
    <t>Real Earnings Growth</t>
  </si>
  <si>
    <t>Finance</t>
  </si>
  <si>
    <t>Prof</t>
  </si>
  <si>
    <t>Arts</t>
  </si>
  <si>
    <t>Source: CSO; EHECS</t>
  </si>
  <si>
    <t>Posted Wages (3-month moving average)</t>
  </si>
  <si>
    <t>Source: Indeed and CSO</t>
  </si>
  <si>
    <t>COE</t>
  </si>
  <si>
    <t>Other Income</t>
  </si>
  <si>
    <t>Taxes and Transfers</t>
  </si>
  <si>
    <t>Gross Disposable Income per HH (Nominal)</t>
  </si>
  <si>
    <t>Gross Disposable Income per HH (Real)</t>
  </si>
  <si>
    <t>Employees</t>
  </si>
  <si>
    <t>CPE</t>
  </si>
  <si>
    <t>Gross Disposable Income (Nominal)</t>
  </si>
  <si>
    <t>Gross Disposable Income (Real)</t>
  </si>
  <si>
    <t>Revenue</t>
  </si>
  <si>
    <t>Non Core</t>
  </si>
  <si>
    <t>Core</t>
  </si>
  <si>
    <t>Interest</t>
  </si>
  <si>
    <t>Primary Balance</t>
  </si>
  <si>
    <t>Effective rate</t>
  </si>
  <si>
    <t>Marginal rate (10 year yield)</t>
  </si>
  <si>
    <t>QB2 2022</t>
  </si>
  <si>
    <t>QB3 2023</t>
  </si>
  <si>
    <t>Change due to:</t>
  </si>
  <si>
    <t>Sources: CSO, CBI projections</t>
  </si>
  <si>
    <t>Debt Ratio</t>
  </si>
  <si>
    <t>Interest-growth differential</t>
  </si>
  <si>
    <t>Deficit debt adjustment</t>
  </si>
  <si>
    <t>Sources: CSO, CBI Projections</t>
  </si>
  <si>
    <t>Weighted Average Maturity (issuance)</t>
  </si>
  <si>
    <t>GG surplus projected to strengthen further over medium term</t>
  </si>
  <si>
    <t>GG debt projected to fall to 70 per cent of GNI* by 2025</t>
  </si>
  <si>
    <t>2023Q2</t>
  </si>
  <si>
    <t>Net Trade</t>
  </si>
  <si>
    <t>Change in Inventories</t>
  </si>
  <si>
    <t>Gross Domestic Product</t>
  </si>
  <si>
    <t>Jun</t>
  </si>
  <si>
    <t>Jul</t>
  </si>
  <si>
    <t>Figure 17: World Uncertainty Index</t>
  </si>
  <si>
    <t>Figure 18: VIX Volatility Index</t>
  </si>
  <si>
    <t>Manufacturing New Orders</t>
  </si>
  <si>
    <t>Manufacturing New Export Orders</t>
  </si>
  <si>
    <t>Services New Business</t>
  </si>
  <si>
    <t>Services Business Expectations</t>
  </si>
  <si>
    <t>Services New Export Orders</t>
  </si>
  <si>
    <t>Source: AIB Purchasing Managers Index</t>
  </si>
  <si>
    <t>M&amp;E (excluding planes) QNQ Q2</t>
  </si>
  <si>
    <t>M&amp;E (excluding planes) QNQ Q1</t>
  </si>
  <si>
    <t>2022H1</t>
  </si>
  <si>
    <t>2023H1</t>
  </si>
  <si>
    <t>Share of Total Exports (RHS)</t>
  </si>
  <si>
    <t>Oil</t>
  </si>
  <si>
    <t>Y-o-Y</t>
  </si>
  <si>
    <t>GEO (Labels)</t>
  </si>
  <si>
    <t>Euro area – 20 countries (from 2023)</t>
  </si>
  <si>
    <t>COICOP (Labels)</t>
  </si>
  <si>
    <t>Electricity</t>
  </si>
  <si>
    <t>Source: Eurostat</t>
  </si>
  <si>
    <t>Barrel/euro QB3 2023</t>
  </si>
  <si>
    <t>QB 2 22023</t>
  </si>
  <si>
    <t>Contributions to HICPX</t>
  </si>
  <si>
    <t>HICPX</t>
  </si>
  <si>
    <t>Core HICP</t>
  </si>
  <si>
    <t>Job Postings Index (rhs)</t>
  </si>
  <si>
    <t>LFS Employment</t>
  </si>
  <si>
    <t>CSO Employee Estimate</t>
  </si>
  <si>
    <t>Change in average hours worked (relative to Q4 2019)</t>
  </si>
  <si>
    <t>Industry/Construction</t>
  </si>
  <si>
    <t>Public</t>
  </si>
  <si>
    <t>Other Services</t>
  </si>
  <si>
    <t>2022Q2 vs 2023Q2</t>
  </si>
  <si>
    <t>Male</t>
  </si>
  <si>
    <t>Female</t>
  </si>
  <si>
    <t>15 - 19yrs</t>
  </si>
  <si>
    <t>20 - 24yrs</t>
  </si>
  <si>
    <t>25 - 34yrs</t>
  </si>
  <si>
    <t>35 - 44yrs</t>
  </si>
  <si>
    <t>45 - 54yrs</t>
  </si>
  <si>
    <t>55 - 59yrs</t>
  </si>
  <si>
    <t>60 - 64yrs</t>
  </si>
  <si>
    <t>65yrs+</t>
  </si>
  <si>
    <t>Short-Term Rate</t>
  </si>
  <si>
    <t>Long-Term Rate</t>
  </si>
  <si>
    <t>Unemployment Rate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</si>
  <si>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</si>
  <si>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</si>
  <si>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</si>
  <si>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</si>
  <si>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</si>
  <si>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</si>
  <si>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</si>
  <si>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</si>
  <si>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</si>
  <si>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</si>
  <si>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</si>
  <si>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</si>
  <si>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</si>
  <si>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</si>
  <si>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</si>
  <si>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</si>
  <si>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</si>
  <si>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</si>
  <si>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</si>
  <si>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</si>
  <si>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</si>
  <si>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</si>
  <si>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</si>
  <si>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</si>
  <si>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</si>
  <si>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</si>
  <si>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</si>
  <si>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</si>
  <si>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Change in Employee levels</t>
  </si>
  <si>
    <t>Private</t>
  </si>
  <si>
    <t>Nominal CPE</t>
  </si>
  <si>
    <t>Real CPE</t>
  </si>
  <si>
    <t>Inflation</t>
  </si>
  <si>
    <t>Vacancy Rate</t>
  </si>
  <si>
    <t>Job Vacancy Rate</t>
  </si>
  <si>
    <t>Change in Vacancy Rate (Q2 2022)</t>
  </si>
  <si>
    <t>Oil and Petroleum (thousand tonnes)</t>
  </si>
  <si>
    <t>NA</t>
  </si>
  <si>
    <t>Consumption- QB3</t>
  </si>
  <si>
    <t>MDD - QB3</t>
  </si>
  <si>
    <t>Consumption - QB2</t>
  </si>
  <si>
    <t>MDD - QB2</t>
  </si>
  <si>
    <t>Volume</t>
  </si>
  <si>
    <t>Value</t>
  </si>
  <si>
    <t>IR ESRI &amp; KBC BANK SVY: CONSUMER SENTIMENT VOLN</t>
  </si>
  <si>
    <t>Common Inflation</t>
  </si>
  <si>
    <t>Figure 11: Central Bank’s Business Cycle Indicator (BCI), (Jan 2022 – July 2023)</t>
  </si>
  <si>
    <t>Modified Domestic Demand growth slowed slightly in Q2 2023</t>
  </si>
  <si>
    <t xml:space="preserve">Figure 3: Contributions to Growth in Modified Final
 Domestic Demand Year on Year Growth
</t>
  </si>
  <si>
    <t xml:space="preserve">Figure 4: Contributions to Growth in Modified Final
 Domestic Demand Quarter on Quarter Growth
</t>
  </si>
  <si>
    <t>Lower net exports reduce GDP growth in first half of 2023</t>
  </si>
  <si>
    <t>Figure 5:  Contributions to year-on-year change in GDP (%)</t>
  </si>
  <si>
    <t>Figure 6: Contributions to GVA Growth</t>
  </si>
  <si>
    <t>Gross Value Added is increasing at a slower rate, in particular foreign-owned MNEs.</t>
  </si>
  <si>
    <t>Figure 7: GVA Growth in MNEs and Domestic Sectors</t>
  </si>
  <si>
    <t>Figure 8: Consumer Sentiment Index</t>
  </si>
  <si>
    <t>Consumer sentiment remains high, and PMIs present a broadly positive outlook.</t>
  </si>
  <si>
    <t>Figure 9 Purchasing Managers Indices</t>
  </si>
  <si>
    <t>Figure 10: Consumer Price Inflation</t>
  </si>
  <si>
    <t>Inflation is easing but remains high</t>
  </si>
  <si>
    <t>The domestic economy is likely to be expanding through summer 2023</t>
  </si>
  <si>
    <t>Figure 12: Contributions to Modified Domestic Demand Growth</t>
  </si>
  <si>
    <t>Figure 14: Retail Sales</t>
  </si>
  <si>
    <t>Figure 15: Consumer Sentiment</t>
  </si>
  <si>
    <t xml:space="preserve">Figure 16: Gross Household Savings Ratio (Seasonally Adjusted) (Ireland and Euro-area)
</t>
  </si>
  <si>
    <t>The savings ratio has been revised down, and is now in line with the euro area average</t>
  </si>
  <si>
    <t xml:space="preserve">Signs of weakness in forward-looking 
indicators of Manufacturing activity but 
services strong
</t>
  </si>
  <si>
    <t>Soft data point to slow down in non-residential activity</t>
  </si>
  <si>
    <t>Less favourable outturn for M&amp;E</t>
  </si>
  <si>
    <t>Sharp slowdown in M&amp;E investment expected this year</t>
  </si>
  <si>
    <t>Figure 24 :Contribution to Modified Investment</t>
  </si>
  <si>
    <t>Weakness in goods exports offset services export growth  in first half of 2023</t>
  </si>
  <si>
    <t>Figure 25: Quarter-on-Quarter Growth, 2022q2-2023q2</t>
  </si>
  <si>
    <t>Source: Author's calculations using CSO External Trade Data.</t>
  </si>
  <si>
    <t xml:space="preserve">Figure 26: Year-on-Year Growth, 2022q2-2023q2
</t>
  </si>
  <si>
    <t>Weakness in both goods and services exports in 2023H1</t>
  </si>
  <si>
    <t xml:space="preserve">Non-merchandise goods exports showing signs of steady decline
</t>
  </si>
  <si>
    <t>Figure 29: Non-merchandise goods trade, 2020q2 – 2023q2</t>
  </si>
  <si>
    <t>Source: Central Bank of Ireland calculations using CSO International Accounts data</t>
  </si>
  <si>
    <t xml:space="preserve">Positive goods import growth offset by negative services imports growth
</t>
  </si>
  <si>
    <t xml:space="preserve">Figure 30:  Quarter-on-Quarter Import Growth, 
2022Q2-2023Q2
</t>
  </si>
  <si>
    <t xml:space="preserve">Figure 31: Year-on-Year Import Growth, 
2022Q2-2023Q2
</t>
  </si>
  <si>
    <t>Figure 32: Merchandise import growth by sector</t>
  </si>
  <si>
    <t>Weak goods and services import growth recorded in 2023H1, although growth in both categories remains positive.</t>
  </si>
  <si>
    <t>Figure 32:  Services export growth by sector</t>
  </si>
  <si>
    <t>Energy import expenditures in value terms declined in 2023 H1 due to lower energy prices, with the volume of oil and gas imports rising moderately.</t>
  </si>
  <si>
    <t>Figure 34: Energy Import Costs, 2021m6-2023m6</t>
  </si>
  <si>
    <t xml:space="preserve">Figure 35: Energy Import Volumes, cumulative 12-month rolling window, 2017q1-2023q2
</t>
  </si>
  <si>
    <t>Source: Author's calculations using Eurostat Energy Trade Statistics</t>
  </si>
  <si>
    <t>Trade balance showing moderate declines, primarily due to export contractions.</t>
  </si>
  <si>
    <t xml:space="preserve">Figure 36: Exports, Imports and Net Trade, Seasonally Adjusted, 2019q2-2023q2  </t>
  </si>
  <si>
    <t>Reduced primary income outflows drove improvement in CA balance, despite declines in merchandise trade.</t>
  </si>
  <si>
    <t>Figure 37: CA* and CA*/GNI* 1995-2022</t>
  </si>
  <si>
    <t>CA* surplus declined sharply in 2022, despite positive GNI* growth.</t>
  </si>
  <si>
    <t>Figure 38: CA* and CA*/GNI* 1995-2022</t>
  </si>
  <si>
    <t>Consumer energy prices haven’t declined as fast in Ireland as elsewhere</t>
  </si>
  <si>
    <t>Figure 39: Consumer Electricity Prices</t>
  </si>
  <si>
    <t>Figure 40: Consumer Gas Prices</t>
  </si>
  <si>
    <t>Figure 43: Brent Crude Futures</t>
  </si>
  <si>
    <t>Oil futures are lower than at time of June 2023 QB</t>
  </si>
  <si>
    <t>Figure 44:TTR Gas Futures</t>
  </si>
  <si>
    <t xml:space="preserve">Gas futures have also declined marginally  since June projections
</t>
  </si>
  <si>
    <t>Figure 45: Aggregate Food Futures</t>
  </si>
  <si>
    <t>Figure 46: Aggregate Industrial Futures</t>
  </si>
  <si>
    <t xml:space="preserve">Industrial goods futures prices also lower 
than June 2023 assumptions
</t>
  </si>
  <si>
    <t>Figures 47: Global Supply Chain Pressure Index</t>
  </si>
  <si>
    <t>Figure 48: Manufacturing Delivery Times</t>
  </si>
  <si>
    <t>Services inflation is driving core inflation</t>
  </si>
  <si>
    <t>Figure 49: Contributions to HICPX</t>
  </si>
  <si>
    <t>Figure 50: HICP Forecast</t>
  </si>
  <si>
    <t>Figures 51: Wholesale Price Index</t>
  </si>
  <si>
    <t>Figure 52: PMI Input and Output Prices</t>
  </si>
  <si>
    <t xml:space="preserve">Slowdown in annual change in employment levels
</t>
  </si>
  <si>
    <t>Figure 53: Annual change in employment levels</t>
  </si>
  <si>
    <t xml:space="preserve">Average hours worked is lower than the pre-pandemic period for the majority of sectors
</t>
  </si>
  <si>
    <t xml:space="preserve">Figure 54: Annual growth in hours worked and Employment sector (Q2 2023)
</t>
  </si>
  <si>
    <t xml:space="preserve">Level of employment permits issued has slowed due to falls in ICT and Agri sectors
</t>
  </si>
  <si>
    <t>Figure 55: Employment permits issued by sector</t>
  </si>
  <si>
    <t>Source: Dept. of Enterprise, Trade and Employment</t>
  </si>
  <si>
    <t xml:space="preserve">Increased participation amongst over 35 
years cohort has contributed to female LFPR reaching new peak
</t>
  </si>
  <si>
    <t xml:space="preserve">Figure 56: Annual change in LFPR by gender and age (Q2 2023)
</t>
  </si>
  <si>
    <t>Long-term unemployment close to historic low</t>
  </si>
  <si>
    <t>Figure 57:  Short-Term and Long-Term Unemployment</t>
  </si>
  <si>
    <t xml:space="preserve">Positive real earnings growth beginning to emerge across certain sectors
</t>
  </si>
  <si>
    <t xml:space="preserve">Figure 58: Annual growth in nominal and real hourly earnings and employment by sector (Q2 2023)
</t>
  </si>
  <si>
    <t xml:space="preserve">Signs of positive real earnings 
developments in second half of 2023 if inflation continues to subside
</t>
  </si>
  <si>
    <t xml:space="preserve">Figure 59: Annual change and projected change in nominal and real  compensation per employee
</t>
  </si>
  <si>
    <t>Source: CSO and CBI calculations</t>
  </si>
  <si>
    <t>Gross Disposable Income to increase in real terms over forecast horizon</t>
  </si>
  <si>
    <t xml:space="preserve">Figure 60: Decomposition of Gross Disposable Income
</t>
  </si>
  <si>
    <t>Source: CSO; National Accounts</t>
  </si>
  <si>
    <t>Gross Disposable Income per Household set to return to positive real growth</t>
  </si>
  <si>
    <t xml:space="preserve">Figure 61: Gross Disposable Income  per
 Household
</t>
  </si>
  <si>
    <t>Figure 62:  Growth in job postings, posted wages and inflation</t>
  </si>
  <si>
    <t xml:space="preserve">Slowdown in labour demand is matched by trends in posted wages and
 core inflation
</t>
  </si>
  <si>
    <t>Change in slope of Beveridge may indicate early signs of slowdown in labour market</t>
  </si>
  <si>
    <t>Figure 63: Beveridge Curve (2018 Q4 – 2023 Q2)</t>
  </si>
  <si>
    <t>Vacancy rates fall in all sectors apart  from Public admin and Health</t>
  </si>
  <si>
    <t>Figure 64: Sectoral job vacancy rate (Q2 2023)</t>
  </si>
  <si>
    <t>Figure 65:  Factors driving the change in GGB Ratio (% of GNI*)</t>
  </si>
  <si>
    <t>Figure 66:  Factors driving the change in GG Debt Ratio (% of GNI*)</t>
  </si>
  <si>
    <t>Figure 67:  Marginal and effective sovereign borrowing rates</t>
  </si>
  <si>
    <t xml:space="preserve">‘Marginal’ borrowing rates continue to rise but ‘average’ rate still low </t>
  </si>
  <si>
    <t>Source: NTMA, Refinitiv, CBI calculations</t>
  </si>
  <si>
    <t>Revisions point to a higher level, but lower growth of domestic demand</t>
  </si>
  <si>
    <t>Consumption expected to be the main driver of MDD growth out to 2025</t>
  </si>
  <si>
    <t>Figure 13: Consumption and MDD revisions</t>
  </si>
  <si>
    <t>Figure 20:  PMI – New Business and Orders</t>
  </si>
  <si>
    <t>Figure 21: PMI - Construction sector new orders</t>
  </si>
  <si>
    <t xml:space="preserve">Figure 22: Modified machinery &amp; equipment 
investment
</t>
  </si>
  <si>
    <t>Figure 23: Specialised Machinery Imports</t>
  </si>
  <si>
    <t>Imports of specialised machinery have risen alongside increased MNE investment in the State</t>
  </si>
  <si>
    <t>Source: Eurostat and CBI calculations.</t>
  </si>
  <si>
    <t>Figure 42: Weighted share of prices in HICP</t>
  </si>
  <si>
    <t xml:space="preserve">Figure 41: Headline HICP, Trimmed mean and
Common component measures of inflation
</t>
  </si>
  <si>
    <t xml:space="preserve">Food commodities futures are lower than 
in June 2023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</si>
</sst>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"/>
    <numFmt numFmtId="167" formatCode="_-* #,##0_-;\-* #,##0_-;_-* &quot;-&quot;??_-;_-@_-"/>
    <numFmt numFmtId="168" formatCode="_(* #,##0.0_);_(* \(#,##0.0\);_(* &quot;-&quot;??_);_(@_)"/>
    <numFmt numFmtId="169" formatCode="d/m/yy;@"/>
    <numFmt numFmtId="170" formatCode="0.000%"/>
    <numFmt numFmtId="171" formatCode="_-* #,##0.0_-;\-* #,##0.0_-;_-* &quot;-&quot;??_-;_-@_-"/>
    <numFmt numFmtId="172" formatCode="0.00000000000000000"/>
    <numFmt numFmtId="173" formatCode="#,##0.##########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Lato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8"/>
      <color rgb="FF000000"/>
      <name val="Segoe UI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Lato"/>
      <family val="2"/>
    </font>
    <font>
      <sz val="10"/>
      <name val="Calibri"/>
      <family val="2"/>
      <scheme val="minor"/>
    </font>
    <font>
      <sz val="9"/>
      <color theme="1"/>
      <name val="Lato"/>
      <family val="2"/>
    </font>
    <font>
      <b/>
      <sz val="11"/>
      <color indexed="8"/>
      <name val="Calibri"/>
      <family val="2"/>
      <scheme val="minor"/>
    </font>
    <font>
      <b/>
      <sz val="10"/>
      <color theme="1"/>
      <name val="Lato"/>
      <family val="2"/>
    </font>
    <font>
      <sz val="10"/>
      <name val="Arial"/>
      <family val="2"/>
    </font>
    <font>
      <sz val="11"/>
      <color rgb="FF000000"/>
      <name val="Lato"/>
      <family val="2"/>
    </font>
    <font>
      <sz val="11"/>
      <name val="Lato"/>
      <family val="2"/>
    </font>
    <font>
      <b/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6F6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medium">
        <color rgb="FFD6DADC"/>
      </right>
      <top/>
      <bottom style="medium">
        <color rgb="FFD6DADC"/>
      </bottom>
      <diagonal/>
    </border>
  </borders>
  <cellStyleXfs count="21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164" fontId="10" fillId="0" borderId="0" applyFont="0" applyFill="0" applyBorder="0" applyAlignment="0" applyProtection="0"/>
    <xf numFmtId="0" fontId="1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8" fillId="0" borderId="0"/>
    <xf numFmtId="43" fontId="10" fillId="0" borderId="0" applyFont="0" applyFill="0" applyBorder="0" applyAlignment="0" applyProtection="0"/>
    <xf numFmtId="0" fontId="1" fillId="0" borderId="0"/>
  </cellStyleXfs>
  <cellXfs count="90">
    <xf numFmtId="0" fontId="0" fillId="0" borderId="0" xfId="0"/>
    <xf numFmtId="0" fontId="2" fillId="2" borderId="1" xfId="0" applyFont="1" applyFill="1" applyBorder="1"/>
    <xf numFmtId="0" fontId="2" fillId="2" borderId="0" xfId="0" applyFont="1" applyFill="1"/>
    <xf numFmtId="14" fontId="0" fillId="0" borderId="0" xfId="0" applyNumberFormat="1" applyAlignment="1">
      <alignment horizontal="left"/>
    </xf>
    <xf numFmtId="9" fontId="0" fillId="0" borderId="0" xfId="1" applyFont="1"/>
    <xf numFmtId="165" fontId="0" fillId="0" borderId="0" xfId="1" applyNumberFormat="1" applyFont="1"/>
    <xf numFmtId="165" fontId="0" fillId="0" borderId="0" xfId="0" applyNumberFormat="1"/>
    <xf numFmtId="10" fontId="0" fillId="0" borderId="0" xfId="0" applyNumberFormat="1"/>
    <xf numFmtId="0" fontId="3" fillId="0" borderId="0" xfId="0" applyFont="1"/>
    <xf numFmtId="1" fontId="0" fillId="0" borderId="0" xfId="0" applyNumberFormat="1"/>
    <xf numFmtId="17" fontId="0" fillId="0" borderId="0" xfId="0" applyNumberFormat="1"/>
    <xf numFmtId="166" fontId="0" fillId="0" borderId="0" xfId="0" applyNumberFormat="1"/>
    <xf numFmtId="14" fontId="0" fillId="0" borderId="0" xfId="0" applyNumberFormat="1"/>
    <xf numFmtId="0" fontId="6" fillId="0" borderId="0" xfId="2" applyFont="1" applyProtection="1">
      <protection locked="0"/>
    </xf>
    <xf numFmtId="17" fontId="6" fillId="0" borderId="0" xfId="2" applyNumberFormat="1" applyFont="1" applyProtection="1">
      <protection locked="0"/>
    </xf>
    <xf numFmtId="0" fontId="5" fillId="0" borderId="0" xfId="2"/>
    <xf numFmtId="2" fontId="0" fillId="0" borderId="0" xfId="3" applyNumberFormat="1" applyFont="1"/>
    <xf numFmtId="0" fontId="7" fillId="3" borderId="2" xfId="2" applyFont="1" applyFill="1" applyBorder="1" applyAlignment="1">
      <alignment vertical="center"/>
    </xf>
    <xf numFmtId="0" fontId="8" fillId="0" borderId="0" xfId="4"/>
    <xf numFmtId="0" fontId="9" fillId="0" borderId="0" xfId="0" applyFont="1"/>
    <xf numFmtId="3" fontId="9" fillId="0" borderId="0" xfId="0" applyNumberFormat="1" applyFont="1"/>
    <xf numFmtId="2" fontId="0" fillId="0" borderId="0" xfId="0" applyNumberFormat="1"/>
    <xf numFmtId="0" fontId="2" fillId="0" borderId="0" xfId="0" applyFont="1"/>
    <xf numFmtId="0" fontId="9" fillId="0" borderId="0" xfId="0" applyFont="1" applyAlignment="1">
      <alignment vertical="center"/>
    </xf>
    <xf numFmtId="0" fontId="10" fillId="0" borderId="0" xfId="5"/>
    <xf numFmtId="165" fontId="0" fillId="0" borderId="0" xfId="6" applyNumberFormat="1" applyFont="1"/>
    <xf numFmtId="1" fontId="10" fillId="0" borderId="0" xfId="5" applyNumberFormat="1"/>
    <xf numFmtId="49" fontId="10" fillId="0" borderId="0" xfId="5" applyNumberFormat="1"/>
    <xf numFmtId="168" fontId="0" fillId="0" borderId="0" xfId="7" applyNumberFormat="1" applyFont="1"/>
    <xf numFmtId="166" fontId="10" fillId="0" borderId="0" xfId="5" applyNumberFormat="1"/>
    <xf numFmtId="0" fontId="2" fillId="0" borderId="0" xfId="0" applyFont="1" applyAlignment="1">
      <alignment horizontal="right"/>
    </xf>
    <xf numFmtId="17" fontId="11" fillId="0" borderId="0" xfId="0" applyNumberFormat="1" applyFont="1"/>
    <xf numFmtId="9" fontId="0" fillId="0" borderId="0" xfId="0" applyNumberFormat="1"/>
    <xf numFmtId="0" fontId="0" fillId="4" borderId="0" xfId="0" applyFill="1"/>
    <xf numFmtId="0" fontId="12" fillId="0" borderId="0" xfId="0" applyFont="1" applyAlignment="1">
      <alignment vertical="center"/>
    </xf>
    <xf numFmtId="0" fontId="13" fillId="0" borderId="0" xfId="4" applyFont="1"/>
    <xf numFmtId="166" fontId="8" fillId="0" borderId="0" xfId="4" applyNumberFormat="1"/>
    <xf numFmtId="49" fontId="8" fillId="0" borderId="0" xfId="4" applyNumberFormat="1"/>
    <xf numFmtId="0" fontId="1" fillId="0" borderId="0" xfId="8"/>
    <xf numFmtId="2" fontId="1" fillId="0" borderId="0" xfId="8" applyNumberFormat="1"/>
    <xf numFmtId="166" fontId="1" fillId="0" borderId="0" xfId="8" applyNumberFormat="1"/>
    <xf numFmtId="0" fontId="0" fillId="0" borderId="0" xfId="8" applyFont="1"/>
    <xf numFmtId="0" fontId="14" fillId="0" borderId="0" xfId="5" applyFont="1"/>
    <xf numFmtId="0" fontId="1" fillId="0" borderId="0" xfId="10"/>
    <xf numFmtId="0" fontId="10" fillId="0" borderId="0" xfId="5" applyAlignment="1">
      <alignment wrapText="1"/>
    </xf>
    <xf numFmtId="17" fontId="10" fillId="0" borderId="0" xfId="5" applyNumberFormat="1"/>
    <xf numFmtId="165" fontId="14" fillId="0" borderId="0" xfId="6" applyNumberFormat="1" applyFont="1"/>
    <xf numFmtId="17" fontId="14" fillId="0" borderId="0" xfId="5" applyNumberFormat="1" applyFont="1"/>
    <xf numFmtId="165" fontId="10" fillId="0" borderId="0" xfId="5" applyNumberFormat="1"/>
    <xf numFmtId="0" fontId="16" fillId="0" borderId="0" xfId="11" applyFont="1"/>
    <xf numFmtId="0" fontId="15" fillId="0" borderId="0" xfId="11"/>
    <xf numFmtId="2" fontId="15" fillId="0" borderId="0" xfId="11" applyNumberFormat="1"/>
    <xf numFmtId="0" fontId="17" fillId="0" borderId="0" xfId="11" applyFont="1"/>
    <xf numFmtId="169" fontId="0" fillId="0" borderId="0" xfId="0" applyNumberFormat="1"/>
    <xf numFmtId="170" fontId="10" fillId="0" borderId="0" xfId="5" applyNumberFormat="1"/>
    <xf numFmtId="2" fontId="0" fillId="0" borderId="0" xfId="6" applyNumberFormat="1" applyFont="1"/>
    <xf numFmtId="171" fontId="0" fillId="0" borderId="0" xfId="16" applyNumberFormat="1" applyFont="1"/>
    <xf numFmtId="0" fontId="18" fillId="0" borderId="0" xfId="5" applyFont="1"/>
    <xf numFmtId="171" fontId="10" fillId="0" borderId="0" xfId="5" applyNumberFormat="1"/>
    <xf numFmtId="172" fontId="15" fillId="0" borderId="0" xfId="11" applyNumberFormat="1"/>
    <xf numFmtId="0" fontId="2" fillId="4" borderId="0" xfId="0" applyFont="1" applyFill="1"/>
    <xf numFmtId="14" fontId="0" fillId="0" borderId="0" xfId="0" applyNumberFormat="1" applyAlignment="1">
      <alignment horizontal="right"/>
    </xf>
    <xf numFmtId="9" fontId="0" fillId="0" borderId="0" xfId="6" applyFont="1"/>
    <xf numFmtId="0" fontId="8" fillId="0" borderId="0" xfId="4" applyNumberFormat="1"/>
    <xf numFmtId="0" fontId="0" fillId="0" borderId="0" xfId="0" applyFill="1"/>
    <xf numFmtId="0" fontId="19" fillId="0" borderId="0" xfId="0" applyFont="1"/>
    <xf numFmtId="0" fontId="2" fillId="0" borderId="0" xfId="0" applyFont="1" applyFill="1"/>
    <xf numFmtId="0" fontId="0" fillId="0" borderId="0" xfId="0" applyNumberFormat="1"/>
    <xf numFmtId="10" fontId="0" fillId="0" borderId="0" xfId="1" applyNumberFormat="1" applyFont="1"/>
    <xf numFmtId="49" fontId="10" fillId="0" borderId="0" xfId="5" applyNumberFormat="1" applyFill="1" applyAlignment="1" applyProtection="1"/>
    <xf numFmtId="0" fontId="10" fillId="0" borderId="0" xfId="5" applyNumberFormat="1" applyFill="1" applyAlignment="1" applyProtection="1"/>
    <xf numFmtId="0" fontId="8" fillId="0" borderId="0" xfId="18"/>
    <xf numFmtId="166" fontId="8" fillId="0" borderId="0" xfId="18" applyNumberFormat="1"/>
    <xf numFmtId="0" fontId="18" fillId="0" borderId="0" xfId="5" applyNumberFormat="1" applyFont="1" applyFill="1" applyAlignment="1" applyProtection="1"/>
    <xf numFmtId="167" fontId="0" fillId="0" borderId="0" xfId="19" applyNumberFormat="1" applyFont="1" applyFill="1" applyAlignment="1" applyProtection="1"/>
    <xf numFmtId="167" fontId="10" fillId="0" borderId="0" xfId="5" applyNumberFormat="1"/>
    <xf numFmtId="0" fontId="10" fillId="0" borderId="0" xfId="5" applyFont="1"/>
    <xf numFmtId="43" fontId="0" fillId="0" borderId="0" xfId="19" applyFont="1"/>
    <xf numFmtId="0" fontId="1" fillId="0" borderId="0" xfId="5" applyFont="1"/>
    <xf numFmtId="43" fontId="10" fillId="0" borderId="0" xfId="5" applyNumberFormat="1"/>
    <xf numFmtId="9" fontId="10" fillId="0" borderId="0" xfId="5" applyNumberFormat="1"/>
    <xf numFmtId="43" fontId="0" fillId="0" borderId="0" xfId="0" applyNumberFormat="1"/>
    <xf numFmtId="0" fontId="1" fillId="0" borderId="0" xfId="20"/>
    <xf numFmtId="14" fontId="1" fillId="0" borderId="0" xfId="20" applyNumberFormat="1"/>
    <xf numFmtId="173" fontId="20" fillId="0" borderId="0" xfId="0" applyNumberFormat="1" applyFont="1" applyAlignment="1">
      <alignment horizontal="right" vertical="center" shrinkToFit="1"/>
    </xf>
    <xf numFmtId="173" fontId="20" fillId="5" borderId="0" xfId="0" applyNumberFormat="1" applyFont="1" applyFill="1" applyAlignment="1">
      <alignment horizontal="right" vertical="center" shrinkToFit="1"/>
    </xf>
    <xf numFmtId="4" fontId="20" fillId="5" borderId="0" xfId="0" applyNumberFormat="1" applyFont="1" applyFill="1" applyAlignment="1">
      <alignment horizontal="right" vertical="center" shrinkToFit="1"/>
    </xf>
    <xf numFmtId="4" fontId="20" fillId="0" borderId="0" xfId="0" applyNumberFormat="1" applyFont="1" applyAlignment="1">
      <alignment horizontal="right" vertical="center" shrinkToFit="1"/>
    </xf>
    <xf numFmtId="0" fontId="0" fillId="0" borderId="0" xfId="20" applyFont="1"/>
    <xf numFmtId="0" fontId="12" fillId="0" borderId="0" xfId="0" applyFont="1" applyAlignment="1">
      <alignment vertical="center" wrapText="1"/>
    </xf>
  </cellXfs>
  <cellStyles count="21">
    <cellStyle name="Comma 2" xfId="7"/>
    <cellStyle name="Comma 3" xfId="9"/>
    <cellStyle name="Comma 4" xfId="16"/>
    <cellStyle name="Comma 5" xfId="19"/>
    <cellStyle name="Normal" xfId="0" builtinId="0"/>
    <cellStyle name="Normal 2" xfId="2"/>
    <cellStyle name="Normal 2 2" xfId="4"/>
    <cellStyle name="Normal 2 3" xfId="8"/>
    <cellStyle name="Normal 2 4" xfId="11"/>
    <cellStyle name="Normal 3" xfId="5"/>
    <cellStyle name="Normal 3 2" xfId="20"/>
    <cellStyle name="Normal 4" xfId="17"/>
    <cellStyle name="Normal 4 2" xfId="18"/>
    <cellStyle name="Normal 5" xfId="10"/>
    <cellStyle name="Normal 8" xfId="12"/>
    <cellStyle name="Normal 9" xfId="14"/>
    <cellStyle name="Percent" xfId="1" builtinId="5"/>
    <cellStyle name="Percent 2" xfId="3"/>
    <cellStyle name="Percent 3" xfId="6"/>
    <cellStyle name="Percent 6" xfId="13"/>
    <cellStyle name="Percent 7" xfId="15"/>
  </cellStyles>
  <dxfs count="20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79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78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58780152480933E-2"/>
          <c:y val="1.8978818123924986E-2"/>
          <c:w val="0.92807156646022493"/>
          <c:h val="0.56952499824616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03'!$C$7</c:f>
              <c:strCache>
                <c:ptCount val="1"/>
                <c:pt idx="0">
                  <c:v>Modified Gross Domestic Fixed Capital Formation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03'!$C$8:$C$12</c:f>
              <c:numCache>
                <c:formatCode>0.0%</c:formatCode>
                <c:ptCount val="5"/>
                <c:pt idx="0">
                  <c:v>-8.6864320378451081E-3</c:v>
                </c:pt>
                <c:pt idx="1">
                  <c:v>-4.2654532309851355E-2</c:v>
                </c:pt>
                <c:pt idx="2">
                  <c:v>-1.7651927852316708E-2</c:v>
                </c:pt>
                <c:pt idx="3">
                  <c:v>-2.3213839980031108E-2</c:v>
                </c:pt>
                <c:pt idx="4">
                  <c:v>-1.1443770877149562E-2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C-4A69-B918-164C83F65B44}"/>
            </c:ext>
          </c:extLst>
        </c:ser>
        <c:ser>
          <c:idx val="1"/>
          <c:order val="1"/>
          <c:tx>
            <c:strRef>
              <c:f>'Figure 03'!$D$7</c:f>
              <c:strCache>
                <c:ptCount val="1"/>
                <c:pt idx="0">
                  <c:v>Personal Expenditure on Consumer Goods and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03'!$D$8:$D$12</c:f>
              <c:numCache>
                <c:formatCode>0.0%</c:formatCode>
                <c:ptCount val="5"/>
                <c:pt idx="0">
                  <c:v>-3.0402512132457909E-2</c:v>
                </c:pt>
                <c:pt idx="1">
                  <c:v>-0.11405728380361052</c:v>
                </c:pt>
                <c:pt idx="2">
                  <c:v>-3.6997824789697598E-2</c:v>
                </c:pt>
                <c:pt idx="3">
                  <c:v>-5.4012019738484261E-2</c:v>
                </c:pt>
                <c:pt idx="4">
                  <c:v>-5.7631242525464949E-2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C-4A69-B918-164C83F65B44}"/>
            </c:ext>
          </c:extLst>
        </c:ser>
        <c:ser>
          <c:idx val="2"/>
          <c:order val="2"/>
          <c:tx>
            <c:strRef>
              <c:f>'Figure 03'!$E$7</c:f>
              <c:strCache>
                <c:ptCount val="1"/>
                <c:pt idx="0">
                  <c:v>Net Expenditure by Central and Local Govt. on Current Goods and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03'!$B$8:$B$12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03'!$E$8:$E$12</c:f>
              <c:numCache>
                <c:formatCode>0.0%</c:formatCode>
                <c:ptCount val="5"/>
                <c:pt idx="0">
                  <c:v>6.0968149749194688E-3</c:v>
                </c:pt>
                <c:pt idx="1">
                  <c:v>2.8982117416912971E-2</c:v>
                </c:pt>
                <c:pt idx="2">
                  <c:v>2.0500875859015555E-2</c:v>
                </c:pt>
                <c:pt idx="3">
                  <c:v>3.1162996102225393E-2</c:v>
                </c:pt>
                <c:pt idx="4">
                  <c:v>3.2764237700523745E-2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5C-4A69-B918-164C83F6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1165289528"/>
        <c:axId val="1165289200"/>
      </c:barChart>
      <c:lineChart>
        <c:grouping val="standard"/>
        <c:varyColors val="0"/>
        <c:ser>
          <c:idx val="4"/>
          <c:order val="3"/>
          <c:tx>
            <c:strRef>
              <c:f>'Figure 03'!$G$7</c:f>
              <c:strCache>
                <c:ptCount val="1"/>
                <c:pt idx="0">
                  <c:v>Modified Final Domestic Demand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03'!$G$8:$G$12</c:f>
              <c:numCache>
                <c:formatCode>0.0%</c:formatCode>
                <c:ptCount val="5"/>
                <c:pt idx="0">
                  <c:v>-3.3495610202638026E-2</c:v>
                </c:pt>
                <c:pt idx="1">
                  <c:v>-0.12549217779462241</c:v>
                </c:pt>
                <c:pt idx="2">
                  <c:v>-3.4040211473831072E-2</c:v>
                </c:pt>
                <c:pt idx="3">
                  <c:v>-4.4923886917706324E-2</c:v>
                </c:pt>
                <c:pt idx="4">
                  <c:v>-3.7282589977613245E-2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5C-4A69-B918-164C83F6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89528"/>
        <c:axId val="1165289200"/>
      </c:lineChart>
      <c:catAx>
        <c:axId val="116528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200"/>
        <c:crosses val="autoZero"/>
        <c:auto val="1"/>
        <c:lblAlgn val="ctr"/>
        <c:lblOffset val="100"/>
        <c:noMultiLvlLbl val="0"/>
      </c:catAx>
      <c:valAx>
        <c:axId val="116528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52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245038526685877"/>
          <c:y val="0.70519588818760215"/>
          <c:w val="0.47629239130120543"/>
          <c:h val="0.29439366702420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58780152480933E-2"/>
          <c:y val="1.8978818123924986E-2"/>
          <c:w val="0.92807156646022493"/>
          <c:h val="0.56952499824616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04'!$C$7</c:f>
              <c:strCache>
                <c:ptCount val="1"/>
                <c:pt idx="0">
                  <c:v>Modified Gross Domestic Fixed Capital Formation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04'!$B$8:$B$12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04'!$C$8:$C$12</c:f>
              <c:numCache>
                <c:formatCode>0.0%</c:formatCode>
                <c:ptCount val="5"/>
                <c:pt idx="0">
                  <c:v>-3.0479804606285718E-3</c:v>
                </c:pt>
                <c:pt idx="1">
                  <c:v>-5.0358142026627528E-2</c:v>
                </c:pt>
                <c:pt idx="2">
                  <c:v>4.748761340241172E-2</c:v>
                </c:pt>
                <c:pt idx="3">
                  <c:v>-8.5496434223236179E-3</c:v>
                </c:pt>
                <c:pt idx="4">
                  <c:v>-3.3299612207047732E-3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E-4C41-A608-E9D60C5CA7C2}"/>
            </c:ext>
          </c:extLst>
        </c:ser>
        <c:ser>
          <c:idx val="1"/>
          <c:order val="1"/>
          <c:tx>
            <c:strRef>
              <c:f>'Figure 04'!$D$7</c:f>
              <c:strCache>
                <c:ptCount val="1"/>
                <c:pt idx="0">
                  <c:v>Personal Expenditure on Consumer Goods and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04'!$B$8:$B$12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04'!$D$8:$D$12</c:f>
              <c:numCache>
                <c:formatCode>0.0%</c:formatCode>
                <c:ptCount val="5"/>
                <c:pt idx="0">
                  <c:v>-2.4141620072263378E-2</c:v>
                </c:pt>
                <c:pt idx="1">
                  <c:v>-8.0338895613008221E-2</c:v>
                </c:pt>
                <c:pt idx="2">
                  <c:v>7.0247279473315133E-2</c:v>
                </c:pt>
                <c:pt idx="3">
                  <c:v>-1.370820231415832E-2</c:v>
                </c:pt>
                <c:pt idx="4">
                  <c:v>-2.234024616422187E-2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E-4C41-A608-E9D60C5CA7C2}"/>
            </c:ext>
          </c:extLst>
        </c:ser>
        <c:ser>
          <c:idx val="2"/>
          <c:order val="2"/>
          <c:tx>
            <c:strRef>
              <c:f>'Figure 04'!$E$7</c:f>
              <c:strCache>
                <c:ptCount val="1"/>
                <c:pt idx="0">
                  <c:v>Net Expenditure by Central and Local Govt. on Current Goods and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04'!$B$8:$B$12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04'!$E$8:$E$12</c:f>
              <c:numCache>
                <c:formatCode>0.0%</c:formatCode>
                <c:ptCount val="5"/>
                <c:pt idx="0">
                  <c:v>4.4407662340283892E-3</c:v>
                </c:pt>
                <c:pt idx="1">
                  <c:v>2.2004404849302561E-2</c:v>
                </c:pt>
                <c:pt idx="2">
                  <c:v>5.203502183208636E-4</c:v>
                </c:pt>
                <c:pt idx="3">
                  <c:v>3.9870933267566657E-3</c:v>
                </c:pt>
                <c:pt idx="4">
                  <c:v>6.8917551846231903E-3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6E-4C41-A608-E9D60C5C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1165289528"/>
        <c:axId val="1165289200"/>
      </c:barChart>
      <c:lineChart>
        <c:grouping val="standard"/>
        <c:varyColors val="0"/>
        <c:ser>
          <c:idx val="4"/>
          <c:order val="3"/>
          <c:tx>
            <c:strRef>
              <c:f>'Figure 04'!$G$7</c:f>
              <c:strCache>
                <c:ptCount val="1"/>
                <c:pt idx="0">
                  <c:v>Modified Final Domestic Demand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04'!$G$8:$G$12</c:f>
              <c:numCache>
                <c:formatCode>0.0%</c:formatCode>
                <c:ptCount val="5"/>
                <c:pt idx="0">
                  <c:v>-2.2698892245720081E-2</c:v>
                </c:pt>
                <c:pt idx="1">
                  <c:v>-0.1128949158131195</c:v>
                </c:pt>
                <c:pt idx="2">
                  <c:v>0.12143106051806241</c:v>
                </c:pt>
                <c:pt idx="3">
                  <c:v>-1.8416473317865445E-2</c:v>
                </c:pt>
                <c:pt idx="4">
                  <c:v>-1.8804212481269622E-2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E-4C41-A608-E9D60C5C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89528"/>
        <c:axId val="1165289200"/>
      </c:lineChart>
      <c:catAx>
        <c:axId val="116528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200"/>
        <c:crosses val="autoZero"/>
        <c:auto val="1"/>
        <c:lblAlgn val="ctr"/>
        <c:lblOffset val="100"/>
        <c:noMultiLvlLbl val="0"/>
      </c:catAx>
      <c:valAx>
        <c:axId val="116528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52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245038526685877"/>
          <c:y val="0.70519588818760215"/>
          <c:w val="0.47629239130120543"/>
          <c:h val="0.29439366702420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298450</xdr:colOff>
      <xdr:row>0</xdr:row>
      <xdr:rowOff>107950</xdr:rowOff>
    </xdr:from>
    <xdr:to>
      <xdr:col>14</xdr:col>
      <xdr:colOff>228077</xdr:colOff>
      <xdr:row>14</xdr:row>
      <xdr:rowOff>44421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107950"/>
          <a:ext cx="2876027" cy="2514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14112</xdr:colOff>
      <xdr:row>4</xdr:row>
      <xdr:rowOff>14111</xdr:rowOff>
    </xdr:from>
    <xdr:to>
      <xdr:col>13</xdr:col>
      <xdr:colOff>436340</xdr:colOff>
      <xdr:row>19</xdr:row>
      <xdr:rowOff>34172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890" y="684389"/>
          <a:ext cx="2990450" cy="28775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4</xdr:row>
      <xdr:rowOff>76200</xdr:rowOff>
    </xdr:from>
    <xdr:to>
      <xdr:col>19</xdr:col>
      <xdr:colOff>296058</xdr:colOff>
      <xdr:row>19</xdr:row>
      <xdr:rowOff>102358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7050" y="838200"/>
          <a:ext cx="4639458" cy="288365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603250</xdr:colOff>
      <xdr:row>1</xdr:row>
      <xdr:rowOff>76200</xdr:rowOff>
    </xdr:from>
    <xdr:to>
      <xdr:col>11</xdr:col>
      <xdr:colOff>408185</xdr:colOff>
      <xdr:row>18</xdr:row>
      <xdr:rowOff>98796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260350"/>
          <a:ext cx="3011685" cy="28165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508000</xdr:colOff>
      <xdr:row>4</xdr:row>
      <xdr:rowOff>50800</xdr:rowOff>
    </xdr:from>
    <xdr:to>
      <xdr:col>10</xdr:col>
      <xdr:colOff>378970</xdr:colOff>
      <xdr:row>19</xdr:row>
      <xdr:rowOff>70861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787400"/>
          <a:ext cx="3077720" cy="278231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3</xdr:row>
      <xdr:rowOff>57150</xdr:rowOff>
    </xdr:from>
    <xdr:to>
      <xdr:col>11</xdr:col>
      <xdr:colOff>102358</xdr:colOff>
      <xdr:row>18</xdr:row>
      <xdr:rowOff>77211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628650"/>
          <a:ext cx="2883658" cy="28775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14</xdr:row>
      <xdr:rowOff>180975</xdr:rowOff>
    </xdr:from>
    <xdr:to>
      <xdr:col>8</xdr:col>
      <xdr:colOff>116338</xdr:colOff>
      <xdr:row>30</xdr:row>
      <xdr:rowOff>2145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725" y="2847975"/>
          <a:ext cx="2878588" cy="28691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5</xdr:row>
      <xdr:rowOff>0</xdr:rowOff>
    </xdr:from>
    <xdr:to>
      <xdr:col>22</xdr:col>
      <xdr:colOff>414934</xdr:colOff>
      <xdr:row>21</xdr:row>
      <xdr:rowOff>12457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952500"/>
          <a:ext cx="4682134" cy="306045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</xdr:colOff>
      <xdr:row>3</xdr:row>
      <xdr:rowOff>44450</xdr:rowOff>
    </xdr:from>
    <xdr:to>
      <xdr:col>6</xdr:col>
      <xdr:colOff>546858</xdr:colOff>
      <xdr:row>18</xdr:row>
      <xdr:rowOff>64511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800" y="596900"/>
          <a:ext cx="2883658" cy="278231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444500</xdr:colOff>
      <xdr:row>762</xdr:row>
      <xdr:rowOff>12700</xdr:rowOff>
    </xdr:from>
    <xdr:to>
      <xdr:col>9</xdr:col>
      <xdr:colOff>244099</xdr:colOff>
      <xdr:row>777</xdr:row>
      <xdr:rowOff>38858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14700" y="140335000"/>
          <a:ext cx="2987299" cy="278840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20</xdr:row>
      <xdr:rowOff>142875</xdr:rowOff>
    </xdr:from>
    <xdr:to>
      <xdr:col>15</xdr:col>
      <xdr:colOff>427887</xdr:colOff>
      <xdr:row>36</xdr:row>
      <xdr:rowOff>155332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3952875"/>
          <a:ext cx="4676037" cy="306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482600</xdr:colOff>
      <xdr:row>2</xdr:row>
      <xdr:rowOff>6350</xdr:rowOff>
    </xdr:from>
    <xdr:to>
      <xdr:col>10</xdr:col>
      <xdr:colOff>316724</xdr:colOff>
      <xdr:row>15</xdr:row>
      <xdr:rowOff>133068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5950" y="374650"/>
          <a:ext cx="2882124" cy="252066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368300</xdr:colOff>
      <xdr:row>12</xdr:row>
      <xdr:rowOff>57150</xdr:rowOff>
    </xdr:from>
    <xdr:to>
      <xdr:col>14</xdr:col>
      <xdr:colOff>197861</xdr:colOff>
      <xdr:row>27</xdr:row>
      <xdr:rowOff>81013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2266950"/>
          <a:ext cx="2877561" cy="278611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14</xdr:row>
      <xdr:rowOff>0</xdr:rowOff>
    </xdr:from>
    <xdr:to>
      <xdr:col>14</xdr:col>
      <xdr:colOff>299208</xdr:colOff>
      <xdr:row>29</xdr:row>
      <xdr:rowOff>26158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5550" y="2578100"/>
          <a:ext cx="2883658" cy="278840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577850</xdr:colOff>
      <xdr:row>11</xdr:row>
      <xdr:rowOff>133350</xdr:rowOff>
    </xdr:from>
    <xdr:to>
      <xdr:col>11</xdr:col>
      <xdr:colOff>413508</xdr:colOff>
      <xdr:row>26</xdr:row>
      <xdr:rowOff>153411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86300" y="2159000"/>
          <a:ext cx="2883658" cy="2782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6</xdr:row>
      <xdr:rowOff>146050</xdr:rowOff>
    </xdr:from>
    <xdr:to>
      <xdr:col>9</xdr:col>
      <xdr:colOff>457958</xdr:colOff>
      <xdr:row>21</xdr:row>
      <xdr:rowOff>166111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1550" y="1250950"/>
          <a:ext cx="2883658" cy="278231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</xdr:colOff>
      <xdr:row>9</xdr:row>
      <xdr:rowOff>171450</xdr:rowOff>
    </xdr:from>
    <xdr:to>
      <xdr:col>2</xdr:col>
      <xdr:colOff>4688484</xdr:colOff>
      <xdr:row>25</xdr:row>
      <xdr:rowOff>183907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550" y="1828800"/>
          <a:ext cx="4682134" cy="295885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88900</xdr:colOff>
      <xdr:row>3</xdr:row>
      <xdr:rowOff>127000</xdr:rowOff>
    </xdr:from>
    <xdr:to>
      <xdr:col>12</xdr:col>
      <xdr:colOff>534158</xdr:colOff>
      <xdr:row>18</xdr:row>
      <xdr:rowOff>150863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5700" y="679450"/>
          <a:ext cx="2883658" cy="27861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330200</xdr:colOff>
      <xdr:row>3</xdr:row>
      <xdr:rowOff>69850</xdr:rowOff>
    </xdr:from>
    <xdr:to>
      <xdr:col>12</xdr:col>
      <xdr:colOff>165858</xdr:colOff>
      <xdr:row>18</xdr:row>
      <xdr:rowOff>87617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7400" y="2044700"/>
          <a:ext cx="2883658" cy="278001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146050</xdr:colOff>
      <xdr:row>10</xdr:row>
      <xdr:rowOff>127000</xdr:rowOff>
    </xdr:from>
    <xdr:to>
      <xdr:col>11</xdr:col>
      <xdr:colOff>591308</xdr:colOff>
      <xdr:row>25</xdr:row>
      <xdr:rowOff>147061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3250" y="1968500"/>
          <a:ext cx="2883658" cy="278231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10</xdr:row>
      <xdr:rowOff>47625</xdr:rowOff>
    </xdr:from>
    <xdr:to>
      <xdr:col>11</xdr:col>
      <xdr:colOff>550033</xdr:colOff>
      <xdr:row>25</xdr:row>
      <xdr:rowOff>67686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1952625"/>
          <a:ext cx="2883658" cy="287756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428624</xdr:colOff>
      <xdr:row>6</xdr:row>
      <xdr:rowOff>55563</xdr:rowOff>
    </xdr:from>
    <xdr:to>
      <xdr:col>13</xdr:col>
      <xdr:colOff>232832</xdr:colOff>
      <xdr:row>23</xdr:row>
      <xdr:rowOff>105534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84562" y="1039813"/>
          <a:ext cx="4693708" cy="27487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43140086" y="6865258"/>
    <xdr:ext cx="18288000" cy="14897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11</xdr:col>
      <xdr:colOff>196850</xdr:colOff>
      <xdr:row>2</xdr:row>
      <xdr:rowOff>50800</xdr:rowOff>
    </xdr:from>
    <xdr:to>
      <xdr:col>16</xdr:col>
      <xdr:colOff>32508</xdr:colOff>
      <xdr:row>17</xdr:row>
      <xdr:rowOff>76958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00" y="419100"/>
          <a:ext cx="2883658" cy="278840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3</xdr:row>
      <xdr:rowOff>177800</xdr:rowOff>
    </xdr:from>
    <xdr:to>
      <xdr:col>11</xdr:col>
      <xdr:colOff>546858</xdr:colOff>
      <xdr:row>19</xdr:row>
      <xdr:rowOff>17513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68800" y="730250"/>
          <a:ext cx="2883658" cy="278611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82550</xdr:colOff>
      <xdr:row>2</xdr:row>
      <xdr:rowOff>88900</xdr:rowOff>
    </xdr:from>
    <xdr:to>
      <xdr:col>11</xdr:col>
      <xdr:colOff>527808</xdr:colOff>
      <xdr:row>17</xdr:row>
      <xdr:rowOff>112763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9750" y="457200"/>
          <a:ext cx="2883658" cy="278611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463550</xdr:colOff>
      <xdr:row>11</xdr:row>
      <xdr:rowOff>82550</xdr:rowOff>
    </xdr:from>
    <xdr:to>
      <xdr:col>11</xdr:col>
      <xdr:colOff>299208</xdr:colOff>
      <xdr:row>26</xdr:row>
      <xdr:rowOff>102611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21150" y="2108200"/>
          <a:ext cx="2883658" cy="278231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11</xdr:row>
      <xdr:rowOff>114300</xdr:rowOff>
    </xdr:from>
    <xdr:to>
      <xdr:col>11</xdr:col>
      <xdr:colOff>496311</xdr:colOff>
      <xdr:row>26</xdr:row>
      <xdr:rowOff>134361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24350" y="2139950"/>
          <a:ext cx="2877561" cy="278231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539750</xdr:colOff>
      <xdr:row>13</xdr:row>
      <xdr:rowOff>50800</xdr:rowOff>
    </xdr:from>
    <xdr:to>
      <xdr:col>12</xdr:col>
      <xdr:colOff>436373</xdr:colOff>
      <xdr:row>28</xdr:row>
      <xdr:rowOff>166111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6950" y="2444750"/>
          <a:ext cx="2944623" cy="287756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16</xdr:row>
      <xdr:rowOff>95250</xdr:rowOff>
    </xdr:from>
    <xdr:to>
      <xdr:col>9</xdr:col>
      <xdr:colOff>7108</xdr:colOff>
      <xdr:row>32</xdr:row>
      <xdr:rowOff>48383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1150" y="4279900"/>
          <a:ext cx="2997958" cy="279793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539750</xdr:colOff>
      <xdr:row>4</xdr:row>
      <xdr:rowOff>6350</xdr:rowOff>
    </xdr:from>
    <xdr:to>
      <xdr:col>13</xdr:col>
      <xdr:colOff>573684</xdr:colOff>
      <xdr:row>22</xdr:row>
      <xdr:rowOff>146061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7750" y="679450"/>
          <a:ext cx="4910734" cy="299721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484188</xdr:colOff>
      <xdr:row>4</xdr:row>
      <xdr:rowOff>15874</xdr:rowOff>
    </xdr:from>
    <xdr:to>
      <xdr:col>14</xdr:col>
      <xdr:colOff>276201</xdr:colOff>
      <xdr:row>23</xdr:row>
      <xdr:rowOff>55585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1313" y="682624"/>
          <a:ext cx="4681513" cy="305596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21</xdr:col>
      <xdr:colOff>432063</xdr:colOff>
      <xdr:row>22</xdr:row>
      <xdr:rowOff>130933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34350" y="847725"/>
          <a:ext cx="4499238" cy="288365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57</xdr:row>
      <xdr:rowOff>0</xdr:rowOff>
    </xdr:from>
    <xdr:to>
      <xdr:col>19</xdr:col>
      <xdr:colOff>439161</xdr:colOff>
      <xdr:row>72</xdr:row>
      <xdr:rowOff>26158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10668000"/>
          <a:ext cx="2877561" cy="28836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3140086" y="6865258"/>
    <xdr:ext cx="18288000" cy="148971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11</xdr:col>
      <xdr:colOff>6350</xdr:colOff>
      <xdr:row>4</xdr:row>
      <xdr:rowOff>171450</xdr:rowOff>
    </xdr:from>
    <xdr:to>
      <xdr:col>15</xdr:col>
      <xdr:colOff>451608</xdr:colOff>
      <xdr:row>20</xdr:row>
      <xdr:rowOff>13458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64500" y="908050"/>
          <a:ext cx="2883658" cy="278840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67</xdr:row>
      <xdr:rowOff>0</xdr:rowOff>
    </xdr:from>
    <xdr:to>
      <xdr:col>19</xdr:col>
      <xdr:colOff>439161</xdr:colOff>
      <xdr:row>82</xdr:row>
      <xdr:rowOff>26158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12763500"/>
          <a:ext cx="2877561" cy="288365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488950</xdr:colOff>
      <xdr:row>56</xdr:row>
      <xdr:rowOff>165100</xdr:rowOff>
    </xdr:from>
    <xdr:to>
      <xdr:col>9</xdr:col>
      <xdr:colOff>318511</xdr:colOff>
      <xdr:row>72</xdr:row>
      <xdr:rowOff>7108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7350" y="10477500"/>
          <a:ext cx="2877561" cy="278840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292100</xdr:colOff>
      <xdr:row>34</xdr:row>
      <xdr:rowOff>146050</xdr:rowOff>
    </xdr:from>
    <xdr:to>
      <xdr:col>11</xdr:col>
      <xdr:colOff>127758</xdr:colOff>
      <xdr:row>49</xdr:row>
      <xdr:rowOff>166111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9700" y="6407150"/>
          <a:ext cx="2883658" cy="278231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539751</xdr:colOff>
      <xdr:row>21</xdr:row>
      <xdr:rowOff>31749</xdr:rowOff>
    </xdr:from>
    <xdr:to>
      <xdr:col>19</xdr:col>
      <xdr:colOff>377249</xdr:colOff>
      <xdr:row>36</xdr:row>
      <xdr:rowOff>51811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96376" y="3865562"/>
          <a:ext cx="2893436" cy="275849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25</xdr:row>
      <xdr:rowOff>165100</xdr:rowOff>
    </xdr:from>
    <xdr:to>
      <xdr:col>12</xdr:col>
      <xdr:colOff>445258</xdr:colOff>
      <xdr:row>41</xdr:row>
      <xdr:rowOff>7108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4768850"/>
          <a:ext cx="2883658" cy="278840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22</xdr:row>
      <xdr:rowOff>82550</xdr:rowOff>
    </xdr:from>
    <xdr:to>
      <xdr:col>9</xdr:col>
      <xdr:colOff>159508</xdr:colOff>
      <xdr:row>37</xdr:row>
      <xdr:rowOff>102611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4133850"/>
          <a:ext cx="2883658" cy="278231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23</xdr:row>
      <xdr:rowOff>63500</xdr:rowOff>
    </xdr:from>
    <xdr:to>
      <xdr:col>11</xdr:col>
      <xdr:colOff>45208</xdr:colOff>
      <xdr:row>38</xdr:row>
      <xdr:rowOff>184908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4445000"/>
          <a:ext cx="2883658" cy="297890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27</xdr:row>
      <xdr:rowOff>158750</xdr:rowOff>
    </xdr:from>
    <xdr:to>
      <xdr:col>8</xdr:col>
      <xdr:colOff>407158</xdr:colOff>
      <xdr:row>43</xdr:row>
      <xdr:rowOff>98302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68700" y="5130800"/>
          <a:ext cx="2883658" cy="288595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43</xdr:row>
      <xdr:rowOff>139700</xdr:rowOff>
    </xdr:from>
    <xdr:to>
      <xdr:col>8</xdr:col>
      <xdr:colOff>39111</xdr:colOff>
      <xdr:row>59</xdr:row>
      <xdr:rowOff>73156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3950" y="8058150"/>
          <a:ext cx="2877561" cy="287985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539750</xdr:colOff>
      <xdr:row>20</xdr:row>
      <xdr:rowOff>171450</xdr:rowOff>
    </xdr:from>
    <xdr:to>
      <xdr:col>19</xdr:col>
      <xdr:colOff>162188</xdr:colOff>
      <xdr:row>36</xdr:row>
      <xdr:rowOff>13458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45350" y="3854450"/>
          <a:ext cx="4499238" cy="27884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44450</xdr:colOff>
      <xdr:row>12</xdr:row>
      <xdr:rowOff>177800</xdr:rowOff>
    </xdr:from>
    <xdr:to>
      <xdr:col>17</xdr:col>
      <xdr:colOff>279809</xdr:colOff>
      <xdr:row>28</xdr:row>
      <xdr:rowOff>17513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2387600"/>
          <a:ext cx="4724809" cy="278611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9</xdr:row>
      <xdr:rowOff>107950</xdr:rowOff>
    </xdr:from>
    <xdr:to>
      <xdr:col>6</xdr:col>
      <xdr:colOff>623470</xdr:colOff>
      <xdr:row>26</xdr:row>
      <xdr:rowOff>37857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1752600"/>
          <a:ext cx="4706520" cy="3060457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21</xdr:row>
      <xdr:rowOff>0</xdr:rowOff>
    </xdr:from>
    <xdr:to>
      <xdr:col>18</xdr:col>
      <xdr:colOff>439161</xdr:colOff>
      <xdr:row>36</xdr:row>
      <xdr:rowOff>20061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8725" y="4000500"/>
          <a:ext cx="2877561" cy="287756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14</xdr:row>
      <xdr:rowOff>101600</xdr:rowOff>
    </xdr:from>
    <xdr:to>
      <xdr:col>14</xdr:col>
      <xdr:colOff>39111</xdr:colOff>
      <xdr:row>29</xdr:row>
      <xdr:rowOff>121661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7250" y="2679700"/>
          <a:ext cx="2877561" cy="278231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9</xdr:col>
      <xdr:colOff>452128</xdr:colOff>
      <xdr:row>21</xdr:row>
      <xdr:rowOff>11430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2688" y="849313"/>
          <a:ext cx="3023878" cy="293243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22</xdr:col>
      <xdr:colOff>454783</xdr:colOff>
      <xdr:row>19</xdr:row>
      <xdr:rowOff>26158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68188" y="714375"/>
          <a:ext cx="2883658" cy="288365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11</xdr:row>
      <xdr:rowOff>55563</xdr:rowOff>
    </xdr:from>
    <xdr:to>
      <xdr:col>13</xdr:col>
      <xdr:colOff>192845</xdr:colOff>
      <xdr:row>28</xdr:row>
      <xdr:rowOff>99436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0" y="1801813"/>
          <a:ext cx="3026533" cy="274262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39687</xdr:colOff>
      <xdr:row>4</xdr:row>
      <xdr:rowOff>31750</xdr:rowOff>
    </xdr:from>
    <xdr:to>
      <xdr:col>10</xdr:col>
      <xdr:colOff>488373</xdr:colOff>
      <xdr:row>21</xdr:row>
      <xdr:rowOff>75623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7312" y="1778000"/>
          <a:ext cx="3020436" cy="274262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166688</xdr:colOff>
      <xdr:row>5</xdr:row>
      <xdr:rowOff>-1</xdr:rowOff>
    </xdr:from>
    <xdr:to>
      <xdr:col>12</xdr:col>
      <xdr:colOff>415394</xdr:colOff>
      <xdr:row>20</xdr:row>
      <xdr:rowOff>26157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6" y="912812"/>
          <a:ext cx="4749268" cy="276459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101600</xdr:colOff>
      <xdr:row>3</xdr:row>
      <xdr:rowOff>158750</xdr:rowOff>
    </xdr:from>
    <xdr:to>
      <xdr:col>18</xdr:col>
      <xdr:colOff>626113</xdr:colOff>
      <xdr:row>18</xdr:row>
      <xdr:rowOff>101958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0500" y="673100"/>
          <a:ext cx="3089913" cy="257845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21</xdr:col>
      <xdr:colOff>454783</xdr:colOff>
      <xdr:row>16</xdr:row>
      <xdr:rowOff>115311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22719" y="166688"/>
          <a:ext cx="2883658" cy="28775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7</xdr:row>
      <xdr:rowOff>0</xdr:rowOff>
    </xdr:from>
    <xdr:to>
      <xdr:col>16</xdr:col>
      <xdr:colOff>454783</xdr:colOff>
      <xdr:row>22</xdr:row>
      <xdr:rowOff>26158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3219" y="1333500"/>
          <a:ext cx="2883658" cy="288365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</xdr:row>
      <xdr:rowOff>0</xdr:rowOff>
    </xdr:from>
    <xdr:to>
      <xdr:col>22</xdr:col>
      <xdr:colOff>454783</xdr:colOff>
      <xdr:row>21</xdr:row>
      <xdr:rowOff>156586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9938" y="547688"/>
          <a:ext cx="2883658" cy="287756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20</xdr:row>
      <xdr:rowOff>0</xdr:rowOff>
    </xdr:from>
    <xdr:to>
      <xdr:col>10</xdr:col>
      <xdr:colOff>774551</xdr:colOff>
      <xdr:row>35</xdr:row>
      <xdr:rowOff>26158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6857" y="3810000"/>
          <a:ext cx="2883658" cy="2883658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500063</xdr:colOff>
      <xdr:row>3</xdr:row>
      <xdr:rowOff>83343</xdr:rowOff>
    </xdr:from>
    <xdr:to>
      <xdr:col>18</xdr:col>
      <xdr:colOff>147647</xdr:colOff>
      <xdr:row>18</xdr:row>
      <xdr:rowOff>133314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1" y="631031"/>
          <a:ext cx="4505334" cy="2883658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</xdr:row>
      <xdr:rowOff>0</xdr:rowOff>
    </xdr:from>
    <xdr:to>
      <xdr:col>17</xdr:col>
      <xdr:colOff>454783</xdr:colOff>
      <xdr:row>23</xdr:row>
      <xdr:rowOff>43873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3844" y="666750"/>
          <a:ext cx="2883658" cy="287756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</xdr:colOff>
      <xdr:row>4</xdr:row>
      <xdr:rowOff>119063</xdr:rowOff>
    </xdr:from>
    <xdr:to>
      <xdr:col>10</xdr:col>
      <xdr:colOff>470658</xdr:colOff>
      <xdr:row>20</xdr:row>
      <xdr:rowOff>10283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0" y="785813"/>
          <a:ext cx="3026533" cy="276459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4</xdr:row>
      <xdr:rowOff>38100</xdr:rowOff>
    </xdr:from>
    <xdr:to>
      <xdr:col>13</xdr:col>
      <xdr:colOff>381396</xdr:colOff>
      <xdr:row>19</xdr:row>
      <xdr:rowOff>21836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7600" y="774700"/>
          <a:ext cx="4572396" cy="274598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533401</xdr:colOff>
      <xdr:row>9</xdr:row>
      <xdr:rowOff>95250</xdr:rowOff>
    </xdr:from>
    <xdr:to>
      <xdr:col>13</xdr:col>
      <xdr:colOff>95251</xdr:colOff>
      <xdr:row>22</xdr:row>
      <xdr:rowOff>70473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9351" y="1428750"/>
          <a:ext cx="3829050" cy="245172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2089150</xdr:colOff>
      <xdr:row>7</xdr:row>
      <xdr:rowOff>177800</xdr:rowOff>
    </xdr:from>
    <xdr:to>
      <xdr:col>7</xdr:col>
      <xdr:colOff>562264</xdr:colOff>
      <xdr:row>24</xdr:row>
      <xdr:rowOff>4066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89150" y="1466850"/>
          <a:ext cx="4804064" cy="29568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88900</xdr:colOff>
      <xdr:row>4</xdr:row>
      <xdr:rowOff>114300</xdr:rowOff>
    </xdr:from>
    <xdr:to>
      <xdr:col>8</xdr:col>
      <xdr:colOff>528061</xdr:colOff>
      <xdr:row>19</xdr:row>
      <xdr:rowOff>140458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7800" y="850900"/>
          <a:ext cx="2877561" cy="27884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476250</xdr:colOff>
      <xdr:row>49</xdr:row>
      <xdr:rowOff>123825</xdr:rowOff>
    </xdr:from>
    <xdr:to>
      <xdr:col>10</xdr:col>
      <xdr:colOff>311908</xdr:colOff>
      <xdr:row>64</xdr:row>
      <xdr:rowOff>143886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9458325"/>
          <a:ext cx="2883658" cy="28775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4</xdr:row>
      <xdr:rowOff>180975</xdr:rowOff>
    </xdr:from>
    <xdr:to>
      <xdr:col>9</xdr:col>
      <xdr:colOff>210561</xdr:colOff>
      <xdr:row>20</xdr:row>
      <xdr:rowOff>16633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5" y="942975"/>
          <a:ext cx="2877561" cy="2883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iteams/sites/IEA_Sharepoint/Quarterly%20Bulletin/2022.4/3.%20Charts/Chart%20packs/archive/QB4%202022%20-%20Chart%20Pack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iteams/sites/IEA_Sharepoint/Quarterly%20Bulletin/2023.2/3.%20Charts/Main%20Text%20Charts/Consumption%20Char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biteams/sites/IEA_Sharepoint/Quarterly%20Bulletin/2023.1/3.%20Charts/Chart%20packs/archive/QB1%202023%20-%20Chartpac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01 "/>
      <sheetName val="Figure 02"/>
      <sheetName val="Figure 03"/>
      <sheetName val="Figure 04"/>
      <sheetName val="Figure 05"/>
      <sheetName val="Figure 06"/>
      <sheetName val="Figure 07"/>
      <sheetName val="Figure 08"/>
      <sheetName val="Figure 09"/>
      <sheetName val="Figure 10"/>
      <sheetName val="Figure 11"/>
      <sheetName val="Figure 12"/>
      <sheetName val="Figure 13"/>
      <sheetName val="Figure 14"/>
      <sheetName val="Figure 15"/>
      <sheetName val="Figure 16"/>
      <sheetName val="Figure 17"/>
      <sheetName val="Figure 18"/>
      <sheetName val="Figure 19"/>
      <sheetName val="Figure 20"/>
      <sheetName val="Figure 21"/>
      <sheetName val="Figure 22"/>
      <sheetName val="Figure 23"/>
      <sheetName val="Figure 24"/>
      <sheetName val="Figure 25"/>
      <sheetName val="Figure 26"/>
      <sheetName val="Figure 27"/>
      <sheetName val="Figure 28 "/>
      <sheetName val="Figure 29"/>
      <sheetName val="Figure 30"/>
      <sheetName val="Figure 31"/>
      <sheetName val="Figure 32"/>
      <sheetName val="Figure 33"/>
      <sheetName val="Figure 34"/>
      <sheetName val="Figure 35"/>
      <sheetName val="Figure 36"/>
      <sheetName val="Figure 37 "/>
      <sheetName val="Figure 38 "/>
      <sheetName val="Figure 39"/>
      <sheetName val="Figure 40"/>
      <sheetName val="Figure 41"/>
      <sheetName val="Figure 42"/>
      <sheetName val="Figure 43"/>
      <sheetName val="Figure 44"/>
      <sheetName val="Figure 45"/>
      <sheetName val="Figure 46"/>
      <sheetName val="Figure 47"/>
      <sheetName val="Figure 48"/>
      <sheetName val="Figure 49"/>
      <sheetName val="Figure 50"/>
      <sheetName val="Figure 51"/>
      <sheetName val="Figure 52"/>
      <sheetName val="Figure 53"/>
      <sheetName val="Figure 54"/>
      <sheetName val="Figure 55"/>
      <sheetName val="Figure 56"/>
      <sheetName val="Figure 57"/>
      <sheetName val="Sheet1 (2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ail Sales"/>
      <sheetName val="Card Payments"/>
      <sheetName val="Savings Ratios"/>
    </sheetNames>
    <sheetDataSet>
      <sheetData sheetId="0" refreshError="1"/>
      <sheetData sheetId="1"/>
      <sheetData sheetId="2">
        <row r="3">
          <cell r="C3" t="str">
            <v>Euro area - 19 countries  (2015-2022)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01"/>
      <sheetName val="Figure 02"/>
      <sheetName val="Figure 03"/>
      <sheetName val="Figure 04"/>
      <sheetName val="Figure 05"/>
      <sheetName val="Figure 06"/>
      <sheetName val="Figure 07"/>
      <sheetName val="Figure 08"/>
      <sheetName val="Figure 09"/>
      <sheetName val="Figure 10"/>
      <sheetName val="Figure 11"/>
      <sheetName val="Figure 12"/>
      <sheetName val="Figure 13"/>
      <sheetName val="Figure 14"/>
      <sheetName val="Figure 15"/>
      <sheetName val="Figure 16"/>
      <sheetName val="Figure 17"/>
      <sheetName val="Figure 18"/>
      <sheetName val="Figure 19"/>
      <sheetName val="Figure 20"/>
      <sheetName val="Figure 21"/>
      <sheetName val="Figure 22"/>
      <sheetName val="Figure 23"/>
      <sheetName val="Figure 24"/>
      <sheetName val="Figure 25"/>
      <sheetName val="Figure 26"/>
      <sheetName val="Figure 27"/>
      <sheetName val="Figure 28"/>
      <sheetName val="Figure 29"/>
      <sheetName val="Figure 30"/>
      <sheetName val="Figure 31"/>
      <sheetName val="Figure 32"/>
      <sheetName val="Figure 33"/>
      <sheetName val="Figure 34"/>
      <sheetName val="Figure 35"/>
      <sheetName val="Figure 377"/>
      <sheetName val="Figure 37"/>
      <sheetName val="Figure 38"/>
      <sheetName val="Figure 39"/>
      <sheetName val="Figure 40"/>
      <sheetName val="Figure 41"/>
      <sheetName val="Figure 42"/>
      <sheetName val="Figure 43"/>
      <sheetName val="Figure 44"/>
      <sheetName val="Figure 45"/>
      <sheetName val="Figure 46"/>
      <sheetName val="Figure 47"/>
      <sheetName val="Figure 48"/>
      <sheetName val="Figure 49"/>
      <sheetName val="Figure 50"/>
      <sheetName val="Figure 51"/>
      <sheetName val="Figure 52"/>
      <sheetName val="Figure 53"/>
      <sheetName val="Figure 54"/>
      <sheetName val="Figure 55"/>
      <sheetName val="Figure 56"/>
      <sheetName val="Figure 57"/>
      <sheetName val="Figure 58"/>
      <sheetName val="Figure 59"/>
      <sheetName val="Figure 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5">
          <cell r="B5" t="str">
            <v>Merchanting</v>
          </cell>
        </row>
      </sheetData>
      <sheetData sheetId="36">
        <row r="5">
          <cell r="B5" t="str">
            <v>CA*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2"/>
  <sheetViews>
    <sheetView workbookViewId="0"/>
  </sheetViews>
  <sheetFormatPr defaultColWidth="8.7109375" defaultRowHeight="15" x14ac:dyDescent="0.25"/>
  <cols>
    <col min="1" max="1" width="49.85546875" style="18" customWidth="1"/>
    <col min="2" max="2" width="11" style="18" customWidth="1"/>
    <col min="3" max="5" width="11.42578125" style="18" customWidth="1"/>
    <col min="6" max="7" width="10.85546875" style="18" customWidth="1"/>
    <col min="8" max="13" width="8.7109375" style="18"/>
    <col min="14" max="14" width="7.28515625" style="18" customWidth="1"/>
    <col min="15" max="16384" width="8.7109375" style="18"/>
  </cols>
  <sheetData>
    <row r="1" spans="1:11" x14ac:dyDescent="0.25">
      <c r="A1" s="8" t="s">
        <v>508</v>
      </c>
    </row>
    <row r="2" spans="1:11" x14ac:dyDescent="0.25">
      <c r="A2" s="8" t="s">
        <v>0</v>
      </c>
    </row>
    <row r="4" spans="1:11" x14ac:dyDescent="0.25">
      <c r="B4" s="36"/>
      <c r="C4" s="36"/>
      <c r="D4" s="36"/>
      <c r="E4" s="36"/>
    </row>
    <row r="5" spans="1:11" x14ac:dyDescent="0.25">
      <c r="B5" s="37">
        <v>2020</v>
      </c>
      <c r="C5" s="37">
        <v>2021</v>
      </c>
      <c r="D5" s="37">
        <v>2022</v>
      </c>
      <c r="E5" s="37">
        <v>2023</v>
      </c>
      <c r="F5" s="37">
        <v>2024</v>
      </c>
      <c r="G5" s="37">
        <v>2025</v>
      </c>
    </row>
    <row r="6" spans="1:11" x14ac:dyDescent="0.25">
      <c r="A6" s="18" t="s">
        <v>2</v>
      </c>
      <c r="C6" s="18">
        <v>100</v>
      </c>
      <c r="D6" s="18">
        <v>109.38000000000001</v>
      </c>
      <c r="E6" s="18">
        <v>113.842704</v>
      </c>
      <c r="F6" s="18">
        <v>118.28256945599999</v>
      </c>
      <c r="G6" s="18">
        <v>121.83104653967999</v>
      </c>
    </row>
    <row r="7" spans="1:11" x14ac:dyDescent="0.25">
      <c r="A7" s="18" t="s">
        <v>3</v>
      </c>
      <c r="C7" s="18">
        <v>100</v>
      </c>
      <c r="D7" s="18">
        <v>109.45</v>
      </c>
      <c r="E7" s="18">
        <v>112.58027</v>
      </c>
      <c r="F7" s="18">
        <v>115.54113110099999</v>
      </c>
      <c r="G7" s="18">
        <v>118.17546889010278</v>
      </c>
    </row>
    <row r="8" spans="1:11" x14ac:dyDescent="0.25">
      <c r="A8" s="18" t="s">
        <v>5</v>
      </c>
      <c r="C8" s="18">
        <v>100</v>
      </c>
      <c r="D8" s="18">
        <v>106.62</v>
      </c>
      <c r="E8" s="18">
        <v>110.447658</v>
      </c>
      <c r="F8" s="18">
        <v>112.270044357</v>
      </c>
      <c r="G8" s="18">
        <v>113.97654903122641</v>
      </c>
    </row>
    <row r="10" spans="1:11" x14ac:dyDescent="0.25">
      <c r="A10" s="18" t="s">
        <v>2</v>
      </c>
      <c r="C10" s="18">
        <v>100</v>
      </c>
      <c r="D10" s="18">
        <v>106.61</v>
      </c>
      <c r="E10" s="18">
        <v>112.13239800000001</v>
      </c>
      <c r="F10" s="18">
        <v>116.39342912400001</v>
      </c>
      <c r="G10" s="18">
        <v>120.23441228509199</v>
      </c>
    </row>
    <row r="11" spans="1:11" x14ac:dyDescent="0.25">
      <c r="A11" s="18" t="s">
        <v>3</v>
      </c>
      <c r="C11" s="18">
        <v>100</v>
      </c>
      <c r="D11" s="18">
        <v>108.17000000000002</v>
      </c>
      <c r="E11" s="18">
        <v>112.19392400000001</v>
      </c>
      <c r="F11" s="18">
        <v>114.9651139228</v>
      </c>
      <c r="G11" s="18">
        <v>117.85073828226227</v>
      </c>
    </row>
    <row r="12" spans="1:11" x14ac:dyDescent="0.25">
      <c r="A12" s="18" t="s">
        <v>5</v>
      </c>
      <c r="C12" s="18">
        <v>100</v>
      </c>
      <c r="D12" s="18">
        <v>106.62</v>
      </c>
      <c r="E12" s="18">
        <v>109.31748600000002</v>
      </c>
      <c r="F12" s="18">
        <v>110.91352129560001</v>
      </c>
      <c r="G12" s="18">
        <v>112.68813763632961</v>
      </c>
    </row>
    <row r="16" spans="1:11" x14ac:dyDescent="0.25">
      <c r="K16" s="8" t="s">
        <v>6</v>
      </c>
    </row>
    <row r="22" spans="10:10" x14ac:dyDescent="0.25">
      <c r="J22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T70"/>
  <sheetViews>
    <sheetView zoomScale="90" zoomScaleNormal="90" workbookViewId="0">
      <selection activeCell="J22" sqref="J22"/>
    </sheetView>
  </sheetViews>
  <sheetFormatPr defaultColWidth="9.140625" defaultRowHeight="11.25" x14ac:dyDescent="0.2"/>
  <cols>
    <col min="1" max="3" width="9.140625" style="13"/>
    <col min="4" max="4" width="9.7109375" style="13" bestFit="1" customWidth="1"/>
    <col min="5" max="16384" width="9.140625" style="13"/>
  </cols>
  <sheetData>
    <row r="1" spans="1:20" ht="14.25" x14ac:dyDescent="0.2">
      <c r="A1" s="8" t="s">
        <v>423</v>
      </c>
    </row>
    <row r="2" spans="1:20" ht="14.25" x14ac:dyDescent="0.2">
      <c r="A2" s="8" t="s">
        <v>422</v>
      </c>
    </row>
    <row r="4" spans="1:20" ht="15" customHeight="1" x14ac:dyDescent="0.2">
      <c r="C4" s="13" t="s">
        <v>43</v>
      </c>
      <c r="D4" s="13" t="s">
        <v>44</v>
      </c>
      <c r="E4" s="13" t="s">
        <v>45</v>
      </c>
      <c r="F4" s="13" t="s">
        <v>46</v>
      </c>
      <c r="G4" s="13" t="s">
        <v>47</v>
      </c>
    </row>
    <row r="5" spans="1:20" ht="15" customHeight="1" x14ac:dyDescent="0.25">
      <c r="B5" s="14">
        <v>43466</v>
      </c>
      <c r="C5" s="16">
        <v>-0.7</v>
      </c>
      <c r="D5" s="15">
        <v>0.7</v>
      </c>
      <c r="E5" s="15">
        <v>0.8</v>
      </c>
      <c r="F5" s="15">
        <v>-0.7</v>
      </c>
      <c r="G5" s="13">
        <v>0.9</v>
      </c>
    </row>
    <row r="6" spans="1:20" ht="15" customHeight="1" x14ac:dyDescent="0.25">
      <c r="B6" s="14">
        <v>43497</v>
      </c>
      <c r="C6" s="16">
        <v>0.8</v>
      </c>
      <c r="D6" s="15">
        <v>0.6</v>
      </c>
      <c r="E6" s="15">
        <v>0.7</v>
      </c>
      <c r="F6" s="15">
        <v>0.8</v>
      </c>
      <c r="G6" s="13">
        <v>0.7</v>
      </c>
    </row>
    <row r="7" spans="1:20" ht="15" customHeight="1" thickBot="1" x14ac:dyDescent="0.3">
      <c r="B7" s="14">
        <v>43525</v>
      </c>
      <c r="C7" s="16">
        <v>0.8</v>
      </c>
      <c r="D7" s="15">
        <v>1.1000000000000001</v>
      </c>
      <c r="E7" s="15">
        <v>1.1000000000000001</v>
      </c>
      <c r="F7" s="15">
        <v>0.8</v>
      </c>
      <c r="G7" s="13">
        <v>1</v>
      </c>
      <c r="T7" s="17"/>
    </row>
    <row r="8" spans="1:20" ht="15" customHeight="1" x14ac:dyDescent="0.25">
      <c r="B8" s="14">
        <v>43556</v>
      </c>
      <c r="C8" s="16">
        <v>0.4</v>
      </c>
      <c r="D8" s="15">
        <v>1.7</v>
      </c>
      <c r="E8" s="15">
        <v>1.7</v>
      </c>
      <c r="F8" s="15">
        <v>0.4</v>
      </c>
      <c r="G8" s="13">
        <v>1.4</v>
      </c>
    </row>
    <row r="9" spans="1:20" ht="15" customHeight="1" x14ac:dyDescent="0.25">
      <c r="B9" s="14">
        <v>43586</v>
      </c>
      <c r="C9" s="16">
        <v>-0.1</v>
      </c>
      <c r="D9" s="15">
        <v>1</v>
      </c>
      <c r="E9" s="15">
        <v>1</v>
      </c>
      <c r="F9" s="15">
        <v>-0.1</v>
      </c>
      <c r="G9" s="13">
        <v>0.5</v>
      </c>
    </row>
    <row r="10" spans="1:20" ht="15" customHeight="1" x14ac:dyDescent="0.25">
      <c r="B10" s="14">
        <v>43617</v>
      </c>
      <c r="C10" s="16">
        <v>0.2</v>
      </c>
      <c r="D10" s="15">
        <v>1.1000000000000001</v>
      </c>
      <c r="E10" s="15">
        <v>1.1000000000000001</v>
      </c>
      <c r="F10" s="15">
        <v>0.2</v>
      </c>
      <c r="G10" s="13">
        <v>1</v>
      </c>
    </row>
    <row r="11" spans="1:20" ht="15" customHeight="1" x14ac:dyDescent="0.25">
      <c r="B11" s="14">
        <v>43647</v>
      </c>
      <c r="C11" s="16">
        <v>-0.2</v>
      </c>
      <c r="D11" s="15">
        <v>0.5</v>
      </c>
      <c r="E11" s="15">
        <v>0.5</v>
      </c>
      <c r="F11" s="15">
        <v>-0.2</v>
      </c>
      <c r="G11" s="13">
        <v>0.5</v>
      </c>
    </row>
    <row r="12" spans="1:20" ht="15" customHeight="1" x14ac:dyDescent="0.25">
      <c r="B12" s="14">
        <v>43678</v>
      </c>
      <c r="C12" s="16">
        <v>0.5</v>
      </c>
      <c r="D12" s="15">
        <v>0.7</v>
      </c>
      <c r="E12" s="15">
        <v>0.6</v>
      </c>
      <c r="F12" s="15">
        <v>0.4</v>
      </c>
      <c r="G12" s="13">
        <v>0.7</v>
      </c>
    </row>
    <row r="13" spans="1:20" ht="15" customHeight="1" x14ac:dyDescent="0.25">
      <c r="B13" s="14">
        <v>43709</v>
      </c>
      <c r="C13" s="16">
        <v>-0.2</v>
      </c>
      <c r="D13" s="15">
        <v>0.9</v>
      </c>
      <c r="E13" s="15">
        <v>0.6</v>
      </c>
      <c r="F13" s="15">
        <v>-0.3</v>
      </c>
      <c r="G13" s="13">
        <v>1</v>
      </c>
    </row>
    <row r="14" spans="1:20" ht="15" customHeight="1" x14ac:dyDescent="0.25">
      <c r="B14" s="14">
        <v>43739</v>
      </c>
      <c r="C14" s="16">
        <v>-0.3</v>
      </c>
      <c r="D14" s="15">
        <v>0.7</v>
      </c>
      <c r="E14" s="15">
        <v>0.6</v>
      </c>
      <c r="F14" s="15">
        <v>-0.2</v>
      </c>
      <c r="G14" s="13">
        <v>1</v>
      </c>
    </row>
    <row r="15" spans="1:20" ht="15" customHeight="1" x14ac:dyDescent="0.25">
      <c r="B15" s="14">
        <v>43770</v>
      </c>
      <c r="C15" s="16">
        <v>-0.1</v>
      </c>
      <c r="D15" s="15">
        <v>1.1000000000000001</v>
      </c>
      <c r="E15" s="15">
        <v>0.8</v>
      </c>
      <c r="F15" s="15">
        <v>-0.2</v>
      </c>
      <c r="G15" s="13">
        <v>1.3</v>
      </c>
    </row>
    <row r="16" spans="1:20" ht="15" customHeight="1" x14ac:dyDescent="0.25">
      <c r="B16" s="14">
        <v>43800</v>
      </c>
      <c r="C16" s="16">
        <v>0.2</v>
      </c>
      <c r="D16" s="15">
        <v>1.3</v>
      </c>
      <c r="E16" s="15">
        <v>1.1000000000000001</v>
      </c>
      <c r="F16" s="15">
        <v>0.2</v>
      </c>
      <c r="G16" s="13">
        <v>1.3</v>
      </c>
    </row>
    <row r="17" spans="2:10" ht="15" customHeight="1" x14ac:dyDescent="0.25">
      <c r="B17" s="14">
        <v>43831</v>
      </c>
      <c r="C17" s="16">
        <v>-0.7</v>
      </c>
      <c r="D17" s="15">
        <v>1.3</v>
      </c>
      <c r="E17" s="15">
        <v>1.1000000000000001</v>
      </c>
      <c r="F17" s="15">
        <v>-0.7</v>
      </c>
      <c r="G17" s="13">
        <v>0.8</v>
      </c>
    </row>
    <row r="18" spans="2:10" ht="15" customHeight="1" x14ac:dyDescent="0.25">
      <c r="B18" s="14">
        <v>43862</v>
      </c>
      <c r="C18" s="16">
        <v>0.6</v>
      </c>
      <c r="D18" s="15">
        <v>1.1000000000000001</v>
      </c>
      <c r="E18" s="15">
        <v>0.9</v>
      </c>
      <c r="F18" s="15">
        <v>0.6</v>
      </c>
      <c r="G18" s="13">
        <v>0.7</v>
      </c>
      <c r="J18" s="13" t="s">
        <v>48</v>
      </c>
    </row>
    <row r="19" spans="2:10" ht="15" customHeight="1" x14ac:dyDescent="0.25">
      <c r="B19" s="14">
        <v>43891</v>
      </c>
      <c r="C19" s="16">
        <v>0.4</v>
      </c>
      <c r="D19" s="15">
        <v>0.7</v>
      </c>
      <c r="E19" s="15">
        <v>0.5</v>
      </c>
      <c r="F19" s="15">
        <v>0.4</v>
      </c>
      <c r="G19" s="13">
        <v>0.6</v>
      </c>
    </row>
    <row r="20" spans="2:10" ht="15" customHeight="1" x14ac:dyDescent="0.25">
      <c r="B20" s="14">
        <v>43922</v>
      </c>
      <c r="C20" s="16">
        <v>-0.4</v>
      </c>
      <c r="D20" s="15">
        <v>-0.1</v>
      </c>
      <c r="E20" s="15">
        <v>-0.3</v>
      </c>
      <c r="F20" s="15">
        <v>-0.4</v>
      </c>
      <c r="G20" s="13">
        <v>0.3</v>
      </c>
    </row>
    <row r="21" spans="2:10" ht="15" customHeight="1" x14ac:dyDescent="0.25">
      <c r="B21" s="14">
        <v>43952</v>
      </c>
      <c r="C21" s="16">
        <v>-0.5</v>
      </c>
      <c r="D21" s="15">
        <v>-0.5</v>
      </c>
      <c r="E21" s="15">
        <v>-0.8</v>
      </c>
      <c r="F21" s="15">
        <v>-0.6</v>
      </c>
      <c r="G21" s="13">
        <v>0.1</v>
      </c>
      <c r="J21" s="8" t="s">
        <v>49</v>
      </c>
    </row>
    <row r="22" spans="2:10" ht="15" customHeight="1" x14ac:dyDescent="0.25">
      <c r="B22" s="14">
        <v>43983</v>
      </c>
      <c r="C22" s="16">
        <v>0.3</v>
      </c>
      <c r="D22" s="15">
        <v>-0.4</v>
      </c>
      <c r="E22" s="15">
        <v>-0.6</v>
      </c>
      <c r="F22" s="15">
        <v>0.4</v>
      </c>
      <c r="G22" s="13">
        <v>0.2</v>
      </c>
    </row>
    <row r="23" spans="2:10" ht="15" customHeight="1" x14ac:dyDescent="0.25">
      <c r="B23" s="14">
        <v>44013</v>
      </c>
      <c r="C23" s="16">
        <v>-0.2</v>
      </c>
      <c r="D23" s="15">
        <v>-0.4</v>
      </c>
      <c r="E23" s="15">
        <v>-0.6</v>
      </c>
      <c r="F23" s="15">
        <v>-0.2</v>
      </c>
      <c r="G23" s="13">
        <v>-0.1</v>
      </c>
    </row>
    <row r="24" spans="2:10" ht="15" customHeight="1" x14ac:dyDescent="0.25">
      <c r="B24" s="14">
        <v>44044</v>
      </c>
      <c r="C24" s="16">
        <v>-0.1</v>
      </c>
      <c r="D24" s="15">
        <v>-1</v>
      </c>
      <c r="E24" s="15">
        <v>-1.1000000000000001</v>
      </c>
      <c r="F24" s="15">
        <v>-0.1</v>
      </c>
      <c r="G24" s="13">
        <v>-0.7</v>
      </c>
    </row>
    <row r="25" spans="2:10" ht="15" customHeight="1" x14ac:dyDescent="0.25">
      <c r="B25" s="14">
        <v>44075</v>
      </c>
      <c r="C25" s="16">
        <v>-0.4</v>
      </c>
      <c r="D25" s="15">
        <v>-1.2</v>
      </c>
      <c r="E25" s="15">
        <v>-1.2</v>
      </c>
      <c r="F25" s="15">
        <v>-0.4</v>
      </c>
      <c r="G25" s="13">
        <v>-0.7</v>
      </c>
    </row>
    <row r="26" spans="2:10" ht="15" customHeight="1" x14ac:dyDescent="0.25">
      <c r="B26" s="14">
        <v>44105</v>
      </c>
      <c r="C26" s="16">
        <v>-0.6</v>
      </c>
      <c r="D26" s="15">
        <v>-1.5</v>
      </c>
      <c r="E26" s="15">
        <v>-1.5</v>
      </c>
      <c r="F26" s="15">
        <v>-0.5</v>
      </c>
      <c r="G26" s="13">
        <v>-1.1000000000000001</v>
      </c>
    </row>
    <row r="27" spans="2:10" ht="15" customHeight="1" x14ac:dyDescent="0.25">
      <c r="B27" s="14">
        <v>44136</v>
      </c>
      <c r="C27" s="16">
        <v>0.3</v>
      </c>
      <c r="D27" s="15">
        <v>-1.1000000000000001</v>
      </c>
      <c r="E27" s="15">
        <v>-1</v>
      </c>
      <c r="F27" s="15">
        <v>0.3</v>
      </c>
      <c r="G27" s="13">
        <v>-0.6</v>
      </c>
    </row>
    <row r="28" spans="2:10" ht="15" customHeight="1" x14ac:dyDescent="0.25">
      <c r="B28" s="14">
        <v>44166</v>
      </c>
      <c r="C28" s="16">
        <v>0.3</v>
      </c>
      <c r="D28" s="15">
        <v>-1</v>
      </c>
      <c r="E28" s="15">
        <v>-1</v>
      </c>
      <c r="F28" s="15">
        <v>0.2</v>
      </c>
      <c r="G28" s="13">
        <v>-0.2</v>
      </c>
    </row>
    <row r="29" spans="2:10" ht="15" customHeight="1" x14ac:dyDescent="0.25">
      <c r="B29" s="14">
        <v>44197</v>
      </c>
      <c r="C29" s="16">
        <v>0.1</v>
      </c>
      <c r="D29" s="15">
        <v>-0.2</v>
      </c>
      <c r="E29" s="15">
        <v>-0.1</v>
      </c>
      <c r="F29" s="15">
        <v>0.2</v>
      </c>
      <c r="G29" s="13">
        <v>0.9</v>
      </c>
    </row>
    <row r="30" spans="2:10" ht="15" customHeight="1" x14ac:dyDescent="0.25">
      <c r="B30" s="14">
        <v>44228</v>
      </c>
      <c r="C30" s="16">
        <v>0.4</v>
      </c>
      <c r="D30" s="15">
        <v>-0.4</v>
      </c>
      <c r="E30" s="15">
        <v>-0.4</v>
      </c>
      <c r="F30" s="15">
        <v>0.3</v>
      </c>
      <c r="G30" s="13">
        <v>0.1</v>
      </c>
    </row>
    <row r="31" spans="2:10" ht="15" customHeight="1" x14ac:dyDescent="0.25">
      <c r="B31" s="14">
        <v>44256</v>
      </c>
      <c r="C31" s="16">
        <v>0.8</v>
      </c>
      <c r="D31" s="15">
        <v>0</v>
      </c>
      <c r="E31" s="15">
        <v>0.1</v>
      </c>
      <c r="F31" s="15">
        <v>0.9</v>
      </c>
      <c r="G31" s="13">
        <v>-0.1</v>
      </c>
    </row>
    <row r="32" spans="2:10" ht="15" customHeight="1" x14ac:dyDescent="0.25">
      <c r="B32" s="14">
        <v>44287</v>
      </c>
      <c r="C32" s="16">
        <v>0.7</v>
      </c>
      <c r="D32" s="15">
        <v>1.1000000000000001</v>
      </c>
      <c r="E32" s="15">
        <v>1.1000000000000001</v>
      </c>
      <c r="F32" s="15">
        <v>0.6</v>
      </c>
      <c r="G32" s="13">
        <v>0.5</v>
      </c>
    </row>
    <row r="33" spans="2:7" ht="15" customHeight="1" x14ac:dyDescent="0.25">
      <c r="B33" s="14">
        <v>44317</v>
      </c>
      <c r="C33" s="16">
        <v>0.1</v>
      </c>
      <c r="D33" s="15">
        <v>1.7</v>
      </c>
      <c r="E33" s="15">
        <v>1.9</v>
      </c>
      <c r="F33" s="15">
        <v>0.2</v>
      </c>
      <c r="G33" s="13">
        <v>1.3</v>
      </c>
    </row>
    <row r="34" spans="2:7" ht="15" customHeight="1" x14ac:dyDescent="0.25">
      <c r="B34" s="14">
        <v>44348</v>
      </c>
      <c r="C34" s="16">
        <v>0.2</v>
      </c>
      <c r="D34" s="15">
        <v>1.6</v>
      </c>
      <c r="E34" s="15">
        <v>1.6</v>
      </c>
      <c r="F34" s="15">
        <v>0.1</v>
      </c>
      <c r="G34" s="13">
        <v>0.8</v>
      </c>
    </row>
    <row r="35" spans="2:7" ht="15" customHeight="1" x14ac:dyDescent="0.25">
      <c r="B35" s="14">
        <v>44378</v>
      </c>
      <c r="C35" s="16">
        <v>0.4</v>
      </c>
      <c r="D35" s="15">
        <v>2.2000000000000002</v>
      </c>
      <c r="E35" s="15">
        <v>2.2000000000000002</v>
      </c>
      <c r="F35" s="15">
        <v>0.4</v>
      </c>
      <c r="G35" s="13">
        <v>1.3</v>
      </c>
    </row>
    <row r="36" spans="2:7" ht="15" customHeight="1" x14ac:dyDescent="0.25">
      <c r="B36" s="14">
        <v>44409</v>
      </c>
      <c r="C36" s="16">
        <v>0.6</v>
      </c>
      <c r="D36" s="15">
        <v>2.8</v>
      </c>
      <c r="E36" s="15">
        <v>3</v>
      </c>
      <c r="F36" s="15">
        <v>0.7</v>
      </c>
      <c r="G36" s="13">
        <v>2</v>
      </c>
    </row>
    <row r="37" spans="2:7" ht="15" customHeight="1" x14ac:dyDescent="0.25">
      <c r="B37" s="14">
        <v>44440</v>
      </c>
      <c r="C37" s="16">
        <v>0.5</v>
      </c>
      <c r="D37" s="15">
        <v>3.7</v>
      </c>
      <c r="E37" s="15">
        <v>3.8</v>
      </c>
      <c r="F37" s="15">
        <v>0.4</v>
      </c>
      <c r="G37" s="13">
        <v>2.6</v>
      </c>
    </row>
    <row r="38" spans="2:7" ht="15" customHeight="1" x14ac:dyDescent="0.25">
      <c r="B38" s="14">
        <v>44470</v>
      </c>
      <c r="C38" s="16">
        <v>0.7</v>
      </c>
      <c r="D38" s="15">
        <v>5.0999999999999996</v>
      </c>
      <c r="E38" s="15">
        <v>5.0999999999999996</v>
      </c>
      <c r="F38" s="15">
        <v>0.8</v>
      </c>
      <c r="G38" s="13">
        <v>3.8</v>
      </c>
    </row>
    <row r="39" spans="2:7" ht="15" customHeight="1" x14ac:dyDescent="0.25">
      <c r="B39" s="14">
        <v>44501</v>
      </c>
      <c r="C39" s="16">
        <v>0.6</v>
      </c>
      <c r="D39" s="15">
        <v>5.3</v>
      </c>
      <c r="E39" s="15">
        <v>5.4</v>
      </c>
      <c r="F39" s="15">
        <v>0.6</v>
      </c>
      <c r="G39" s="13">
        <v>3.8</v>
      </c>
    </row>
    <row r="40" spans="2:7" ht="15" customHeight="1" x14ac:dyDescent="0.25">
      <c r="B40" s="14">
        <v>44531</v>
      </c>
      <c r="C40" s="16">
        <v>0.5</v>
      </c>
      <c r="D40" s="15">
        <v>5.5</v>
      </c>
      <c r="E40" s="15">
        <v>5.7</v>
      </c>
      <c r="F40" s="15">
        <v>0.5</v>
      </c>
      <c r="G40" s="13">
        <v>4</v>
      </c>
    </row>
    <row r="41" spans="2:7" ht="15" customHeight="1" x14ac:dyDescent="0.25">
      <c r="B41" s="14">
        <v>44562</v>
      </c>
      <c r="C41" s="16">
        <v>-0.4</v>
      </c>
      <c r="D41" s="15">
        <v>5</v>
      </c>
      <c r="E41" s="15">
        <v>5</v>
      </c>
      <c r="F41" s="15">
        <v>-0.4</v>
      </c>
      <c r="G41" s="13">
        <v>2.7</v>
      </c>
    </row>
    <row r="42" spans="2:7" ht="15" customHeight="1" x14ac:dyDescent="0.25">
      <c r="B42" s="14">
        <v>44593</v>
      </c>
      <c r="C42" s="16">
        <v>0.9</v>
      </c>
      <c r="D42" s="15">
        <v>5.6</v>
      </c>
      <c r="E42" s="15">
        <v>5.7</v>
      </c>
      <c r="F42" s="15">
        <v>0.9</v>
      </c>
      <c r="G42" s="13">
        <v>3.4</v>
      </c>
    </row>
    <row r="43" spans="2:7" ht="15" customHeight="1" x14ac:dyDescent="0.25">
      <c r="B43" s="14">
        <v>44621</v>
      </c>
      <c r="C43" s="16">
        <v>1.9</v>
      </c>
      <c r="D43" s="15">
        <v>6.7</v>
      </c>
      <c r="E43" s="15">
        <v>6.9</v>
      </c>
      <c r="F43" s="15">
        <v>2.1</v>
      </c>
      <c r="G43" s="13">
        <v>3.7</v>
      </c>
    </row>
    <row r="44" spans="2:7" ht="15" customHeight="1" x14ac:dyDescent="0.25">
      <c r="B44" s="14">
        <v>44652</v>
      </c>
      <c r="C44" s="16">
        <v>0.9</v>
      </c>
      <c r="D44" s="15">
        <v>7</v>
      </c>
      <c r="E44" s="15">
        <v>7.3</v>
      </c>
      <c r="F44" s="15">
        <v>0.9</v>
      </c>
      <c r="G44" s="13">
        <v>4.7</v>
      </c>
    </row>
    <row r="45" spans="2:7" ht="15" customHeight="1" x14ac:dyDescent="0.25">
      <c r="B45" s="14">
        <v>44682</v>
      </c>
      <c r="C45" s="16">
        <v>0.9</v>
      </c>
      <c r="D45" s="15">
        <v>7.8</v>
      </c>
      <c r="E45" s="15">
        <v>8.3000000000000007</v>
      </c>
      <c r="F45" s="15">
        <v>1.1000000000000001</v>
      </c>
      <c r="G45" s="13">
        <v>4.7</v>
      </c>
    </row>
    <row r="46" spans="2:7" ht="15" customHeight="1" x14ac:dyDescent="0.25">
      <c r="B46" s="14">
        <v>44713</v>
      </c>
      <c r="C46" s="16">
        <v>1.3</v>
      </c>
      <c r="D46" s="15">
        <v>9.1</v>
      </c>
      <c r="E46" s="15">
        <v>9.6</v>
      </c>
      <c r="F46" s="13">
        <v>1.3</v>
      </c>
      <c r="G46" s="13">
        <v>5.3</v>
      </c>
    </row>
    <row r="47" spans="2:7" ht="15" customHeight="1" x14ac:dyDescent="0.25">
      <c r="B47" s="14">
        <v>44743</v>
      </c>
      <c r="C47" s="16">
        <v>0.4</v>
      </c>
      <c r="D47" s="15">
        <v>9.1</v>
      </c>
      <c r="E47" s="15">
        <v>9.6</v>
      </c>
      <c r="F47" s="13">
        <v>0.4</v>
      </c>
      <c r="G47" s="13">
        <v>5.8</v>
      </c>
    </row>
    <row r="48" spans="2:7" ht="15" customHeight="1" x14ac:dyDescent="0.25">
      <c r="B48" s="14">
        <v>44774</v>
      </c>
      <c r="C48" s="16">
        <v>0.2</v>
      </c>
      <c r="D48" s="15">
        <v>8.6999999999999993</v>
      </c>
      <c r="E48" s="15">
        <v>9</v>
      </c>
      <c r="F48" s="13">
        <v>0.2</v>
      </c>
      <c r="G48" s="13">
        <v>5.8</v>
      </c>
    </row>
    <row r="49" spans="2:7" ht="15" customHeight="1" x14ac:dyDescent="0.2">
      <c r="B49" s="14">
        <v>44805</v>
      </c>
      <c r="C49" s="13">
        <v>0</v>
      </c>
      <c r="D49" s="13">
        <v>8.1999999999999993</v>
      </c>
      <c r="E49" s="13">
        <v>8.6</v>
      </c>
      <c r="F49" s="13">
        <v>0</v>
      </c>
      <c r="G49" s="13">
        <v>5.0999999999999996</v>
      </c>
    </row>
    <row r="50" spans="2:7" ht="15" customHeight="1" x14ac:dyDescent="0.2">
      <c r="B50" s="14">
        <v>44835</v>
      </c>
      <c r="C50" s="13">
        <v>1.6</v>
      </c>
      <c r="D50" s="13">
        <v>9.1999999999999993</v>
      </c>
      <c r="E50" s="13">
        <v>9.4</v>
      </c>
      <c r="F50" s="13">
        <v>1.5</v>
      </c>
      <c r="G50" s="13">
        <v>4.7</v>
      </c>
    </row>
    <row r="51" spans="2:7" ht="15" customHeight="1" x14ac:dyDescent="0.2">
      <c r="B51" s="14">
        <v>44866</v>
      </c>
      <c r="C51" s="13">
        <v>0.3</v>
      </c>
      <c r="D51" s="13">
        <v>8.9</v>
      </c>
      <c r="E51" s="13">
        <v>9</v>
      </c>
      <c r="F51" s="13">
        <v>0.2</v>
      </c>
      <c r="G51" s="13">
        <v>4.5</v>
      </c>
    </row>
    <row r="52" spans="2:7" ht="15" customHeight="1" x14ac:dyDescent="0.2">
      <c r="B52" s="14">
        <v>44896</v>
      </c>
      <c r="C52" s="13">
        <v>-0.2</v>
      </c>
      <c r="D52" s="13">
        <v>8.1999999999999993</v>
      </c>
      <c r="E52" s="13">
        <v>8.1999999999999993</v>
      </c>
      <c r="F52" s="13">
        <v>-0.3</v>
      </c>
      <c r="G52" s="13">
        <v>4.0999999999999996</v>
      </c>
    </row>
    <row r="53" spans="2:7" ht="15" customHeight="1" x14ac:dyDescent="0.2">
      <c r="B53" s="14">
        <v>44927</v>
      </c>
      <c r="C53" s="13">
        <v>-0.8</v>
      </c>
      <c r="D53" s="13">
        <v>7.8</v>
      </c>
      <c r="E53" s="13">
        <v>7.5</v>
      </c>
      <c r="F53" s="13">
        <v>-1</v>
      </c>
      <c r="G53" s="13">
        <v>3.9</v>
      </c>
    </row>
    <row r="54" spans="2:7" ht="15" customHeight="1" x14ac:dyDescent="0.2">
      <c r="B54" s="14">
        <v>44958</v>
      </c>
      <c r="C54" s="13">
        <v>1.6</v>
      </c>
      <c r="D54" s="13">
        <v>8.5</v>
      </c>
      <c r="E54" s="13">
        <v>8.1</v>
      </c>
      <c r="F54" s="13">
        <v>1.5</v>
      </c>
      <c r="G54" s="13">
        <v>4.9000000000000004</v>
      </c>
    </row>
    <row r="55" spans="2:7" ht="14.45" customHeight="1" x14ac:dyDescent="0.2">
      <c r="B55" s="14">
        <v>44986</v>
      </c>
      <c r="C55" s="13">
        <v>1.1000000000000001</v>
      </c>
      <c r="D55" s="13">
        <v>7.7</v>
      </c>
      <c r="E55" s="13">
        <v>7</v>
      </c>
      <c r="F55" s="13">
        <v>0.9</v>
      </c>
      <c r="G55" s="13">
        <v>5.4</v>
      </c>
    </row>
    <row r="56" spans="2:7" ht="14.45" customHeight="1" x14ac:dyDescent="0.2">
      <c r="B56" s="14">
        <v>45017</v>
      </c>
      <c r="C56" s="13">
        <v>0.5</v>
      </c>
      <c r="D56" s="13">
        <v>7.2</v>
      </c>
      <c r="E56" s="13">
        <v>6.3</v>
      </c>
      <c r="F56" s="13">
        <v>0.3</v>
      </c>
      <c r="G56" s="13">
        <v>4.3</v>
      </c>
    </row>
    <row r="57" spans="2:7" ht="16.5" customHeight="1" x14ac:dyDescent="0.2">
      <c r="B57" s="14">
        <v>45047</v>
      </c>
      <c r="C57" s="13">
        <v>0.3</v>
      </c>
      <c r="D57" s="13">
        <v>6.6</v>
      </c>
      <c r="E57" s="13">
        <v>5.4</v>
      </c>
      <c r="F57" s="13">
        <v>0.3</v>
      </c>
      <c r="G57" s="13">
        <v>4.7</v>
      </c>
    </row>
    <row r="58" spans="2:7" ht="16.5" customHeight="1" x14ac:dyDescent="0.2">
      <c r="B58" s="14">
        <v>45078</v>
      </c>
      <c r="C58" s="13">
        <v>0.8</v>
      </c>
      <c r="D58" s="13">
        <v>6.1</v>
      </c>
      <c r="E58" s="13">
        <v>4.8</v>
      </c>
      <c r="F58" s="13">
        <v>0.8</v>
      </c>
      <c r="G58" s="13">
        <v>5.0999999999999996</v>
      </c>
    </row>
    <row r="59" spans="2:7" ht="16.5" customHeight="1" x14ac:dyDescent="0.2">
      <c r="B59" s="14">
        <v>45108</v>
      </c>
      <c r="C59" s="13">
        <v>0.2</v>
      </c>
      <c r="D59" s="13">
        <v>5.8</v>
      </c>
      <c r="E59" s="13">
        <v>4.5999999999999996</v>
      </c>
      <c r="F59" s="13">
        <v>0.2</v>
      </c>
      <c r="G59" s="13">
        <v>4.7</v>
      </c>
    </row>
    <row r="60" spans="2:7" ht="16.5" customHeight="1" x14ac:dyDescent="0.2">
      <c r="B60" s="14">
        <v>45139</v>
      </c>
      <c r="C60" s="13">
        <v>0.7</v>
      </c>
      <c r="D60" s="13">
        <v>6.3</v>
      </c>
      <c r="E60" s="13">
        <v>4.9000000000000004</v>
      </c>
      <c r="F60" s="13">
        <v>0.5</v>
      </c>
    </row>
    <row r="61" spans="2:7" ht="18" customHeight="1" x14ac:dyDescent="0.2"/>
    <row r="62" spans="2:7" ht="18" customHeight="1" x14ac:dyDescent="0.2"/>
    <row r="63" spans="2:7" ht="18" customHeight="1" x14ac:dyDescent="0.2"/>
    <row r="64" spans="2:7" ht="18" customHeight="1" x14ac:dyDescent="0.2"/>
    <row r="65" ht="18" customHeight="1" x14ac:dyDescent="0.2"/>
    <row r="66" ht="18" customHeight="1" x14ac:dyDescent="0.2"/>
    <row r="67" ht="18" customHeight="1" x14ac:dyDescent="0.2"/>
    <row r="68" ht="18" customHeight="1" x14ac:dyDescent="0.2"/>
    <row r="69" ht="18" customHeight="1" x14ac:dyDescent="0.2"/>
    <row r="70" ht="18" customHeight="1" x14ac:dyDescent="0.2"/>
  </sheetData>
  <conditionalFormatting sqref="D18">
    <cfRule type="expression" dxfId="19" priority="20" stopIfTrue="1">
      <formula>AND(#REF!="",#REF!&lt;&gt;"")</formula>
    </cfRule>
  </conditionalFormatting>
  <conditionalFormatting sqref="D19">
    <cfRule type="expression" dxfId="18" priority="19" stopIfTrue="1">
      <formula>AND(#REF!="",#REF!&lt;&gt;"")</formula>
    </cfRule>
  </conditionalFormatting>
  <conditionalFormatting sqref="D20">
    <cfRule type="expression" dxfId="17" priority="18" stopIfTrue="1">
      <formula>AND(#REF!="",#REF!&lt;&gt;"")</formula>
    </cfRule>
  </conditionalFormatting>
  <conditionalFormatting sqref="D21:D23">
    <cfRule type="expression" dxfId="16" priority="17" stopIfTrue="1">
      <formula>AND(#REF!="",#REF!&lt;&gt;"")</formula>
    </cfRule>
  </conditionalFormatting>
  <conditionalFormatting sqref="D24">
    <cfRule type="expression" dxfId="15" priority="16" stopIfTrue="1">
      <formula>AND(#REF!="",#REF!&lt;&gt;"")</formula>
    </cfRule>
  </conditionalFormatting>
  <conditionalFormatting sqref="D25">
    <cfRule type="expression" dxfId="14" priority="15" stopIfTrue="1">
      <formula>AND(#REF!="",#REF!&lt;&gt;"")</formula>
    </cfRule>
  </conditionalFormatting>
  <conditionalFormatting sqref="D26 D28 D30">
    <cfRule type="expression" dxfId="13" priority="14" stopIfTrue="1">
      <formula>AND(#REF!="",#REF!&lt;&gt;"")</formula>
    </cfRule>
  </conditionalFormatting>
  <conditionalFormatting sqref="D27 D29">
    <cfRule type="expression" dxfId="12" priority="13" stopIfTrue="1">
      <formula>AND(#REF!="",#REF!&lt;&gt;"")</formula>
    </cfRule>
  </conditionalFormatting>
  <conditionalFormatting sqref="D31">
    <cfRule type="expression" dxfId="11" priority="12" stopIfTrue="1">
      <formula>AND(#REF!="",#REF!&lt;&gt;"")</formula>
    </cfRule>
  </conditionalFormatting>
  <conditionalFormatting sqref="D32:D34">
    <cfRule type="expression" dxfId="10" priority="11" stopIfTrue="1">
      <formula>AND(#REF!="",#REF!&lt;&gt;"")</formula>
    </cfRule>
  </conditionalFormatting>
  <conditionalFormatting sqref="E34:F34">
    <cfRule type="expression" dxfId="9" priority="10" stopIfTrue="1">
      <formula>AND(#REF!="",#REF!&lt;&gt;"")</formula>
    </cfRule>
  </conditionalFormatting>
  <conditionalFormatting sqref="D35">
    <cfRule type="expression" dxfId="8" priority="9" stopIfTrue="1">
      <formula>AND(#REF!="",#REF!&lt;&gt;"")</formula>
    </cfRule>
  </conditionalFormatting>
  <conditionalFormatting sqref="E35:F35">
    <cfRule type="expression" dxfId="7" priority="8" stopIfTrue="1">
      <formula>AND(#REF!="",#REF!&lt;&gt;"")</formula>
    </cfRule>
  </conditionalFormatting>
  <conditionalFormatting sqref="E36:F36">
    <cfRule type="expression" dxfId="6" priority="7" stopIfTrue="1">
      <formula>AND(#REF!="",#REF!&lt;&gt;"")</formula>
    </cfRule>
  </conditionalFormatting>
  <conditionalFormatting sqref="E40:F42 F43:F45">
    <cfRule type="expression" dxfId="5" priority="6" stopIfTrue="1">
      <formula>AND(#REF!="",#REF!&lt;&gt;"")</formula>
    </cfRule>
  </conditionalFormatting>
  <conditionalFormatting sqref="E37:F39">
    <cfRule type="expression" dxfId="4" priority="5" stopIfTrue="1">
      <formula>AND(#REF!="",#REF!&lt;&gt;"")</formula>
    </cfRule>
  </conditionalFormatting>
  <conditionalFormatting sqref="E43:E47">
    <cfRule type="expression" dxfId="3" priority="4" stopIfTrue="1">
      <formula>AND(#REF!="",#REF!&lt;&gt;"")</formula>
    </cfRule>
  </conditionalFormatting>
  <conditionalFormatting sqref="D36:D47">
    <cfRule type="expression" dxfId="2" priority="3" stopIfTrue="1">
      <formula>AND(#REF!="",#REF!&lt;&gt;"")</formula>
    </cfRule>
  </conditionalFormatting>
  <conditionalFormatting sqref="E48">
    <cfRule type="expression" dxfId="1" priority="2" stopIfTrue="1">
      <formula>AND(#REF!="",#REF!&lt;&gt;"")</formula>
    </cfRule>
  </conditionalFormatting>
  <conditionalFormatting sqref="D48">
    <cfRule type="expression" dxfId="0" priority="1" stopIfTrue="1">
      <formula>AND(#REF!="",#REF!&lt;&gt;"")</formula>
    </cfRule>
  </conditionalFormatting>
  <pageMargins left="0.7" right="0.7" top="0.75" bottom="0.75" header="0.3" footer="0.3"/>
  <pageSetup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23"/>
  <sheetViews>
    <sheetView workbookViewId="0">
      <selection activeCell="Q27" sqref="Q27"/>
    </sheetView>
  </sheetViews>
  <sheetFormatPr defaultColWidth="8.85546875" defaultRowHeight="15" x14ac:dyDescent="0.25"/>
  <cols>
    <col min="1" max="16384" width="8.85546875" style="38"/>
  </cols>
  <sheetData>
    <row r="1" spans="1:12" x14ac:dyDescent="0.25">
      <c r="A1" s="8" t="s">
        <v>424</v>
      </c>
    </row>
    <row r="2" spans="1:12" x14ac:dyDescent="0.25">
      <c r="A2" s="8" t="s">
        <v>410</v>
      </c>
    </row>
    <row r="4" spans="1:12" x14ac:dyDescent="0.25">
      <c r="C4" s="38" t="s">
        <v>50</v>
      </c>
      <c r="D4" s="38" t="s">
        <v>4</v>
      </c>
      <c r="E4" s="38" t="s">
        <v>51</v>
      </c>
      <c r="F4" s="38" t="s">
        <v>52</v>
      </c>
      <c r="G4" s="38" t="s">
        <v>53</v>
      </c>
      <c r="H4" s="38" t="s">
        <v>54</v>
      </c>
      <c r="I4" s="38" t="s">
        <v>55</v>
      </c>
      <c r="J4" s="38" t="s">
        <v>56</v>
      </c>
      <c r="K4" s="38" t="s">
        <v>57</v>
      </c>
    </row>
    <row r="5" spans="1:12" x14ac:dyDescent="0.25">
      <c r="A5" s="38">
        <v>2022</v>
      </c>
      <c r="B5" s="38" t="s">
        <v>58</v>
      </c>
      <c r="C5" s="40">
        <v>0</v>
      </c>
      <c r="D5" s="40">
        <v>1.1762911437881505</v>
      </c>
      <c r="E5" s="40">
        <v>0.83570772911754898</v>
      </c>
      <c r="F5" s="40">
        <v>0.1523120942336704</v>
      </c>
      <c r="G5" s="40">
        <v>0.97263885105877723</v>
      </c>
      <c r="H5" s="40">
        <v>6.2768561688817115E-2</v>
      </c>
      <c r="I5" s="40">
        <v>8.2774419861731133E-2</v>
      </c>
      <c r="J5" s="40">
        <v>0.12309337537589811</v>
      </c>
      <c r="K5" s="40">
        <v>3.4055861751245935</v>
      </c>
    </row>
    <row r="6" spans="1:12" x14ac:dyDescent="0.25">
      <c r="B6" s="38" t="s">
        <v>59</v>
      </c>
      <c r="C6" s="40">
        <v>0</v>
      </c>
      <c r="D6" s="40">
        <v>1.2703393761691102</v>
      </c>
      <c r="E6" s="40">
        <v>0.66972089504462018</v>
      </c>
      <c r="F6" s="40">
        <v>0.31797792403154923</v>
      </c>
      <c r="G6" s="40">
        <v>0.93355134193471168</v>
      </c>
      <c r="H6" s="40">
        <v>4.6884539845917214E-2</v>
      </c>
      <c r="I6" s="40">
        <v>8.6427793226377031E-2</v>
      </c>
      <c r="J6" s="40">
        <v>0.13210912617623166</v>
      </c>
      <c r="K6" s="40">
        <v>3.4570109964285169</v>
      </c>
      <c r="L6" s="39"/>
    </row>
    <row r="7" spans="1:12" x14ac:dyDescent="0.25">
      <c r="B7" s="38" t="s">
        <v>60</v>
      </c>
      <c r="C7" s="40">
        <v>0</v>
      </c>
      <c r="D7" s="40">
        <v>1.290383473028941</v>
      </c>
      <c r="E7" s="40">
        <v>0.3396794581480273</v>
      </c>
      <c r="F7" s="40">
        <v>0.22740760737466653</v>
      </c>
      <c r="G7" s="40">
        <v>0.5350208162537794</v>
      </c>
      <c r="H7" s="40">
        <v>3.0383159991601162E-2</v>
      </c>
      <c r="I7" s="40">
        <v>8.749334449700695E-2</v>
      </c>
      <c r="J7" s="40">
        <v>0.13158140611482524</v>
      </c>
      <c r="K7" s="40">
        <v>2.6419492654088472</v>
      </c>
    </row>
    <row r="8" spans="1:12" x14ac:dyDescent="0.25">
      <c r="B8" s="41" t="s">
        <v>61</v>
      </c>
      <c r="C8" s="40">
        <v>0</v>
      </c>
      <c r="D8" s="40">
        <v>1.1481065469668614</v>
      </c>
      <c r="E8" s="40">
        <v>0.71567470108465503</v>
      </c>
      <c r="F8" s="40">
        <v>-0.17208076866130262</v>
      </c>
      <c r="G8" s="40">
        <v>9.605383171900031E-2</v>
      </c>
      <c r="H8" s="40">
        <v>5.0520937750909579E-2</v>
      </c>
      <c r="I8" s="40">
        <v>8.4289383304884155E-2</v>
      </c>
      <c r="J8" s="40">
        <v>0.13670090668452761</v>
      </c>
      <c r="K8" s="40">
        <v>2.0592655388495356</v>
      </c>
    </row>
    <row r="9" spans="1:12" x14ac:dyDescent="0.25">
      <c r="B9" s="41" t="s">
        <v>62</v>
      </c>
      <c r="C9" s="40">
        <v>0</v>
      </c>
      <c r="D9" s="40">
        <v>0.90758852900591613</v>
      </c>
      <c r="E9" s="40">
        <v>0.43138123127360373</v>
      </c>
      <c r="F9" s="40">
        <v>-2.7018783280235815E-2</v>
      </c>
      <c r="G9" s="40">
        <v>-0.35799618380725728</v>
      </c>
      <c r="H9" s="40">
        <v>4.0656310868033459E-2</v>
      </c>
      <c r="I9" s="40">
        <v>8.3739865916100303E-2</v>
      </c>
      <c r="J9" s="40">
        <v>0.12640886988114247</v>
      </c>
      <c r="K9" s="40">
        <v>1.2047598398573032</v>
      </c>
    </row>
    <row r="10" spans="1:12" x14ac:dyDescent="0.25">
      <c r="B10" s="41" t="s">
        <v>63</v>
      </c>
      <c r="C10" s="40">
        <v>0</v>
      </c>
      <c r="D10" s="40">
        <v>0.66123754752599873</v>
      </c>
      <c r="E10" s="40">
        <v>-0.137390497103523</v>
      </c>
      <c r="F10" s="40">
        <v>-0.12148435709829156</v>
      </c>
      <c r="G10" s="40">
        <v>-0.57225911538030461</v>
      </c>
      <c r="H10" s="40">
        <v>3.177937954893461E-2</v>
      </c>
      <c r="I10" s="40">
        <v>8.0442333588317899E-2</v>
      </c>
      <c r="J10" s="40">
        <v>0.11711294081982894</v>
      </c>
      <c r="K10" s="40">
        <v>5.9438231900961022E-2</v>
      </c>
    </row>
    <row r="11" spans="1:12" x14ac:dyDescent="0.25">
      <c r="B11" s="41" t="s">
        <v>64</v>
      </c>
      <c r="C11" s="40">
        <v>0</v>
      </c>
      <c r="D11" s="40">
        <v>0.48561195969589993</v>
      </c>
      <c r="E11" s="40">
        <v>-9.5448670441923594E-2</v>
      </c>
      <c r="F11" s="40">
        <v>5.8675023479402164E-2</v>
      </c>
      <c r="G11" s="40">
        <v>-0.63177520473291027</v>
      </c>
      <c r="H11" s="40">
        <v>4.5640044638416408E-2</v>
      </c>
      <c r="I11" s="40">
        <v>7.461975135026995E-2</v>
      </c>
      <c r="J11" s="40">
        <v>0.10855160927744877</v>
      </c>
      <c r="K11" s="40">
        <v>4.5874513266603412E-2</v>
      </c>
    </row>
    <row r="12" spans="1:12" x14ac:dyDescent="0.25">
      <c r="B12" s="41" t="s">
        <v>65</v>
      </c>
      <c r="C12" s="40">
        <v>0</v>
      </c>
      <c r="D12" s="40">
        <v>0.40370589155187997</v>
      </c>
      <c r="E12" s="40">
        <v>-4.883319285835884E-2</v>
      </c>
      <c r="F12" s="40">
        <v>0.24396249083827165</v>
      </c>
      <c r="G12" s="40">
        <v>-0.4815025358563686</v>
      </c>
      <c r="H12" s="40">
        <v>6.6037019192271521E-2</v>
      </c>
      <c r="I12" s="40">
        <v>6.5974388497726841E-2</v>
      </c>
      <c r="J12" s="40">
        <v>0.1104946124150064</v>
      </c>
      <c r="K12" s="40">
        <v>0.35983867378042889</v>
      </c>
    </row>
    <row r="13" spans="1:12" x14ac:dyDescent="0.25">
      <c r="B13" s="41" t="s">
        <v>66</v>
      </c>
      <c r="C13" s="40">
        <v>0</v>
      </c>
      <c r="D13" s="40">
        <v>0.25969763685567337</v>
      </c>
      <c r="E13" s="40">
        <v>-0.16144403630754461</v>
      </c>
      <c r="F13" s="40">
        <v>0.13445766831892295</v>
      </c>
      <c r="G13" s="40">
        <v>-0.31290721934565496</v>
      </c>
      <c r="H13" s="40">
        <v>2.5536842183066368E-2</v>
      </c>
      <c r="I13" s="40">
        <v>5.7368471252240968E-2</v>
      </c>
      <c r="J13" s="40">
        <v>0.10365141230331619</v>
      </c>
      <c r="K13" s="40">
        <v>0.10636077526002027</v>
      </c>
    </row>
    <row r="14" spans="1:12" x14ac:dyDescent="0.25">
      <c r="B14" s="41" t="s">
        <v>67</v>
      </c>
      <c r="C14" s="40">
        <v>0</v>
      </c>
      <c r="D14" s="40">
        <v>0.19012733596758807</v>
      </c>
      <c r="E14" s="40">
        <v>-0.15298214833596346</v>
      </c>
      <c r="F14" s="40">
        <v>0.14094286130462011</v>
      </c>
      <c r="G14" s="40">
        <v>-0.39361700190958832</v>
      </c>
      <c r="H14" s="40">
        <v>3.4786999782710291E-2</v>
      </c>
      <c r="I14" s="40">
        <v>5.0773512344681991E-2</v>
      </c>
      <c r="J14" s="40">
        <v>0.11768700606092516</v>
      </c>
      <c r="K14" s="40">
        <v>-1.2281434785026135E-2</v>
      </c>
    </row>
    <row r="15" spans="1:12" x14ac:dyDescent="0.25">
      <c r="B15" s="41" t="s">
        <v>68</v>
      </c>
      <c r="C15" s="40">
        <v>0</v>
      </c>
      <c r="D15" s="40">
        <v>0.13380232042336468</v>
      </c>
      <c r="E15" s="40">
        <v>-0.13431842507606262</v>
      </c>
      <c r="F15" s="40">
        <v>0.13267473550196116</v>
      </c>
      <c r="G15" s="40">
        <v>-0.46314832567742481</v>
      </c>
      <c r="H15" s="40">
        <v>5.0309156838313135E-2</v>
      </c>
      <c r="I15" s="40">
        <v>4.0506970630997841E-2</v>
      </c>
      <c r="J15" s="40">
        <v>0.12931414203944741</v>
      </c>
      <c r="K15" s="40">
        <v>-0.11085942531940324</v>
      </c>
    </row>
    <row r="16" spans="1:12" x14ac:dyDescent="0.25">
      <c r="B16" s="41" t="s">
        <v>69</v>
      </c>
      <c r="C16" s="40">
        <v>0</v>
      </c>
      <c r="D16" s="40">
        <v>0.16625582424942137</v>
      </c>
      <c r="E16" s="40">
        <v>-3.890950416170065E-2</v>
      </c>
      <c r="F16" s="40">
        <v>0.14074935402570615</v>
      </c>
      <c r="G16" s="40">
        <v>-0.38519471899426611</v>
      </c>
      <c r="H16" s="40">
        <v>3.1041129630574479E-2</v>
      </c>
      <c r="I16" s="40">
        <v>3.4205520705295624E-2</v>
      </c>
      <c r="J16" s="40">
        <v>0.13691099709080165</v>
      </c>
      <c r="K16" s="40">
        <v>8.5058602545832529E-2</v>
      </c>
    </row>
    <row r="17" spans="1:13" x14ac:dyDescent="0.25">
      <c r="A17" s="38">
        <v>2023</v>
      </c>
      <c r="B17" s="38" t="s">
        <v>58</v>
      </c>
      <c r="C17" s="40">
        <v>0</v>
      </c>
      <c r="D17" s="40">
        <v>0.1743506289241013</v>
      </c>
      <c r="E17" s="40">
        <v>4.1733313713156375E-2</v>
      </c>
      <c r="F17" s="40">
        <v>4.3001766531539719E-2</v>
      </c>
      <c r="G17" s="40">
        <v>-0.30285677405004036</v>
      </c>
      <c r="H17" s="40">
        <v>4.3914018199900137E-2</v>
      </c>
      <c r="I17" s="40">
        <v>2.2616574903181429E-2</v>
      </c>
      <c r="J17" s="40">
        <v>0.13045313527119437</v>
      </c>
      <c r="K17" s="40">
        <v>0.15321266349303295</v>
      </c>
    </row>
    <row r="18" spans="1:13" x14ac:dyDescent="0.25">
      <c r="B18" s="38" t="s">
        <v>59</v>
      </c>
      <c r="C18" s="40">
        <v>0</v>
      </c>
      <c r="D18" s="40">
        <v>0.12128909838925565</v>
      </c>
      <c r="E18" s="40">
        <v>-7.7729373958257769E-2</v>
      </c>
      <c r="F18" s="40">
        <v>3.7619874553466888E-3</v>
      </c>
      <c r="G18" s="40">
        <v>-0.2726441738503107</v>
      </c>
      <c r="H18" s="40">
        <v>3.9635567140373029E-2</v>
      </c>
      <c r="I18" s="40">
        <v>1.5041897935173151E-2</v>
      </c>
      <c r="J18" s="40">
        <v>0.12734907370324539</v>
      </c>
      <c r="K18" s="40">
        <v>-4.3295923185174556E-2</v>
      </c>
    </row>
    <row r="19" spans="1:13" x14ac:dyDescent="0.25">
      <c r="B19" s="38" t="s">
        <v>60</v>
      </c>
      <c r="C19" s="40">
        <v>0</v>
      </c>
      <c r="D19" s="40">
        <v>1.9300855404342298E-2</v>
      </c>
      <c r="E19" s="40">
        <v>1.3002460447584983E-2</v>
      </c>
      <c r="F19" s="40">
        <v>9.2751317035915645E-2</v>
      </c>
      <c r="G19" s="40">
        <v>-0.29138863616576921</v>
      </c>
      <c r="H19" s="40">
        <v>3.3474699971217069E-2</v>
      </c>
      <c r="I19" s="40">
        <v>5.1796260550631169E-3</v>
      </c>
      <c r="J19" s="40">
        <v>0.11612547291738275</v>
      </c>
      <c r="K19" s="40">
        <v>-1.1554204334263365E-2</v>
      </c>
    </row>
    <row r="20" spans="1:13" x14ac:dyDescent="0.25">
      <c r="B20" s="38" t="s">
        <v>70</v>
      </c>
      <c r="C20" s="40">
        <v>0</v>
      </c>
      <c r="D20" s="40">
        <v>-1.4084518804305256E-3</v>
      </c>
      <c r="E20" s="40">
        <v>8.1958078016802258E-2</v>
      </c>
      <c r="F20" s="40">
        <v>9.2868372177557446E-2</v>
      </c>
      <c r="G20" s="40">
        <v>-0.2468013489281139</v>
      </c>
      <c r="H20" s="40">
        <v>3.7248354972310951E-2</v>
      </c>
      <c r="I20" s="40">
        <v>8.8420087784431192E-4</v>
      </c>
      <c r="J20" s="40">
        <v>0.11044106764836782</v>
      </c>
      <c r="K20" s="40">
        <v>7.5190272884338369E-2</v>
      </c>
    </row>
    <row r="21" spans="1:13" x14ac:dyDescent="0.25">
      <c r="B21" s="38" t="s">
        <v>62</v>
      </c>
      <c r="C21" s="40">
        <v>0</v>
      </c>
      <c r="D21" s="40">
        <v>-1.536351944583049E-2</v>
      </c>
      <c r="E21" s="40">
        <v>1.7901658242957082E-2</v>
      </c>
      <c r="F21" s="40">
        <v>0.1742652737185455</v>
      </c>
      <c r="G21" s="40">
        <v>-0.20837999680076341</v>
      </c>
      <c r="H21" s="40">
        <v>4.2590095924967659E-2</v>
      </c>
      <c r="I21" s="40">
        <v>-5.57453225130412E-3</v>
      </c>
      <c r="J21" s="40">
        <v>9.6023051000144174E-2</v>
      </c>
      <c r="K21" s="40">
        <v>0.10146203038871639</v>
      </c>
      <c r="L21" s="40"/>
    </row>
    <row r="22" spans="1:13" x14ac:dyDescent="0.25">
      <c r="B22" s="38" t="s">
        <v>316</v>
      </c>
      <c r="C22" s="40">
        <v>0</v>
      </c>
      <c r="D22" s="40">
        <v>-1.2476944371019387E-2</v>
      </c>
      <c r="E22" s="40">
        <v>5.9669641658629931E-2</v>
      </c>
      <c r="F22" s="40">
        <v>0.13024548819942078</v>
      </c>
      <c r="G22" s="40">
        <v>1.3529622841941901E-2</v>
      </c>
      <c r="H22" s="40">
        <v>3.7588164345918801E-2</v>
      </c>
      <c r="I22" s="40">
        <v>-9.6397337443244711E-3</v>
      </c>
      <c r="J22" s="40">
        <v>9.8087473121445418E-2</v>
      </c>
      <c r="K22" s="40">
        <v>0.31700371205201294</v>
      </c>
      <c r="L22" s="40"/>
      <c r="M22" s="38" t="s">
        <v>71</v>
      </c>
    </row>
    <row r="23" spans="1:13" x14ac:dyDescent="0.25">
      <c r="B23" s="38" t="s">
        <v>317</v>
      </c>
      <c r="C23" s="40">
        <v>0</v>
      </c>
      <c r="D23" s="40">
        <v>-9.4447865870817375E-3</v>
      </c>
      <c r="E23" s="40">
        <v>3.375461085258858E-2</v>
      </c>
      <c r="F23" s="40">
        <v>8.2928096343896113E-2</v>
      </c>
      <c r="G23" s="40">
        <v>1.2413664941633656E-2</v>
      </c>
      <c r="H23" s="40">
        <v>3.3878363936357521E-2</v>
      </c>
      <c r="I23" s="40">
        <v>-1.7205600573314314E-2</v>
      </c>
      <c r="J23" s="40">
        <v>7.8849987360404078E-2</v>
      </c>
      <c r="K23" s="40">
        <v>0.21517433627448387</v>
      </c>
      <c r="L23" s="40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1"/>
  <sheetViews>
    <sheetView workbookViewId="0">
      <selection activeCell="A2" sqref="A2"/>
    </sheetView>
  </sheetViews>
  <sheetFormatPr defaultColWidth="9.140625" defaultRowHeight="12.75" x14ac:dyDescent="0.2"/>
  <cols>
    <col min="1" max="5" width="9.140625" style="50"/>
    <col min="6" max="6" width="20.42578125" style="50" bestFit="1" customWidth="1"/>
    <col min="7" max="16384" width="9.140625" style="50"/>
  </cols>
  <sheetData>
    <row r="1" spans="1:6" ht="15" x14ac:dyDescent="0.25">
      <c r="A1" s="49" t="s">
        <v>509</v>
      </c>
      <c r="B1" s="43"/>
      <c r="C1" s="43"/>
      <c r="D1" s="43"/>
      <c r="E1" s="43"/>
    </row>
    <row r="2" spans="1:6" ht="15" x14ac:dyDescent="0.25">
      <c r="A2" s="49" t="s">
        <v>425</v>
      </c>
      <c r="B2" s="43"/>
      <c r="C2" s="43"/>
      <c r="D2" s="43"/>
      <c r="E2" s="43"/>
    </row>
    <row r="3" spans="1:6" ht="15" x14ac:dyDescent="0.25">
      <c r="A3" s="49"/>
      <c r="B3" s="43"/>
      <c r="C3" s="43"/>
      <c r="D3" s="43"/>
      <c r="E3" s="43"/>
    </row>
    <row r="4" spans="1:6" ht="15" x14ac:dyDescent="0.25">
      <c r="A4" s="43" t="s">
        <v>72</v>
      </c>
      <c r="B4" s="43" t="s">
        <v>51</v>
      </c>
      <c r="C4" s="43" t="s">
        <v>73</v>
      </c>
      <c r="D4" s="43" t="s">
        <v>74</v>
      </c>
      <c r="E4" s="43" t="s">
        <v>75</v>
      </c>
    </row>
    <row r="5" spans="1:6" x14ac:dyDescent="0.2">
      <c r="E5" s="51"/>
      <c r="F5" s="51"/>
    </row>
    <row r="6" spans="1:6" x14ac:dyDescent="0.2">
      <c r="A6" s="50">
        <v>2020</v>
      </c>
      <c r="B6" s="51">
        <v>-5.8560243829099665</v>
      </c>
      <c r="C6" s="51">
        <v>2.2204232802712776</v>
      </c>
      <c r="D6" s="51">
        <v>-2.2265755815562027</v>
      </c>
      <c r="E6" s="51">
        <v>-5.9282261549438715</v>
      </c>
      <c r="F6" s="59"/>
    </row>
    <row r="7" spans="1:6" x14ac:dyDescent="0.2">
      <c r="A7" s="50" t="s">
        <v>76</v>
      </c>
      <c r="B7" s="51">
        <v>4.7542279965292025</v>
      </c>
      <c r="C7" s="51">
        <v>1.425072470454396</v>
      </c>
      <c r="D7" s="51">
        <v>1.1047495428370013</v>
      </c>
      <c r="E7" s="51">
        <v>7.2771557986496926</v>
      </c>
      <c r="F7" s="59"/>
    </row>
    <row r="8" spans="1:6" x14ac:dyDescent="0.2">
      <c r="A8" s="50" t="s">
        <v>77</v>
      </c>
      <c r="B8" s="51">
        <v>5.3310626258253722</v>
      </c>
      <c r="C8" s="51">
        <v>0.78269501404955777</v>
      </c>
      <c r="D8" s="51">
        <v>3.3384783907588131</v>
      </c>
      <c r="E8" s="51">
        <v>9.4523003385779791</v>
      </c>
      <c r="F8" s="59"/>
    </row>
    <row r="9" spans="1:6" x14ac:dyDescent="0.2">
      <c r="A9" s="50" t="s">
        <v>78</v>
      </c>
      <c r="B9" s="51">
        <v>2.2984698236540222</v>
      </c>
      <c r="C9" s="51">
        <v>0.32518029376552371</v>
      </c>
      <c r="D9" s="51">
        <v>0.21738342568507463</v>
      </c>
      <c r="E9" s="51">
        <v>2.8563746451706784</v>
      </c>
      <c r="F9" s="59"/>
    </row>
    <row r="10" spans="1:6" x14ac:dyDescent="0.2">
      <c r="A10" s="50" t="s">
        <v>79</v>
      </c>
      <c r="B10" s="51">
        <v>2.2387308624418569</v>
      </c>
      <c r="C10" s="51">
        <v>0.41938834852226603</v>
      </c>
      <c r="D10" s="51">
        <v>-4.5249978428327432E-2</v>
      </c>
      <c r="E10" s="51">
        <v>2.6317833633138443</v>
      </c>
      <c r="F10" s="59"/>
    </row>
    <row r="11" spans="1:6" x14ac:dyDescent="0.2">
      <c r="A11" s="50" t="s">
        <v>80</v>
      </c>
      <c r="B11" s="51">
        <v>1.7459897462834852</v>
      </c>
      <c r="C11" s="51">
        <v>0.39448220946366508</v>
      </c>
      <c r="D11" s="51">
        <v>0.13245738790420791</v>
      </c>
      <c r="E11" s="51">
        <v>2.2842721555714096</v>
      </c>
      <c r="F11" s="59"/>
    </row>
    <row r="18" spans="8:8" ht="14.25" x14ac:dyDescent="0.2">
      <c r="H18" s="52" t="s">
        <v>6</v>
      </c>
    </row>
    <row r="21" spans="8:8" ht="14.25" x14ac:dyDescent="0.2">
      <c r="H21" s="8" t="s">
        <v>81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1"/>
  <sheetViews>
    <sheetView workbookViewId="0">
      <selection activeCell="A2" sqref="A2"/>
    </sheetView>
  </sheetViews>
  <sheetFormatPr defaultColWidth="9.140625" defaultRowHeight="15" x14ac:dyDescent="0.25"/>
  <cols>
    <col min="1" max="16384" width="9.140625" style="18"/>
  </cols>
  <sheetData>
    <row r="1" spans="1:5" x14ac:dyDescent="0.25">
      <c r="A1" s="49" t="s">
        <v>509</v>
      </c>
    </row>
    <row r="2" spans="1:5" x14ac:dyDescent="0.25">
      <c r="A2" s="8" t="s">
        <v>510</v>
      </c>
    </row>
    <row r="4" spans="1:5" x14ac:dyDescent="0.25">
      <c r="A4" s="18" t="s">
        <v>72</v>
      </c>
      <c r="B4" s="18" t="s">
        <v>402</v>
      </c>
      <c r="C4" s="18" t="s">
        <v>403</v>
      </c>
      <c r="D4" s="18" t="s">
        <v>404</v>
      </c>
      <c r="E4" s="18" t="s">
        <v>405</v>
      </c>
    </row>
    <row r="5" spans="1:5" x14ac:dyDescent="0.25">
      <c r="A5" s="18" t="s">
        <v>82</v>
      </c>
      <c r="B5" s="18">
        <v>100</v>
      </c>
      <c r="C5" s="18">
        <v>100</v>
      </c>
      <c r="D5" s="18">
        <v>100</v>
      </c>
      <c r="E5" s="18">
        <v>100</v>
      </c>
    </row>
    <row r="6" spans="1:5" x14ac:dyDescent="0.25">
      <c r="A6" s="18" t="s">
        <v>83</v>
      </c>
      <c r="B6" s="18">
        <v>98.689092258224107</v>
      </c>
      <c r="C6" s="18">
        <v>97.065639059403708</v>
      </c>
      <c r="D6" s="18">
        <v>98.688125939909767</v>
      </c>
      <c r="E6" s="18">
        <v>96.247952192397747</v>
      </c>
    </row>
    <row r="7" spans="1:5" x14ac:dyDescent="0.25">
      <c r="A7" s="18" t="s">
        <v>84</v>
      </c>
      <c r="B7" s="18">
        <v>98.408772363756313</v>
      </c>
      <c r="C7" s="18">
        <v>97.546523111481193</v>
      </c>
      <c r="D7" s="18">
        <v>98.372422914066917</v>
      </c>
      <c r="E7" s="18">
        <v>96.653865796472829</v>
      </c>
    </row>
    <row r="8" spans="1:5" x14ac:dyDescent="0.25">
      <c r="A8" s="18" t="s">
        <v>85</v>
      </c>
      <c r="B8" s="18">
        <v>98.32529474812435</v>
      </c>
      <c r="C8" s="18">
        <v>99.991608734661767</v>
      </c>
      <c r="D8" s="18">
        <v>98.275365564905769</v>
      </c>
      <c r="E8" s="18">
        <v>99.007103488071351</v>
      </c>
    </row>
    <row r="9" spans="1:5" x14ac:dyDescent="0.25">
      <c r="A9" s="18" t="s">
        <v>86</v>
      </c>
      <c r="B9" s="18">
        <v>100.91413142056233</v>
      </c>
      <c r="C9" s="18">
        <v>104.31440134776638</v>
      </c>
      <c r="D9" s="18">
        <v>100.8500517283674</v>
      </c>
      <c r="E9" s="18">
        <v>103.25128837773843</v>
      </c>
    </row>
    <row r="10" spans="1:5" x14ac:dyDescent="0.25">
      <c r="A10" s="18" t="s">
        <v>87</v>
      </c>
      <c r="B10" s="18">
        <v>104.46450655453877</v>
      </c>
      <c r="C10" s="18">
        <v>109.55184188274184</v>
      </c>
      <c r="D10" s="18">
        <v>104.15000159984646</v>
      </c>
      <c r="E10" s="18">
        <v>108.21709745242785</v>
      </c>
    </row>
    <row r="11" spans="1:5" x14ac:dyDescent="0.25">
      <c r="A11" s="18" t="s">
        <v>88</v>
      </c>
      <c r="B11" s="18">
        <v>109.48449995877658</v>
      </c>
      <c r="C11" s="18">
        <v>115.6503553378131</v>
      </c>
      <c r="D11" s="18">
        <v>108.96233961539696</v>
      </c>
      <c r="E11" s="18">
        <v>114.11213031683812</v>
      </c>
    </row>
    <row r="12" spans="1:5" x14ac:dyDescent="0.25">
      <c r="A12" s="18" t="s">
        <v>89</v>
      </c>
      <c r="B12" s="18">
        <v>112.5875999670213</v>
      </c>
      <c r="C12" s="18">
        <v>119.65944372365632</v>
      </c>
      <c r="D12" s="18">
        <v>111.7887349481117</v>
      </c>
      <c r="E12" s="18">
        <v>117.92320804398726</v>
      </c>
    </row>
    <row r="13" spans="1:5" x14ac:dyDescent="0.25">
      <c r="A13" s="18" t="s">
        <v>90</v>
      </c>
      <c r="B13" s="18">
        <v>117.34891582158475</v>
      </c>
      <c r="C13" s="18">
        <v>125.76183007042215</v>
      </c>
      <c r="D13" s="18">
        <v>116.44428801501728</v>
      </c>
      <c r="E13" s="18">
        <v>123.87992385803639</v>
      </c>
    </row>
    <row r="14" spans="1:5" x14ac:dyDescent="0.25">
      <c r="A14" s="18" t="s">
        <v>91</v>
      </c>
      <c r="B14" s="18">
        <v>120.39945584961673</v>
      </c>
      <c r="C14" s="18">
        <v>128.4599446176488</v>
      </c>
      <c r="D14" s="18">
        <v>119.54479036679153</v>
      </c>
      <c r="E14" s="18">
        <v>126.78764483747803</v>
      </c>
    </row>
    <row r="15" spans="1:5" x14ac:dyDescent="0.25">
      <c r="A15" s="18" t="s">
        <v>92</v>
      </c>
      <c r="B15" s="18">
        <v>108.45494269931578</v>
      </c>
      <c r="C15" s="18">
        <v>120.84454858219895</v>
      </c>
      <c r="D15" s="18">
        <v>106.52310711505035</v>
      </c>
      <c r="E15" s="18">
        <v>119.06998030001822</v>
      </c>
    </row>
    <row r="16" spans="1:5" x14ac:dyDescent="0.25">
      <c r="A16" s="18" t="s">
        <v>93</v>
      </c>
      <c r="B16" s="18">
        <v>117.610685134801</v>
      </c>
      <c r="C16" s="18">
        <v>129.63859465670055</v>
      </c>
      <c r="D16" s="18">
        <v>111.43250247976201</v>
      </c>
      <c r="E16" s="18">
        <v>125.9851032350291</v>
      </c>
    </row>
    <row r="17" spans="1:7" x14ac:dyDescent="0.25">
      <c r="A17" s="18" t="s">
        <v>94</v>
      </c>
      <c r="B17" s="18">
        <v>128.64518921592887</v>
      </c>
      <c r="C17" s="18">
        <v>141.89242397836358</v>
      </c>
      <c r="D17" s="18">
        <v>118.80246163035024</v>
      </c>
      <c r="E17" s="18">
        <v>136.27554370323321</v>
      </c>
    </row>
    <row r="18" spans="1:7" x14ac:dyDescent="0.25">
      <c r="A18" s="18" t="s">
        <v>78</v>
      </c>
      <c r="B18" s="18">
        <v>133.89286420974537</v>
      </c>
      <c r="C18" s="18">
        <v>145.94540320029964</v>
      </c>
      <c r="D18" s="18">
        <v>124.95272347188012</v>
      </c>
      <c r="E18" s="18">
        <v>141.34534421944446</v>
      </c>
    </row>
    <row r="19" spans="1:7" x14ac:dyDescent="0.25">
      <c r="A19" s="18" t="s">
        <v>79</v>
      </c>
      <c r="B19" s="18">
        <v>139.1146859139254</v>
      </c>
      <c r="C19" s="18">
        <v>149.78637004124641</v>
      </c>
      <c r="D19" s="18">
        <v>129.70092696381158</v>
      </c>
      <c r="E19" s="18">
        <v>144.82974471651502</v>
      </c>
    </row>
    <row r="20" spans="1:7" x14ac:dyDescent="0.25">
      <c r="A20" s="18" t="s">
        <v>80</v>
      </c>
      <c r="B20" s="18">
        <v>143.28812649134321</v>
      </c>
      <c r="C20" s="18">
        <v>153.20789838493968</v>
      </c>
      <c r="D20" s="18">
        <v>133.98105755361735</v>
      </c>
      <c r="E20" s="18">
        <v>148.45935811144204</v>
      </c>
    </row>
    <row r="21" spans="1:7" x14ac:dyDescent="0.25">
      <c r="G21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autoPageBreaks="0"/>
  </sheetPr>
  <dimension ref="A1:H68"/>
  <sheetViews>
    <sheetView zoomScaleNormal="100" workbookViewId="0"/>
  </sheetViews>
  <sheetFormatPr defaultRowHeight="15" x14ac:dyDescent="0.25"/>
  <cols>
    <col min="1" max="1" width="13.28515625" bestFit="1" customWidth="1"/>
  </cols>
  <sheetData>
    <row r="1" spans="1:4" x14ac:dyDescent="0.25">
      <c r="A1" s="8" t="s">
        <v>95</v>
      </c>
    </row>
    <row r="2" spans="1:4" x14ac:dyDescent="0.25">
      <c r="A2" s="8" t="s">
        <v>426</v>
      </c>
    </row>
    <row r="3" spans="1:4" x14ac:dyDescent="0.25">
      <c r="C3" t="s">
        <v>407</v>
      </c>
      <c r="D3" t="s">
        <v>406</v>
      </c>
    </row>
    <row r="4" spans="1:4" x14ac:dyDescent="0.25">
      <c r="A4" s="12">
        <v>43174</v>
      </c>
      <c r="B4" t="str">
        <f t="shared" ref="B4:B35" si="0">+CONCATENATE(TEXT(A4,"MMM")," ",YEAR(A4))</f>
        <v>Mar 2018</v>
      </c>
      <c r="C4">
        <v>113.26666666666665</v>
      </c>
      <c r="D4">
        <v>106.5</v>
      </c>
    </row>
    <row r="5" spans="1:4" x14ac:dyDescent="0.25">
      <c r="A5" s="12">
        <v>43205</v>
      </c>
      <c r="B5" t="str">
        <f t="shared" si="0"/>
        <v>Apr 2018</v>
      </c>
      <c r="C5">
        <v>113.16666666666667</v>
      </c>
      <c r="D5">
        <v>106.76666666666665</v>
      </c>
    </row>
    <row r="6" spans="1:4" x14ac:dyDescent="0.25">
      <c r="A6" s="12">
        <v>43235</v>
      </c>
      <c r="B6" t="str">
        <f t="shared" si="0"/>
        <v>May 2018</v>
      </c>
      <c r="C6">
        <v>114.43333333333332</v>
      </c>
      <c r="D6">
        <v>107.33333333333333</v>
      </c>
    </row>
    <row r="7" spans="1:4" x14ac:dyDescent="0.25">
      <c r="A7" s="12">
        <v>43266</v>
      </c>
      <c r="B7" t="str">
        <f t="shared" si="0"/>
        <v>Jun 2018</v>
      </c>
      <c r="C7">
        <v>116.86666666666667</v>
      </c>
      <c r="D7">
        <v>110.19999999999999</v>
      </c>
    </row>
    <row r="8" spans="1:4" x14ac:dyDescent="0.25">
      <c r="A8" s="12">
        <v>43296</v>
      </c>
      <c r="B8" t="str">
        <f t="shared" si="0"/>
        <v>Jul 2018</v>
      </c>
      <c r="C8">
        <v>118.60000000000001</v>
      </c>
      <c r="D8">
        <v>111.26666666666667</v>
      </c>
    </row>
    <row r="9" spans="1:4" x14ac:dyDescent="0.25">
      <c r="A9" s="12">
        <v>43327</v>
      </c>
      <c r="B9" t="str">
        <f t="shared" si="0"/>
        <v>Aug 2018</v>
      </c>
      <c r="C9">
        <v>118.16666666666667</v>
      </c>
      <c r="D9">
        <v>110.93333333333334</v>
      </c>
    </row>
    <row r="10" spans="1:4" x14ac:dyDescent="0.25">
      <c r="A10" s="12">
        <v>43358</v>
      </c>
      <c r="B10" t="str">
        <f t="shared" si="0"/>
        <v>Sep 2018</v>
      </c>
      <c r="C10">
        <v>117.33333333333333</v>
      </c>
      <c r="D10">
        <v>110.5</v>
      </c>
    </row>
    <row r="11" spans="1:4" x14ac:dyDescent="0.25">
      <c r="A11" s="12">
        <v>43388</v>
      </c>
      <c r="B11" t="str">
        <f t="shared" si="0"/>
        <v>Oct 2018</v>
      </c>
      <c r="C11">
        <v>116.5</v>
      </c>
      <c r="D11">
        <v>109.76666666666665</v>
      </c>
    </row>
    <row r="12" spans="1:4" x14ac:dyDescent="0.25">
      <c r="A12" s="12">
        <v>43419</v>
      </c>
      <c r="B12" t="str">
        <f t="shared" si="0"/>
        <v>Nov 2018</v>
      </c>
      <c r="C12">
        <v>117</v>
      </c>
      <c r="D12">
        <v>110.26666666666667</v>
      </c>
    </row>
    <row r="13" spans="1:4" x14ac:dyDescent="0.25">
      <c r="A13" s="12">
        <v>43449</v>
      </c>
      <c r="B13" t="str">
        <f t="shared" si="0"/>
        <v>Dec 2018</v>
      </c>
      <c r="C13">
        <v>116.73333333333333</v>
      </c>
      <c r="D13">
        <v>109.93333333333332</v>
      </c>
    </row>
    <row r="14" spans="1:4" x14ac:dyDescent="0.25">
      <c r="A14" s="12">
        <v>43480</v>
      </c>
      <c r="B14" t="str">
        <f t="shared" si="0"/>
        <v>Jan 2019</v>
      </c>
      <c r="C14">
        <v>115.8</v>
      </c>
      <c r="D14">
        <v>108.83333333333333</v>
      </c>
    </row>
    <row r="15" spans="1:4" x14ac:dyDescent="0.25">
      <c r="A15" s="12">
        <v>43511</v>
      </c>
      <c r="B15" t="str">
        <f t="shared" si="0"/>
        <v>Feb 2019</v>
      </c>
      <c r="C15">
        <v>116.33333333333333</v>
      </c>
      <c r="D15">
        <v>109.59999999999998</v>
      </c>
    </row>
    <row r="16" spans="1:4" x14ac:dyDescent="0.25">
      <c r="A16" s="12">
        <v>43539</v>
      </c>
      <c r="B16" t="str">
        <f t="shared" si="0"/>
        <v>Mar 2019</v>
      </c>
      <c r="C16">
        <v>117.39999999999999</v>
      </c>
      <c r="D16">
        <v>110.06666666666666</v>
      </c>
    </row>
    <row r="17" spans="1:8" x14ac:dyDescent="0.25">
      <c r="A17" s="12">
        <v>43570</v>
      </c>
      <c r="B17" t="str">
        <f t="shared" si="0"/>
        <v>Apr 2019</v>
      </c>
      <c r="C17">
        <v>118.43333333333332</v>
      </c>
      <c r="D17">
        <v>110.96666666666665</v>
      </c>
    </row>
    <row r="18" spans="1:8" x14ac:dyDescent="0.25">
      <c r="A18" s="12">
        <v>43600</v>
      </c>
      <c r="B18" t="str">
        <f t="shared" si="0"/>
        <v>May 2019</v>
      </c>
      <c r="C18">
        <v>118.33333333333333</v>
      </c>
      <c r="D18">
        <v>110.03333333333335</v>
      </c>
    </row>
    <row r="19" spans="1:8" x14ac:dyDescent="0.25">
      <c r="A19" s="12">
        <v>43631</v>
      </c>
      <c r="B19" t="str">
        <f t="shared" si="0"/>
        <v>Jun 2019</v>
      </c>
      <c r="C19">
        <v>118.39999999999999</v>
      </c>
      <c r="D19">
        <v>109.73333333333335</v>
      </c>
    </row>
    <row r="20" spans="1:8" x14ac:dyDescent="0.25">
      <c r="A20" s="12">
        <v>43661</v>
      </c>
      <c r="B20" t="str">
        <f t="shared" si="0"/>
        <v>Jul 2019</v>
      </c>
      <c r="C20">
        <v>118</v>
      </c>
      <c r="D20">
        <v>109.09999999999998</v>
      </c>
      <c r="H20" t="s">
        <v>32</v>
      </c>
    </row>
    <row r="21" spans="1:8" x14ac:dyDescent="0.25">
      <c r="A21" s="12">
        <v>43692</v>
      </c>
      <c r="B21" t="str">
        <f t="shared" si="0"/>
        <v>Aug 2019</v>
      </c>
      <c r="C21">
        <v>117.60000000000001</v>
      </c>
      <c r="D21">
        <v>108.93333333333334</v>
      </c>
    </row>
    <row r="22" spans="1:8" x14ac:dyDescent="0.25">
      <c r="A22" s="12">
        <v>43723</v>
      </c>
      <c r="B22" t="str">
        <f t="shared" si="0"/>
        <v>Sep 2019</v>
      </c>
      <c r="C22">
        <v>117.8</v>
      </c>
      <c r="D22">
        <v>109.5</v>
      </c>
    </row>
    <row r="23" spans="1:8" x14ac:dyDescent="0.25">
      <c r="A23" s="12">
        <v>43753</v>
      </c>
      <c r="B23" t="str">
        <f t="shared" si="0"/>
        <v>Oct 2019</v>
      </c>
      <c r="C23">
        <v>119.3</v>
      </c>
      <c r="D23">
        <v>110.89999999999999</v>
      </c>
    </row>
    <row r="24" spans="1:8" x14ac:dyDescent="0.25">
      <c r="A24" s="12">
        <v>43784</v>
      </c>
      <c r="B24" t="str">
        <f t="shared" si="0"/>
        <v>Nov 2019</v>
      </c>
      <c r="C24">
        <v>119.86666666666667</v>
      </c>
      <c r="D24">
        <v>111.36666666666666</v>
      </c>
    </row>
    <row r="25" spans="1:8" x14ac:dyDescent="0.25">
      <c r="A25" s="12">
        <v>43814</v>
      </c>
      <c r="B25" t="str">
        <f t="shared" si="0"/>
        <v>Dec 2019</v>
      </c>
      <c r="C25">
        <v>120.39999999999999</v>
      </c>
      <c r="D25">
        <v>112.3</v>
      </c>
    </row>
    <row r="26" spans="1:8" x14ac:dyDescent="0.25">
      <c r="A26" s="12">
        <v>43845</v>
      </c>
      <c r="B26" t="str">
        <f t="shared" si="0"/>
        <v>Jan 2020</v>
      </c>
      <c r="C26">
        <v>120.56666666666668</v>
      </c>
      <c r="D26">
        <v>112.90000000000002</v>
      </c>
    </row>
    <row r="27" spans="1:8" x14ac:dyDescent="0.25">
      <c r="A27" s="12">
        <v>43876</v>
      </c>
      <c r="B27" t="str">
        <f t="shared" si="0"/>
        <v>Feb 2020</v>
      </c>
      <c r="C27">
        <v>120.60000000000001</v>
      </c>
      <c r="D27">
        <v>113.46666666666665</v>
      </c>
    </row>
    <row r="28" spans="1:8" x14ac:dyDescent="0.25">
      <c r="A28" s="12">
        <v>43905</v>
      </c>
      <c r="B28" t="str">
        <f t="shared" si="0"/>
        <v>Mar 2020</v>
      </c>
      <c r="C28">
        <v>115.60000000000001</v>
      </c>
      <c r="D28">
        <v>107.96666666666665</v>
      </c>
    </row>
    <row r="29" spans="1:8" x14ac:dyDescent="0.25">
      <c r="A29" s="12">
        <v>43936</v>
      </c>
      <c r="B29" t="str">
        <f t="shared" si="0"/>
        <v>Apr 2020</v>
      </c>
      <c r="C29">
        <v>96.966666666666654</v>
      </c>
      <c r="D29">
        <v>89.800000000000011</v>
      </c>
    </row>
    <row r="30" spans="1:8" x14ac:dyDescent="0.25">
      <c r="A30" s="12">
        <v>43966</v>
      </c>
      <c r="B30" t="str">
        <f t="shared" si="0"/>
        <v>May 2020</v>
      </c>
      <c r="C30">
        <v>87</v>
      </c>
      <c r="D30">
        <v>78.8</v>
      </c>
    </row>
    <row r="31" spans="1:8" x14ac:dyDescent="0.25">
      <c r="A31" s="12">
        <v>43997</v>
      </c>
      <c r="B31" t="str">
        <f t="shared" si="0"/>
        <v>Jun 2020</v>
      </c>
      <c r="C31">
        <v>92.666666666666671</v>
      </c>
      <c r="D31">
        <v>82.533333333333331</v>
      </c>
    </row>
    <row r="32" spans="1:8" x14ac:dyDescent="0.25">
      <c r="A32" s="12">
        <v>44027</v>
      </c>
      <c r="B32" t="str">
        <f t="shared" si="0"/>
        <v>Jul 2020</v>
      </c>
      <c r="C32">
        <v>113.43333333333334</v>
      </c>
      <c r="D32">
        <v>101.63333333333333</v>
      </c>
    </row>
    <row r="33" spans="1:4" x14ac:dyDescent="0.25">
      <c r="A33" s="12">
        <v>44058</v>
      </c>
      <c r="B33" t="str">
        <f t="shared" si="0"/>
        <v>Aug 2020</v>
      </c>
      <c r="C33">
        <v>125.76666666666667</v>
      </c>
      <c r="D33">
        <v>113.63333333333333</v>
      </c>
    </row>
    <row r="34" spans="1:4" x14ac:dyDescent="0.25">
      <c r="A34" s="12">
        <v>44089</v>
      </c>
      <c r="B34" t="str">
        <f t="shared" si="0"/>
        <v>Sep 2020</v>
      </c>
      <c r="C34">
        <v>129.16666666666666</v>
      </c>
      <c r="D34">
        <v>117.43333333333334</v>
      </c>
    </row>
    <row r="35" spans="1:4" x14ac:dyDescent="0.25">
      <c r="A35" s="12">
        <v>44119</v>
      </c>
      <c r="B35" t="str">
        <f t="shared" si="0"/>
        <v>Oct 2020</v>
      </c>
      <c r="C35">
        <v>129.86666666666667</v>
      </c>
      <c r="D35">
        <v>117.10000000000001</v>
      </c>
    </row>
    <row r="36" spans="1:4" x14ac:dyDescent="0.25">
      <c r="A36" s="12">
        <v>44150</v>
      </c>
      <c r="B36" t="str">
        <f t="shared" ref="B36:B65" si="1">+CONCATENATE(TEXT(A36,"MMM")," ",YEAR(A36))</f>
        <v>Nov 2020</v>
      </c>
      <c r="C36">
        <v>125.43333333333334</v>
      </c>
      <c r="D36">
        <v>112.2</v>
      </c>
    </row>
    <row r="37" spans="1:4" x14ac:dyDescent="0.25">
      <c r="A37" s="12">
        <v>44180</v>
      </c>
      <c r="B37" t="str">
        <f t="shared" si="1"/>
        <v>Dec 2020</v>
      </c>
      <c r="C37">
        <v>124.8</v>
      </c>
      <c r="D37">
        <v>111.93333333333334</v>
      </c>
    </row>
    <row r="38" spans="1:4" x14ac:dyDescent="0.25">
      <c r="A38" s="12">
        <v>44211</v>
      </c>
      <c r="B38" t="str">
        <f t="shared" si="1"/>
        <v>Jan 2021</v>
      </c>
      <c r="C38">
        <v>116.53333333333335</v>
      </c>
      <c r="D38">
        <v>105.63333333333333</v>
      </c>
    </row>
    <row r="39" spans="1:4" x14ac:dyDescent="0.25">
      <c r="A39" s="12">
        <v>44242</v>
      </c>
      <c r="B39" t="str">
        <f t="shared" si="1"/>
        <v>Feb 2021</v>
      </c>
      <c r="C39">
        <v>118.63333333333333</v>
      </c>
      <c r="D39">
        <v>108.89999999999999</v>
      </c>
    </row>
    <row r="40" spans="1:4" x14ac:dyDescent="0.25">
      <c r="A40" s="12">
        <v>44270</v>
      </c>
      <c r="B40" t="str">
        <f t="shared" si="1"/>
        <v>Mar 2021</v>
      </c>
      <c r="C40">
        <v>114.16666666666667</v>
      </c>
      <c r="D40">
        <v>105.03333333333335</v>
      </c>
    </row>
    <row r="41" spans="1:4" x14ac:dyDescent="0.25">
      <c r="A41" s="12">
        <v>44301</v>
      </c>
      <c r="B41" t="str">
        <f t="shared" si="1"/>
        <v>Apr 2021</v>
      </c>
      <c r="C41">
        <v>118.46666666666665</v>
      </c>
      <c r="D41">
        <v>109.63333333333333</v>
      </c>
    </row>
    <row r="42" spans="1:4" x14ac:dyDescent="0.25">
      <c r="A42" s="12">
        <v>44331</v>
      </c>
      <c r="B42" t="str">
        <f t="shared" si="1"/>
        <v>May 2021</v>
      </c>
      <c r="C42">
        <v>122.26666666666665</v>
      </c>
      <c r="D42">
        <v>112.39999999999999</v>
      </c>
    </row>
    <row r="43" spans="1:4" x14ac:dyDescent="0.25">
      <c r="A43" s="12">
        <v>44362</v>
      </c>
      <c r="B43" t="str">
        <f t="shared" si="1"/>
        <v>Jun 2021</v>
      </c>
      <c r="C43">
        <v>128.23333333333332</v>
      </c>
      <c r="D43">
        <v>117.63333333333333</v>
      </c>
    </row>
    <row r="44" spans="1:4" x14ac:dyDescent="0.25">
      <c r="A44" s="12">
        <v>44392</v>
      </c>
      <c r="B44" t="str">
        <f t="shared" si="1"/>
        <v>Jul 2021</v>
      </c>
      <c r="C44">
        <v>133.26666666666665</v>
      </c>
      <c r="D44">
        <v>122.10000000000001</v>
      </c>
    </row>
    <row r="45" spans="1:4" x14ac:dyDescent="0.25">
      <c r="A45" s="12">
        <v>44423</v>
      </c>
      <c r="B45" t="str">
        <f t="shared" si="1"/>
        <v>Aug 2021</v>
      </c>
      <c r="C45">
        <v>134.26666666666668</v>
      </c>
      <c r="D45">
        <v>124.60000000000001</v>
      </c>
    </row>
    <row r="46" spans="1:4" x14ac:dyDescent="0.25">
      <c r="A46" s="12">
        <v>44454</v>
      </c>
      <c r="B46" t="str">
        <f t="shared" si="1"/>
        <v>Sep 2021</v>
      </c>
      <c r="C46">
        <v>133.46666666666667</v>
      </c>
      <c r="D46">
        <v>124.96666666666665</v>
      </c>
    </row>
    <row r="47" spans="1:4" x14ac:dyDescent="0.25">
      <c r="A47" s="12">
        <v>44484</v>
      </c>
      <c r="B47" t="str">
        <f t="shared" si="1"/>
        <v>Oct 2021</v>
      </c>
      <c r="C47">
        <v>132.66666666666666</v>
      </c>
      <c r="D47">
        <v>124.7</v>
      </c>
    </row>
    <row r="48" spans="1:4" x14ac:dyDescent="0.25">
      <c r="A48" s="12">
        <v>44515</v>
      </c>
      <c r="B48" t="str">
        <f t="shared" si="1"/>
        <v>Nov 2021</v>
      </c>
      <c r="C48">
        <v>132.29999999999998</v>
      </c>
      <c r="D48">
        <v>124.36666666666667</v>
      </c>
    </row>
    <row r="49" spans="1:4" x14ac:dyDescent="0.25">
      <c r="A49" s="12">
        <v>44545</v>
      </c>
      <c r="B49" t="str">
        <f t="shared" si="1"/>
        <v>Dec 2021</v>
      </c>
      <c r="C49">
        <v>129.19999999999999</v>
      </c>
      <c r="D49">
        <v>123.13333333333333</v>
      </c>
    </row>
    <row r="50" spans="1:4" x14ac:dyDescent="0.25">
      <c r="A50" s="12">
        <v>44576</v>
      </c>
      <c r="B50" t="str">
        <f t="shared" si="1"/>
        <v>Jan 2022</v>
      </c>
      <c r="C50">
        <v>126.56666666666666</v>
      </c>
      <c r="D50">
        <v>122.06666666666666</v>
      </c>
    </row>
    <row r="51" spans="1:4" x14ac:dyDescent="0.25">
      <c r="A51" s="12">
        <v>44607</v>
      </c>
      <c r="B51" t="str">
        <f t="shared" si="1"/>
        <v>Feb 2022</v>
      </c>
      <c r="C51">
        <v>123.60000000000001</v>
      </c>
      <c r="D51">
        <v>120.89999999999999</v>
      </c>
    </row>
    <row r="52" spans="1:4" x14ac:dyDescent="0.25">
      <c r="A52" s="12">
        <v>44635</v>
      </c>
      <c r="B52" t="str">
        <f t="shared" si="1"/>
        <v>Mar 2022</v>
      </c>
      <c r="C52">
        <v>122.36666666666667</v>
      </c>
      <c r="D52">
        <v>120.56666666666666</v>
      </c>
    </row>
    <row r="53" spans="1:4" x14ac:dyDescent="0.25">
      <c r="A53" s="12">
        <v>44666</v>
      </c>
      <c r="B53" t="str">
        <f t="shared" si="1"/>
        <v>Apr 2022</v>
      </c>
      <c r="C53">
        <v>123.36666666666667</v>
      </c>
      <c r="D53">
        <v>121.76666666666667</v>
      </c>
    </row>
    <row r="54" spans="1:4" x14ac:dyDescent="0.25">
      <c r="A54" s="12">
        <v>44696</v>
      </c>
      <c r="B54" t="str">
        <f t="shared" si="1"/>
        <v>May 2022</v>
      </c>
      <c r="C54">
        <v>123.96666666666665</v>
      </c>
      <c r="D54">
        <v>122.63333333333333</v>
      </c>
    </row>
    <row r="55" spans="1:4" x14ac:dyDescent="0.25">
      <c r="A55" s="12">
        <v>44727</v>
      </c>
      <c r="B55" t="str">
        <f t="shared" si="1"/>
        <v>Jun 2022</v>
      </c>
      <c r="C55">
        <v>125.2</v>
      </c>
      <c r="D55">
        <v>124.26666666666665</v>
      </c>
    </row>
    <row r="56" spans="1:4" x14ac:dyDescent="0.25">
      <c r="A56" s="12">
        <v>44757</v>
      </c>
      <c r="B56" t="str">
        <f t="shared" si="1"/>
        <v>Jul 2022</v>
      </c>
      <c r="C56">
        <v>124.7</v>
      </c>
      <c r="D56">
        <v>125</v>
      </c>
    </row>
    <row r="57" spans="1:4" x14ac:dyDescent="0.25">
      <c r="A57" s="12">
        <v>44788</v>
      </c>
      <c r="B57" t="str">
        <f t="shared" si="1"/>
        <v>Aug 2022</v>
      </c>
      <c r="C57">
        <v>125.39999999999999</v>
      </c>
      <c r="D57">
        <v>127.56666666666666</v>
      </c>
    </row>
    <row r="58" spans="1:4" x14ac:dyDescent="0.25">
      <c r="A58" s="12">
        <v>44819</v>
      </c>
      <c r="B58" t="str">
        <f t="shared" si="1"/>
        <v>Sep 2022</v>
      </c>
      <c r="C58">
        <v>126.03333333333332</v>
      </c>
      <c r="D58">
        <v>128.96666666666667</v>
      </c>
    </row>
    <row r="59" spans="1:4" x14ac:dyDescent="0.25">
      <c r="A59" s="12">
        <v>44849</v>
      </c>
      <c r="B59" t="str">
        <f t="shared" si="1"/>
        <v>Oct 2022</v>
      </c>
      <c r="C59">
        <v>127.16666666666667</v>
      </c>
      <c r="D59">
        <v>130.63333333333333</v>
      </c>
    </row>
    <row r="60" spans="1:4" x14ac:dyDescent="0.25">
      <c r="A60" s="12">
        <v>44880</v>
      </c>
      <c r="B60" t="str">
        <f t="shared" si="1"/>
        <v>Nov 2022</v>
      </c>
      <c r="C60">
        <v>127.16666666666667</v>
      </c>
      <c r="D60">
        <v>130.26666666666668</v>
      </c>
    </row>
    <row r="61" spans="1:4" x14ac:dyDescent="0.25">
      <c r="A61" s="12">
        <v>44910</v>
      </c>
      <c r="B61" t="str">
        <f t="shared" si="1"/>
        <v>Dec 2022</v>
      </c>
      <c r="C61">
        <v>127.2</v>
      </c>
      <c r="D61">
        <v>131.36666666666667</v>
      </c>
    </row>
    <row r="62" spans="1:4" x14ac:dyDescent="0.25">
      <c r="A62" s="12">
        <v>44941</v>
      </c>
      <c r="B62" t="str">
        <f t="shared" si="1"/>
        <v>Jan 2023</v>
      </c>
      <c r="C62">
        <v>127</v>
      </c>
      <c r="D62">
        <v>132.16666666666666</v>
      </c>
    </row>
    <row r="63" spans="1:4" x14ac:dyDescent="0.25">
      <c r="A63" s="12">
        <v>44972</v>
      </c>
      <c r="B63" t="str">
        <f t="shared" si="1"/>
        <v>Feb 2023</v>
      </c>
      <c r="C63">
        <v>127.23333333333333</v>
      </c>
      <c r="D63">
        <v>133.4</v>
      </c>
    </row>
    <row r="64" spans="1:4" x14ac:dyDescent="0.25">
      <c r="A64" s="12">
        <v>45000</v>
      </c>
      <c r="B64" t="str">
        <f t="shared" si="1"/>
        <v>Mar 2023</v>
      </c>
      <c r="C64">
        <v>128.9</v>
      </c>
      <c r="D64">
        <v>135.13333333333335</v>
      </c>
    </row>
    <row r="65" spans="1:4" x14ac:dyDescent="0.25">
      <c r="A65" s="12">
        <v>45031</v>
      </c>
      <c r="B65" t="str">
        <f t="shared" si="1"/>
        <v>Apr 2023</v>
      </c>
      <c r="C65">
        <v>131.4</v>
      </c>
      <c r="D65">
        <v>136.93333333333334</v>
      </c>
    </row>
    <row r="66" spans="1:4" x14ac:dyDescent="0.25">
      <c r="A66" s="12">
        <v>45061</v>
      </c>
      <c r="C66">
        <v>132.93333333333331</v>
      </c>
      <c r="D66">
        <v>137.80000000000001</v>
      </c>
    </row>
    <row r="67" spans="1:4" x14ac:dyDescent="0.25">
      <c r="A67" s="12">
        <v>45092</v>
      </c>
      <c r="C67">
        <v>133.43333333333334</v>
      </c>
      <c r="D67">
        <v>137.76666666666668</v>
      </c>
    </row>
    <row r="68" spans="1:4" x14ac:dyDescent="0.25">
      <c r="A68" s="12">
        <v>45122</v>
      </c>
      <c r="C68">
        <v>132.46666666666667</v>
      </c>
      <c r="D68">
        <v>137.1</v>
      </c>
    </row>
  </sheetData>
  <dataValidations count="1">
    <dataValidation allowBlank="1" showErrorMessage="1" promptTitle="TRAFO" prompt="$A$1:$G$279" sqref="A3"/>
  </dataValidations>
  <pageMargins left="0.7" right="0.7" top="0.75" bottom="0.75" header="0.3" footer="0.3"/>
  <pageSetup orientation="portrait" horizontalDpi="1200" verticalDpi="120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workbookViewId="0">
      <selection activeCell="E25" sqref="E25"/>
    </sheetView>
  </sheetViews>
  <sheetFormatPr defaultColWidth="9.140625" defaultRowHeight="15" x14ac:dyDescent="0.25"/>
  <cols>
    <col min="1" max="1" width="35.85546875" style="82" customWidth="1"/>
    <col min="2" max="16384" width="9.140625" style="82"/>
  </cols>
  <sheetData>
    <row r="1" spans="1:2" x14ac:dyDescent="0.25">
      <c r="A1" s="8" t="s">
        <v>95</v>
      </c>
    </row>
    <row r="2" spans="1:2" x14ac:dyDescent="0.25">
      <c r="A2" s="88" t="s">
        <v>427</v>
      </c>
    </row>
    <row r="3" spans="1:2" x14ac:dyDescent="0.25">
      <c r="B3" s="82" t="s">
        <v>408</v>
      </c>
    </row>
    <row r="4" spans="1:2" x14ac:dyDescent="0.25">
      <c r="A4" s="83">
        <v>43358</v>
      </c>
      <c r="B4" s="82">
        <v>96.4</v>
      </c>
    </row>
    <row r="5" spans="1:2" x14ac:dyDescent="0.25">
      <c r="A5" s="83">
        <v>43388</v>
      </c>
      <c r="B5" s="82">
        <v>93.5</v>
      </c>
    </row>
    <row r="6" spans="1:2" x14ac:dyDescent="0.25">
      <c r="A6" s="83">
        <v>43419</v>
      </c>
      <c r="B6" s="82">
        <v>96.5</v>
      </c>
    </row>
    <row r="7" spans="1:2" x14ac:dyDescent="0.25">
      <c r="A7" s="83">
        <v>43449</v>
      </c>
      <c r="B7" s="82">
        <v>96.5</v>
      </c>
    </row>
    <row r="8" spans="1:2" x14ac:dyDescent="0.25">
      <c r="A8" s="83">
        <v>43480</v>
      </c>
      <c r="B8" s="82">
        <v>98.8</v>
      </c>
    </row>
    <row r="9" spans="1:2" x14ac:dyDescent="0.25">
      <c r="A9" s="83">
        <v>43511</v>
      </c>
      <c r="B9" s="82">
        <v>86.5</v>
      </c>
    </row>
    <row r="10" spans="1:2" x14ac:dyDescent="0.25">
      <c r="A10" s="83">
        <v>43539</v>
      </c>
      <c r="B10" s="82">
        <v>93.1</v>
      </c>
    </row>
    <row r="11" spans="1:2" x14ac:dyDescent="0.25">
      <c r="A11" s="83">
        <v>43570</v>
      </c>
      <c r="B11" s="82">
        <v>87.7</v>
      </c>
    </row>
    <row r="12" spans="1:2" x14ac:dyDescent="0.25">
      <c r="A12" s="83">
        <v>43600</v>
      </c>
      <c r="B12" s="82">
        <v>89.9</v>
      </c>
    </row>
    <row r="13" spans="1:2" x14ac:dyDescent="0.25">
      <c r="A13" s="83">
        <v>43631</v>
      </c>
      <c r="B13" s="82">
        <v>90.7</v>
      </c>
    </row>
    <row r="14" spans="1:2" x14ac:dyDescent="0.25">
      <c r="A14" s="83">
        <v>43661</v>
      </c>
      <c r="B14" s="82">
        <v>85.5</v>
      </c>
    </row>
    <row r="15" spans="1:2" x14ac:dyDescent="0.25">
      <c r="A15" s="83">
        <v>43692</v>
      </c>
      <c r="B15" s="82">
        <v>77.2</v>
      </c>
    </row>
    <row r="16" spans="1:2" x14ac:dyDescent="0.25">
      <c r="A16" s="83">
        <v>43723</v>
      </c>
      <c r="B16" s="82">
        <v>75.3</v>
      </c>
    </row>
    <row r="17" spans="1:2" x14ac:dyDescent="0.25">
      <c r="A17" s="83">
        <v>43753</v>
      </c>
      <c r="B17" s="82">
        <v>69.5</v>
      </c>
    </row>
    <row r="18" spans="1:2" x14ac:dyDescent="0.25">
      <c r="A18" s="83">
        <v>43784</v>
      </c>
      <c r="B18" s="82">
        <v>77.099999999999994</v>
      </c>
    </row>
    <row r="19" spans="1:2" x14ac:dyDescent="0.25">
      <c r="A19" s="83">
        <v>43814</v>
      </c>
      <c r="B19" s="82">
        <v>81.400000000000006</v>
      </c>
    </row>
    <row r="20" spans="1:2" x14ac:dyDescent="0.25">
      <c r="A20" s="83">
        <v>43845</v>
      </c>
      <c r="B20" s="82">
        <v>85.5</v>
      </c>
    </row>
    <row r="21" spans="1:2" x14ac:dyDescent="0.25">
      <c r="A21" s="83">
        <v>43876</v>
      </c>
      <c r="B21" s="82">
        <v>85.2</v>
      </c>
    </row>
    <row r="22" spans="1:2" x14ac:dyDescent="0.25">
      <c r="A22" s="83">
        <v>43905</v>
      </c>
      <c r="B22" s="82">
        <v>77.3</v>
      </c>
    </row>
    <row r="23" spans="1:2" x14ac:dyDescent="0.25">
      <c r="A23" s="83">
        <v>43936</v>
      </c>
      <c r="B23" s="82">
        <v>42.6</v>
      </c>
    </row>
    <row r="24" spans="1:2" x14ac:dyDescent="0.25">
      <c r="A24" s="83">
        <v>43966</v>
      </c>
      <c r="B24" s="82">
        <v>52.3</v>
      </c>
    </row>
    <row r="25" spans="1:2" x14ac:dyDescent="0.25">
      <c r="A25" s="83">
        <v>43997</v>
      </c>
      <c r="B25" s="82">
        <v>61.6</v>
      </c>
    </row>
    <row r="26" spans="1:2" x14ac:dyDescent="0.25">
      <c r="A26" s="83">
        <v>44027</v>
      </c>
      <c r="B26" s="82">
        <v>62.6</v>
      </c>
    </row>
    <row r="27" spans="1:2" x14ac:dyDescent="0.25">
      <c r="A27" s="83">
        <v>44058</v>
      </c>
      <c r="B27" s="82">
        <v>58.9</v>
      </c>
    </row>
    <row r="28" spans="1:2" x14ac:dyDescent="0.25">
      <c r="A28" s="83">
        <v>44089</v>
      </c>
      <c r="B28" s="82">
        <v>60.7</v>
      </c>
    </row>
    <row r="29" spans="1:2" x14ac:dyDescent="0.25">
      <c r="A29" s="83">
        <v>44119</v>
      </c>
      <c r="B29" s="82">
        <v>52.6</v>
      </c>
    </row>
    <row r="30" spans="1:2" x14ac:dyDescent="0.25">
      <c r="A30" s="83">
        <v>44150</v>
      </c>
      <c r="B30" s="82">
        <v>65.5</v>
      </c>
    </row>
    <row r="31" spans="1:2" x14ac:dyDescent="0.25">
      <c r="A31" s="83">
        <v>44180</v>
      </c>
      <c r="B31" s="82">
        <v>74.599999999999994</v>
      </c>
    </row>
    <row r="32" spans="1:2" x14ac:dyDescent="0.25">
      <c r="A32" s="83">
        <v>44211</v>
      </c>
      <c r="B32" s="82">
        <v>64.900000000000006</v>
      </c>
    </row>
    <row r="33" spans="1:2" x14ac:dyDescent="0.25">
      <c r="A33" s="83">
        <v>44242</v>
      </c>
      <c r="B33" s="82">
        <v>70.8</v>
      </c>
    </row>
    <row r="34" spans="1:2" x14ac:dyDescent="0.25">
      <c r="A34" s="83">
        <v>44270</v>
      </c>
      <c r="B34" s="82">
        <v>77.099999999999994</v>
      </c>
    </row>
    <row r="35" spans="1:2" x14ac:dyDescent="0.25">
      <c r="A35" s="83">
        <v>44301</v>
      </c>
      <c r="B35" s="82">
        <v>77.900000000000006</v>
      </c>
    </row>
    <row r="36" spans="1:2" x14ac:dyDescent="0.25">
      <c r="A36" s="83">
        <v>44331</v>
      </c>
      <c r="B36" s="82">
        <v>85.8</v>
      </c>
    </row>
    <row r="37" spans="1:2" x14ac:dyDescent="0.25">
      <c r="A37" s="83">
        <v>44362</v>
      </c>
      <c r="B37" s="82">
        <v>87.2</v>
      </c>
    </row>
    <row r="38" spans="1:2" x14ac:dyDescent="0.25">
      <c r="A38" s="83">
        <v>44392</v>
      </c>
      <c r="B38" s="82">
        <v>84.9</v>
      </c>
    </row>
    <row r="39" spans="1:2" x14ac:dyDescent="0.25">
      <c r="A39" s="83">
        <v>44423</v>
      </c>
      <c r="B39" s="82">
        <v>86.5</v>
      </c>
    </row>
    <row r="40" spans="1:2" x14ac:dyDescent="0.25">
      <c r="A40" s="83">
        <v>44454</v>
      </c>
      <c r="B40" s="82">
        <v>86.4</v>
      </c>
    </row>
    <row r="41" spans="1:2" x14ac:dyDescent="0.25">
      <c r="A41" s="83">
        <v>44484</v>
      </c>
      <c r="B41" s="82">
        <v>86.8</v>
      </c>
    </row>
    <row r="42" spans="1:2" x14ac:dyDescent="0.25">
      <c r="A42" s="83">
        <v>44515</v>
      </c>
      <c r="B42" s="82">
        <v>83.1</v>
      </c>
    </row>
    <row r="43" spans="1:2" x14ac:dyDescent="0.25">
      <c r="A43" s="83">
        <v>44545</v>
      </c>
      <c r="B43" s="82">
        <v>74.900000000000006</v>
      </c>
    </row>
    <row r="44" spans="1:2" x14ac:dyDescent="0.25">
      <c r="A44" s="83">
        <v>44576</v>
      </c>
      <c r="B44" s="82">
        <v>81.900000000000006</v>
      </c>
    </row>
    <row r="45" spans="1:2" x14ac:dyDescent="0.25">
      <c r="A45" s="83">
        <v>44607</v>
      </c>
      <c r="B45" s="82">
        <v>77</v>
      </c>
    </row>
    <row r="46" spans="1:2" x14ac:dyDescent="0.25">
      <c r="A46" s="83">
        <v>44635</v>
      </c>
      <c r="B46" s="82">
        <v>67</v>
      </c>
    </row>
    <row r="47" spans="1:2" x14ac:dyDescent="0.25">
      <c r="A47" s="83">
        <v>44666</v>
      </c>
      <c r="B47" s="82">
        <v>57.7</v>
      </c>
    </row>
    <row r="48" spans="1:2" x14ac:dyDescent="0.25">
      <c r="A48" s="83">
        <v>44696</v>
      </c>
      <c r="B48" s="82">
        <v>55.2</v>
      </c>
    </row>
    <row r="49" spans="1:2" x14ac:dyDescent="0.25">
      <c r="A49" s="83">
        <v>44727</v>
      </c>
      <c r="B49" s="82">
        <v>57.7</v>
      </c>
    </row>
    <row r="50" spans="1:2" x14ac:dyDescent="0.25">
      <c r="A50" s="83">
        <v>44757</v>
      </c>
      <c r="B50" s="82">
        <v>53.7</v>
      </c>
    </row>
    <row r="51" spans="1:2" x14ac:dyDescent="0.25">
      <c r="A51" s="83">
        <v>44788</v>
      </c>
      <c r="B51" s="82">
        <v>53.4</v>
      </c>
    </row>
    <row r="52" spans="1:2" x14ac:dyDescent="0.25">
      <c r="A52" s="83">
        <v>44819</v>
      </c>
      <c r="B52" s="82">
        <v>42.1</v>
      </c>
    </row>
    <row r="53" spans="1:2" x14ac:dyDescent="0.25">
      <c r="A53" s="83">
        <v>44849</v>
      </c>
      <c r="B53" s="82">
        <v>46.1</v>
      </c>
    </row>
    <row r="54" spans="1:2" x14ac:dyDescent="0.25">
      <c r="A54" s="83">
        <v>44880</v>
      </c>
      <c r="B54" s="82">
        <v>45.3</v>
      </c>
    </row>
    <row r="55" spans="1:2" x14ac:dyDescent="0.25">
      <c r="A55" s="83">
        <v>44910</v>
      </c>
      <c r="B55" s="82">
        <v>48.7</v>
      </c>
    </row>
    <row r="56" spans="1:2" x14ac:dyDescent="0.25">
      <c r="A56" s="83">
        <v>44941</v>
      </c>
      <c r="B56" s="82">
        <v>55.2</v>
      </c>
    </row>
    <row r="57" spans="1:2" x14ac:dyDescent="0.25">
      <c r="A57" s="83">
        <v>44972</v>
      </c>
      <c r="B57" s="82">
        <v>55.6</v>
      </c>
    </row>
    <row r="58" spans="1:2" x14ac:dyDescent="0.25">
      <c r="A58" s="83">
        <v>45000</v>
      </c>
      <c r="B58" s="82">
        <v>53.9</v>
      </c>
    </row>
    <row r="59" spans="1:2" x14ac:dyDescent="0.25">
      <c r="A59" s="83">
        <v>45031</v>
      </c>
      <c r="B59" s="82">
        <v>59.2</v>
      </c>
    </row>
    <row r="60" spans="1:2" x14ac:dyDescent="0.25">
      <c r="A60" s="83">
        <v>45061</v>
      </c>
      <c r="B60" s="82">
        <v>62.4</v>
      </c>
    </row>
    <row r="61" spans="1:2" x14ac:dyDescent="0.25">
      <c r="A61" s="83">
        <v>45092</v>
      </c>
      <c r="B61" s="82">
        <v>63.7</v>
      </c>
    </row>
    <row r="62" spans="1:2" x14ac:dyDescent="0.25">
      <c r="A62" s="83">
        <v>45122</v>
      </c>
      <c r="B62" s="82">
        <v>64.5</v>
      </c>
    </row>
    <row r="63" spans="1:2" x14ac:dyDescent="0.25">
      <c r="A63" s="83">
        <v>45153</v>
      </c>
      <c r="B63" s="82">
        <v>62.2</v>
      </c>
    </row>
    <row r="64" spans="1:2" x14ac:dyDescent="0.25">
      <c r="A64" s="83">
        <v>45184</v>
      </c>
      <c r="B64" s="82" t="s">
        <v>401</v>
      </c>
    </row>
  </sheetData>
  <dataValidations count="1">
    <dataValidation allowBlank="1" showErrorMessage="1" promptTitle="TRAFO" prompt="$A$1:$D$62" sqref="A3"/>
  </dataValidations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3"/>
  <sheetViews>
    <sheetView workbookViewId="0">
      <selection activeCell="N28" sqref="N28"/>
    </sheetView>
  </sheetViews>
  <sheetFormatPr defaultRowHeight="15" x14ac:dyDescent="0.25"/>
  <sheetData>
    <row r="1" spans="1:4" x14ac:dyDescent="0.25">
      <c r="A1" s="8" t="s">
        <v>429</v>
      </c>
    </row>
    <row r="2" spans="1:4" x14ac:dyDescent="0.25">
      <c r="A2" s="8" t="s">
        <v>428</v>
      </c>
    </row>
    <row r="4" spans="1:4" x14ac:dyDescent="0.25">
      <c r="B4" t="s">
        <v>96</v>
      </c>
      <c r="C4" t="s">
        <v>97</v>
      </c>
      <c r="D4" t="s">
        <v>98</v>
      </c>
    </row>
    <row r="5" spans="1:4" x14ac:dyDescent="0.25">
      <c r="B5" t="s">
        <v>99</v>
      </c>
      <c r="C5" s="84">
        <v>13.09</v>
      </c>
      <c r="D5" s="85">
        <v>10.58</v>
      </c>
    </row>
    <row r="6" spans="1:4" x14ac:dyDescent="0.25">
      <c r="B6" t="s">
        <v>100</v>
      </c>
      <c r="C6" s="84">
        <v>13.23</v>
      </c>
      <c r="D6" s="85">
        <v>10.52</v>
      </c>
    </row>
    <row r="7" spans="1:4" x14ac:dyDescent="0.25">
      <c r="B7" t="s">
        <v>101</v>
      </c>
      <c r="C7" s="84">
        <v>13.36</v>
      </c>
      <c r="D7" s="85">
        <v>10.89</v>
      </c>
    </row>
    <row r="8" spans="1:4" x14ac:dyDescent="0.25">
      <c r="B8" t="s">
        <v>102</v>
      </c>
      <c r="C8" s="84">
        <v>13.15</v>
      </c>
      <c r="D8" s="85">
        <v>13.05</v>
      </c>
    </row>
    <row r="9" spans="1:4" x14ac:dyDescent="0.25">
      <c r="B9" t="s">
        <v>15</v>
      </c>
      <c r="C9" s="84">
        <v>16.850000000000001</v>
      </c>
      <c r="D9" s="85">
        <v>21.41</v>
      </c>
    </row>
    <row r="10" spans="1:4" x14ac:dyDescent="0.25">
      <c r="B10" t="s">
        <v>16</v>
      </c>
      <c r="C10" s="84">
        <v>25.04</v>
      </c>
      <c r="D10" s="85">
        <v>32.53</v>
      </c>
    </row>
    <row r="11" spans="1:4" x14ac:dyDescent="0.25">
      <c r="B11" t="s">
        <v>17</v>
      </c>
      <c r="C11" s="84">
        <v>17.440000000000001</v>
      </c>
      <c r="D11" s="85">
        <v>20.350000000000001</v>
      </c>
    </row>
    <row r="12" spans="1:4" x14ac:dyDescent="0.25">
      <c r="B12" t="s">
        <v>18</v>
      </c>
      <c r="C12" s="84">
        <v>19.649999999999999</v>
      </c>
      <c r="D12" s="85">
        <v>25.32</v>
      </c>
    </row>
    <row r="13" spans="1:4" x14ac:dyDescent="0.25">
      <c r="B13" t="s">
        <v>19</v>
      </c>
      <c r="C13" s="84">
        <v>21.15</v>
      </c>
      <c r="D13" s="85">
        <v>28.85</v>
      </c>
    </row>
    <row r="14" spans="1:4" x14ac:dyDescent="0.25">
      <c r="B14" t="s">
        <v>20</v>
      </c>
      <c r="C14" s="84">
        <v>18.98</v>
      </c>
      <c r="D14" s="85">
        <v>20.43</v>
      </c>
    </row>
    <row r="15" spans="1:4" x14ac:dyDescent="0.25">
      <c r="B15" t="s">
        <v>21</v>
      </c>
      <c r="C15" s="84">
        <v>15.47</v>
      </c>
      <c r="D15" s="86">
        <v>18</v>
      </c>
    </row>
    <row r="16" spans="1:4" x14ac:dyDescent="0.25">
      <c r="B16" t="s">
        <v>22</v>
      </c>
      <c r="C16" s="87">
        <v>15.2</v>
      </c>
      <c r="D16" s="85">
        <v>15.97</v>
      </c>
    </row>
    <row r="17" spans="2:16" x14ac:dyDescent="0.25">
      <c r="B17" t="s">
        <v>23</v>
      </c>
      <c r="C17" s="84">
        <v>14.38</v>
      </c>
      <c r="D17" s="86">
        <v>16.100000000000001</v>
      </c>
    </row>
    <row r="18" spans="2:16" x14ac:dyDescent="0.25">
      <c r="B18" t="s">
        <v>24</v>
      </c>
      <c r="C18" s="84">
        <v>13.04</v>
      </c>
      <c r="D18" s="85">
        <v>14.77</v>
      </c>
    </row>
    <row r="19" spans="2:16" x14ac:dyDescent="0.25">
      <c r="B19" t="s">
        <v>25</v>
      </c>
      <c r="C19" s="84">
        <v>12.71</v>
      </c>
      <c r="D19" s="85">
        <v>12.92</v>
      </c>
    </row>
    <row r="20" spans="2:16" x14ac:dyDescent="0.25">
      <c r="B20" t="s">
        <v>26</v>
      </c>
      <c r="C20" s="84">
        <v>13.84</v>
      </c>
      <c r="D20" s="85">
        <v>9.7100000000000009</v>
      </c>
    </row>
    <row r="21" spans="2:16" x14ac:dyDescent="0.25">
      <c r="B21" t="s">
        <v>27</v>
      </c>
      <c r="C21" s="84">
        <v>13.97</v>
      </c>
      <c r="D21" s="85">
        <v>11.67</v>
      </c>
    </row>
    <row r="22" spans="2:16" x14ac:dyDescent="0.25">
      <c r="G22" s="8"/>
    </row>
    <row r="23" spans="2:16" x14ac:dyDescent="0.25">
      <c r="P23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Q76"/>
  <sheetViews>
    <sheetView workbookViewId="0"/>
  </sheetViews>
  <sheetFormatPr defaultRowHeight="15" x14ac:dyDescent="0.25"/>
  <cols>
    <col min="14" max="14" width="34.5703125" customWidth="1"/>
  </cols>
  <sheetData>
    <row r="1" spans="1:17" x14ac:dyDescent="0.25">
      <c r="A1" s="8" t="s">
        <v>103</v>
      </c>
    </row>
    <row r="2" spans="1:17" x14ac:dyDescent="0.25">
      <c r="A2" s="8" t="s">
        <v>318</v>
      </c>
      <c r="N2" t="s">
        <v>104</v>
      </c>
      <c r="O2" t="s">
        <v>105</v>
      </c>
      <c r="P2" t="s">
        <v>106</v>
      </c>
      <c r="Q2" t="s">
        <v>107</v>
      </c>
    </row>
    <row r="3" spans="1:17" x14ac:dyDescent="0.25">
      <c r="B3" s="19"/>
      <c r="C3" s="20"/>
      <c r="M3" s="19" t="s">
        <v>108</v>
      </c>
      <c r="N3" s="21">
        <v>0.156</v>
      </c>
      <c r="O3">
        <v>11537.9</v>
      </c>
      <c r="P3">
        <v>17791</v>
      </c>
      <c r="Q3">
        <v>0</v>
      </c>
    </row>
    <row r="4" spans="1:17" x14ac:dyDescent="0.25">
      <c r="B4" s="19"/>
      <c r="C4" s="20"/>
      <c r="M4" s="19" t="s">
        <v>109</v>
      </c>
      <c r="N4" s="21">
        <v>0.156</v>
      </c>
      <c r="O4">
        <v>11866.98</v>
      </c>
      <c r="P4">
        <v>17791</v>
      </c>
      <c r="Q4">
        <v>0</v>
      </c>
    </row>
    <row r="5" spans="1:17" x14ac:dyDescent="0.25">
      <c r="B5" s="19"/>
      <c r="C5" s="20"/>
      <c r="M5" s="19" t="s">
        <v>110</v>
      </c>
      <c r="N5" s="21">
        <v>0.156</v>
      </c>
      <c r="O5">
        <v>20193.73</v>
      </c>
      <c r="P5">
        <v>17791</v>
      </c>
      <c r="Q5">
        <v>0.1844451</v>
      </c>
    </row>
    <row r="6" spans="1:17" x14ac:dyDescent="0.25">
      <c r="B6" s="19"/>
      <c r="C6" s="20"/>
      <c r="M6" s="19" t="s">
        <v>111</v>
      </c>
      <c r="N6" s="21">
        <v>0.156</v>
      </c>
      <c r="O6">
        <v>12165.63</v>
      </c>
      <c r="P6">
        <v>17791</v>
      </c>
      <c r="Q6">
        <v>6.1150900000000001E-2</v>
      </c>
    </row>
    <row r="7" spans="1:17" x14ac:dyDescent="0.25">
      <c r="B7" s="19"/>
      <c r="C7" s="20"/>
      <c r="M7" s="19" t="s">
        <v>112</v>
      </c>
      <c r="N7" s="21">
        <v>0.156</v>
      </c>
      <c r="O7">
        <v>11552.83</v>
      </c>
      <c r="P7">
        <v>17791</v>
      </c>
      <c r="Q7">
        <v>0</v>
      </c>
    </row>
    <row r="8" spans="1:17" x14ac:dyDescent="0.25">
      <c r="B8" s="19"/>
      <c r="C8" s="20"/>
      <c r="M8" s="19" t="s">
        <v>113</v>
      </c>
      <c r="N8" s="21">
        <v>0.156</v>
      </c>
      <c r="O8">
        <v>8235.1579999999994</v>
      </c>
      <c r="P8">
        <v>17791</v>
      </c>
      <c r="Q8">
        <v>0.1213298</v>
      </c>
    </row>
    <row r="9" spans="1:17" x14ac:dyDescent="0.25">
      <c r="B9" s="19"/>
      <c r="C9" s="20"/>
      <c r="M9" s="19" t="s">
        <v>114</v>
      </c>
      <c r="N9" s="21">
        <v>0.156</v>
      </c>
      <c r="O9">
        <v>11854.69</v>
      </c>
      <c r="P9">
        <v>17791</v>
      </c>
      <c r="Q9">
        <v>0</v>
      </c>
    </row>
    <row r="10" spans="1:17" x14ac:dyDescent="0.25">
      <c r="B10" s="19"/>
      <c r="C10" s="20"/>
      <c r="M10" s="19" t="s">
        <v>115</v>
      </c>
      <c r="N10" s="21">
        <v>0.156</v>
      </c>
      <c r="O10">
        <v>9051.4310000000005</v>
      </c>
      <c r="P10">
        <v>17791</v>
      </c>
      <c r="Q10">
        <v>7.4912000000000006E-2</v>
      </c>
    </row>
    <row r="11" spans="1:17" x14ac:dyDescent="0.25">
      <c r="B11" s="19"/>
      <c r="C11" s="20"/>
      <c r="M11" s="19" t="s">
        <v>116</v>
      </c>
      <c r="N11" s="21">
        <v>0.156</v>
      </c>
      <c r="O11">
        <v>13357.51</v>
      </c>
      <c r="P11">
        <v>17791</v>
      </c>
      <c r="Q11">
        <v>6.8055000000000004E-2</v>
      </c>
    </row>
    <row r="12" spans="1:17" x14ac:dyDescent="0.25">
      <c r="B12" s="19"/>
      <c r="C12" s="20"/>
      <c r="M12" s="19" t="s">
        <v>117</v>
      </c>
      <c r="N12" s="21">
        <v>0.156</v>
      </c>
      <c r="O12">
        <v>18459.61</v>
      </c>
      <c r="P12">
        <v>17791</v>
      </c>
      <c r="Q12">
        <v>7.21136E-2</v>
      </c>
    </row>
    <row r="13" spans="1:17" x14ac:dyDescent="0.25">
      <c r="B13" s="19"/>
      <c r="C13" s="20"/>
      <c r="M13" s="19" t="s">
        <v>118</v>
      </c>
      <c r="N13" s="21">
        <v>0.156</v>
      </c>
      <c r="O13">
        <v>21867.71</v>
      </c>
      <c r="P13">
        <v>17791</v>
      </c>
      <c r="Q13">
        <v>0.15378700000000001</v>
      </c>
    </row>
    <row r="14" spans="1:17" x14ac:dyDescent="0.25">
      <c r="B14" s="19"/>
      <c r="C14" s="20"/>
      <c r="M14" s="19" t="s">
        <v>119</v>
      </c>
      <c r="N14" s="21">
        <v>0.156</v>
      </c>
      <c r="O14">
        <v>13843.68</v>
      </c>
      <c r="P14">
        <v>17791</v>
      </c>
      <c r="Q14">
        <v>0</v>
      </c>
    </row>
    <row r="15" spans="1:17" x14ac:dyDescent="0.25">
      <c r="B15" s="19"/>
      <c r="C15" s="20"/>
      <c r="M15" s="19" t="s">
        <v>120</v>
      </c>
      <c r="N15" s="21">
        <v>0.156</v>
      </c>
      <c r="O15">
        <v>13176.87</v>
      </c>
      <c r="P15">
        <v>17791</v>
      </c>
      <c r="Q15">
        <v>0</v>
      </c>
    </row>
    <row r="16" spans="1:17" x14ac:dyDescent="0.25">
      <c r="B16" s="19"/>
      <c r="C16" s="20"/>
      <c r="M16" s="19" t="s">
        <v>121</v>
      </c>
      <c r="N16" s="21">
        <v>0.156</v>
      </c>
      <c r="O16">
        <v>18019.05</v>
      </c>
      <c r="P16">
        <v>17791</v>
      </c>
      <c r="Q16">
        <v>0.12229420000000001</v>
      </c>
    </row>
    <row r="17" spans="2:17" x14ac:dyDescent="0.25">
      <c r="M17" s="19" t="s">
        <v>122</v>
      </c>
      <c r="N17" s="21">
        <v>0.156</v>
      </c>
      <c r="O17">
        <v>14048.15</v>
      </c>
      <c r="P17">
        <v>17791</v>
      </c>
      <c r="Q17">
        <v>0</v>
      </c>
    </row>
    <row r="18" spans="2:17" x14ac:dyDescent="0.25">
      <c r="M18" s="19" t="s">
        <v>123</v>
      </c>
      <c r="N18" s="21">
        <v>0.156</v>
      </c>
      <c r="O18">
        <v>13245.42</v>
      </c>
      <c r="P18">
        <v>17791</v>
      </c>
      <c r="Q18">
        <v>0.24105099999999999</v>
      </c>
    </row>
    <row r="19" spans="2:17" x14ac:dyDescent="0.25">
      <c r="M19" s="19" t="s">
        <v>124</v>
      </c>
      <c r="N19" s="21">
        <v>0.156</v>
      </c>
      <c r="O19">
        <v>21794.11</v>
      </c>
      <c r="P19">
        <v>17791</v>
      </c>
      <c r="Q19">
        <v>0.3685504</v>
      </c>
    </row>
    <row r="20" spans="2:17" x14ac:dyDescent="0.25">
      <c r="M20" s="19" t="s">
        <v>125</v>
      </c>
      <c r="N20" s="21">
        <v>0.156</v>
      </c>
      <c r="O20">
        <v>18972.07</v>
      </c>
      <c r="P20">
        <v>17791</v>
      </c>
      <c r="Q20">
        <v>0.31622220000000001</v>
      </c>
    </row>
    <row r="21" spans="2:17" x14ac:dyDescent="0.25">
      <c r="M21" s="19" t="s">
        <v>126</v>
      </c>
      <c r="N21" s="21">
        <v>0.156</v>
      </c>
      <c r="O21">
        <v>14507.25</v>
      </c>
      <c r="P21">
        <v>17791</v>
      </c>
      <c r="Q21">
        <v>0.22573360000000001</v>
      </c>
    </row>
    <row r="22" spans="2:17" x14ac:dyDescent="0.25">
      <c r="M22" s="19" t="s">
        <v>127</v>
      </c>
      <c r="N22" s="21">
        <v>0.156</v>
      </c>
      <c r="O22">
        <v>18951.79</v>
      </c>
      <c r="P22">
        <v>17791</v>
      </c>
      <c r="Q22">
        <v>0.1038853</v>
      </c>
    </row>
    <row r="23" spans="2:17" x14ac:dyDescent="0.25">
      <c r="M23" s="19" t="s">
        <v>128</v>
      </c>
      <c r="N23" s="21">
        <v>0.156</v>
      </c>
      <c r="O23">
        <v>19711.91</v>
      </c>
      <c r="P23">
        <v>17791</v>
      </c>
      <c r="Q23">
        <v>0</v>
      </c>
    </row>
    <row r="24" spans="2:17" x14ac:dyDescent="0.25">
      <c r="B24" s="20" t="s">
        <v>129</v>
      </c>
      <c r="M24" s="19" t="s">
        <v>130</v>
      </c>
      <c r="N24" s="21">
        <v>0.156</v>
      </c>
      <c r="O24">
        <v>21449.03</v>
      </c>
      <c r="P24">
        <v>17791</v>
      </c>
      <c r="Q24">
        <v>0.1031247</v>
      </c>
    </row>
    <row r="25" spans="2:17" x14ac:dyDescent="0.25">
      <c r="M25" s="19" t="s">
        <v>131</v>
      </c>
      <c r="N25" s="21">
        <v>0.156</v>
      </c>
      <c r="O25">
        <v>19653.439999999999</v>
      </c>
      <c r="P25">
        <v>17791</v>
      </c>
      <c r="Q25">
        <v>0.1817521</v>
      </c>
    </row>
    <row r="26" spans="2:17" x14ac:dyDescent="0.25">
      <c r="M26" s="19" t="s">
        <v>132</v>
      </c>
      <c r="N26" s="21">
        <v>0.156</v>
      </c>
      <c r="O26">
        <v>14901.64</v>
      </c>
      <c r="P26">
        <v>17791</v>
      </c>
      <c r="Q26">
        <v>0</v>
      </c>
    </row>
    <row r="27" spans="2:17" x14ac:dyDescent="0.25">
      <c r="M27" s="19" t="s">
        <v>133</v>
      </c>
      <c r="N27" s="21">
        <v>0.156</v>
      </c>
      <c r="O27">
        <v>13397.83</v>
      </c>
      <c r="P27">
        <v>17791</v>
      </c>
      <c r="Q27">
        <v>0</v>
      </c>
    </row>
    <row r="28" spans="2:17" x14ac:dyDescent="0.25">
      <c r="M28" s="19" t="s">
        <v>134</v>
      </c>
      <c r="N28" s="21">
        <v>0.156</v>
      </c>
      <c r="O28">
        <v>14121</v>
      </c>
      <c r="P28">
        <v>17791</v>
      </c>
      <c r="Q28">
        <v>0</v>
      </c>
    </row>
    <row r="29" spans="2:17" x14ac:dyDescent="0.25">
      <c r="M29" s="19" t="s">
        <v>135</v>
      </c>
      <c r="N29" s="21">
        <v>0.156</v>
      </c>
      <c r="O29">
        <v>20227.560000000001</v>
      </c>
      <c r="P29">
        <v>17791</v>
      </c>
      <c r="Q29">
        <v>0</v>
      </c>
    </row>
    <row r="30" spans="2:17" x14ac:dyDescent="0.25">
      <c r="M30" s="19" t="s">
        <v>136</v>
      </c>
      <c r="N30" s="21">
        <v>0.156</v>
      </c>
      <c r="O30">
        <v>19436.98</v>
      </c>
      <c r="P30">
        <v>17791</v>
      </c>
      <c r="Q30">
        <v>0.38834950000000001</v>
      </c>
    </row>
    <row r="31" spans="2:17" x14ac:dyDescent="0.25">
      <c r="M31" s="19" t="s">
        <v>137</v>
      </c>
      <c r="N31" s="21">
        <v>0.156</v>
      </c>
      <c r="O31">
        <v>18629.88</v>
      </c>
      <c r="P31">
        <v>17791</v>
      </c>
      <c r="Q31">
        <v>0.3776079</v>
      </c>
    </row>
    <row r="32" spans="2:17" x14ac:dyDescent="0.25">
      <c r="M32" s="19" t="s">
        <v>138</v>
      </c>
      <c r="N32" s="21">
        <v>0.156</v>
      </c>
      <c r="O32">
        <v>36827.879999999997</v>
      </c>
      <c r="P32">
        <v>17791</v>
      </c>
      <c r="Q32">
        <v>0.48836069999999998</v>
      </c>
    </row>
    <row r="33" spans="13:17" x14ac:dyDescent="0.25">
      <c r="M33" s="19" t="s">
        <v>139</v>
      </c>
      <c r="N33" s="21">
        <v>0.156</v>
      </c>
      <c r="O33">
        <v>25945.24</v>
      </c>
      <c r="P33">
        <v>17791</v>
      </c>
      <c r="Q33">
        <v>0.62172479999999997</v>
      </c>
    </row>
    <row r="34" spans="13:17" x14ac:dyDescent="0.25">
      <c r="M34" s="19" t="s">
        <v>140</v>
      </c>
      <c r="N34" s="21">
        <v>0.156</v>
      </c>
      <c r="O34">
        <v>38752.269999999997</v>
      </c>
      <c r="P34">
        <v>17791</v>
      </c>
      <c r="Q34">
        <v>0.52356020000000003</v>
      </c>
    </row>
    <row r="35" spans="13:17" x14ac:dyDescent="0.25">
      <c r="M35" s="19" t="s">
        <v>141</v>
      </c>
      <c r="N35" s="21">
        <v>0.156</v>
      </c>
      <c r="O35">
        <v>31598.92</v>
      </c>
      <c r="P35">
        <v>17791</v>
      </c>
      <c r="Q35">
        <v>0.22827140000000001</v>
      </c>
    </row>
    <row r="36" spans="13:17" x14ac:dyDescent="0.25">
      <c r="M36" s="19" t="s">
        <v>142</v>
      </c>
      <c r="N36" s="21">
        <v>0.156</v>
      </c>
      <c r="O36">
        <v>14113.9</v>
      </c>
      <c r="P36">
        <v>17791</v>
      </c>
      <c r="Q36">
        <v>0.24333859999999999</v>
      </c>
    </row>
    <row r="37" spans="13:17" x14ac:dyDescent="0.25">
      <c r="M37" s="19" t="s">
        <v>143</v>
      </c>
      <c r="N37" s="21">
        <v>0.156</v>
      </c>
      <c r="O37">
        <v>15802.53</v>
      </c>
      <c r="P37">
        <v>17791</v>
      </c>
      <c r="Q37">
        <v>0.46544099999999999</v>
      </c>
    </row>
    <row r="38" spans="13:17" x14ac:dyDescent="0.25">
      <c r="M38" s="19" t="s">
        <v>144</v>
      </c>
      <c r="N38" s="21">
        <v>0.156</v>
      </c>
      <c r="O38">
        <v>18492.009999999998</v>
      </c>
      <c r="P38">
        <v>17791</v>
      </c>
      <c r="Q38">
        <v>0.2772848</v>
      </c>
    </row>
    <row r="39" spans="13:17" x14ac:dyDescent="0.25">
      <c r="M39" s="19" t="s">
        <v>145</v>
      </c>
      <c r="N39" s="21">
        <v>0.156</v>
      </c>
      <c r="O39">
        <v>19536.86</v>
      </c>
      <c r="P39">
        <v>17791</v>
      </c>
      <c r="Q39">
        <v>0.17536170000000001</v>
      </c>
    </row>
    <row r="40" spans="13:17" x14ac:dyDescent="0.25">
      <c r="M40" s="19" t="s">
        <v>146</v>
      </c>
      <c r="N40" s="21">
        <v>0.156</v>
      </c>
      <c r="O40">
        <v>20086.099999999999</v>
      </c>
      <c r="P40">
        <v>17791</v>
      </c>
      <c r="Q40">
        <v>0.25310050000000001</v>
      </c>
    </row>
    <row r="41" spans="13:17" x14ac:dyDescent="0.25">
      <c r="M41" s="19" t="s">
        <v>147</v>
      </c>
      <c r="N41" s="21">
        <v>0.156</v>
      </c>
      <c r="O41">
        <v>14211.19</v>
      </c>
      <c r="P41">
        <v>17791</v>
      </c>
      <c r="Q41">
        <v>6.6929900000000001E-2</v>
      </c>
    </row>
    <row r="42" spans="13:17" x14ac:dyDescent="0.25">
      <c r="M42" s="19" t="s">
        <v>148</v>
      </c>
      <c r="N42" s="21">
        <v>0.156</v>
      </c>
      <c r="O42">
        <v>17252.02</v>
      </c>
      <c r="P42">
        <v>17791</v>
      </c>
      <c r="Q42">
        <v>8.2270700000000002E-2</v>
      </c>
    </row>
    <row r="43" spans="13:17" x14ac:dyDescent="0.25">
      <c r="M43" s="19" t="s">
        <v>149</v>
      </c>
      <c r="N43" s="21">
        <v>0.156</v>
      </c>
      <c r="O43">
        <v>29838.2</v>
      </c>
      <c r="P43">
        <v>17791</v>
      </c>
      <c r="Q43">
        <v>0.17817369999999999</v>
      </c>
    </row>
    <row r="44" spans="13:17" x14ac:dyDescent="0.25">
      <c r="M44" s="19" t="s">
        <v>150</v>
      </c>
      <c r="N44" s="21">
        <v>0.156</v>
      </c>
      <c r="O44">
        <v>25360.74</v>
      </c>
      <c r="P44">
        <v>17791</v>
      </c>
      <c r="Q44">
        <v>0.24102190000000001</v>
      </c>
    </row>
    <row r="45" spans="13:17" x14ac:dyDescent="0.25">
      <c r="M45" s="19" t="s">
        <v>151</v>
      </c>
      <c r="N45" s="21">
        <v>0.156</v>
      </c>
      <c r="O45">
        <v>21280.47</v>
      </c>
      <c r="P45">
        <v>17791</v>
      </c>
      <c r="Q45">
        <v>0.2928829</v>
      </c>
    </row>
    <row r="46" spans="13:17" x14ac:dyDescent="0.25">
      <c r="M46" s="19" t="s">
        <v>152</v>
      </c>
      <c r="N46" s="21">
        <v>0.156</v>
      </c>
      <c r="O46">
        <v>18517.900000000001</v>
      </c>
      <c r="P46">
        <v>17791</v>
      </c>
      <c r="Q46">
        <v>0.28885040000000001</v>
      </c>
    </row>
    <row r="47" spans="13:17" x14ac:dyDescent="0.25">
      <c r="M47" s="19" t="s">
        <v>153</v>
      </c>
      <c r="N47" s="21">
        <v>0.156</v>
      </c>
      <c r="O47">
        <v>22826.080000000002</v>
      </c>
      <c r="P47">
        <v>17791</v>
      </c>
      <c r="Q47">
        <v>0.21058540000000001</v>
      </c>
    </row>
    <row r="48" spans="13:17" x14ac:dyDescent="0.25">
      <c r="M48" s="19" t="s">
        <v>154</v>
      </c>
      <c r="N48" s="21">
        <v>0.156</v>
      </c>
      <c r="O48">
        <v>18513.21</v>
      </c>
      <c r="P48">
        <v>17791</v>
      </c>
      <c r="Q48">
        <v>0.26565129999999998</v>
      </c>
    </row>
    <row r="49" spans="13:17" x14ac:dyDescent="0.25">
      <c r="M49" s="19" t="s">
        <v>155</v>
      </c>
      <c r="N49" s="21">
        <v>0.156</v>
      </c>
      <c r="O49">
        <v>30182.29</v>
      </c>
      <c r="P49">
        <v>17791</v>
      </c>
      <c r="Q49">
        <v>0.53453070000000003</v>
      </c>
    </row>
    <row r="50" spans="13:17" x14ac:dyDescent="0.25">
      <c r="M50" s="19" t="s">
        <v>156</v>
      </c>
      <c r="N50" s="21">
        <v>0.156</v>
      </c>
      <c r="O50">
        <v>32031.3</v>
      </c>
      <c r="P50">
        <v>17791</v>
      </c>
      <c r="Q50">
        <v>0.33928979999999997</v>
      </c>
    </row>
    <row r="51" spans="13:17" x14ac:dyDescent="0.25">
      <c r="M51" s="19" t="s">
        <v>157</v>
      </c>
      <c r="N51" s="21">
        <v>0.156</v>
      </c>
      <c r="O51">
        <v>29910.11</v>
      </c>
      <c r="P51">
        <v>17791</v>
      </c>
      <c r="Q51">
        <v>0.87190290000000004</v>
      </c>
    </row>
    <row r="52" spans="13:17" x14ac:dyDescent="0.25">
      <c r="M52" s="19" t="s">
        <v>158</v>
      </c>
      <c r="N52" s="21">
        <v>0.156</v>
      </c>
      <c r="O52">
        <v>16514.349999999999</v>
      </c>
      <c r="P52">
        <v>17791</v>
      </c>
      <c r="Q52">
        <v>0.35090179999999999</v>
      </c>
    </row>
    <row r="53" spans="13:17" x14ac:dyDescent="0.25">
      <c r="M53" s="19" t="s">
        <v>159</v>
      </c>
      <c r="N53" s="21">
        <v>0.156</v>
      </c>
      <c r="O53">
        <v>16325.61</v>
      </c>
      <c r="P53">
        <v>17791</v>
      </c>
      <c r="Q53">
        <v>0.38306839999999998</v>
      </c>
    </row>
    <row r="54" spans="13:17" x14ac:dyDescent="0.25">
      <c r="M54" s="19" t="s">
        <v>160</v>
      </c>
      <c r="N54" s="21">
        <v>0.156</v>
      </c>
      <c r="O54">
        <v>28396.560000000001</v>
      </c>
      <c r="P54">
        <v>17791</v>
      </c>
      <c r="Q54">
        <v>0.42365700000000001</v>
      </c>
    </row>
    <row r="55" spans="13:17" x14ac:dyDescent="0.25">
      <c r="M55" s="19" t="s">
        <v>161</v>
      </c>
      <c r="N55" s="21">
        <v>0.156</v>
      </c>
      <c r="O55">
        <v>13622.16</v>
      </c>
      <c r="P55">
        <v>17791</v>
      </c>
      <c r="Q55">
        <v>0.220329</v>
      </c>
    </row>
    <row r="56" spans="13:17" x14ac:dyDescent="0.25">
      <c r="M56" s="19" t="s">
        <v>162</v>
      </c>
      <c r="N56" s="21">
        <v>0.156</v>
      </c>
      <c r="O56">
        <v>25653.23</v>
      </c>
      <c r="P56">
        <v>17791</v>
      </c>
      <c r="Q56">
        <v>0.22593759999999999</v>
      </c>
    </row>
    <row r="57" spans="13:17" x14ac:dyDescent="0.25">
      <c r="M57" s="19" t="s">
        <v>163</v>
      </c>
      <c r="N57" s="21">
        <v>0.156</v>
      </c>
      <c r="O57">
        <v>28710.76</v>
      </c>
      <c r="P57">
        <v>17791</v>
      </c>
      <c r="Q57">
        <v>0.27818349999999997</v>
      </c>
    </row>
    <row r="58" spans="13:17" x14ac:dyDescent="0.25">
      <c r="M58" s="19" t="s">
        <v>164</v>
      </c>
      <c r="N58" s="21">
        <v>0.156</v>
      </c>
      <c r="O58">
        <v>26443.05</v>
      </c>
      <c r="P58">
        <v>17791</v>
      </c>
      <c r="Q58">
        <v>0.26509379999999999</v>
      </c>
    </row>
    <row r="59" spans="13:17" x14ac:dyDescent="0.25">
      <c r="M59" s="19" t="s">
        <v>99</v>
      </c>
      <c r="N59" s="21">
        <v>0.156</v>
      </c>
      <c r="O59">
        <v>36588.019999999997</v>
      </c>
      <c r="P59">
        <v>17791</v>
      </c>
      <c r="Q59">
        <v>0.74617579999999994</v>
      </c>
    </row>
    <row r="60" spans="13:17" x14ac:dyDescent="0.25">
      <c r="M60" s="19" t="s">
        <v>100</v>
      </c>
      <c r="N60" s="21">
        <v>0.156</v>
      </c>
      <c r="O60">
        <v>40489.040000000001</v>
      </c>
      <c r="P60">
        <v>17791</v>
      </c>
      <c r="Q60">
        <v>1.0042850000000001</v>
      </c>
    </row>
    <row r="61" spans="13:17" x14ac:dyDescent="0.25">
      <c r="M61" s="19" t="s">
        <v>101</v>
      </c>
      <c r="N61" s="21">
        <v>0.156</v>
      </c>
      <c r="O61">
        <v>32800.980000000003</v>
      </c>
      <c r="P61">
        <v>17791</v>
      </c>
      <c r="Q61">
        <v>1.1940299999999999</v>
      </c>
    </row>
    <row r="62" spans="13:17" x14ac:dyDescent="0.25">
      <c r="M62" s="19" t="s">
        <v>102</v>
      </c>
      <c r="N62" s="21">
        <v>0.156</v>
      </c>
      <c r="O62">
        <v>52716.26</v>
      </c>
      <c r="P62">
        <v>17791</v>
      </c>
      <c r="Q62">
        <v>1.4331780000000001</v>
      </c>
    </row>
    <row r="63" spans="13:17" x14ac:dyDescent="0.25">
      <c r="M63" s="19" t="s">
        <v>15</v>
      </c>
      <c r="N63" s="21">
        <v>0.156</v>
      </c>
      <c r="O63">
        <v>55684.71</v>
      </c>
      <c r="P63">
        <v>17791</v>
      </c>
      <c r="Q63">
        <v>1.0577810000000001</v>
      </c>
    </row>
    <row r="64" spans="13:17" x14ac:dyDescent="0.25">
      <c r="M64" s="19" t="s">
        <v>16</v>
      </c>
      <c r="N64" s="21">
        <v>0.156</v>
      </c>
      <c r="O64">
        <v>28914.37</v>
      </c>
      <c r="P64">
        <v>17791</v>
      </c>
      <c r="Q64">
        <v>0.45930080000000001</v>
      </c>
    </row>
    <row r="65" spans="13:17" x14ac:dyDescent="0.25">
      <c r="M65" s="19" t="s">
        <v>17</v>
      </c>
      <c r="N65" s="21">
        <v>0.156</v>
      </c>
      <c r="O65">
        <v>27497.73</v>
      </c>
      <c r="P65">
        <v>17791</v>
      </c>
      <c r="Q65">
        <v>0.3311076</v>
      </c>
    </row>
    <row r="66" spans="13:17" x14ac:dyDescent="0.25">
      <c r="M66" s="19" t="s">
        <v>18</v>
      </c>
      <c r="N66" s="21">
        <v>0.156</v>
      </c>
      <c r="O66">
        <v>22319.62</v>
      </c>
      <c r="P66">
        <v>17791</v>
      </c>
      <c r="Q66">
        <v>0.21990100000000001</v>
      </c>
    </row>
    <row r="67" spans="13:17" x14ac:dyDescent="0.25">
      <c r="M67" s="19" t="s">
        <v>19</v>
      </c>
      <c r="N67" s="21">
        <v>0.156</v>
      </c>
      <c r="O67">
        <v>11888.73</v>
      </c>
      <c r="P67">
        <v>17791</v>
      </c>
      <c r="Q67">
        <v>0.4044372</v>
      </c>
    </row>
    <row r="68" spans="13:17" x14ac:dyDescent="0.25">
      <c r="M68" s="19" t="s">
        <v>20</v>
      </c>
      <c r="N68" s="21">
        <v>0.156</v>
      </c>
      <c r="O68">
        <v>18072.810000000001</v>
      </c>
      <c r="P68">
        <v>17791</v>
      </c>
      <c r="Q68">
        <v>0.26291569999999997</v>
      </c>
    </row>
    <row r="69" spans="13:17" x14ac:dyDescent="0.25">
      <c r="M69" s="19" t="s">
        <v>21</v>
      </c>
      <c r="N69" s="21">
        <v>0.156</v>
      </c>
      <c r="O69">
        <v>21508.560000000001</v>
      </c>
      <c r="P69">
        <v>17791</v>
      </c>
      <c r="Q69">
        <v>0.28481909999999999</v>
      </c>
    </row>
    <row r="70" spans="13:17" x14ac:dyDescent="0.25">
      <c r="M70" s="19" t="s">
        <v>22</v>
      </c>
      <c r="N70" s="21">
        <v>0.156</v>
      </c>
      <c r="O70">
        <v>19802.650000000001</v>
      </c>
      <c r="P70">
        <v>17791</v>
      </c>
      <c r="Q70">
        <v>0.6574622</v>
      </c>
    </row>
    <row r="71" spans="13:17" x14ac:dyDescent="0.25">
      <c r="M71" s="19" t="s">
        <v>23</v>
      </c>
      <c r="N71" s="21">
        <v>0.156</v>
      </c>
      <c r="O71">
        <v>26455.02</v>
      </c>
      <c r="P71">
        <v>17791</v>
      </c>
      <c r="Q71">
        <v>0.51709280000000002</v>
      </c>
    </row>
    <row r="72" spans="13:17" x14ac:dyDescent="0.25">
      <c r="M72" s="19" t="s">
        <v>24</v>
      </c>
      <c r="N72" s="21">
        <v>0.156</v>
      </c>
      <c r="O72">
        <v>29343.64</v>
      </c>
      <c r="P72">
        <v>17791</v>
      </c>
      <c r="Q72">
        <v>0.44971610000000001</v>
      </c>
    </row>
    <row r="73" spans="13:17" x14ac:dyDescent="0.25">
      <c r="M73" t="s">
        <v>25</v>
      </c>
      <c r="N73" s="21">
        <v>0.156</v>
      </c>
      <c r="O73">
        <v>24504.76</v>
      </c>
      <c r="P73">
        <v>17791</v>
      </c>
      <c r="Q73">
        <v>0.54276190000000002</v>
      </c>
    </row>
    <row r="74" spans="13:17" x14ac:dyDescent="0.25">
      <c r="M74" t="s">
        <v>26</v>
      </c>
      <c r="N74" s="21">
        <v>0.156</v>
      </c>
      <c r="O74">
        <v>26500.43</v>
      </c>
      <c r="P74">
        <v>17791</v>
      </c>
      <c r="Q74">
        <v>0.5892752</v>
      </c>
    </row>
    <row r="75" spans="13:17" x14ac:dyDescent="0.25">
      <c r="M75" s="19" t="s">
        <v>27</v>
      </c>
      <c r="N75" s="21">
        <v>0.156</v>
      </c>
      <c r="O75">
        <v>26400.05</v>
      </c>
      <c r="P75">
        <v>17791</v>
      </c>
      <c r="Q75">
        <v>0.2948113</v>
      </c>
    </row>
    <row r="76" spans="13:17" x14ac:dyDescent="0.25">
      <c r="M76" s="19" t="s">
        <v>312</v>
      </c>
      <c r="N76" s="21">
        <v>0.156</v>
      </c>
      <c r="O76">
        <v>30702.400000000001</v>
      </c>
      <c r="P76">
        <v>17791</v>
      </c>
      <c r="Q76">
        <v>0.48245080000000001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938"/>
  <sheetViews>
    <sheetView topLeftCell="A751" workbookViewId="0">
      <selection activeCell="G29" sqref="G29"/>
    </sheetView>
  </sheetViews>
  <sheetFormatPr defaultRowHeight="15" x14ac:dyDescent="0.25"/>
  <cols>
    <col min="2" max="3" width="11.85546875" customWidth="1"/>
    <col min="6" max="6" width="10.7109375" bestFit="1" customWidth="1"/>
  </cols>
  <sheetData>
    <row r="1" spans="1:6" x14ac:dyDescent="0.25">
      <c r="A1" s="8" t="s">
        <v>103</v>
      </c>
    </row>
    <row r="2" spans="1:6" x14ac:dyDescent="0.25">
      <c r="A2" s="8" t="s">
        <v>319</v>
      </c>
    </row>
    <row r="3" spans="1:6" x14ac:dyDescent="0.25">
      <c r="C3" t="s">
        <v>165</v>
      </c>
      <c r="D3" t="s">
        <v>166</v>
      </c>
    </row>
    <row r="4" spans="1:6" x14ac:dyDescent="0.25">
      <c r="B4" s="53">
        <v>43832</v>
      </c>
      <c r="C4">
        <v>13.46</v>
      </c>
      <c r="D4">
        <v>20.239999999999998</v>
      </c>
      <c r="F4" s="12"/>
    </row>
    <row r="5" spans="1:6" x14ac:dyDescent="0.25">
      <c r="B5" s="53">
        <v>43833</v>
      </c>
      <c r="C5">
        <v>15.01</v>
      </c>
      <c r="D5">
        <v>20.239999999999998</v>
      </c>
      <c r="F5" s="12"/>
    </row>
    <row r="6" spans="1:6" x14ac:dyDescent="0.25">
      <c r="B6" s="53">
        <v>43836</v>
      </c>
      <c r="C6">
        <v>15.45</v>
      </c>
      <c r="D6">
        <v>20.239999999999998</v>
      </c>
      <c r="F6" s="12"/>
    </row>
    <row r="7" spans="1:6" x14ac:dyDescent="0.25">
      <c r="B7" s="53">
        <v>43837</v>
      </c>
      <c r="C7">
        <v>13.84</v>
      </c>
      <c r="D7">
        <v>20.239999999999998</v>
      </c>
      <c r="F7" s="12"/>
    </row>
    <row r="8" spans="1:6" x14ac:dyDescent="0.25">
      <c r="B8" s="53">
        <v>43838</v>
      </c>
      <c r="C8">
        <v>15.16</v>
      </c>
      <c r="D8">
        <v>20.239999999999998</v>
      </c>
      <c r="F8" s="12"/>
    </row>
    <row r="9" spans="1:6" x14ac:dyDescent="0.25">
      <c r="B9" s="53">
        <v>43839</v>
      </c>
      <c r="C9">
        <v>12.95</v>
      </c>
      <c r="D9">
        <v>20.239999999999998</v>
      </c>
      <c r="F9" s="12"/>
    </row>
    <row r="10" spans="1:6" x14ac:dyDescent="0.25">
      <c r="B10" s="53">
        <v>43840</v>
      </c>
      <c r="C10">
        <v>12.42</v>
      </c>
      <c r="D10">
        <v>20.239999999999998</v>
      </c>
      <c r="F10" s="12"/>
    </row>
    <row r="11" spans="1:6" x14ac:dyDescent="0.25">
      <c r="B11" s="53">
        <v>43843</v>
      </c>
      <c r="C11">
        <v>12.84</v>
      </c>
      <c r="D11">
        <v>20.239999999999998</v>
      </c>
    </row>
    <row r="12" spans="1:6" x14ac:dyDescent="0.25">
      <c r="B12" s="53">
        <v>43844</v>
      </c>
      <c r="C12">
        <v>12.72</v>
      </c>
      <c r="D12">
        <v>20.239999999999998</v>
      </c>
    </row>
    <row r="13" spans="1:6" x14ac:dyDescent="0.25">
      <c r="B13" s="53">
        <v>43845</v>
      </c>
      <c r="C13">
        <v>12.79</v>
      </c>
      <c r="D13">
        <v>20.239999999999998</v>
      </c>
    </row>
    <row r="14" spans="1:6" x14ac:dyDescent="0.25">
      <c r="B14" s="53">
        <v>43846</v>
      </c>
      <c r="C14">
        <v>12.2</v>
      </c>
      <c r="D14">
        <v>20.239999999999998</v>
      </c>
    </row>
    <row r="15" spans="1:6" x14ac:dyDescent="0.25">
      <c r="B15" s="53">
        <v>43847</v>
      </c>
      <c r="C15">
        <v>12.21</v>
      </c>
      <c r="D15">
        <v>20.239999999999998</v>
      </c>
    </row>
    <row r="16" spans="1:6" x14ac:dyDescent="0.25">
      <c r="B16" s="53">
        <v>43851</v>
      </c>
      <c r="C16">
        <v>13.23</v>
      </c>
      <c r="D16">
        <v>20.239999999999998</v>
      </c>
    </row>
    <row r="17" spans="2:6" x14ac:dyDescent="0.25">
      <c r="B17" s="53">
        <v>43852</v>
      </c>
      <c r="C17">
        <v>12.45</v>
      </c>
      <c r="D17">
        <v>20.239999999999998</v>
      </c>
    </row>
    <row r="18" spans="2:6" x14ac:dyDescent="0.25">
      <c r="B18" s="53">
        <v>43853</v>
      </c>
      <c r="C18">
        <v>13.26</v>
      </c>
      <c r="D18">
        <v>20.239999999999998</v>
      </c>
    </row>
    <row r="19" spans="2:6" x14ac:dyDescent="0.25">
      <c r="B19" s="53">
        <v>43854</v>
      </c>
      <c r="C19">
        <v>12.75</v>
      </c>
      <c r="D19">
        <v>20.239999999999998</v>
      </c>
    </row>
    <row r="20" spans="2:6" x14ac:dyDescent="0.25">
      <c r="B20" s="53">
        <v>43857</v>
      </c>
      <c r="C20">
        <v>17.420000000000002</v>
      </c>
      <c r="D20">
        <v>20.239999999999998</v>
      </c>
    </row>
    <row r="21" spans="2:6" x14ac:dyDescent="0.25">
      <c r="B21" s="53">
        <v>43858</v>
      </c>
      <c r="C21">
        <v>16.940000000000001</v>
      </c>
      <c r="D21">
        <v>20.239999999999998</v>
      </c>
    </row>
    <row r="22" spans="2:6" x14ac:dyDescent="0.25">
      <c r="B22" s="53">
        <v>43859</v>
      </c>
      <c r="C22">
        <v>15.68</v>
      </c>
      <c r="D22">
        <v>20.239999999999998</v>
      </c>
    </row>
    <row r="23" spans="2:6" x14ac:dyDescent="0.25">
      <c r="B23" s="53">
        <v>43860</v>
      </c>
      <c r="C23">
        <v>17.82</v>
      </c>
      <c r="D23">
        <v>20.239999999999998</v>
      </c>
    </row>
    <row r="24" spans="2:6" x14ac:dyDescent="0.25">
      <c r="B24" s="53">
        <v>43861</v>
      </c>
      <c r="C24">
        <v>16.25</v>
      </c>
      <c r="D24">
        <v>20.239999999999998</v>
      </c>
    </row>
    <row r="25" spans="2:6" x14ac:dyDescent="0.25">
      <c r="B25" s="53">
        <v>43864</v>
      </c>
      <c r="C25">
        <v>18.64</v>
      </c>
      <c r="D25">
        <v>20.239999999999998</v>
      </c>
      <c r="F25" s="12"/>
    </row>
    <row r="26" spans="2:6" x14ac:dyDescent="0.25">
      <c r="B26" s="53">
        <v>43865</v>
      </c>
      <c r="C26">
        <v>16.45</v>
      </c>
      <c r="D26">
        <v>20.239999999999998</v>
      </c>
      <c r="F26" s="12"/>
    </row>
    <row r="27" spans="2:6" x14ac:dyDescent="0.25">
      <c r="B27" s="53">
        <v>43866</v>
      </c>
      <c r="C27">
        <v>16.29</v>
      </c>
      <c r="D27">
        <v>20.239999999999998</v>
      </c>
      <c r="F27" s="12"/>
    </row>
    <row r="28" spans="2:6" x14ac:dyDescent="0.25">
      <c r="B28" s="53">
        <v>43867</v>
      </c>
      <c r="C28">
        <v>15.13</v>
      </c>
      <c r="D28">
        <v>20.239999999999998</v>
      </c>
      <c r="F28" s="12"/>
    </row>
    <row r="29" spans="2:6" x14ac:dyDescent="0.25">
      <c r="B29" s="53">
        <v>43868</v>
      </c>
      <c r="C29">
        <v>15.07</v>
      </c>
      <c r="D29">
        <v>20.239999999999998</v>
      </c>
      <c r="F29" s="12"/>
    </row>
    <row r="30" spans="2:6" x14ac:dyDescent="0.25">
      <c r="B30" s="53">
        <v>43871</v>
      </c>
      <c r="C30">
        <v>15.88</v>
      </c>
      <c r="D30">
        <v>20.239999999999998</v>
      </c>
      <c r="F30" s="12"/>
    </row>
    <row r="31" spans="2:6" x14ac:dyDescent="0.25">
      <c r="B31" s="53">
        <v>43872</v>
      </c>
      <c r="C31">
        <v>14.91</v>
      </c>
      <c r="D31">
        <v>20.239999999999998</v>
      </c>
      <c r="F31" s="12"/>
    </row>
    <row r="32" spans="2:6" x14ac:dyDescent="0.25">
      <c r="B32" s="53">
        <v>43873</v>
      </c>
      <c r="C32">
        <v>14.86</v>
      </c>
      <c r="D32">
        <v>20.239999999999998</v>
      </c>
      <c r="F32" s="12"/>
    </row>
    <row r="33" spans="2:6" x14ac:dyDescent="0.25">
      <c r="B33" s="53">
        <v>43874</v>
      </c>
      <c r="C33">
        <v>14.43</v>
      </c>
      <c r="D33">
        <v>20.239999999999998</v>
      </c>
    </row>
    <row r="34" spans="2:6" x14ac:dyDescent="0.25">
      <c r="B34" s="53">
        <v>43875</v>
      </c>
      <c r="C34">
        <v>14.12</v>
      </c>
      <c r="D34">
        <v>20.239999999999998</v>
      </c>
    </row>
    <row r="35" spans="2:6" x14ac:dyDescent="0.25">
      <c r="B35" s="53">
        <v>43879</v>
      </c>
      <c r="C35">
        <v>14.98</v>
      </c>
      <c r="D35">
        <v>20.239999999999998</v>
      </c>
    </row>
    <row r="36" spans="2:6" x14ac:dyDescent="0.25">
      <c r="B36" s="53">
        <v>43880</v>
      </c>
      <c r="C36">
        <v>14.66</v>
      </c>
      <c r="D36">
        <v>20.239999999999998</v>
      </c>
    </row>
    <row r="37" spans="2:6" x14ac:dyDescent="0.25">
      <c r="B37" s="53">
        <v>43881</v>
      </c>
      <c r="C37">
        <v>14.54</v>
      </c>
      <c r="D37">
        <v>20.239999999999998</v>
      </c>
    </row>
    <row r="38" spans="2:6" x14ac:dyDescent="0.25">
      <c r="B38" s="53">
        <v>43882</v>
      </c>
      <c r="C38">
        <v>17.329999999999998</v>
      </c>
      <c r="D38">
        <v>20.239999999999998</v>
      </c>
    </row>
    <row r="39" spans="2:6" x14ac:dyDescent="0.25">
      <c r="B39" s="53">
        <v>43885</v>
      </c>
      <c r="C39">
        <v>22.25</v>
      </c>
      <c r="D39">
        <v>20.239999999999998</v>
      </c>
    </row>
    <row r="40" spans="2:6" x14ac:dyDescent="0.25">
      <c r="B40" s="53">
        <v>43886</v>
      </c>
      <c r="C40">
        <v>22.19</v>
      </c>
      <c r="D40">
        <v>20.239999999999998</v>
      </c>
    </row>
    <row r="41" spans="2:6" x14ac:dyDescent="0.25">
      <c r="B41" s="53">
        <v>43887</v>
      </c>
      <c r="C41">
        <v>26.63</v>
      </c>
      <c r="D41">
        <v>20.239999999999998</v>
      </c>
    </row>
    <row r="42" spans="2:6" x14ac:dyDescent="0.25">
      <c r="B42" s="53">
        <v>43888</v>
      </c>
      <c r="C42">
        <v>28.95</v>
      </c>
      <c r="D42">
        <v>20.239999999999998</v>
      </c>
    </row>
    <row r="43" spans="2:6" x14ac:dyDescent="0.25">
      <c r="B43" s="53">
        <v>43889</v>
      </c>
      <c r="C43">
        <v>42.02</v>
      </c>
      <c r="D43">
        <v>20.239999999999998</v>
      </c>
    </row>
    <row r="44" spans="2:6" x14ac:dyDescent="0.25">
      <c r="B44" s="53">
        <v>43892</v>
      </c>
      <c r="C44">
        <v>34.86</v>
      </c>
      <c r="D44">
        <v>20.239999999999998</v>
      </c>
      <c r="F44" s="12"/>
    </row>
    <row r="45" spans="2:6" x14ac:dyDescent="0.25">
      <c r="B45" s="53">
        <v>43893</v>
      </c>
      <c r="C45">
        <v>33.64</v>
      </c>
      <c r="D45">
        <v>20.239999999999998</v>
      </c>
      <c r="F45" s="12"/>
    </row>
    <row r="46" spans="2:6" x14ac:dyDescent="0.25">
      <c r="B46" s="53">
        <v>43894</v>
      </c>
      <c r="C46">
        <v>34.44</v>
      </c>
      <c r="D46">
        <v>20.239999999999998</v>
      </c>
      <c r="F46" s="12"/>
    </row>
    <row r="47" spans="2:6" x14ac:dyDescent="0.25">
      <c r="B47" s="53">
        <v>43895</v>
      </c>
      <c r="C47">
        <v>33.61</v>
      </c>
      <c r="D47">
        <v>20.239999999999998</v>
      </c>
      <c r="F47" s="12"/>
    </row>
    <row r="48" spans="2:6" x14ac:dyDescent="0.25">
      <c r="B48" s="53">
        <v>43896</v>
      </c>
      <c r="C48">
        <v>41.46</v>
      </c>
      <c r="D48">
        <v>20.239999999999998</v>
      </c>
      <c r="F48" s="12"/>
    </row>
    <row r="49" spans="2:6" x14ac:dyDescent="0.25">
      <c r="B49" s="53">
        <v>43899</v>
      </c>
      <c r="C49">
        <v>41.94</v>
      </c>
      <c r="D49">
        <v>20.239999999999998</v>
      </c>
      <c r="F49" s="12"/>
    </row>
    <row r="50" spans="2:6" x14ac:dyDescent="0.25">
      <c r="B50" s="53">
        <v>43900</v>
      </c>
      <c r="C50">
        <v>49.68</v>
      </c>
      <c r="D50">
        <v>20.239999999999998</v>
      </c>
      <c r="F50" s="12"/>
    </row>
    <row r="51" spans="2:6" x14ac:dyDescent="0.25">
      <c r="B51" s="53">
        <v>43901</v>
      </c>
      <c r="C51">
        <v>52.24</v>
      </c>
      <c r="D51">
        <v>20.239999999999998</v>
      </c>
      <c r="F51" s="12"/>
    </row>
    <row r="52" spans="2:6" x14ac:dyDescent="0.25">
      <c r="B52" s="53">
        <v>43902</v>
      </c>
      <c r="C52">
        <v>61.46</v>
      </c>
      <c r="D52">
        <v>20.239999999999998</v>
      </c>
      <c r="F52" s="12"/>
    </row>
    <row r="53" spans="2:6" x14ac:dyDescent="0.25">
      <c r="B53" s="53">
        <v>43903</v>
      </c>
      <c r="C53">
        <v>71.31</v>
      </c>
      <c r="D53">
        <v>20.239999999999998</v>
      </c>
    </row>
    <row r="54" spans="2:6" x14ac:dyDescent="0.25">
      <c r="B54" s="53">
        <v>43906</v>
      </c>
      <c r="C54">
        <v>57.83</v>
      </c>
      <c r="D54">
        <v>20.239999999999998</v>
      </c>
    </row>
    <row r="55" spans="2:6" x14ac:dyDescent="0.25">
      <c r="B55" s="53">
        <v>43907</v>
      </c>
      <c r="C55">
        <v>82.69</v>
      </c>
      <c r="D55">
        <v>20.239999999999998</v>
      </c>
    </row>
    <row r="56" spans="2:6" x14ac:dyDescent="0.25">
      <c r="B56" s="53">
        <v>43908</v>
      </c>
      <c r="C56">
        <v>69.37</v>
      </c>
      <c r="D56">
        <v>20.239999999999998</v>
      </c>
    </row>
    <row r="57" spans="2:6" x14ac:dyDescent="0.25">
      <c r="B57" s="53">
        <v>43909</v>
      </c>
      <c r="C57">
        <v>80.62</v>
      </c>
      <c r="D57">
        <v>20.239999999999998</v>
      </c>
    </row>
    <row r="58" spans="2:6" x14ac:dyDescent="0.25">
      <c r="B58" s="53">
        <v>43910</v>
      </c>
      <c r="C58">
        <v>67.86</v>
      </c>
      <c r="D58">
        <v>20.239999999999998</v>
      </c>
    </row>
    <row r="59" spans="2:6" x14ac:dyDescent="0.25">
      <c r="B59" s="53">
        <v>43913</v>
      </c>
      <c r="C59">
        <v>74.08</v>
      </c>
      <c r="D59">
        <v>20.239999999999998</v>
      </c>
    </row>
    <row r="60" spans="2:6" x14ac:dyDescent="0.25">
      <c r="B60" s="53">
        <v>43914</v>
      </c>
      <c r="C60">
        <v>58.76</v>
      </c>
      <c r="D60">
        <v>20.239999999999998</v>
      </c>
    </row>
    <row r="61" spans="2:6" x14ac:dyDescent="0.25">
      <c r="B61" s="53">
        <v>43915</v>
      </c>
      <c r="C61">
        <v>61.44</v>
      </c>
      <c r="D61">
        <v>20.239999999999998</v>
      </c>
    </row>
    <row r="62" spans="2:6" x14ac:dyDescent="0.25">
      <c r="B62" s="53">
        <v>43916</v>
      </c>
      <c r="C62">
        <v>65.67</v>
      </c>
      <c r="D62">
        <v>20.239999999999998</v>
      </c>
    </row>
    <row r="63" spans="2:6" x14ac:dyDescent="0.25">
      <c r="B63" s="53">
        <v>43917</v>
      </c>
      <c r="C63">
        <v>64.95</v>
      </c>
      <c r="D63">
        <v>20.239999999999998</v>
      </c>
    </row>
    <row r="64" spans="2:6" x14ac:dyDescent="0.25">
      <c r="B64" s="53">
        <v>43920</v>
      </c>
      <c r="C64">
        <v>66.3</v>
      </c>
      <c r="D64">
        <v>20.239999999999998</v>
      </c>
    </row>
    <row r="65" spans="2:6" x14ac:dyDescent="0.25">
      <c r="B65" s="53">
        <v>43921</v>
      </c>
      <c r="C65">
        <v>56.69</v>
      </c>
      <c r="D65">
        <v>20.239999999999998</v>
      </c>
    </row>
    <row r="66" spans="2:6" x14ac:dyDescent="0.25">
      <c r="B66" s="53">
        <v>43922</v>
      </c>
      <c r="C66">
        <v>57.38</v>
      </c>
      <c r="D66">
        <v>20.239999999999998</v>
      </c>
      <c r="F66" s="12"/>
    </row>
    <row r="67" spans="2:6" x14ac:dyDescent="0.25">
      <c r="B67" s="53">
        <v>43923</v>
      </c>
      <c r="C67">
        <v>54.46</v>
      </c>
      <c r="D67">
        <v>20.239999999999998</v>
      </c>
      <c r="F67" s="12"/>
    </row>
    <row r="68" spans="2:6" x14ac:dyDescent="0.25">
      <c r="B68" s="53">
        <v>43924</v>
      </c>
      <c r="C68">
        <v>51.11</v>
      </c>
      <c r="D68">
        <v>20.239999999999998</v>
      </c>
      <c r="F68" s="12"/>
    </row>
    <row r="69" spans="2:6" x14ac:dyDescent="0.25">
      <c r="B69" s="53">
        <v>43927</v>
      </c>
      <c r="C69">
        <v>44.17</v>
      </c>
      <c r="D69">
        <v>20.239999999999998</v>
      </c>
      <c r="F69" s="12"/>
    </row>
    <row r="70" spans="2:6" x14ac:dyDescent="0.25">
      <c r="B70" s="53">
        <v>43928</v>
      </c>
      <c r="C70">
        <v>44.83</v>
      </c>
      <c r="D70">
        <v>20.239999999999998</v>
      </c>
      <c r="F70" s="12"/>
    </row>
    <row r="71" spans="2:6" x14ac:dyDescent="0.25">
      <c r="B71" s="53">
        <v>43929</v>
      </c>
      <c r="C71">
        <v>45.9</v>
      </c>
      <c r="D71">
        <v>20.239999999999998</v>
      </c>
      <c r="F71" s="12"/>
    </row>
    <row r="72" spans="2:6" x14ac:dyDescent="0.25">
      <c r="B72" s="53">
        <v>43930</v>
      </c>
      <c r="C72">
        <v>43</v>
      </c>
      <c r="D72">
        <v>20.239999999999998</v>
      </c>
      <c r="F72" s="12"/>
    </row>
    <row r="73" spans="2:6" x14ac:dyDescent="0.25">
      <c r="B73" s="53">
        <v>43934</v>
      </c>
      <c r="C73">
        <v>44.6</v>
      </c>
      <c r="D73">
        <v>20.239999999999998</v>
      </c>
    </row>
    <row r="74" spans="2:6" x14ac:dyDescent="0.25">
      <c r="B74" s="53">
        <v>43935</v>
      </c>
      <c r="C74">
        <v>40.24</v>
      </c>
      <c r="D74">
        <v>20.239999999999998</v>
      </c>
    </row>
    <row r="75" spans="2:6" x14ac:dyDescent="0.25">
      <c r="B75" s="53">
        <v>43936</v>
      </c>
      <c r="C75">
        <v>39.4</v>
      </c>
      <c r="D75">
        <v>20.239999999999998</v>
      </c>
    </row>
    <row r="76" spans="2:6" x14ac:dyDescent="0.25">
      <c r="B76" s="53">
        <v>43937</v>
      </c>
      <c r="C76">
        <v>41.92</v>
      </c>
      <c r="D76">
        <v>20.239999999999998</v>
      </c>
    </row>
    <row r="77" spans="2:6" x14ac:dyDescent="0.25">
      <c r="B77" s="53">
        <v>43938</v>
      </c>
      <c r="C77">
        <v>39.5</v>
      </c>
      <c r="D77">
        <v>20.239999999999998</v>
      </c>
    </row>
    <row r="78" spans="2:6" x14ac:dyDescent="0.25">
      <c r="B78" s="53">
        <v>43941</v>
      </c>
      <c r="C78">
        <v>40.68</v>
      </c>
      <c r="D78">
        <v>20.239999999999998</v>
      </c>
    </row>
    <row r="79" spans="2:6" x14ac:dyDescent="0.25">
      <c r="B79" s="53">
        <v>43942</v>
      </c>
      <c r="C79">
        <v>44.28</v>
      </c>
      <c r="D79">
        <v>20.239999999999998</v>
      </c>
    </row>
    <row r="80" spans="2:6" x14ac:dyDescent="0.25">
      <c r="B80" s="53">
        <v>43943</v>
      </c>
      <c r="C80">
        <v>44.91</v>
      </c>
      <c r="D80">
        <v>20.239999999999998</v>
      </c>
    </row>
    <row r="81" spans="2:6" x14ac:dyDescent="0.25">
      <c r="B81" s="53">
        <v>43944</v>
      </c>
      <c r="C81">
        <v>41.3</v>
      </c>
      <c r="D81">
        <v>20.239999999999998</v>
      </c>
    </row>
    <row r="82" spans="2:6" x14ac:dyDescent="0.25">
      <c r="B82" s="53">
        <v>43945</v>
      </c>
      <c r="C82">
        <v>41.91</v>
      </c>
      <c r="D82">
        <v>20.239999999999998</v>
      </c>
    </row>
    <row r="83" spans="2:6" x14ac:dyDescent="0.25">
      <c r="B83" s="53">
        <v>43948</v>
      </c>
      <c r="C83">
        <v>36.29</v>
      </c>
      <c r="D83">
        <v>20.239999999999998</v>
      </c>
    </row>
    <row r="84" spans="2:6" x14ac:dyDescent="0.25">
      <c r="B84" s="53">
        <v>43949</v>
      </c>
      <c r="C84">
        <v>33.21</v>
      </c>
      <c r="D84">
        <v>20.239999999999998</v>
      </c>
    </row>
    <row r="85" spans="2:6" x14ac:dyDescent="0.25">
      <c r="B85" s="53">
        <v>43950</v>
      </c>
      <c r="C85">
        <v>32.479999999999997</v>
      </c>
      <c r="D85">
        <v>20.239999999999998</v>
      </c>
    </row>
    <row r="86" spans="2:6" x14ac:dyDescent="0.25">
      <c r="B86" s="53">
        <v>43951</v>
      </c>
      <c r="C86">
        <v>30.99</v>
      </c>
      <c r="D86">
        <v>20.239999999999998</v>
      </c>
    </row>
    <row r="87" spans="2:6" x14ac:dyDescent="0.25">
      <c r="B87" s="53">
        <v>43952</v>
      </c>
      <c r="C87">
        <v>38.17</v>
      </c>
      <c r="D87">
        <v>20.239999999999998</v>
      </c>
      <c r="F87" s="12"/>
    </row>
    <row r="88" spans="2:6" x14ac:dyDescent="0.25">
      <c r="B88" s="53">
        <v>43955</v>
      </c>
      <c r="C88">
        <v>39.130000000000003</v>
      </c>
      <c r="D88">
        <v>20.239999999999998</v>
      </c>
      <c r="F88" s="12"/>
    </row>
    <row r="89" spans="2:6" x14ac:dyDescent="0.25">
      <c r="B89" s="53">
        <v>43956</v>
      </c>
      <c r="C89">
        <v>34.82</v>
      </c>
      <c r="D89">
        <v>20.239999999999998</v>
      </c>
      <c r="F89" s="12"/>
    </row>
    <row r="90" spans="2:6" x14ac:dyDescent="0.25">
      <c r="B90" s="53">
        <v>43957</v>
      </c>
      <c r="C90">
        <v>32.69</v>
      </c>
      <c r="D90">
        <v>20.239999999999998</v>
      </c>
      <c r="F90" s="12"/>
    </row>
    <row r="91" spans="2:6" x14ac:dyDescent="0.25">
      <c r="B91" s="53">
        <v>43958</v>
      </c>
      <c r="C91">
        <v>32.119999999999997</v>
      </c>
      <c r="D91">
        <v>20.239999999999998</v>
      </c>
      <c r="F91" s="12"/>
    </row>
    <row r="92" spans="2:6" x14ac:dyDescent="0.25">
      <c r="B92" s="53">
        <v>43959</v>
      </c>
      <c r="C92">
        <v>30.14</v>
      </c>
      <c r="D92">
        <v>20.239999999999998</v>
      </c>
      <c r="F92" s="12"/>
    </row>
    <row r="93" spans="2:6" x14ac:dyDescent="0.25">
      <c r="B93" s="53">
        <v>43962</v>
      </c>
      <c r="C93">
        <v>28.46</v>
      </c>
      <c r="D93">
        <v>20.239999999999998</v>
      </c>
      <c r="F93" s="12"/>
    </row>
    <row r="94" spans="2:6" x14ac:dyDescent="0.25">
      <c r="B94" s="53">
        <v>43963</v>
      </c>
      <c r="C94">
        <v>28.47</v>
      </c>
      <c r="D94">
        <v>20.239999999999998</v>
      </c>
      <c r="F94" s="12"/>
    </row>
    <row r="95" spans="2:6" x14ac:dyDescent="0.25">
      <c r="B95" s="53">
        <v>43964</v>
      </c>
      <c r="C95">
        <v>32.74</v>
      </c>
      <c r="D95">
        <v>20.239999999999998</v>
      </c>
    </row>
    <row r="96" spans="2:6" x14ac:dyDescent="0.25">
      <c r="B96" s="53">
        <v>43965</v>
      </c>
      <c r="C96">
        <v>35.159999999999997</v>
      </c>
      <c r="D96">
        <v>20.239999999999998</v>
      </c>
    </row>
    <row r="97" spans="2:6" x14ac:dyDescent="0.25">
      <c r="B97" s="53">
        <v>43966</v>
      </c>
      <c r="C97">
        <v>32.5</v>
      </c>
      <c r="D97">
        <v>20.239999999999998</v>
      </c>
    </row>
    <row r="98" spans="2:6" x14ac:dyDescent="0.25">
      <c r="B98" s="53">
        <v>43969</v>
      </c>
      <c r="C98">
        <v>30.71</v>
      </c>
      <c r="D98">
        <v>20.239999999999998</v>
      </c>
    </row>
    <row r="99" spans="2:6" x14ac:dyDescent="0.25">
      <c r="B99" s="53">
        <v>43970</v>
      </c>
      <c r="C99">
        <v>28.73</v>
      </c>
      <c r="D99">
        <v>20.239999999999998</v>
      </c>
    </row>
    <row r="100" spans="2:6" x14ac:dyDescent="0.25">
      <c r="B100" s="53">
        <v>43971</v>
      </c>
      <c r="C100">
        <v>29.52</v>
      </c>
      <c r="D100">
        <v>20.239999999999998</v>
      </c>
    </row>
    <row r="101" spans="2:6" x14ac:dyDescent="0.25">
      <c r="B101" s="53">
        <v>43972</v>
      </c>
      <c r="C101">
        <v>28.97</v>
      </c>
      <c r="D101">
        <v>20.239999999999998</v>
      </c>
    </row>
    <row r="102" spans="2:6" x14ac:dyDescent="0.25">
      <c r="B102" s="53">
        <v>43973</v>
      </c>
      <c r="C102">
        <v>31.36</v>
      </c>
      <c r="D102">
        <v>20.239999999999998</v>
      </c>
    </row>
    <row r="103" spans="2:6" x14ac:dyDescent="0.25">
      <c r="B103" s="53">
        <v>43977</v>
      </c>
      <c r="C103">
        <v>27.72</v>
      </c>
      <c r="D103">
        <v>20.239999999999998</v>
      </c>
    </row>
    <row r="104" spans="2:6" x14ac:dyDescent="0.25">
      <c r="B104" s="53">
        <v>43978</v>
      </c>
      <c r="C104">
        <v>27.62</v>
      </c>
      <c r="D104">
        <v>20.239999999999998</v>
      </c>
    </row>
    <row r="105" spans="2:6" x14ac:dyDescent="0.25">
      <c r="B105" s="53">
        <v>43979</v>
      </c>
      <c r="C105">
        <v>27.82</v>
      </c>
      <c r="D105">
        <v>20.239999999999998</v>
      </c>
    </row>
    <row r="106" spans="2:6" x14ac:dyDescent="0.25">
      <c r="B106" s="53">
        <v>43980</v>
      </c>
      <c r="C106">
        <v>29.3</v>
      </c>
      <c r="D106">
        <v>20.239999999999998</v>
      </c>
    </row>
    <row r="107" spans="2:6" x14ac:dyDescent="0.25">
      <c r="B107" s="53">
        <v>43983</v>
      </c>
      <c r="C107">
        <v>28.94</v>
      </c>
      <c r="D107">
        <v>20.239999999999998</v>
      </c>
      <c r="F107" s="12"/>
    </row>
    <row r="108" spans="2:6" x14ac:dyDescent="0.25">
      <c r="B108" s="53">
        <v>43984</v>
      </c>
      <c r="C108">
        <v>28.4</v>
      </c>
      <c r="D108">
        <v>20.239999999999998</v>
      </c>
      <c r="F108" s="12"/>
    </row>
    <row r="109" spans="2:6" x14ac:dyDescent="0.25">
      <c r="B109" s="53">
        <v>43985</v>
      </c>
      <c r="C109">
        <v>26.75</v>
      </c>
      <c r="D109">
        <v>20.239999999999998</v>
      </c>
      <c r="F109" s="12"/>
    </row>
    <row r="110" spans="2:6" x14ac:dyDescent="0.25">
      <c r="B110" s="53">
        <v>43986</v>
      </c>
      <c r="C110">
        <v>26.23</v>
      </c>
      <c r="D110">
        <v>20.239999999999998</v>
      </c>
      <c r="F110" s="12"/>
    </row>
    <row r="111" spans="2:6" x14ac:dyDescent="0.25">
      <c r="B111" s="53">
        <v>43987</v>
      </c>
      <c r="C111">
        <v>24.79</v>
      </c>
      <c r="D111">
        <v>20.239999999999998</v>
      </c>
      <c r="F111" s="12"/>
    </row>
    <row r="112" spans="2:6" x14ac:dyDescent="0.25">
      <c r="B112" s="53">
        <v>43990</v>
      </c>
      <c r="C112">
        <v>25.56</v>
      </c>
      <c r="D112">
        <v>20.239999999999998</v>
      </c>
      <c r="F112" s="12"/>
    </row>
    <row r="113" spans="2:6" x14ac:dyDescent="0.25">
      <c r="B113" s="53">
        <v>43991</v>
      </c>
      <c r="C113">
        <v>25.93</v>
      </c>
      <c r="D113">
        <v>20.239999999999998</v>
      </c>
      <c r="F113" s="12"/>
    </row>
    <row r="114" spans="2:6" x14ac:dyDescent="0.25">
      <c r="B114" s="53">
        <v>43992</v>
      </c>
      <c r="C114">
        <v>26.73</v>
      </c>
      <c r="D114">
        <v>20.239999999999998</v>
      </c>
      <c r="F114" s="12"/>
    </row>
    <row r="115" spans="2:6" x14ac:dyDescent="0.25">
      <c r="B115" s="53">
        <v>43993</v>
      </c>
      <c r="C115">
        <v>30.45</v>
      </c>
      <c r="D115">
        <v>20.239999999999998</v>
      </c>
      <c r="F115" s="12"/>
    </row>
    <row r="116" spans="2:6" x14ac:dyDescent="0.25">
      <c r="B116" s="53">
        <v>43994</v>
      </c>
      <c r="C116">
        <v>37.68</v>
      </c>
      <c r="D116">
        <v>20.239999999999998</v>
      </c>
      <c r="F116" s="12"/>
    </row>
    <row r="117" spans="2:6" x14ac:dyDescent="0.25">
      <c r="B117" s="53">
        <v>43997</v>
      </c>
      <c r="C117">
        <v>44.09</v>
      </c>
      <c r="D117">
        <v>20.239999999999998</v>
      </c>
    </row>
    <row r="118" spans="2:6" x14ac:dyDescent="0.25">
      <c r="B118" s="53">
        <v>43998</v>
      </c>
      <c r="C118">
        <v>34.28</v>
      </c>
      <c r="D118">
        <v>20.239999999999998</v>
      </c>
    </row>
    <row r="119" spans="2:6" x14ac:dyDescent="0.25">
      <c r="B119" s="53">
        <v>43999</v>
      </c>
      <c r="C119">
        <v>33.28</v>
      </c>
      <c r="D119">
        <v>20.239999999999998</v>
      </c>
    </row>
    <row r="120" spans="2:6" x14ac:dyDescent="0.25">
      <c r="B120" s="53">
        <v>44000</v>
      </c>
      <c r="C120">
        <v>33.83</v>
      </c>
      <c r="D120">
        <v>20.239999999999998</v>
      </c>
    </row>
    <row r="121" spans="2:6" x14ac:dyDescent="0.25">
      <c r="B121" s="53">
        <v>44001</v>
      </c>
      <c r="C121">
        <v>32.07</v>
      </c>
      <c r="D121">
        <v>20.239999999999998</v>
      </c>
    </row>
    <row r="122" spans="2:6" x14ac:dyDescent="0.25">
      <c r="B122" s="53">
        <v>44004</v>
      </c>
      <c r="C122">
        <v>35.22</v>
      </c>
      <c r="D122">
        <v>20.239999999999998</v>
      </c>
    </row>
    <row r="123" spans="2:6" x14ac:dyDescent="0.25">
      <c r="B123" s="53">
        <v>44005</v>
      </c>
      <c r="C123">
        <v>31.71</v>
      </c>
      <c r="D123">
        <v>20.239999999999998</v>
      </c>
    </row>
    <row r="124" spans="2:6" x14ac:dyDescent="0.25">
      <c r="B124" s="53">
        <v>44006</v>
      </c>
      <c r="C124">
        <v>31.05</v>
      </c>
      <c r="D124">
        <v>20.239999999999998</v>
      </c>
    </row>
    <row r="125" spans="2:6" x14ac:dyDescent="0.25">
      <c r="B125" s="53">
        <v>44007</v>
      </c>
      <c r="C125">
        <v>36.590000000000003</v>
      </c>
      <c r="D125">
        <v>20.239999999999998</v>
      </c>
    </row>
    <row r="126" spans="2:6" x14ac:dyDescent="0.25">
      <c r="B126" s="53">
        <v>44008</v>
      </c>
      <c r="C126">
        <v>33.01</v>
      </c>
      <c r="D126">
        <v>20.239999999999998</v>
      </c>
    </row>
    <row r="127" spans="2:6" x14ac:dyDescent="0.25">
      <c r="B127" s="53">
        <v>44009</v>
      </c>
      <c r="C127">
        <v>35.049999999999997</v>
      </c>
      <c r="D127">
        <v>20.239999999999998</v>
      </c>
    </row>
    <row r="128" spans="2:6" x14ac:dyDescent="0.25">
      <c r="B128" s="53">
        <v>44012</v>
      </c>
      <c r="C128">
        <v>32.54</v>
      </c>
      <c r="D128">
        <v>20.239999999999998</v>
      </c>
    </row>
    <row r="129" spans="2:6" x14ac:dyDescent="0.25">
      <c r="B129" s="53">
        <v>44013</v>
      </c>
      <c r="C129">
        <v>30.96</v>
      </c>
      <c r="D129">
        <v>20.239999999999998</v>
      </c>
      <c r="F129" s="12"/>
    </row>
    <row r="130" spans="2:6" x14ac:dyDescent="0.25">
      <c r="B130" s="53">
        <v>44014</v>
      </c>
      <c r="C130">
        <v>28.33</v>
      </c>
      <c r="D130">
        <v>20.239999999999998</v>
      </c>
      <c r="F130" s="12"/>
    </row>
    <row r="131" spans="2:6" x14ac:dyDescent="0.25">
      <c r="B131" s="53">
        <v>44018</v>
      </c>
      <c r="C131">
        <v>27.76</v>
      </c>
      <c r="D131">
        <v>20.239999999999998</v>
      </c>
      <c r="F131" s="12"/>
    </row>
    <row r="132" spans="2:6" x14ac:dyDescent="0.25">
      <c r="B132" s="53">
        <v>44019</v>
      </c>
      <c r="C132">
        <v>28.77</v>
      </c>
      <c r="D132">
        <v>20.239999999999998</v>
      </c>
      <c r="F132" s="12"/>
    </row>
    <row r="133" spans="2:6" x14ac:dyDescent="0.25">
      <c r="B133" s="53">
        <v>44020</v>
      </c>
      <c r="C133">
        <v>28.95</v>
      </c>
      <c r="D133">
        <v>20.239999999999998</v>
      </c>
      <c r="F133" s="12"/>
    </row>
    <row r="134" spans="2:6" x14ac:dyDescent="0.25">
      <c r="B134" s="53">
        <v>44021</v>
      </c>
      <c r="C134">
        <v>28.18</v>
      </c>
      <c r="D134">
        <v>20.239999999999998</v>
      </c>
      <c r="F134" s="12"/>
    </row>
    <row r="135" spans="2:6" x14ac:dyDescent="0.25">
      <c r="B135" s="53">
        <v>44022</v>
      </c>
      <c r="C135">
        <v>30.86</v>
      </c>
      <c r="D135">
        <v>20.239999999999998</v>
      </c>
      <c r="F135" s="12"/>
    </row>
    <row r="136" spans="2:6" x14ac:dyDescent="0.25">
      <c r="B136" s="53">
        <v>44025</v>
      </c>
      <c r="C136">
        <v>27.85</v>
      </c>
      <c r="D136">
        <v>20.239999999999998</v>
      </c>
    </row>
    <row r="137" spans="2:6" x14ac:dyDescent="0.25">
      <c r="B137" s="53">
        <v>44026</v>
      </c>
      <c r="C137">
        <v>31.14</v>
      </c>
      <c r="D137">
        <v>20.239999999999998</v>
      </c>
    </row>
    <row r="138" spans="2:6" x14ac:dyDescent="0.25">
      <c r="B138" s="53">
        <v>44027</v>
      </c>
      <c r="C138">
        <v>29.15</v>
      </c>
      <c r="D138">
        <v>20.239999999999998</v>
      </c>
    </row>
    <row r="139" spans="2:6" x14ac:dyDescent="0.25">
      <c r="B139" s="53">
        <v>44028</v>
      </c>
      <c r="C139">
        <v>28.41</v>
      </c>
      <c r="D139">
        <v>20.239999999999998</v>
      </c>
    </row>
    <row r="140" spans="2:6" x14ac:dyDescent="0.25">
      <c r="B140" s="53">
        <v>44029</v>
      </c>
      <c r="C140">
        <v>27.15</v>
      </c>
      <c r="D140">
        <v>20.239999999999998</v>
      </c>
    </row>
    <row r="141" spans="2:6" x14ac:dyDescent="0.25">
      <c r="B141" s="53">
        <v>44032</v>
      </c>
      <c r="C141">
        <v>26.94</v>
      </c>
      <c r="D141">
        <v>20.239999999999998</v>
      </c>
    </row>
    <row r="142" spans="2:6" x14ac:dyDescent="0.25">
      <c r="B142" s="53">
        <v>44033</v>
      </c>
      <c r="C142">
        <v>24.08</v>
      </c>
      <c r="D142">
        <v>20.239999999999998</v>
      </c>
    </row>
    <row r="143" spans="2:6" x14ac:dyDescent="0.25">
      <c r="B143" s="53">
        <v>44034</v>
      </c>
      <c r="C143">
        <v>24.56</v>
      </c>
      <c r="D143">
        <v>20.239999999999998</v>
      </c>
    </row>
    <row r="144" spans="2:6" x14ac:dyDescent="0.25">
      <c r="B144" s="53">
        <v>44035</v>
      </c>
      <c r="C144">
        <v>23.97</v>
      </c>
      <c r="D144">
        <v>20.239999999999998</v>
      </c>
    </row>
    <row r="145" spans="2:6" x14ac:dyDescent="0.25">
      <c r="B145" s="53">
        <v>44036</v>
      </c>
      <c r="C145">
        <v>27.96</v>
      </c>
      <c r="D145">
        <v>20.239999999999998</v>
      </c>
    </row>
    <row r="146" spans="2:6" x14ac:dyDescent="0.25">
      <c r="B146" s="53">
        <v>44039</v>
      </c>
      <c r="C146">
        <v>26.6</v>
      </c>
      <c r="D146">
        <v>20.239999999999998</v>
      </c>
    </row>
    <row r="147" spans="2:6" x14ac:dyDescent="0.25">
      <c r="B147" s="53">
        <v>44040</v>
      </c>
      <c r="C147">
        <v>24.86</v>
      </c>
      <c r="D147">
        <v>20.239999999999998</v>
      </c>
    </row>
    <row r="148" spans="2:6" x14ac:dyDescent="0.25">
      <c r="B148" s="53">
        <v>44041</v>
      </c>
      <c r="C148">
        <v>25.16</v>
      </c>
      <c r="D148">
        <v>20.239999999999998</v>
      </c>
    </row>
    <row r="149" spans="2:6" x14ac:dyDescent="0.25">
      <c r="B149" s="53">
        <v>44042</v>
      </c>
      <c r="C149">
        <v>25.04</v>
      </c>
      <c r="D149">
        <v>20.239999999999998</v>
      </c>
    </row>
    <row r="150" spans="2:6" x14ac:dyDescent="0.25">
      <c r="B150" s="53">
        <v>44043</v>
      </c>
      <c r="C150">
        <v>24.79</v>
      </c>
      <c r="D150">
        <v>20.239999999999998</v>
      </c>
    </row>
    <row r="151" spans="2:6" x14ac:dyDescent="0.25">
      <c r="B151" s="53">
        <v>44046</v>
      </c>
      <c r="C151">
        <v>25.75</v>
      </c>
      <c r="D151">
        <v>20.239999999999998</v>
      </c>
      <c r="F151" s="12"/>
    </row>
    <row r="152" spans="2:6" x14ac:dyDescent="0.25">
      <c r="B152" s="53">
        <v>44047</v>
      </c>
      <c r="C152">
        <v>24.01</v>
      </c>
      <c r="D152">
        <v>20.239999999999998</v>
      </c>
      <c r="F152" s="12"/>
    </row>
    <row r="153" spans="2:6" x14ac:dyDescent="0.25">
      <c r="B153" s="53">
        <v>44048</v>
      </c>
      <c r="C153">
        <v>23.44</v>
      </c>
      <c r="D153">
        <v>20.239999999999998</v>
      </c>
      <c r="F153" s="12"/>
    </row>
    <row r="154" spans="2:6" x14ac:dyDescent="0.25">
      <c r="B154" s="53">
        <v>44049</v>
      </c>
      <c r="C154">
        <v>23.03</v>
      </c>
      <c r="D154">
        <v>20.239999999999998</v>
      </c>
      <c r="F154" s="12"/>
    </row>
    <row r="155" spans="2:6" x14ac:dyDescent="0.25">
      <c r="B155" s="53">
        <v>44050</v>
      </c>
      <c r="C155">
        <v>23.45</v>
      </c>
      <c r="D155">
        <v>20.239999999999998</v>
      </c>
      <c r="F155" s="12"/>
    </row>
    <row r="156" spans="2:6" x14ac:dyDescent="0.25">
      <c r="B156" s="53">
        <v>44053</v>
      </c>
      <c r="C156">
        <v>22.88</v>
      </c>
      <c r="D156">
        <v>20.239999999999998</v>
      </c>
      <c r="F156" s="12"/>
    </row>
    <row r="157" spans="2:6" x14ac:dyDescent="0.25">
      <c r="B157" s="53">
        <v>44054</v>
      </c>
      <c r="C157">
        <v>21.85</v>
      </c>
      <c r="D157">
        <v>20.239999999999998</v>
      </c>
      <c r="F157" s="12"/>
    </row>
    <row r="158" spans="2:6" x14ac:dyDescent="0.25">
      <c r="B158" s="53">
        <v>44055</v>
      </c>
      <c r="C158">
        <v>22.82</v>
      </c>
      <c r="D158">
        <v>20.239999999999998</v>
      </c>
      <c r="F158" s="12"/>
    </row>
    <row r="159" spans="2:6" x14ac:dyDescent="0.25">
      <c r="B159" s="53">
        <v>44056</v>
      </c>
      <c r="C159">
        <v>22.2</v>
      </c>
      <c r="D159">
        <v>20.239999999999998</v>
      </c>
    </row>
    <row r="160" spans="2:6" x14ac:dyDescent="0.25">
      <c r="B160" s="53">
        <v>44057</v>
      </c>
      <c r="C160">
        <v>22.27</v>
      </c>
      <c r="D160">
        <v>20.239999999999998</v>
      </c>
    </row>
    <row r="161" spans="2:6" x14ac:dyDescent="0.25">
      <c r="B161" s="53">
        <v>44060</v>
      </c>
      <c r="C161">
        <v>22.52</v>
      </c>
      <c r="D161">
        <v>20.239999999999998</v>
      </c>
    </row>
    <row r="162" spans="2:6" x14ac:dyDescent="0.25">
      <c r="B162" s="53">
        <v>44061</v>
      </c>
      <c r="C162">
        <v>21.69</v>
      </c>
      <c r="D162">
        <v>20.239999999999998</v>
      </c>
    </row>
    <row r="163" spans="2:6" x14ac:dyDescent="0.25">
      <c r="B163" s="53">
        <v>44062</v>
      </c>
      <c r="C163">
        <v>21.6</v>
      </c>
      <c r="D163">
        <v>20.239999999999998</v>
      </c>
    </row>
    <row r="164" spans="2:6" x14ac:dyDescent="0.25">
      <c r="B164" s="53">
        <v>44063</v>
      </c>
      <c r="C164">
        <v>24.1</v>
      </c>
      <c r="D164">
        <v>20.239999999999998</v>
      </c>
    </row>
    <row r="165" spans="2:6" x14ac:dyDescent="0.25">
      <c r="B165" s="53">
        <v>44064</v>
      </c>
      <c r="C165">
        <v>22.58</v>
      </c>
      <c r="D165">
        <v>20.239999999999998</v>
      </c>
    </row>
    <row r="166" spans="2:6" x14ac:dyDescent="0.25">
      <c r="B166" s="53">
        <v>44067</v>
      </c>
      <c r="C166">
        <v>22.87</v>
      </c>
      <c r="D166">
        <v>20.239999999999998</v>
      </c>
    </row>
    <row r="167" spans="2:6" x14ac:dyDescent="0.25">
      <c r="B167" s="53">
        <v>44068</v>
      </c>
      <c r="C167">
        <v>22.16</v>
      </c>
      <c r="D167">
        <v>20.239999999999998</v>
      </c>
    </row>
    <row r="168" spans="2:6" x14ac:dyDescent="0.25">
      <c r="B168" s="53">
        <v>44069</v>
      </c>
      <c r="C168">
        <v>22.14</v>
      </c>
      <c r="D168">
        <v>20.239999999999998</v>
      </c>
    </row>
    <row r="169" spans="2:6" x14ac:dyDescent="0.25">
      <c r="B169" s="53">
        <v>44070</v>
      </c>
      <c r="C169">
        <v>23.42</v>
      </c>
      <c r="D169">
        <v>20.239999999999998</v>
      </c>
    </row>
    <row r="170" spans="2:6" x14ac:dyDescent="0.25">
      <c r="B170" s="53">
        <v>44071</v>
      </c>
      <c r="C170">
        <v>24.59</v>
      </c>
      <c r="D170">
        <v>20.239999999999998</v>
      </c>
    </row>
    <row r="171" spans="2:6" x14ac:dyDescent="0.25">
      <c r="B171" s="53">
        <v>44074</v>
      </c>
      <c r="C171">
        <v>23.91</v>
      </c>
      <c r="D171">
        <v>20.239999999999998</v>
      </c>
    </row>
    <row r="172" spans="2:6" x14ac:dyDescent="0.25">
      <c r="B172" s="53">
        <v>44075</v>
      </c>
      <c r="C172">
        <v>25.86</v>
      </c>
      <c r="D172">
        <v>20.239999999999998</v>
      </c>
      <c r="F172" s="12"/>
    </row>
    <row r="173" spans="2:6" x14ac:dyDescent="0.25">
      <c r="B173" s="53">
        <v>44076</v>
      </c>
      <c r="C173">
        <v>26.01</v>
      </c>
      <c r="D173">
        <v>20.239999999999998</v>
      </c>
      <c r="F173" s="12"/>
    </row>
    <row r="174" spans="2:6" x14ac:dyDescent="0.25">
      <c r="B174" s="53">
        <v>44077</v>
      </c>
      <c r="C174">
        <v>26.28</v>
      </c>
      <c r="D174">
        <v>20.239999999999998</v>
      </c>
      <c r="F174" s="12"/>
    </row>
    <row r="175" spans="2:6" x14ac:dyDescent="0.25">
      <c r="B175" s="53">
        <v>44078</v>
      </c>
      <c r="C175">
        <v>34.619999999999997</v>
      </c>
      <c r="D175">
        <v>20.239999999999998</v>
      </c>
      <c r="F175" s="12"/>
    </row>
    <row r="176" spans="2:6" x14ac:dyDescent="0.25">
      <c r="B176" s="53">
        <v>44082</v>
      </c>
      <c r="C176">
        <v>30.61</v>
      </c>
      <c r="D176">
        <v>20.239999999999998</v>
      </c>
      <c r="F176" s="12"/>
    </row>
    <row r="177" spans="2:6" x14ac:dyDescent="0.25">
      <c r="B177" s="53">
        <v>44083</v>
      </c>
      <c r="C177">
        <v>31.68</v>
      </c>
      <c r="D177">
        <v>20.239999999999998</v>
      </c>
      <c r="F177" s="12"/>
    </row>
    <row r="178" spans="2:6" x14ac:dyDescent="0.25">
      <c r="B178" s="53">
        <v>44084</v>
      </c>
      <c r="C178">
        <v>28.67</v>
      </c>
      <c r="D178">
        <v>20.239999999999998</v>
      </c>
      <c r="F178" s="12"/>
    </row>
    <row r="179" spans="2:6" x14ac:dyDescent="0.25">
      <c r="B179" s="53">
        <v>44085</v>
      </c>
      <c r="C179">
        <v>28.63</v>
      </c>
      <c r="D179">
        <v>20.239999999999998</v>
      </c>
      <c r="F179" s="12"/>
    </row>
    <row r="180" spans="2:6" x14ac:dyDescent="0.25">
      <c r="B180" s="53">
        <v>44088</v>
      </c>
      <c r="C180">
        <v>25.86</v>
      </c>
      <c r="D180">
        <v>20.239999999999998</v>
      </c>
    </row>
    <row r="181" spans="2:6" x14ac:dyDescent="0.25">
      <c r="B181" s="53">
        <v>44089</v>
      </c>
      <c r="C181">
        <v>25.92</v>
      </c>
      <c r="D181">
        <v>20.239999999999998</v>
      </c>
    </row>
    <row r="182" spans="2:6" x14ac:dyDescent="0.25">
      <c r="B182" s="53">
        <v>44090</v>
      </c>
      <c r="C182">
        <v>25.31</v>
      </c>
      <c r="D182">
        <v>20.239999999999998</v>
      </c>
    </row>
    <row r="183" spans="2:6" x14ac:dyDescent="0.25">
      <c r="B183" s="53">
        <v>44091</v>
      </c>
      <c r="C183">
        <v>28.22</v>
      </c>
      <c r="D183">
        <v>20.239999999999998</v>
      </c>
    </row>
    <row r="184" spans="2:6" x14ac:dyDescent="0.25">
      <c r="B184" s="53">
        <v>44092</v>
      </c>
      <c r="C184">
        <v>26.65</v>
      </c>
      <c r="D184">
        <v>20.239999999999998</v>
      </c>
    </row>
    <row r="185" spans="2:6" x14ac:dyDescent="0.25">
      <c r="B185" s="53">
        <v>44095</v>
      </c>
      <c r="C185">
        <v>28.04</v>
      </c>
      <c r="D185">
        <v>20.239999999999998</v>
      </c>
    </row>
    <row r="186" spans="2:6" x14ac:dyDescent="0.25">
      <c r="B186" s="53">
        <v>44096</v>
      </c>
      <c r="C186">
        <v>28.61</v>
      </c>
      <c r="D186">
        <v>20.239999999999998</v>
      </c>
    </row>
    <row r="187" spans="2:6" x14ac:dyDescent="0.25">
      <c r="B187" s="53">
        <v>44097</v>
      </c>
      <c r="C187">
        <v>27.02</v>
      </c>
      <c r="D187">
        <v>20.239999999999998</v>
      </c>
    </row>
    <row r="188" spans="2:6" x14ac:dyDescent="0.25">
      <c r="B188" s="53">
        <v>44098</v>
      </c>
      <c r="C188">
        <v>29.54</v>
      </c>
      <c r="D188">
        <v>20.239999999999998</v>
      </c>
    </row>
    <row r="189" spans="2:6" x14ac:dyDescent="0.25">
      <c r="B189" s="53">
        <v>44099</v>
      </c>
      <c r="C189">
        <v>28.17</v>
      </c>
      <c r="D189">
        <v>20.239999999999998</v>
      </c>
    </row>
    <row r="190" spans="2:6" x14ac:dyDescent="0.25">
      <c r="B190" s="53">
        <v>44102</v>
      </c>
      <c r="C190">
        <v>27.15</v>
      </c>
      <c r="D190">
        <v>20.239999999999998</v>
      </c>
    </row>
    <row r="191" spans="2:6" x14ac:dyDescent="0.25">
      <c r="B191" s="53">
        <v>44103</v>
      </c>
      <c r="C191">
        <v>26.81</v>
      </c>
      <c r="D191">
        <v>20.239999999999998</v>
      </c>
    </row>
    <row r="192" spans="2:6" x14ac:dyDescent="0.25">
      <c r="B192" s="53">
        <v>44104</v>
      </c>
      <c r="C192">
        <v>26.69</v>
      </c>
      <c r="D192">
        <v>20.239999999999998</v>
      </c>
    </row>
    <row r="193" spans="2:6" x14ac:dyDescent="0.25">
      <c r="B193" s="53">
        <v>44105</v>
      </c>
      <c r="C193">
        <v>25.78</v>
      </c>
      <c r="D193">
        <v>20.239999999999998</v>
      </c>
      <c r="F193" s="12"/>
    </row>
    <row r="194" spans="2:6" x14ac:dyDescent="0.25">
      <c r="B194" s="53">
        <v>44106</v>
      </c>
      <c r="C194">
        <v>28.87</v>
      </c>
      <c r="D194">
        <v>20.239999999999998</v>
      </c>
      <c r="F194" s="12"/>
    </row>
    <row r="195" spans="2:6" x14ac:dyDescent="0.25">
      <c r="B195" s="53">
        <v>44109</v>
      </c>
      <c r="C195">
        <v>29.52</v>
      </c>
      <c r="D195">
        <v>20.239999999999998</v>
      </c>
      <c r="F195" s="12"/>
    </row>
    <row r="196" spans="2:6" x14ac:dyDescent="0.25">
      <c r="B196" s="53">
        <v>44110</v>
      </c>
      <c r="C196">
        <v>28.05</v>
      </c>
      <c r="D196">
        <v>20.239999999999998</v>
      </c>
      <c r="F196" s="12"/>
    </row>
    <row r="197" spans="2:6" x14ac:dyDescent="0.25">
      <c r="B197" s="53">
        <v>44111</v>
      </c>
      <c r="C197">
        <v>29.26</v>
      </c>
      <c r="D197">
        <v>20.239999999999998</v>
      </c>
      <c r="F197" s="12"/>
    </row>
    <row r="198" spans="2:6" x14ac:dyDescent="0.25">
      <c r="B198" s="53">
        <v>44112</v>
      </c>
      <c r="C198">
        <v>27.65</v>
      </c>
      <c r="D198">
        <v>20.239999999999998</v>
      </c>
      <c r="F198" s="12"/>
    </row>
    <row r="199" spans="2:6" x14ac:dyDescent="0.25">
      <c r="B199" s="53">
        <v>44113</v>
      </c>
      <c r="C199">
        <v>26.2</v>
      </c>
      <c r="D199">
        <v>20.239999999999998</v>
      </c>
      <c r="F199" s="12"/>
    </row>
    <row r="200" spans="2:6" x14ac:dyDescent="0.25">
      <c r="B200" s="53">
        <v>44116</v>
      </c>
      <c r="C200">
        <v>25.65</v>
      </c>
      <c r="D200">
        <v>20.239999999999998</v>
      </c>
      <c r="F200" s="12"/>
    </row>
    <row r="201" spans="2:6" x14ac:dyDescent="0.25">
      <c r="B201" s="53">
        <v>44117</v>
      </c>
      <c r="C201">
        <v>25.67</v>
      </c>
      <c r="D201">
        <v>20.239999999999998</v>
      </c>
    </row>
    <row r="202" spans="2:6" x14ac:dyDescent="0.25">
      <c r="B202" s="53">
        <v>44118</v>
      </c>
      <c r="C202">
        <v>25.72</v>
      </c>
      <c r="D202">
        <v>20.239999999999998</v>
      </c>
    </row>
    <row r="203" spans="2:6" x14ac:dyDescent="0.25">
      <c r="B203" s="53">
        <v>44119</v>
      </c>
      <c r="C203">
        <v>27.1</v>
      </c>
      <c r="D203">
        <v>20.239999999999998</v>
      </c>
    </row>
    <row r="204" spans="2:6" x14ac:dyDescent="0.25">
      <c r="B204" s="53">
        <v>44120</v>
      </c>
      <c r="C204">
        <v>27.16</v>
      </c>
      <c r="D204">
        <v>20.239999999999998</v>
      </c>
    </row>
    <row r="205" spans="2:6" x14ac:dyDescent="0.25">
      <c r="B205" s="53">
        <v>44123</v>
      </c>
      <c r="C205">
        <v>27.36</v>
      </c>
      <c r="D205">
        <v>20.239999999999998</v>
      </c>
    </row>
    <row r="206" spans="2:6" x14ac:dyDescent="0.25">
      <c r="B206" s="53">
        <v>44124</v>
      </c>
      <c r="C206">
        <v>28.81</v>
      </c>
      <c r="D206">
        <v>20.239999999999998</v>
      </c>
    </row>
    <row r="207" spans="2:6" x14ac:dyDescent="0.25">
      <c r="B207" s="53">
        <v>44125</v>
      </c>
      <c r="C207">
        <v>29.12</v>
      </c>
      <c r="D207">
        <v>20.239999999999998</v>
      </c>
    </row>
    <row r="208" spans="2:6" x14ac:dyDescent="0.25">
      <c r="B208" s="53">
        <v>44126</v>
      </c>
      <c r="C208">
        <v>30.1</v>
      </c>
      <c r="D208">
        <v>20.239999999999998</v>
      </c>
    </row>
    <row r="209" spans="2:6" x14ac:dyDescent="0.25">
      <c r="B209" s="53">
        <v>44127</v>
      </c>
      <c r="C209">
        <v>28.47</v>
      </c>
      <c r="D209">
        <v>20.239999999999998</v>
      </c>
    </row>
    <row r="210" spans="2:6" x14ac:dyDescent="0.25">
      <c r="B210" s="53">
        <v>44130</v>
      </c>
      <c r="C210">
        <v>29.38</v>
      </c>
      <c r="D210">
        <v>20.239999999999998</v>
      </c>
    </row>
    <row r="211" spans="2:6" x14ac:dyDescent="0.25">
      <c r="B211" s="53">
        <v>44131</v>
      </c>
      <c r="C211">
        <v>32.04</v>
      </c>
      <c r="D211">
        <v>20.239999999999998</v>
      </c>
    </row>
    <row r="212" spans="2:6" x14ac:dyDescent="0.25">
      <c r="B212" s="53">
        <v>44132</v>
      </c>
      <c r="C212">
        <v>34.69</v>
      </c>
      <c r="D212">
        <v>20.239999999999998</v>
      </c>
    </row>
    <row r="213" spans="2:6" x14ac:dyDescent="0.25">
      <c r="B213" s="53">
        <v>44133</v>
      </c>
      <c r="C213">
        <v>38.799999999999997</v>
      </c>
      <c r="D213">
        <v>20.239999999999998</v>
      </c>
    </row>
    <row r="214" spans="2:6" x14ac:dyDescent="0.25">
      <c r="B214" s="53">
        <v>44134</v>
      </c>
      <c r="C214">
        <v>40.81</v>
      </c>
      <c r="D214">
        <v>20.239999999999998</v>
      </c>
    </row>
    <row r="215" spans="2:6" x14ac:dyDescent="0.25">
      <c r="B215" s="53">
        <v>44137</v>
      </c>
      <c r="C215">
        <v>38.57</v>
      </c>
      <c r="D215">
        <v>20.239999999999998</v>
      </c>
      <c r="F215" s="12"/>
    </row>
    <row r="216" spans="2:6" x14ac:dyDescent="0.25">
      <c r="B216" s="53">
        <v>44138</v>
      </c>
      <c r="C216">
        <v>36.44</v>
      </c>
      <c r="D216">
        <v>20.239999999999998</v>
      </c>
      <c r="F216" s="12"/>
    </row>
    <row r="217" spans="2:6" x14ac:dyDescent="0.25">
      <c r="B217" s="53">
        <v>44139</v>
      </c>
      <c r="C217">
        <v>36.79</v>
      </c>
      <c r="D217">
        <v>20.239999999999998</v>
      </c>
      <c r="F217" s="12"/>
    </row>
    <row r="218" spans="2:6" x14ac:dyDescent="0.25">
      <c r="B218" s="53">
        <v>44140</v>
      </c>
      <c r="C218">
        <v>27.56</v>
      </c>
      <c r="D218">
        <v>20.239999999999998</v>
      </c>
      <c r="F218" s="12"/>
    </row>
    <row r="219" spans="2:6" x14ac:dyDescent="0.25">
      <c r="B219" s="53">
        <v>44141</v>
      </c>
      <c r="C219">
        <v>27.87</v>
      </c>
      <c r="D219">
        <v>20.239999999999998</v>
      </c>
      <c r="F219" s="12"/>
    </row>
    <row r="220" spans="2:6" x14ac:dyDescent="0.25">
      <c r="B220" s="53">
        <v>44144</v>
      </c>
      <c r="C220">
        <v>24.8</v>
      </c>
      <c r="D220">
        <v>20.239999999999998</v>
      </c>
      <c r="F220" s="12"/>
    </row>
    <row r="221" spans="2:6" x14ac:dyDescent="0.25">
      <c r="B221" s="53">
        <v>44145</v>
      </c>
      <c r="C221">
        <v>25.36</v>
      </c>
      <c r="D221">
        <v>20.239999999999998</v>
      </c>
      <c r="F221" s="12"/>
    </row>
    <row r="222" spans="2:6" x14ac:dyDescent="0.25">
      <c r="B222" s="53">
        <v>44146</v>
      </c>
      <c r="C222">
        <v>25.01</v>
      </c>
      <c r="D222">
        <v>20.239999999999998</v>
      </c>
      <c r="F222" s="12"/>
    </row>
    <row r="223" spans="2:6" x14ac:dyDescent="0.25">
      <c r="B223" s="53">
        <v>44147</v>
      </c>
      <c r="C223">
        <v>24.39</v>
      </c>
      <c r="D223">
        <v>20.239999999999998</v>
      </c>
      <c r="F223" s="12"/>
    </row>
    <row r="224" spans="2:6" x14ac:dyDescent="0.25">
      <c r="B224" s="53">
        <v>44148</v>
      </c>
      <c r="C224">
        <v>24.94</v>
      </c>
      <c r="D224">
        <v>20.239999999999998</v>
      </c>
    </row>
    <row r="225" spans="2:6" x14ac:dyDescent="0.25">
      <c r="B225" s="53">
        <v>44151</v>
      </c>
      <c r="C225">
        <v>23.66</v>
      </c>
      <c r="D225">
        <v>20.239999999999998</v>
      </c>
    </row>
    <row r="226" spans="2:6" x14ac:dyDescent="0.25">
      <c r="B226" s="53">
        <v>44152</v>
      </c>
      <c r="C226">
        <v>22.84</v>
      </c>
      <c r="D226">
        <v>20.239999999999998</v>
      </c>
    </row>
    <row r="227" spans="2:6" x14ac:dyDescent="0.25">
      <c r="B227" s="53">
        <v>44153</v>
      </c>
      <c r="C227">
        <v>22.86</v>
      </c>
      <c r="D227">
        <v>20.239999999999998</v>
      </c>
    </row>
    <row r="228" spans="2:6" x14ac:dyDescent="0.25">
      <c r="B228" s="53">
        <v>44154</v>
      </c>
      <c r="C228">
        <v>23.62</v>
      </c>
      <c r="D228">
        <v>20.239999999999998</v>
      </c>
    </row>
    <row r="229" spans="2:6" x14ac:dyDescent="0.25">
      <c r="B229" s="53">
        <v>44155</v>
      </c>
      <c r="C229">
        <v>23.43</v>
      </c>
      <c r="D229">
        <v>20.239999999999998</v>
      </c>
    </row>
    <row r="230" spans="2:6" x14ac:dyDescent="0.25">
      <c r="B230" s="53">
        <v>44158</v>
      </c>
      <c r="C230">
        <v>23.66</v>
      </c>
      <c r="D230">
        <v>20.239999999999998</v>
      </c>
    </row>
    <row r="231" spans="2:6" x14ac:dyDescent="0.25">
      <c r="B231" s="53">
        <v>44159</v>
      </c>
      <c r="C231">
        <v>22.04</v>
      </c>
      <c r="D231">
        <v>20.239999999999998</v>
      </c>
    </row>
    <row r="232" spans="2:6" x14ac:dyDescent="0.25">
      <c r="B232" s="53">
        <v>44160</v>
      </c>
      <c r="C232">
        <v>21.65</v>
      </c>
      <c r="D232">
        <v>20.239999999999998</v>
      </c>
    </row>
    <row r="233" spans="2:6" x14ac:dyDescent="0.25">
      <c r="B233" s="53">
        <v>44162</v>
      </c>
      <c r="C233">
        <v>21.52</v>
      </c>
      <c r="D233">
        <v>20.239999999999998</v>
      </c>
    </row>
    <row r="234" spans="2:6" x14ac:dyDescent="0.25">
      <c r="B234" s="53">
        <v>44165</v>
      </c>
      <c r="C234">
        <v>22.64</v>
      </c>
      <c r="D234">
        <v>20.239999999999998</v>
      </c>
    </row>
    <row r="235" spans="2:6" x14ac:dyDescent="0.25">
      <c r="B235" s="53">
        <v>44166</v>
      </c>
      <c r="C235">
        <v>20.21</v>
      </c>
      <c r="D235">
        <v>20.239999999999998</v>
      </c>
      <c r="F235" s="12"/>
    </row>
    <row r="236" spans="2:6" x14ac:dyDescent="0.25">
      <c r="B236" s="53">
        <v>44167</v>
      </c>
      <c r="C236">
        <v>21</v>
      </c>
      <c r="D236">
        <v>20.239999999999998</v>
      </c>
      <c r="F236" s="12"/>
    </row>
    <row r="237" spans="2:6" x14ac:dyDescent="0.25">
      <c r="B237" s="53">
        <v>44168</v>
      </c>
      <c r="C237">
        <v>21.24</v>
      </c>
      <c r="D237">
        <v>20.239999999999998</v>
      </c>
      <c r="F237" s="12"/>
    </row>
    <row r="238" spans="2:6" x14ac:dyDescent="0.25">
      <c r="B238" s="53">
        <v>44169</v>
      </c>
      <c r="C238">
        <v>21.05</v>
      </c>
      <c r="D238">
        <v>20.239999999999998</v>
      </c>
      <c r="F238" s="12"/>
    </row>
    <row r="239" spans="2:6" x14ac:dyDescent="0.25">
      <c r="B239" s="53">
        <v>44172</v>
      </c>
      <c r="C239">
        <v>22.04</v>
      </c>
      <c r="D239">
        <v>20.239999999999998</v>
      </c>
      <c r="F239" s="12"/>
    </row>
    <row r="240" spans="2:6" x14ac:dyDescent="0.25">
      <c r="B240" s="53">
        <v>44173</v>
      </c>
      <c r="C240">
        <v>21.65</v>
      </c>
      <c r="D240">
        <v>20.239999999999998</v>
      </c>
      <c r="F240" s="12"/>
    </row>
    <row r="241" spans="2:6" x14ac:dyDescent="0.25">
      <c r="B241" s="53">
        <v>44174</v>
      </c>
      <c r="C241">
        <v>20.66</v>
      </c>
      <c r="D241">
        <v>20.239999999999998</v>
      </c>
      <c r="F241" s="12"/>
    </row>
    <row r="242" spans="2:6" x14ac:dyDescent="0.25">
      <c r="B242" s="53">
        <v>44175</v>
      </c>
      <c r="C242">
        <v>22.12</v>
      </c>
      <c r="D242">
        <v>20.239999999999998</v>
      </c>
      <c r="F242" s="12"/>
    </row>
    <row r="243" spans="2:6" x14ac:dyDescent="0.25">
      <c r="B243" s="53">
        <v>44176</v>
      </c>
      <c r="C243">
        <v>22.49</v>
      </c>
      <c r="D243">
        <v>20.239999999999998</v>
      </c>
      <c r="F243" s="12"/>
    </row>
    <row r="244" spans="2:6" x14ac:dyDescent="0.25">
      <c r="B244" s="53">
        <v>44179</v>
      </c>
      <c r="C244">
        <v>22.67</v>
      </c>
      <c r="D244">
        <v>20.239999999999998</v>
      </c>
    </row>
    <row r="245" spans="2:6" x14ac:dyDescent="0.25">
      <c r="B245" s="53">
        <v>44180</v>
      </c>
      <c r="C245">
        <v>24</v>
      </c>
      <c r="D245">
        <v>20.239999999999998</v>
      </c>
    </row>
    <row r="246" spans="2:6" x14ac:dyDescent="0.25">
      <c r="B246" s="53">
        <v>44181</v>
      </c>
      <c r="C246">
        <v>22.51</v>
      </c>
      <c r="D246">
        <v>20.239999999999998</v>
      </c>
    </row>
    <row r="247" spans="2:6" x14ac:dyDescent="0.25">
      <c r="B247" s="53">
        <v>44182</v>
      </c>
      <c r="C247">
        <v>21.98</v>
      </c>
      <c r="D247">
        <v>20.239999999999998</v>
      </c>
    </row>
    <row r="248" spans="2:6" x14ac:dyDescent="0.25">
      <c r="B248" s="53">
        <v>44183</v>
      </c>
      <c r="C248">
        <v>22.15</v>
      </c>
      <c r="D248">
        <v>20.239999999999998</v>
      </c>
    </row>
    <row r="249" spans="2:6" x14ac:dyDescent="0.25">
      <c r="B249" s="53">
        <v>44186</v>
      </c>
      <c r="C249">
        <v>24.25</v>
      </c>
      <c r="D249">
        <v>20.239999999999998</v>
      </c>
    </row>
    <row r="250" spans="2:6" x14ac:dyDescent="0.25">
      <c r="B250" s="53">
        <v>44187</v>
      </c>
      <c r="C250">
        <v>25.24</v>
      </c>
      <c r="D250">
        <v>20.239999999999998</v>
      </c>
    </row>
    <row r="251" spans="2:6" x14ac:dyDescent="0.25">
      <c r="B251" s="53">
        <v>44188</v>
      </c>
      <c r="C251">
        <v>23.49</v>
      </c>
      <c r="D251">
        <v>20.239999999999998</v>
      </c>
    </row>
    <row r="252" spans="2:6" x14ac:dyDescent="0.25">
      <c r="B252" s="53">
        <v>44189</v>
      </c>
      <c r="C252">
        <v>22.47</v>
      </c>
      <c r="D252">
        <v>20.239999999999998</v>
      </c>
    </row>
    <row r="253" spans="2:6" x14ac:dyDescent="0.25">
      <c r="B253" s="53">
        <v>44193</v>
      </c>
      <c r="C253">
        <v>22.11</v>
      </c>
      <c r="D253">
        <v>20.239999999999998</v>
      </c>
    </row>
    <row r="254" spans="2:6" x14ac:dyDescent="0.25">
      <c r="B254" s="53">
        <v>44194</v>
      </c>
      <c r="C254">
        <v>21.61</v>
      </c>
      <c r="D254">
        <v>20.239999999999998</v>
      </c>
    </row>
    <row r="255" spans="2:6" x14ac:dyDescent="0.25">
      <c r="B255" s="53">
        <v>44195</v>
      </c>
      <c r="C255">
        <v>22.58</v>
      </c>
      <c r="D255">
        <v>20.239999999999998</v>
      </c>
    </row>
    <row r="256" spans="2:6" x14ac:dyDescent="0.25">
      <c r="B256" s="53">
        <v>44196</v>
      </c>
      <c r="C256">
        <v>22.99</v>
      </c>
      <c r="D256">
        <v>20.239999999999998</v>
      </c>
    </row>
    <row r="257" spans="2:6" x14ac:dyDescent="0.25">
      <c r="B257" s="53">
        <v>44197</v>
      </c>
      <c r="C257">
        <v>23.04</v>
      </c>
      <c r="D257">
        <v>20.239999999999998</v>
      </c>
      <c r="F257" s="12"/>
    </row>
    <row r="258" spans="2:6" x14ac:dyDescent="0.25">
      <c r="B258" s="53">
        <v>44201</v>
      </c>
      <c r="C258">
        <v>26.94</v>
      </c>
      <c r="D258">
        <v>20.239999999999998</v>
      </c>
      <c r="F258" s="12"/>
    </row>
    <row r="259" spans="2:6" x14ac:dyDescent="0.25">
      <c r="B259" s="53">
        <v>44202</v>
      </c>
      <c r="C259">
        <v>25.48</v>
      </c>
      <c r="D259">
        <v>20.239999999999998</v>
      </c>
      <c r="F259" s="12"/>
    </row>
    <row r="260" spans="2:6" x14ac:dyDescent="0.25">
      <c r="B260" s="53">
        <v>44203</v>
      </c>
      <c r="C260">
        <v>23.67</v>
      </c>
      <c r="D260">
        <v>20.239999999999998</v>
      </c>
      <c r="F260" s="12"/>
    </row>
    <row r="261" spans="2:6" x14ac:dyDescent="0.25">
      <c r="B261" s="53">
        <v>44204</v>
      </c>
      <c r="C261">
        <v>22.43</v>
      </c>
      <c r="D261">
        <v>20.239999999999998</v>
      </c>
      <c r="F261" s="12"/>
    </row>
    <row r="262" spans="2:6" x14ac:dyDescent="0.25">
      <c r="B262" s="53">
        <v>44207</v>
      </c>
      <c r="C262">
        <v>23.31</v>
      </c>
      <c r="D262">
        <v>20.239999999999998</v>
      </c>
      <c r="F262" s="12"/>
    </row>
    <row r="263" spans="2:6" x14ac:dyDescent="0.25">
      <c r="B263" s="53">
        <v>44208</v>
      </c>
      <c r="C263">
        <v>23.49</v>
      </c>
      <c r="D263">
        <v>20.239999999999998</v>
      </c>
      <c r="F263" s="12"/>
    </row>
    <row r="264" spans="2:6" x14ac:dyDescent="0.25">
      <c r="B264" s="53">
        <v>44209</v>
      </c>
      <c r="C264">
        <v>23.07</v>
      </c>
      <c r="D264">
        <v>20.239999999999998</v>
      </c>
    </row>
    <row r="265" spans="2:6" x14ac:dyDescent="0.25">
      <c r="B265" s="53">
        <v>44210</v>
      </c>
      <c r="C265">
        <v>22.22</v>
      </c>
      <c r="D265">
        <v>20.239999999999998</v>
      </c>
    </row>
    <row r="266" spans="2:6" x14ac:dyDescent="0.25">
      <c r="B266" s="53">
        <v>44211</v>
      </c>
      <c r="C266">
        <v>23.52</v>
      </c>
      <c r="D266">
        <v>20.239999999999998</v>
      </c>
    </row>
    <row r="267" spans="2:6" x14ac:dyDescent="0.25">
      <c r="B267" s="53">
        <v>44215</v>
      </c>
      <c r="C267">
        <v>23.03</v>
      </c>
      <c r="D267">
        <v>20.239999999999998</v>
      </c>
    </row>
    <row r="268" spans="2:6" x14ac:dyDescent="0.25">
      <c r="B268" s="53">
        <v>44216</v>
      </c>
      <c r="C268">
        <v>22.82</v>
      </c>
      <c r="D268">
        <v>20.239999999999998</v>
      </c>
    </row>
    <row r="269" spans="2:6" x14ac:dyDescent="0.25">
      <c r="B269" s="53">
        <v>44217</v>
      </c>
      <c r="C269">
        <v>21.34</v>
      </c>
      <c r="D269">
        <v>20.239999999999998</v>
      </c>
    </row>
    <row r="270" spans="2:6" x14ac:dyDescent="0.25">
      <c r="B270" s="53">
        <v>44218</v>
      </c>
      <c r="C270">
        <v>22.24</v>
      </c>
      <c r="D270">
        <v>20.239999999999998</v>
      </c>
    </row>
    <row r="271" spans="2:6" x14ac:dyDescent="0.25">
      <c r="B271" s="53">
        <v>44221</v>
      </c>
      <c r="C271">
        <v>22.31</v>
      </c>
      <c r="D271">
        <v>20.239999999999998</v>
      </c>
    </row>
    <row r="272" spans="2:6" x14ac:dyDescent="0.25">
      <c r="B272" s="53">
        <v>44222</v>
      </c>
      <c r="C272">
        <v>23.91</v>
      </c>
      <c r="D272">
        <v>20.239999999999998</v>
      </c>
    </row>
    <row r="273" spans="2:6" x14ac:dyDescent="0.25">
      <c r="B273" s="53">
        <v>44223</v>
      </c>
      <c r="C273">
        <v>23.82</v>
      </c>
      <c r="D273">
        <v>20.239999999999998</v>
      </c>
    </row>
    <row r="274" spans="2:6" x14ac:dyDescent="0.25">
      <c r="B274" s="53">
        <v>44224</v>
      </c>
      <c r="C274">
        <v>33.25</v>
      </c>
      <c r="D274">
        <v>20.239999999999998</v>
      </c>
    </row>
    <row r="275" spans="2:6" x14ac:dyDescent="0.25">
      <c r="B275" s="53">
        <v>44225</v>
      </c>
      <c r="C275">
        <v>35.159999999999997</v>
      </c>
      <c r="D275">
        <v>20.239999999999998</v>
      </c>
    </row>
    <row r="276" spans="2:6" x14ac:dyDescent="0.25">
      <c r="B276" s="53">
        <v>44228</v>
      </c>
      <c r="C276">
        <v>31.45</v>
      </c>
      <c r="D276">
        <v>20.239999999999998</v>
      </c>
      <c r="F276" s="12"/>
    </row>
    <row r="277" spans="2:6" x14ac:dyDescent="0.25">
      <c r="B277" s="53">
        <v>44229</v>
      </c>
      <c r="C277">
        <v>28.01</v>
      </c>
      <c r="D277">
        <v>20.239999999999998</v>
      </c>
      <c r="F277" s="12"/>
    </row>
    <row r="278" spans="2:6" x14ac:dyDescent="0.25">
      <c r="B278" s="53">
        <v>44230</v>
      </c>
      <c r="C278">
        <v>24.59</v>
      </c>
      <c r="D278">
        <v>20.239999999999998</v>
      </c>
      <c r="F278" s="12"/>
    </row>
    <row r="279" spans="2:6" x14ac:dyDescent="0.25">
      <c r="B279" s="53">
        <v>44231</v>
      </c>
      <c r="C279">
        <v>23.44</v>
      </c>
      <c r="D279">
        <v>20.239999999999998</v>
      </c>
      <c r="F279" s="12"/>
    </row>
    <row r="280" spans="2:6" x14ac:dyDescent="0.25">
      <c r="B280" s="53">
        <v>44232</v>
      </c>
      <c r="C280">
        <v>21.99</v>
      </c>
      <c r="D280">
        <v>20.239999999999998</v>
      </c>
      <c r="F280" s="12"/>
    </row>
    <row r="281" spans="2:6" x14ac:dyDescent="0.25">
      <c r="B281" s="53">
        <v>44235</v>
      </c>
      <c r="C281">
        <v>21.89</v>
      </c>
      <c r="D281">
        <v>20.239999999999998</v>
      </c>
      <c r="F281" s="12"/>
    </row>
    <row r="282" spans="2:6" x14ac:dyDescent="0.25">
      <c r="B282" s="53">
        <v>44236</v>
      </c>
      <c r="C282">
        <v>21.57</v>
      </c>
      <c r="D282">
        <v>20.239999999999998</v>
      </c>
      <c r="F282" s="12"/>
    </row>
    <row r="283" spans="2:6" x14ac:dyDescent="0.25">
      <c r="B283" s="53">
        <v>44237</v>
      </c>
      <c r="C283">
        <v>21.64</v>
      </c>
      <c r="D283">
        <v>20.239999999999998</v>
      </c>
      <c r="F283" s="12"/>
    </row>
    <row r="284" spans="2:6" x14ac:dyDescent="0.25">
      <c r="B284" s="53">
        <v>44238</v>
      </c>
      <c r="C284">
        <v>22.09</v>
      </c>
      <c r="D284">
        <v>20.239999999999998</v>
      </c>
      <c r="F284" s="12"/>
    </row>
    <row r="285" spans="2:6" x14ac:dyDescent="0.25">
      <c r="B285" s="53">
        <v>44239</v>
      </c>
      <c r="C285">
        <v>21.6</v>
      </c>
      <c r="D285">
        <v>20.239999999999998</v>
      </c>
      <c r="F285" s="12"/>
    </row>
    <row r="286" spans="2:6" x14ac:dyDescent="0.25">
      <c r="B286" s="53">
        <v>44243</v>
      </c>
      <c r="C286">
        <v>21.13</v>
      </c>
      <c r="D286">
        <v>20.239999999999998</v>
      </c>
    </row>
    <row r="287" spans="2:6" x14ac:dyDescent="0.25">
      <c r="B287" s="53">
        <v>44244</v>
      </c>
      <c r="C287">
        <v>22.02</v>
      </c>
      <c r="D287">
        <v>20.239999999999998</v>
      </c>
    </row>
    <row r="288" spans="2:6" x14ac:dyDescent="0.25">
      <c r="B288" s="53">
        <v>44245</v>
      </c>
      <c r="C288">
        <v>21.98</v>
      </c>
      <c r="D288">
        <v>20.239999999999998</v>
      </c>
    </row>
    <row r="289" spans="2:6" x14ac:dyDescent="0.25">
      <c r="B289" s="53">
        <v>44246</v>
      </c>
      <c r="C289">
        <v>23.1</v>
      </c>
      <c r="D289">
        <v>20.239999999999998</v>
      </c>
    </row>
    <row r="290" spans="2:6" x14ac:dyDescent="0.25">
      <c r="B290" s="53">
        <v>44249</v>
      </c>
      <c r="C290">
        <v>24.46</v>
      </c>
      <c r="D290">
        <v>20.239999999999998</v>
      </c>
    </row>
    <row r="291" spans="2:6" x14ac:dyDescent="0.25">
      <c r="B291" s="53">
        <v>44250</v>
      </c>
      <c r="C291">
        <v>22.82</v>
      </c>
      <c r="D291">
        <v>20.239999999999998</v>
      </c>
    </row>
    <row r="292" spans="2:6" x14ac:dyDescent="0.25">
      <c r="B292" s="53">
        <v>44251</v>
      </c>
      <c r="C292">
        <v>23.76</v>
      </c>
      <c r="D292">
        <v>20.239999999999998</v>
      </c>
    </row>
    <row r="293" spans="2:6" x14ac:dyDescent="0.25">
      <c r="B293" s="53">
        <v>44252</v>
      </c>
      <c r="C293">
        <v>21.73</v>
      </c>
      <c r="D293">
        <v>20.239999999999998</v>
      </c>
    </row>
    <row r="294" spans="2:6" x14ac:dyDescent="0.25">
      <c r="B294" s="53">
        <v>44222</v>
      </c>
      <c r="C294">
        <v>28.73</v>
      </c>
      <c r="D294">
        <v>20.239999999999998</v>
      </c>
    </row>
    <row r="295" spans="2:6" x14ac:dyDescent="0.25">
      <c r="B295" s="53">
        <v>44256</v>
      </c>
      <c r="C295">
        <v>25.2</v>
      </c>
      <c r="D295">
        <v>20.239999999999998</v>
      </c>
      <c r="F295" s="12"/>
    </row>
    <row r="296" spans="2:6" x14ac:dyDescent="0.25">
      <c r="B296" s="53">
        <v>44257</v>
      </c>
      <c r="C296">
        <v>23.58</v>
      </c>
      <c r="D296">
        <v>20.239999999999998</v>
      </c>
      <c r="F296" s="12"/>
    </row>
    <row r="297" spans="2:6" x14ac:dyDescent="0.25">
      <c r="B297" s="53">
        <v>44258</v>
      </c>
      <c r="C297">
        <v>22.8</v>
      </c>
      <c r="D297">
        <v>20.239999999999998</v>
      </c>
      <c r="F297" s="12"/>
    </row>
    <row r="298" spans="2:6" x14ac:dyDescent="0.25">
      <c r="B298" s="53">
        <v>44259</v>
      </c>
      <c r="C298">
        <v>26.52</v>
      </c>
      <c r="D298">
        <v>20.239999999999998</v>
      </c>
      <c r="F298" s="12"/>
    </row>
    <row r="299" spans="2:6" x14ac:dyDescent="0.25">
      <c r="B299" s="53">
        <v>44260</v>
      </c>
      <c r="C299">
        <v>29.48</v>
      </c>
      <c r="D299">
        <v>20.239999999999998</v>
      </c>
      <c r="F299" s="12"/>
    </row>
    <row r="300" spans="2:6" x14ac:dyDescent="0.25">
      <c r="B300" s="53">
        <v>44263</v>
      </c>
      <c r="C300">
        <v>27.61</v>
      </c>
      <c r="D300">
        <v>20.239999999999998</v>
      </c>
      <c r="F300" s="12"/>
    </row>
    <row r="301" spans="2:6" x14ac:dyDescent="0.25">
      <c r="B301" s="53">
        <v>44264</v>
      </c>
      <c r="C301">
        <v>25.11</v>
      </c>
      <c r="D301">
        <v>20.239999999999998</v>
      </c>
      <c r="F301" s="12"/>
    </row>
    <row r="302" spans="2:6" x14ac:dyDescent="0.25">
      <c r="B302" s="53">
        <v>44265</v>
      </c>
      <c r="C302">
        <v>23.76</v>
      </c>
      <c r="D302">
        <v>20.239999999999998</v>
      </c>
      <c r="F302" s="12"/>
    </row>
    <row r="303" spans="2:6" x14ac:dyDescent="0.25">
      <c r="B303" s="53">
        <v>44266</v>
      </c>
      <c r="C303">
        <v>22.5</v>
      </c>
      <c r="D303">
        <v>20.239999999999998</v>
      </c>
      <c r="F303" s="12"/>
    </row>
    <row r="304" spans="2:6" x14ac:dyDescent="0.25">
      <c r="B304" s="53">
        <v>44267</v>
      </c>
      <c r="C304">
        <v>22.57</v>
      </c>
      <c r="D304">
        <v>20.239999999999998</v>
      </c>
      <c r="F304" s="12"/>
    </row>
    <row r="305" spans="2:6" x14ac:dyDescent="0.25">
      <c r="B305" s="53">
        <v>44270</v>
      </c>
      <c r="C305">
        <v>21.84</v>
      </c>
      <c r="D305">
        <v>20.239999999999998</v>
      </c>
    </row>
    <row r="306" spans="2:6" x14ac:dyDescent="0.25">
      <c r="B306" s="53">
        <v>44271</v>
      </c>
      <c r="C306">
        <v>20.14</v>
      </c>
      <c r="D306">
        <v>20.239999999999998</v>
      </c>
    </row>
    <row r="307" spans="2:6" x14ac:dyDescent="0.25">
      <c r="B307" s="53">
        <v>44272</v>
      </c>
      <c r="C307">
        <v>20.100000000000001</v>
      </c>
      <c r="D307">
        <v>20.239999999999998</v>
      </c>
    </row>
    <row r="308" spans="2:6" x14ac:dyDescent="0.25">
      <c r="B308" s="53">
        <v>44273</v>
      </c>
      <c r="C308">
        <v>18.95</v>
      </c>
      <c r="D308">
        <v>20.239999999999998</v>
      </c>
    </row>
    <row r="309" spans="2:6" x14ac:dyDescent="0.25">
      <c r="B309" s="53">
        <v>44274</v>
      </c>
      <c r="C309">
        <v>21.43</v>
      </c>
      <c r="D309">
        <v>20.239999999999998</v>
      </c>
    </row>
    <row r="310" spans="2:6" x14ac:dyDescent="0.25">
      <c r="B310" s="53">
        <v>44277</v>
      </c>
      <c r="C310">
        <v>21.91</v>
      </c>
      <c r="D310">
        <v>20.239999999999998</v>
      </c>
    </row>
    <row r="311" spans="2:6" x14ac:dyDescent="0.25">
      <c r="B311" s="53">
        <v>44278</v>
      </c>
      <c r="C311">
        <v>19.46</v>
      </c>
      <c r="D311">
        <v>20.239999999999998</v>
      </c>
    </row>
    <row r="312" spans="2:6" x14ac:dyDescent="0.25">
      <c r="B312" s="53">
        <v>44279</v>
      </c>
      <c r="C312">
        <v>20.64</v>
      </c>
      <c r="D312">
        <v>20.239999999999998</v>
      </c>
    </row>
    <row r="313" spans="2:6" x14ac:dyDescent="0.25">
      <c r="B313" s="53">
        <v>44280</v>
      </c>
      <c r="C313">
        <v>20.8</v>
      </c>
      <c r="D313">
        <v>20.239999999999998</v>
      </c>
    </row>
    <row r="314" spans="2:6" x14ac:dyDescent="0.25">
      <c r="B314" s="53">
        <v>44281</v>
      </c>
      <c r="C314">
        <v>19.32</v>
      </c>
      <c r="D314">
        <v>20.239999999999998</v>
      </c>
    </row>
    <row r="315" spans="2:6" x14ac:dyDescent="0.25">
      <c r="B315" s="53">
        <v>44284</v>
      </c>
      <c r="C315">
        <v>20.399999999999999</v>
      </c>
      <c r="D315">
        <v>20.239999999999998</v>
      </c>
    </row>
    <row r="316" spans="2:6" x14ac:dyDescent="0.25">
      <c r="B316" s="53">
        <v>44285</v>
      </c>
      <c r="C316">
        <v>20.76</v>
      </c>
      <c r="D316">
        <v>20.239999999999998</v>
      </c>
    </row>
    <row r="317" spans="2:6" x14ac:dyDescent="0.25">
      <c r="B317" s="53">
        <v>44286</v>
      </c>
      <c r="C317">
        <v>19.8</v>
      </c>
      <c r="D317">
        <v>20.239999999999998</v>
      </c>
    </row>
    <row r="318" spans="2:6" x14ac:dyDescent="0.25">
      <c r="B318" s="53">
        <v>44287</v>
      </c>
      <c r="C318">
        <v>18.600000000000001</v>
      </c>
      <c r="D318">
        <v>20.239999999999998</v>
      </c>
      <c r="F318" s="12"/>
    </row>
    <row r="319" spans="2:6" x14ac:dyDescent="0.25">
      <c r="B319" s="53">
        <v>44291</v>
      </c>
      <c r="C319">
        <v>18.16</v>
      </c>
      <c r="D319">
        <v>20.239999999999998</v>
      </c>
      <c r="F319" s="12"/>
    </row>
    <row r="320" spans="2:6" x14ac:dyDescent="0.25">
      <c r="B320" s="53">
        <v>44292</v>
      </c>
      <c r="C320">
        <v>18.07</v>
      </c>
      <c r="D320">
        <v>20.239999999999998</v>
      </c>
      <c r="F320" s="12"/>
    </row>
    <row r="321" spans="2:6" x14ac:dyDescent="0.25">
      <c r="B321" s="53">
        <v>44293</v>
      </c>
      <c r="C321">
        <v>17.989999999999998</v>
      </c>
      <c r="D321">
        <v>20.239999999999998</v>
      </c>
      <c r="F321" s="12"/>
    </row>
    <row r="322" spans="2:6" x14ac:dyDescent="0.25">
      <c r="B322" s="53">
        <v>44294</v>
      </c>
      <c r="C322">
        <v>16.920000000000002</v>
      </c>
      <c r="D322">
        <v>20.239999999999998</v>
      </c>
      <c r="F322" s="12"/>
    </row>
    <row r="323" spans="2:6" x14ac:dyDescent="0.25">
      <c r="B323" s="53">
        <v>44295</v>
      </c>
      <c r="C323">
        <v>17.05</v>
      </c>
      <c r="D323">
        <v>20.239999999999998</v>
      </c>
      <c r="F323" s="12"/>
    </row>
    <row r="324" spans="2:6" x14ac:dyDescent="0.25">
      <c r="B324" s="53">
        <v>44298</v>
      </c>
      <c r="C324">
        <v>17.43</v>
      </c>
      <c r="D324">
        <v>20.239999999999998</v>
      </c>
      <c r="F324" s="12"/>
    </row>
    <row r="325" spans="2:6" x14ac:dyDescent="0.25">
      <c r="B325" s="53">
        <v>44299</v>
      </c>
      <c r="C325">
        <v>16.989999999999998</v>
      </c>
      <c r="D325">
        <v>20.239999999999998</v>
      </c>
    </row>
    <row r="326" spans="2:6" x14ac:dyDescent="0.25">
      <c r="B326" s="53">
        <v>44300</v>
      </c>
      <c r="C326">
        <v>16.71</v>
      </c>
      <c r="D326">
        <v>20.239999999999998</v>
      </c>
    </row>
    <row r="327" spans="2:6" x14ac:dyDescent="0.25">
      <c r="B327" s="53">
        <v>44301</v>
      </c>
      <c r="C327">
        <v>16.78</v>
      </c>
      <c r="D327">
        <v>20.239999999999998</v>
      </c>
    </row>
    <row r="328" spans="2:6" x14ac:dyDescent="0.25">
      <c r="B328" s="53">
        <v>44302</v>
      </c>
      <c r="C328">
        <v>16.649999999999999</v>
      </c>
      <c r="D328">
        <v>20.239999999999998</v>
      </c>
    </row>
    <row r="329" spans="2:6" x14ac:dyDescent="0.25">
      <c r="B329" s="53">
        <v>44305</v>
      </c>
      <c r="C329">
        <v>17.04</v>
      </c>
      <c r="D329">
        <v>20.239999999999998</v>
      </c>
    </row>
    <row r="330" spans="2:6" x14ac:dyDescent="0.25">
      <c r="B330" s="53">
        <v>44306</v>
      </c>
      <c r="C330">
        <v>17.36</v>
      </c>
      <c r="D330">
        <v>20.239999999999998</v>
      </c>
    </row>
    <row r="331" spans="2:6" x14ac:dyDescent="0.25">
      <c r="B331" s="53">
        <v>44307</v>
      </c>
      <c r="C331">
        <v>18.48</v>
      </c>
      <c r="D331">
        <v>20.239999999999998</v>
      </c>
    </row>
    <row r="332" spans="2:6" x14ac:dyDescent="0.25">
      <c r="B332" s="53">
        <v>44308</v>
      </c>
      <c r="C332">
        <v>17.28</v>
      </c>
      <c r="D332">
        <v>20.239999999999998</v>
      </c>
    </row>
    <row r="333" spans="2:6" x14ac:dyDescent="0.25">
      <c r="B333" s="53">
        <v>44309</v>
      </c>
      <c r="C333">
        <v>18.559999999999999</v>
      </c>
      <c r="D333">
        <v>20.239999999999998</v>
      </c>
    </row>
    <row r="334" spans="2:6" x14ac:dyDescent="0.25">
      <c r="B334" s="53">
        <v>44312</v>
      </c>
      <c r="C334">
        <v>17.940000000000001</v>
      </c>
      <c r="D334">
        <v>20.239999999999998</v>
      </c>
    </row>
    <row r="335" spans="2:6" x14ac:dyDescent="0.25">
      <c r="B335" s="53">
        <v>44313</v>
      </c>
      <c r="C335">
        <v>17.62</v>
      </c>
      <c r="D335">
        <v>20.239999999999998</v>
      </c>
    </row>
    <row r="336" spans="2:6" x14ac:dyDescent="0.25">
      <c r="B336" s="53">
        <v>44314</v>
      </c>
      <c r="C336">
        <v>17.47</v>
      </c>
      <c r="D336">
        <v>20.239999999999998</v>
      </c>
    </row>
    <row r="337" spans="2:6" x14ac:dyDescent="0.25">
      <c r="B337" s="53">
        <v>44315</v>
      </c>
      <c r="C337">
        <v>16.88</v>
      </c>
      <c r="D337">
        <v>20.239999999999998</v>
      </c>
    </row>
    <row r="338" spans="2:6" x14ac:dyDescent="0.25">
      <c r="B338" s="53">
        <v>44316</v>
      </c>
      <c r="C338">
        <v>17.670000000000002</v>
      </c>
      <c r="D338">
        <v>20.239999999999998</v>
      </c>
    </row>
    <row r="339" spans="2:6" x14ac:dyDescent="0.25">
      <c r="B339" s="53">
        <v>44319</v>
      </c>
      <c r="C339">
        <v>18.649999999999999</v>
      </c>
      <c r="D339">
        <v>20.239999999999998</v>
      </c>
      <c r="F339" s="12"/>
    </row>
    <row r="340" spans="2:6" x14ac:dyDescent="0.25">
      <c r="B340" s="53">
        <v>44320</v>
      </c>
      <c r="C340">
        <v>18.16</v>
      </c>
      <c r="D340">
        <v>20.239999999999998</v>
      </c>
      <c r="F340" s="12"/>
    </row>
    <row r="341" spans="2:6" x14ac:dyDescent="0.25">
      <c r="B341" s="53">
        <v>44321</v>
      </c>
      <c r="C341">
        <v>18.84</v>
      </c>
      <c r="D341">
        <v>20.239999999999998</v>
      </c>
      <c r="F341" s="12"/>
    </row>
    <row r="342" spans="2:6" x14ac:dyDescent="0.25">
      <c r="B342" s="53">
        <v>44322</v>
      </c>
      <c r="C342">
        <v>18.41</v>
      </c>
      <c r="D342">
        <v>20.239999999999998</v>
      </c>
      <c r="F342" s="12"/>
    </row>
    <row r="343" spans="2:6" x14ac:dyDescent="0.25">
      <c r="B343" s="53">
        <v>44323</v>
      </c>
      <c r="C343">
        <v>18.45</v>
      </c>
      <c r="D343">
        <v>20.239999999999998</v>
      </c>
      <c r="F343" s="12"/>
    </row>
    <row r="344" spans="2:6" x14ac:dyDescent="0.25">
      <c r="B344" s="53">
        <v>44326</v>
      </c>
      <c r="C344">
        <v>17.34</v>
      </c>
      <c r="D344">
        <v>20.239999999999998</v>
      </c>
      <c r="F344" s="12"/>
    </row>
    <row r="345" spans="2:6" x14ac:dyDescent="0.25">
      <c r="B345" s="53">
        <v>44327</v>
      </c>
      <c r="C345">
        <v>21.17</v>
      </c>
      <c r="D345">
        <v>20.239999999999998</v>
      </c>
      <c r="F345" s="12"/>
    </row>
    <row r="346" spans="2:6" x14ac:dyDescent="0.25">
      <c r="B346" s="53">
        <v>44328</v>
      </c>
      <c r="C346">
        <v>22.42</v>
      </c>
      <c r="D346">
        <v>20.239999999999998</v>
      </c>
      <c r="F346" s="12"/>
    </row>
    <row r="347" spans="2:6" x14ac:dyDescent="0.25">
      <c r="B347" s="53">
        <v>44329</v>
      </c>
      <c r="C347">
        <v>26.03</v>
      </c>
      <c r="D347">
        <v>20.239999999999998</v>
      </c>
    </row>
    <row r="348" spans="2:6" x14ac:dyDescent="0.25">
      <c r="B348" s="53">
        <v>44330</v>
      </c>
      <c r="C348">
        <v>21.77</v>
      </c>
      <c r="D348">
        <v>20.239999999999998</v>
      </c>
    </row>
    <row r="349" spans="2:6" x14ac:dyDescent="0.25">
      <c r="B349" s="53">
        <v>44333</v>
      </c>
      <c r="C349">
        <v>19.89</v>
      </c>
      <c r="D349">
        <v>20.239999999999998</v>
      </c>
    </row>
    <row r="350" spans="2:6" x14ac:dyDescent="0.25">
      <c r="B350" s="53">
        <v>44334</v>
      </c>
      <c r="C350">
        <v>18.89</v>
      </c>
      <c r="D350">
        <v>20.239999999999998</v>
      </c>
    </row>
    <row r="351" spans="2:6" x14ac:dyDescent="0.25">
      <c r="B351" s="53">
        <v>44335</v>
      </c>
      <c r="C351">
        <v>22.46</v>
      </c>
      <c r="D351">
        <v>20.239999999999998</v>
      </c>
    </row>
    <row r="352" spans="2:6" x14ac:dyDescent="0.25">
      <c r="B352" s="53">
        <v>44336</v>
      </c>
      <c r="C352">
        <v>22.33</v>
      </c>
      <c r="D352">
        <v>20.239999999999998</v>
      </c>
    </row>
    <row r="353" spans="2:6" x14ac:dyDescent="0.25">
      <c r="B353" s="53">
        <v>44337</v>
      </c>
      <c r="C353">
        <v>20.420000000000002</v>
      </c>
      <c r="D353">
        <v>20.239999999999998</v>
      </c>
    </row>
    <row r="354" spans="2:6" x14ac:dyDescent="0.25">
      <c r="B354" s="53">
        <v>44340</v>
      </c>
      <c r="C354">
        <v>20.5</v>
      </c>
      <c r="D354">
        <v>20.239999999999998</v>
      </c>
    </row>
    <row r="355" spans="2:6" x14ac:dyDescent="0.25">
      <c r="B355" s="53">
        <v>44341</v>
      </c>
      <c r="C355">
        <v>18.350000000000001</v>
      </c>
      <c r="D355">
        <v>20.239999999999998</v>
      </c>
    </row>
    <row r="356" spans="2:6" x14ac:dyDescent="0.25">
      <c r="B356" s="53">
        <v>44342</v>
      </c>
      <c r="C356">
        <v>18.37</v>
      </c>
      <c r="D356">
        <v>20.239999999999998</v>
      </c>
    </row>
    <row r="357" spans="2:6" x14ac:dyDescent="0.25">
      <c r="B357" s="53">
        <v>44343</v>
      </c>
      <c r="C357">
        <v>18.03</v>
      </c>
      <c r="D357">
        <v>20.239999999999998</v>
      </c>
    </row>
    <row r="358" spans="2:6" x14ac:dyDescent="0.25">
      <c r="B358" s="53">
        <v>44344</v>
      </c>
      <c r="C358">
        <v>16.8</v>
      </c>
      <c r="D358">
        <v>20.239999999999998</v>
      </c>
    </row>
    <row r="359" spans="2:6" x14ac:dyDescent="0.25">
      <c r="B359" s="53">
        <v>44348</v>
      </c>
      <c r="C359">
        <v>17.239999999999998</v>
      </c>
      <c r="D359">
        <v>20.239999999999998</v>
      </c>
      <c r="F359" s="12"/>
    </row>
    <row r="360" spans="2:6" x14ac:dyDescent="0.25">
      <c r="B360" s="53">
        <v>44349</v>
      </c>
      <c r="C360">
        <v>17.86</v>
      </c>
      <c r="D360">
        <v>20.239999999999998</v>
      </c>
      <c r="F360" s="12"/>
    </row>
    <row r="361" spans="2:6" x14ac:dyDescent="0.25">
      <c r="B361" s="53">
        <v>44350</v>
      </c>
      <c r="C361">
        <v>17.73</v>
      </c>
      <c r="D361">
        <v>20.239999999999998</v>
      </c>
      <c r="F361" s="12"/>
    </row>
    <row r="362" spans="2:6" x14ac:dyDescent="0.25">
      <c r="B362" s="53">
        <v>44351</v>
      </c>
      <c r="C362">
        <v>18.09</v>
      </c>
      <c r="D362">
        <v>20.239999999999998</v>
      </c>
      <c r="F362" s="12"/>
    </row>
    <row r="363" spans="2:6" x14ac:dyDescent="0.25">
      <c r="B363" s="53">
        <v>44354</v>
      </c>
      <c r="C363">
        <v>17.34</v>
      </c>
      <c r="D363">
        <v>20.239999999999998</v>
      </c>
      <c r="F363" s="12"/>
    </row>
    <row r="364" spans="2:6" x14ac:dyDescent="0.25">
      <c r="B364" s="53">
        <v>44355</v>
      </c>
      <c r="C364">
        <v>16.579999999999998</v>
      </c>
      <c r="D364">
        <v>20.239999999999998</v>
      </c>
      <c r="F364" s="12"/>
    </row>
    <row r="365" spans="2:6" x14ac:dyDescent="0.25">
      <c r="B365" s="53">
        <v>44356</v>
      </c>
      <c r="C365">
        <v>17.18</v>
      </c>
      <c r="D365">
        <v>20.239999999999998</v>
      </c>
      <c r="F365" s="12"/>
    </row>
    <row r="366" spans="2:6" x14ac:dyDescent="0.25">
      <c r="B366" s="53">
        <v>44357</v>
      </c>
      <c r="C366">
        <v>18.18</v>
      </c>
      <c r="D366">
        <v>20.239999999999998</v>
      </c>
      <c r="F366" s="12"/>
    </row>
    <row r="367" spans="2:6" x14ac:dyDescent="0.25">
      <c r="B367" s="53">
        <v>44358</v>
      </c>
      <c r="C367">
        <v>16.18</v>
      </c>
      <c r="D367">
        <v>20.239999999999998</v>
      </c>
      <c r="F367" s="12"/>
    </row>
    <row r="368" spans="2:6" x14ac:dyDescent="0.25">
      <c r="B368" s="53">
        <v>44361</v>
      </c>
      <c r="C368">
        <v>16.04</v>
      </c>
      <c r="D368">
        <v>20.239999999999998</v>
      </c>
    </row>
    <row r="369" spans="2:6" x14ac:dyDescent="0.25">
      <c r="B369" s="53">
        <v>44362</v>
      </c>
      <c r="C369">
        <v>16.27</v>
      </c>
      <c r="D369">
        <v>20.239999999999998</v>
      </c>
    </row>
    <row r="370" spans="2:6" x14ac:dyDescent="0.25">
      <c r="B370" s="53">
        <v>44363</v>
      </c>
      <c r="C370">
        <v>16.989999999999998</v>
      </c>
      <c r="D370">
        <v>20.239999999999998</v>
      </c>
    </row>
    <row r="371" spans="2:6" x14ac:dyDescent="0.25">
      <c r="B371" s="53">
        <v>44364</v>
      </c>
      <c r="C371">
        <v>18.489999999999998</v>
      </c>
      <c r="D371">
        <v>20.239999999999998</v>
      </c>
    </row>
    <row r="372" spans="2:6" x14ac:dyDescent="0.25">
      <c r="B372" s="53">
        <v>44365</v>
      </c>
      <c r="C372">
        <v>16.96</v>
      </c>
      <c r="D372">
        <v>20.239999999999998</v>
      </c>
    </row>
    <row r="373" spans="2:6" x14ac:dyDescent="0.25">
      <c r="B373" s="53">
        <v>44368</v>
      </c>
      <c r="C373">
        <v>21.74</v>
      </c>
      <c r="D373">
        <v>20.239999999999998</v>
      </c>
    </row>
    <row r="374" spans="2:6" x14ac:dyDescent="0.25">
      <c r="B374" s="53">
        <v>44369</v>
      </c>
      <c r="C374">
        <v>17.91</v>
      </c>
      <c r="D374">
        <v>20.239999999999998</v>
      </c>
    </row>
    <row r="375" spans="2:6" x14ac:dyDescent="0.25">
      <c r="B375" s="53">
        <v>44370</v>
      </c>
      <c r="C375">
        <v>16.25</v>
      </c>
      <c r="D375">
        <v>20.239999999999998</v>
      </c>
    </row>
    <row r="376" spans="2:6" x14ac:dyDescent="0.25">
      <c r="B376" s="53">
        <v>44371</v>
      </c>
      <c r="C376">
        <v>15.99</v>
      </c>
      <c r="D376">
        <v>20.239999999999998</v>
      </c>
    </row>
    <row r="377" spans="2:6" x14ac:dyDescent="0.25">
      <c r="B377" s="53">
        <v>44372</v>
      </c>
      <c r="C377">
        <v>16.04</v>
      </c>
      <c r="D377">
        <v>20.239999999999998</v>
      </c>
    </row>
    <row r="378" spans="2:6" x14ac:dyDescent="0.25">
      <c r="B378" s="53">
        <v>44375</v>
      </c>
      <c r="C378">
        <v>16.07</v>
      </c>
      <c r="D378">
        <v>20.239999999999998</v>
      </c>
    </row>
    <row r="379" spans="2:6" x14ac:dyDescent="0.25">
      <c r="B379" s="53">
        <v>44376</v>
      </c>
      <c r="C379">
        <v>15.69</v>
      </c>
      <c r="D379">
        <v>20.239999999999998</v>
      </c>
    </row>
    <row r="380" spans="2:6" x14ac:dyDescent="0.25">
      <c r="B380" s="53">
        <v>44377</v>
      </c>
      <c r="C380">
        <v>16.18</v>
      </c>
      <c r="D380">
        <v>20.239999999999998</v>
      </c>
    </row>
    <row r="381" spans="2:6" x14ac:dyDescent="0.25">
      <c r="B381" s="53">
        <v>44378</v>
      </c>
      <c r="C381">
        <v>15.62</v>
      </c>
      <c r="D381">
        <v>20.239999999999998</v>
      </c>
      <c r="F381" s="12"/>
    </row>
    <row r="382" spans="2:6" x14ac:dyDescent="0.25">
      <c r="B382" s="53">
        <v>44379</v>
      </c>
      <c r="C382">
        <v>15.53</v>
      </c>
      <c r="D382">
        <v>20.239999999999998</v>
      </c>
      <c r="F382" s="12"/>
    </row>
    <row r="383" spans="2:6" x14ac:dyDescent="0.25">
      <c r="B383" s="53">
        <v>44380</v>
      </c>
      <c r="C383">
        <v>15.77</v>
      </c>
      <c r="D383">
        <v>20.239999999999998</v>
      </c>
      <c r="F383" s="12"/>
    </row>
    <row r="384" spans="2:6" x14ac:dyDescent="0.25">
      <c r="B384" s="53">
        <v>44381</v>
      </c>
      <c r="C384">
        <v>16.43</v>
      </c>
      <c r="D384">
        <v>20.239999999999998</v>
      </c>
      <c r="F384" s="12"/>
    </row>
    <row r="385" spans="2:6" x14ac:dyDescent="0.25">
      <c r="B385" s="53">
        <v>44382</v>
      </c>
      <c r="C385">
        <v>17.739999999999998</v>
      </c>
      <c r="D385">
        <v>20.239999999999998</v>
      </c>
      <c r="F385" s="12"/>
    </row>
    <row r="386" spans="2:6" x14ac:dyDescent="0.25">
      <c r="B386" s="53">
        <v>44383</v>
      </c>
      <c r="C386">
        <v>17.88</v>
      </c>
      <c r="D386">
        <v>20.239999999999998</v>
      </c>
      <c r="F386" s="12"/>
    </row>
    <row r="387" spans="2:6" x14ac:dyDescent="0.25">
      <c r="B387" s="53">
        <v>44389</v>
      </c>
      <c r="C387">
        <v>16.850000000000001</v>
      </c>
      <c r="D387">
        <v>20.239999999999998</v>
      </c>
      <c r="F387" s="12"/>
    </row>
    <row r="388" spans="2:6" x14ac:dyDescent="0.25">
      <c r="B388" s="53">
        <v>44390</v>
      </c>
      <c r="C388">
        <v>16.39</v>
      </c>
      <c r="D388">
        <v>20.239999999999998</v>
      </c>
    </row>
    <row r="389" spans="2:6" x14ac:dyDescent="0.25">
      <c r="B389" s="53">
        <v>44391</v>
      </c>
      <c r="C389">
        <v>17.34</v>
      </c>
      <c r="D389">
        <v>20.239999999999998</v>
      </c>
    </row>
    <row r="390" spans="2:6" x14ac:dyDescent="0.25">
      <c r="B390" s="53">
        <v>44392</v>
      </c>
      <c r="C390">
        <v>16.7</v>
      </c>
      <c r="D390">
        <v>20.239999999999998</v>
      </c>
    </row>
    <row r="391" spans="2:6" x14ac:dyDescent="0.25">
      <c r="B391" s="53">
        <v>44393</v>
      </c>
      <c r="C391">
        <v>16.8</v>
      </c>
      <c r="D391">
        <v>20.239999999999998</v>
      </c>
    </row>
    <row r="392" spans="2:6" x14ac:dyDescent="0.25">
      <c r="B392" s="53">
        <v>44396</v>
      </c>
      <c r="C392">
        <v>19.61</v>
      </c>
      <c r="D392">
        <v>20.239999999999998</v>
      </c>
    </row>
    <row r="393" spans="2:6" x14ac:dyDescent="0.25">
      <c r="B393" s="53">
        <v>44395</v>
      </c>
      <c r="C393">
        <v>20.89</v>
      </c>
      <c r="D393">
        <v>20.239999999999998</v>
      </c>
    </row>
    <row r="394" spans="2:6" x14ac:dyDescent="0.25">
      <c r="B394" s="53">
        <v>44398</v>
      </c>
      <c r="C394">
        <v>19.73</v>
      </c>
      <c r="D394">
        <v>20.239999999999998</v>
      </c>
    </row>
    <row r="395" spans="2:6" x14ac:dyDescent="0.25">
      <c r="B395" s="53">
        <v>44399</v>
      </c>
      <c r="C395">
        <v>17.59</v>
      </c>
      <c r="D395">
        <v>20.239999999999998</v>
      </c>
    </row>
    <row r="396" spans="2:6" x14ac:dyDescent="0.25">
      <c r="B396" s="53">
        <v>44400</v>
      </c>
      <c r="C396">
        <v>16.98</v>
      </c>
      <c r="D396">
        <v>20.239999999999998</v>
      </c>
    </row>
    <row r="397" spans="2:6" x14ac:dyDescent="0.25">
      <c r="B397" s="53">
        <v>44403</v>
      </c>
      <c r="C397">
        <v>18.670000000000002</v>
      </c>
      <c r="D397">
        <v>20.239999999999998</v>
      </c>
    </row>
    <row r="398" spans="2:6" x14ac:dyDescent="0.25">
      <c r="B398" s="53">
        <v>44404</v>
      </c>
      <c r="C398">
        <v>18.62</v>
      </c>
      <c r="D398">
        <v>20.239999999999998</v>
      </c>
    </row>
    <row r="399" spans="2:6" x14ac:dyDescent="0.25">
      <c r="B399" s="53">
        <v>44405</v>
      </c>
      <c r="C399">
        <v>19.41</v>
      </c>
      <c r="D399">
        <v>20.239999999999998</v>
      </c>
    </row>
    <row r="400" spans="2:6" x14ac:dyDescent="0.25">
      <c r="B400" s="53">
        <v>44406</v>
      </c>
      <c r="C400">
        <v>17.91</v>
      </c>
      <c r="D400">
        <v>20.239999999999998</v>
      </c>
    </row>
    <row r="401" spans="2:6" x14ac:dyDescent="0.25">
      <c r="B401" s="53">
        <v>44407</v>
      </c>
      <c r="C401">
        <v>19.690000000000001</v>
      </c>
      <c r="D401">
        <v>20.239999999999998</v>
      </c>
    </row>
    <row r="402" spans="2:6" x14ac:dyDescent="0.25">
      <c r="B402" s="53">
        <v>44410</v>
      </c>
      <c r="C402">
        <v>18.16</v>
      </c>
      <c r="D402">
        <v>20.239999999999998</v>
      </c>
      <c r="F402" s="12"/>
    </row>
    <row r="403" spans="2:6" x14ac:dyDescent="0.25">
      <c r="B403" s="53">
        <v>44411</v>
      </c>
      <c r="C403">
        <v>19.170000000000002</v>
      </c>
      <c r="D403">
        <v>20.239999999999998</v>
      </c>
      <c r="F403" s="12"/>
    </row>
    <row r="404" spans="2:6" x14ac:dyDescent="0.25">
      <c r="B404" s="53">
        <v>44412</v>
      </c>
      <c r="C404">
        <v>18.23</v>
      </c>
      <c r="D404">
        <v>20.239999999999998</v>
      </c>
      <c r="F404" s="12"/>
    </row>
    <row r="405" spans="2:6" x14ac:dyDescent="0.25">
      <c r="B405" s="53">
        <v>44413</v>
      </c>
      <c r="C405">
        <v>17.73</v>
      </c>
      <c r="D405">
        <v>20.239999999999998</v>
      </c>
      <c r="F405" s="12"/>
    </row>
    <row r="406" spans="2:6" x14ac:dyDescent="0.25">
      <c r="B406" s="53">
        <v>44414</v>
      </c>
      <c r="C406">
        <v>17.46</v>
      </c>
      <c r="D406">
        <v>20.239999999999998</v>
      </c>
      <c r="F406" s="12"/>
    </row>
    <row r="407" spans="2:6" x14ac:dyDescent="0.25">
      <c r="B407" s="53">
        <v>44415</v>
      </c>
      <c r="C407">
        <v>17.12</v>
      </c>
      <c r="D407">
        <v>20.239999999999998</v>
      </c>
      <c r="F407" s="12"/>
    </row>
    <row r="408" spans="2:6" x14ac:dyDescent="0.25">
      <c r="B408" s="53">
        <v>44418</v>
      </c>
      <c r="C408">
        <v>16.82</v>
      </c>
      <c r="D408">
        <v>20.239999999999998</v>
      </c>
      <c r="F408" s="12"/>
    </row>
    <row r="409" spans="2:6" x14ac:dyDescent="0.25">
      <c r="B409" s="53">
        <v>44419</v>
      </c>
      <c r="C409">
        <v>16.809999999999999</v>
      </c>
      <c r="D409">
        <v>20.239999999999998</v>
      </c>
      <c r="F409" s="12"/>
    </row>
    <row r="410" spans="2:6" x14ac:dyDescent="0.25">
      <c r="B410" s="53">
        <v>44420</v>
      </c>
      <c r="C410">
        <v>16.329999999999998</v>
      </c>
      <c r="D410">
        <v>20.239999999999998</v>
      </c>
      <c r="F410" s="12"/>
    </row>
    <row r="411" spans="2:6" x14ac:dyDescent="0.25">
      <c r="B411" s="53">
        <v>44421</v>
      </c>
      <c r="C411">
        <v>15.68</v>
      </c>
      <c r="D411">
        <v>20.239999999999998</v>
      </c>
    </row>
    <row r="412" spans="2:6" x14ac:dyDescent="0.25">
      <c r="B412" s="53">
        <v>44422</v>
      </c>
      <c r="C412">
        <v>17.05</v>
      </c>
      <c r="D412">
        <v>20.239999999999998</v>
      </c>
    </row>
    <row r="413" spans="2:6" x14ac:dyDescent="0.25">
      <c r="B413" s="53">
        <v>44425</v>
      </c>
      <c r="C413">
        <v>17.309999999999999</v>
      </c>
      <c r="D413">
        <v>20.239999999999998</v>
      </c>
    </row>
    <row r="414" spans="2:6" x14ac:dyDescent="0.25">
      <c r="B414" s="53">
        <v>44426</v>
      </c>
      <c r="C414">
        <v>17.559999999999999</v>
      </c>
      <c r="D414">
        <v>20.239999999999998</v>
      </c>
    </row>
    <row r="415" spans="2:6" x14ac:dyDescent="0.25">
      <c r="B415" s="53">
        <v>44427</v>
      </c>
      <c r="C415">
        <v>23.12</v>
      </c>
      <c r="D415">
        <v>20.239999999999998</v>
      </c>
    </row>
    <row r="416" spans="2:6" x14ac:dyDescent="0.25">
      <c r="B416" s="53">
        <v>44428</v>
      </c>
      <c r="C416">
        <v>22.74</v>
      </c>
      <c r="D416">
        <v>20.239999999999998</v>
      </c>
    </row>
    <row r="417" spans="2:6" x14ac:dyDescent="0.25">
      <c r="B417" s="53">
        <v>44431</v>
      </c>
      <c r="C417">
        <v>18.829999999999998</v>
      </c>
      <c r="D417">
        <v>20.239999999999998</v>
      </c>
    </row>
    <row r="418" spans="2:6" x14ac:dyDescent="0.25">
      <c r="B418" s="53">
        <v>44432</v>
      </c>
      <c r="C418">
        <v>16.96</v>
      </c>
      <c r="D418">
        <v>20.239999999999998</v>
      </c>
    </row>
    <row r="419" spans="2:6" x14ac:dyDescent="0.25">
      <c r="B419" s="53">
        <v>44433</v>
      </c>
      <c r="C419">
        <v>17.420000000000002</v>
      </c>
      <c r="D419">
        <v>20.239999999999998</v>
      </c>
    </row>
    <row r="420" spans="2:6" x14ac:dyDescent="0.25">
      <c r="B420" s="53">
        <v>44434</v>
      </c>
      <c r="C420">
        <v>17.46</v>
      </c>
      <c r="D420">
        <v>20.239999999999998</v>
      </c>
    </row>
    <row r="421" spans="2:6" x14ac:dyDescent="0.25">
      <c r="B421" s="53">
        <v>44435</v>
      </c>
      <c r="C421">
        <v>17.95</v>
      </c>
      <c r="D421">
        <v>20.239999999999998</v>
      </c>
    </row>
    <row r="422" spans="2:6" x14ac:dyDescent="0.25">
      <c r="B422" s="53">
        <v>44438</v>
      </c>
      <c r="C422">
        <v>16.77</v>
      </c>
      <c r="D422">
        <v>20.239999999999998</v>
      </c>
    </row>
    <row r="423" spans="2:6" x14ac:dyDescent="0.25">
      <c r="B423" s="53">
        <v>44439</v>
      </c>
      <c r="C423">
        <v>15.98</v>
      </c>
      <c r="D423">
        <v>20.239999999999998</v>
      </c>
    </row>
    <row r="424" spans="2:6" x14ac:dyDescent="0.25">
      <c r="B424" s="53">
        <v>44440</v>
      </c>
      <c r="C424">
        <v>16.059999999999999</v>
      </c>
      <c r="D424">
        <v>20.239999999999998</v>
      </c>
      <c r="F424" s="12"/>
    </row>
    <row r="425" spans="2:6" x14ac:dyDescent="0.25">
      <c r="B425" s="53">
        <v>44441</v>
      </c>
      <c r="C425">
        <v>16.27</v>
      </c>
      <c r="D425">
        <v>20.239999999999998</v>
      </c>
      <c r="F425" s="12"/>
    </row>
    <row r="426" spans="2:6" x14ac:dyDescent="0.25">
      <c r="B426" s="53">
        <v>44442</v>
      </c>
      <c r="C426">
        <v>16.27</v>
      </c>
      <c r="D426">
        <v>20.239999999999998</v>
      </c>
      <c r="F426" s="12"/>
    </row>
    <row r="427" spans="2:6" x14ac:dyDescent="0.25">
      <c r="B427" s="53">
        <v>44446</v>
      </c>
      <c r="C427">
        <v>16.940000000000001</v>
      </c>
      <c r="D427">
        <v>20.239999999999998</v>
      </c>
      <c r="F427" s="12"/>
    </row>
    <row r="428" spans="2:6" x14ac:dyDescent="0.25">
      <c r="B428" s="53">
        <v>44447</v>
      </c>
      <c r="C428">
        <v>18.97</v>
      </c>
      <c r="D428">
        <v>20.239999999999998</v>
      </c>
      <c r="F428" s="12"/>
    </row>
    <row r="429" spans="2:6" x14ac:dyDescent="0.25">
      <c r="B429" s="53">
        <v>44448</v>
      </c>
      <c r="C429">
        <v>19.440000000000001</v>
      </c>
      <c r="D429">
        <v>20.239999999999998</v>
      </c>
      <c r="F429" s="12"/>
    </row>
    <row r="430" spans="2:6" x14ac:dyDescent="0.25">
      <c r="B430" s="53">
        <v>44449</v>
      </c>
      <c r="C430">
        <v>17.940000000000001</v>
      </c>
      <c r="D430">
        <v>20.239999999999998</v>
      </c>
      <c r="F430" s="12"/>
    </row>
    <row r="431" spans="2:6" x14ac:dyDescent="0.25">
      <c r="B431" s="53">
        <v>44452</v>
      </c>
      <c r="C431">
        <v>19.64</v>
      </c>
      <c r="D431">
        <v>20.239999999999998</v>
      </c>
    </row>
    <row r="432" spans="2:6" x14ac:dyDescent="0.25">
      <c r="B432" s="53">
        <v>44453</v>
      </c>
      <c r="C432">
        <v>19.579999999999998</v>
      </c>
      <c r="D432">
        <v>20.239999999999998</v>
      </c>
    </row>
    <row r="433" spans="2:6" x14ac:dyDescent="0.25">
      <c r="B433" s="53">
        <v>44454</v>
      </c>
      <c r="C433">
        <v>19.3</v>
      </c>
      <c r="D433">
        <v>20.239999999999998</v>
      </c>
    </row>
    <row r="434" spans="2:6" x14ac:dyDescent="0.25">
      <c r="B434" s="53">
        <v>44455</v>
      </c>
      <c r="C434">
        <v>18.41</v>
      </c>
      <c r="D434">
        <v>20.239999999999998</v>
      </c>
    </row>
    <row r="435" spans="2:6" x14ac:dyDescent="0.25">
      <c r="B435" s="53">
        <v>44456</v>
      </c>
      <c r="C435">
        <v>18.37</v>
      </c>
      <c r="D435">
        <v>20.239999999999998</v>
      </c>
    </row>
    <row r="436" spans="2:6" x14ac:dyDescent="0.25">
      <c r="B436" s="53">
        <v>44457</v>
      </c>
      <c r="C436">
        <v>24.25</v>
      </c>
      <c r="D436">
        <v>20.239999999999998</v>
      </c>
    </row>
    <row r="437" spans="2:6" x14ac:dyDescent="0.25">
      <c r="B437" s="53">
        <v>44460</v>
      </c>
      <c r="C437">
        <v>23.41</v>
      </c>
      <c r="D437">
        <v>20.239999999999998</v>
      </c>
    </row>
    <row r="438" spans="2:6" x14ac:dyDescent="0.25">
      <c r="B438" s="53">
        <v>44461</v>
      </c>
      <c r="C438">
        <v>22.72</v>
      </c>
      <c r="D438">
        <v>20.239999999999998</v>
      </c>
    </row>
    <row r="439" spans="2:6" x14ac:dyDescent="0.25">
      <c r="B439" s="53">
        <v>44462</v>
      </c>
      <c r="C439">
        <v>19.91</v>
      </c>
      <c r="D439">
        <v>20.239999999999998</v>
      </c>
    </row>
    <row r="440" spans="2:6" x14ac:dyDescent="0.25">
      <c r="B440" s="53">
        <v>44463</v>
      </c>
      <c r="C440">
        <v>19.329999999999998</v>
      </c>
      <c r="D440">
        <v>20.239999999999998</v>
      </c>
    </row>
    <row r="441" spans="2:6" x14ac:dyDescent="0.25">
      <c r="B441" s="53">
        <v>44466</v>
      </c>
      <c r="C441">
        <v>17.78</v>
      </c>
      <c r="D441">
        <v>20.239999999999998</v>
      </c>
    </row>
    <row r="442" spans="2:6" x14ac:dyDescent="0.25">
      <c r="B442" s="53">
        <v>44467</v>
      </c>
      <c r="C442">
        <v>19.739999999999998</v>
      </c>
      <c r="D442">
        <v>20.239999999999998</v>
      </c>
    </row>
    <row r="443" spans="2:6" x14ac:dyDescent="0.25">
      <c r="B443" s="53">
        <v>44468</v>
      </c>
      <c r="C443">
        <v>22.07</v>
      </c>
      <c r="D443">
        <v>20.239999999999998</v>
      </c>
    </row>
    <row r="444" spans="2:6" x14ac:dyDescent="0.25">
      <c r="B444" s="53">
        <v>44469</v>
      </c>
      <c r="C444">
        <v>21.48</v>
      </c>
      <c r="D444">
        <v>20.239999999999998</v>
      </c>
    </row>
    <row r="445" spans="2:6" x14ac:dyDescent="0.25">
      <c r="B445" s="53">
        <v>44470</v>
      </c>
      <c r="C445">
        <v>24.78</v>
      </c>
      <c r="D445">
        <v>20.239999999999998</v>
      </c>
      <c r="F445" s="12"/>
    </row>
    <row r="446" spans="2:6" x14ac:dyDescent="0.25">
      <c r="B446" s="53">
        <v>44473</v>
      </c>
      <c r="C446">
        <v>22.9</v>
      </c>
      <c r="D446">
        <v>20.239999999999998</v>
      </c>
      <c r="F446" s="12"/>
    </row>
    <row r="447" spans="2:6" x14ac:dyDescent="0.25">
      <c r="B447" s="53">
        <v>44474</v>
      </c>
      <c r="C447">
        <v>22.92</v>
      </c>
      <c r="D447">
        <v>20.239999999999998</v>
      </c>
      <c r="F447" s="12"/>
    </row>
    <row r="448" spans="2:6" x14ac:dyDescent="0.25">
      <c r="B448" s="53">
        <v>44475</v>
      </c>
      <c r="C448">
        <v>22.95</v>
      </c>
      <c r="D448">
        <v>20.239999999999998</v>
      </c>
      <c r="F448" s="12"/>
    </row>
    <row r="449" spans="2:6" x14ac:dyDescent="0.25">
      <c r="B449" s="53">
        <v>44476</v>
      </c>
      <c r="C449">
        <v>20.54</v>
      </c>
      <c r="D449">
        <v>20.239999999999998</v>
      </c>
      <c r="F449" s="12"/>
    </row>
    <row r="450" spans="2:6" x14ac:dyDescent="0.25">
      <c r="B450" s="53">
        <v>44477</v>
      </c>
      <c r="C450">
        <v>19.46</v>
      </c>
      <c r="D450">
        <v>20.239999999999998</v>
      </c>
      <c r="F450" s="12"/>
    </row>
    <row r="451" spans="2:6" x14ac:dyDescent="0.25">
      <c r="B451" s="53">
        <v>44480</v>
      </c>
      <c r="C451">
        <v>19.93</v>
      </c>
      <c r="D451">
        <v>20.239999999999998</v>
      </c>
      <c r="F451" s="12"/>
    </row>
    <row r="452" spans="2:6" x14ac:dyDescent="0.25">
      <c r="B452" s="53">
        <v>44481</v>
      </c>
      <c r="C452">
        <v>20.62</v>
      </c>
      <c r="D452">
        <v>20.239999999999998</v>
      </c>
      <c r="F452" s="12"/>
    </row>
    <row r="453" spans="2:6" x14ac:dyDescent="0.25">
      <c r="B453" s="53">
        <v>44482</v>
      </c>
      <c r="C453">
        <v>20.14</v>
      </c>
      <c r="D453">
        <v>20.239999999999998</v>
      </c>
    </row>
    <row r="454" spans="2:6" x14ac:dyDescent="0.25">
      <c r="B454" s="53">
        <v>44483</v>
      </c>
      <c r="C454">
        <v>18.010000000000002</v>
      </c>
      <c r="D454">
        <v>20.239999999999998</v>
      </c>
    </row>
    <row r="455" spans="2:6" x14ac:dyDescent="0.25">
      <c r="B455" s="53">
        <v>44484</v>
      </c>
      <c r="C455">
        <v>16.64</v>
      </c>
      <c r="D455">
        <v>20.239999999999998</v>
      </c>
    </row>
    <row r="456" spans="2:6" x14ac:dyDescent="0.25">
      <c r="B456" s="53">
        <v>44487</v>
      </c>
      <c r="C456">
        <v>17.29</v>
      </c>
      <c r="D456">
        <v>20.239999999999998</v>
      </c>
    </row>
    <row r="457" spans="2:6" x14ac:dyDescent="0.25">
      <c r="B457" s="53">
        <v>44488</v>
      </c>
      <c r="C457">
        <v>16.09</v>
      </c>
      <c r="D457">
        <v>20.239999999999998</v>
      </c>
    </row>
    <row r="458" spans="2:6" x14ac:dyDescent="0.25">
      <c r="B458" s="53">
        <v>44489</v>
      </c>
      <c r="C458">
        <v>15.82</v>
      </c>
      <c r="D458">
        <v>20.239999999999998</v>
      </c>
    </row>
    <row r="459" spans="2:6" x14ac:dyDescent="0.25">
      <c r="B459" s="53">
        <v>44490</v>
      </c>
      <c r="C459">
        <v>16.059999999999999</v>
      </c>
      <c r="D459">
        <v>20.239999999999998</v>
      </c>
    </row>
    <row r="460" spans="2:6" x14ac:dyDescent="0.25">
      <c r="B460" s="53">
        <v>44491</v>
      </c>
      <c r="C460">
        <v>15.35</v>
      </c>
      <c r="D460">
        <v>20.239999999999998</v>
      </c>
    </row>
    <row r="461" spans="2:6" x14ac:dyDescent="0.25">
      <c r="B461" s="53">
        <v>44492</v>
      </c>
      <c r="C461">
        <v>16.14</v>
      </c>
      <c r="D461">
        <v>20.239999999999998</v>
      </c>
    </row>
    <row r="462" spans="2:6" x14ac:dyDescent="0.25">
      <c r="B462" s="53">
        <v>44493</v>
      </c>
      <c r="C462">
        <v>15.02</v>
      </c>
      <c r="D462">
        <v>20.239999999999998</v>
      </c>
    </row>
    <row r="463" spans="2:6" x14ac:dyDescent="0.25">
      <c r="B463" s="53">
        <v>44494</v>
      </c>
      <c r="C463">
        <v>15.79</v>
      </c>
      <c r="D463">
        <v>20.239999999999998</v>
      </c>
    </row>
    <row r="464" spans="2:6" x14ac:dyDescent="0.25">
      <c r="B464" s="53">
        <v>44497</v>
      </c>
      <c r="C464">
        <v>17.059999999999999</v>
      </c>
      <c r="D464">
        <v>20.239999999999998</v>
      </c>
    </row>
    <row r="465" spans="2:6" x14ac:dyDescent="0.25">
      <c r="B465" s="53">
        <v>44498</v>
      </c>
      <c r="C465">
        <v>17.399999999999999</v>
      </c>
      <c r="D465">
        <v>20.239999999999998</v>
      </c>
    </row>
    <row r="466" spans="2:6" x14ac:dyDescent="0.25">
      <c r="B466" s="53">
        <v>44501</v>
      </c>
      <c r="C466">
        <v>16.850000000000001</v>
      </c>
      <c r="D466">
        <v>20.239999999999998</v>
      </c>
      <c r="F466" s="12"/>
    </row>
    <row r="467" spans="2:6" x14ac:dyDescent="0.25">
      <c r="B467" s="53">
        <v>44502</v>
      </c>
      <c r="C467">
        <v>16.54</v>
      </c>
      <c r="D467">
        <v>20.239999999999998</v>
      </c>
      <c r="F467" s="12"/>
    </row>
    <row r="468" spans="2:6" x14ac:dyDescent="0.25">
      <c r="B468" s="53">
        <v>44503</v>
      </c>
      <c r="C468">
        <v>16.11</v>
      </c>
      <c r="D468">
        <v>20.239999999999998</v>
      </c>
      <c r="F468" s="12"/>
    </row>
    <row r="469" spans="2:6" x14ac:dyDescent="0.25">
      <c r="B469" s="53">
        <v>44504</v>
      </c>
      <c r="C469">
        <v>15.06</v>
      </c>
      <c r="D469">
        <v>20.239999999999998</v>
      </c>
      <c r="F469" s="12"/>
    </row>
    <row r="470" spans="2:6" x14ac:dyDescent="0.25">
      <c r="B470" s="53">
        <v>44505</v>
      </c>
      <c r="C470">
        <v>15.59</v>
      </c>
      <c r="D470">
        <v>20.239999999999998</v>
      </c>
      <c r="F470" s="12"/>
    </row>
    <row r="471" spans="2:6" x14ac:dyDescent="0.25">
      <c r="B471" s="53">
        <v>44508</v>
      </c>
      <c r="C471">
        <v>17.23</v>
      </c>
      <c r="D471">
        <v>20.239999999999998</v>
      </c>
      <c r="F471" s="12"/>
    </row>
    <row r="472" spans="2:6" x14ac:dyDescent="0.25">
      <c r="B472" s="53">
        <v>44509</v>
      </c>
      <c r="C472">
        <v>17.43</v>
      </c>
      <c r="D472">
        <v>20.239999999999998</v>
      </c>
      <c r="F472" s="12"/>
    </row>
    <row r="473" spans="2:6" x14ac:dyDescent="0.25">
      <c r="B473" s="53">
        <v>44510</v>
      </c>
      <c r="C473">
        <v>17.739999999999998</v>
      </c>
      <c r="D473">
        <v>20.239999999999998</v>
      </c>
      <c r="F473" s="12"/>
    </row>
    <row r="474" spans="2:6" x14ac:dyDescent="0.25">
      <c r="B474" s="53">
        <v>44511</v>
      </c>
      <c r="C474">
        <v>18.34</v>
      </c>
      <c r="D474">
        <v>20.239999999999998</v>
      </c>
      <c r="F474" s="12"/>
    </row>
    <row r="475" spans="2:6" x14ac:dyDescent="0.25">
      <c r="B475" s="53">
        <v>44512</v>
      </c>
      <c r="C475">
        <v>17.489999999999998</v>
      </c>
      <c r="D475">
        <v>20.239999999999998</v>
      </c>
      <c r="F475" s="12"/>
    </row>
    <row r="476" spans="2:6" x14ac:dyDescent="0.25">
      <c r="B476" s="53">
        <v>44515</v>
      </c>
      <c r="C476">
        <v>17.03</v>
      </c>
      <c r="D476">
        <v>20.239999999999998</v>
      </c>
    </row>
    <row r="477" spans="2:6" x14ac:dyDescent="0.25">
      <c r="B477" s="53">
        <v>44516</v>
      </c>
      <c r="C477">
        <v>16.86</v>
      </c>
      <c r="D477">
        <v>20.239999999999998</v>
      </c>
    </row>
    <row r="478" spans="2:6" x14ac:dyDescent="0.25">
      <c r="B478" s="53">
        <v>44517</v>
      </c>
      <c r="C478">
        <v>16.36</v>
      </c>
      <c r="D478">
        <v>20.239999999999998</v>
      </c>
    </row>
    <row r="479" spans="2:6" x14ac:dyDescent="0.25">
      <c r="B479" s="53">
        <v>44518</v>
      </c>
      <c r="C479">
        <v>16.809999999999999</v>
      </c>
      <c r="D479">
        <v>20.239999999999998</v>
      </c>
    </row>
    <row r="480" spans="2:6" x14ac:dyDescent="0.25">
      <c r="B480" s="53">
        <v>44519</v>
      </c>
      <c r="C480">
        <v>17.36</v>
      </c>
      <c r="D480">
        <v>20.239999999999998</v>
      </c>
    </row>
    <row r="481" spans="2:6" x14ac:dyDescent="0.25">
      <c r="B481" s="53">
        <v>44522</v>
      </c>
      <c r="C481">
        <v>18.2</v>
      </c>
      <c r="D481">
        <v>20.239999999999998</v>
      </c>
    </row>
    <row r="482" spans="2:6" x14ac:dyDescent="0.25">
      <c r="B482" s="53">
        <v>44523</v>
      </c>
      <c r="C482">
        <v>20.239999999999998</v>
      </c>
      <c r="D482">
        <v>20.239999999999998</v>
      </c>
    </row>
    <row r="483" spans="2:6" x14ac:dyDescent="0.25">
      <c r="B483" s="53">
        <v>44524</v>
      </c>
      <c r="C483">
        <v>19.170000000000002</v>
      </c>
      <c r="D483">
        <v>20.239999999999998</v>
      </c>
    </row>
    <row r="484" spans="2:6" x14ac:dyDescent="0.25">
      <c r="B484" s="53">
        <v>44526</v>
      </c>
      <c r="C484">
        <v>26.62</v>
      </c>
      <c r="D484">
        <v>20.239999999999998</v>
      </c>
    </row>
    <row r="485" spans="2:6" x14ac:dyDescent="0.25">
      <c r="B485" s="53">
        <v>44529</v>
      </c>
      <c r="C485">
        <v>25.31</v>
      </c>
      <c r="D485">
        <v>20.239999999999998</v>
      </c>
    </row>
    <row r="486" spans="2:6" x14ac:dyDescent="0.25">
      <c r="B486" s="53">
        <v>44530</v>
      </c>
      <c r="C486">
        <v>26.23</v>
      </c>
      <c r="D486">
        <v>20.239999999999998</v>
      </c>
    </row>
    <row r="487" spans="2:6" x14ac:dyDescent="0.25">
      <c r="B487" s="53">
        <v>44531</v>
      </c>
      <c r="C487">
        <v>24.92</v>
      </c>
      <c r="D487">
        <v>20.239999999999998</v>
      </c>
      <c r="F487" s="12"/>
    </row>
    <row r="488" spans="2:6" x14ac:dyDescent="0.25">
      <c r="B488" s="53">
        <v>44532</v>
      </c>
      <c r="C488">
        <v>29.44</v>
      </c>
      <c r="D488">
        <v>20.239999999999998</v>
      </c>
      <c r="F488" s="12"/>
    </row>
    <row r="489" spans="2:6" x14ac:dyDescent="0.25">
      <c r="B489" s="53">
        <v>44533</v>
      </c>
      <c r="C489">
        <v>26.95</v>
      </c>
      <c r="D489">
        <v>20.239999999999998</v>
      </c>
      <c r="F489" s="12"/>
    </row>
    <row r="490" spans="2:6" x14ac:dyDescent="0.25">
      <c r="B490" s="53">
        <v>44536</v>
      </c>
      <c r="C490">
        <v>28.99</v>
      </c>
      <c r="D490">
        <v>20.239999999999998</v>
      </c>
      <c r="F490" s="12"/>
    </row>
    <row r="491" spans="2:6" x14ac:dyDescent="0.25">
      <c r="B491" s="53">
        <v>44537</v>
      </c>
      <c r="C491">
        <v>24.58</v>
      </c>
      <c r="D491">
        <v>20.239999999999998</v>
      </c>
      <c r="F491" s="12"/>
    </row>
    <row r="492" spans="2:6" x14ac:dyDescent="0.25">
      <c r="B492" s="53">
        <v>44538</v>
      </c>
      <c r="C492">
        <v>21.74</v>
      </c>
      <c r="D492">
        <v>20.239999999999998</v>
      </c>
      <c r="F492" s="12"/>
    </row>
    <row r="493" spans="2:6" x14ac:dyDescent="0.25">
      <c r="B493" s="53">
        <v>44539</v>
      </c>
      <c r="C493">
        <v>20.309999999999999</v>
      </c>
      <c r="D493">
        <v>20.239999999999998</v>
      </c>
      <c r="F493" s="12"/>
    </row>
    <row r="494" spans="2:6" x14ac:dyDescent="0.25">
      <c r="B494" s="53">
        <v>44540</v>
      </c>
      <c r="C494">
        <v>21.27</v>
      </c>
      <c r="D494">
        <v>20.239999999999998</v>
      </c>
      <c r="F494" s="12"/>
    </row>
    <row r="495" spans="2:6" x14ac:dyDescent="0.25">
      <c r="B495" s="53">
        <v>44543</v>
      </c>
      <c r="C495">
        <v>19.29</v>
      </c>
      <c r="D495">
        <v>20.239999999999998</v>
      </c>
    </row>
    <row r="496" spans="2:6" x14ac:dyDescent="0.25">
      <c r="B496" s="53">
        <v>44544</v>
      </c>
      <c r="C496">
        <v>19.670000000000002</v>
      </c>
      <c r="D496">
        <v>20.239999999999998</v>
      </c>
    </row>
    <row r="497" spans="2:6" x14ac:dyDescent="0.25">
      <c r="B497" s="53">
        <v>44545</v>
      </c>
      <c r="C497">
        <v>21.6</v>
      </c>
      <c r="D497">
        <v>20.239999999999998</v>
      </c>
    </row>
    <row r="498" spans="2:6" x14ac:dyDescent="0.25">
      <c r="B498" s="53">
        <v>44546</v>
      </c>
      <c r="C498">
        <v>18.559999999999999</v>
      </c>
      <c r="D498">
        <v>20.239999999999998</v>
      </c>
    </row>
    <row r="499" spans="2:6" x14ac:dyDescent="0.25">
      <c r="B499" s="53">
        <v>44547</v>
      </c>
      <c r="C499">
        <v>20.7</v>
      </c>
      <c r="D499">
        <v>20.239999999999998</v>
      </c>
    </row>
    <row r="500" spans="2:6" x14ac:dyDescent="0.25">
      <c r="B500" s="53">
        <v>44550</v>
      </c>
      <c r="C500">
        <v>25.89</v>
      </c>
      <c r="D500">
        <v>20.239999999999998</v>
      </c>
    </row>
    <row r="501" spans="2:6" x14ac:dyDescent="0.25">
      <c r="B501" s="53">
        <v>44551</v>
      </c>
      <c r="C501">
        <v>22.28</v>
      </c>
      <c r="D501">
        <v>20.239999999999998</v>
      </c>
    </row>
    <row r="502" spans="2:6" x14ac:dyDescent="0.25">
      <c r="B502" s="53">
        <v>44552</v>
      </c>
      <c r="C502">
        <v>21.04</v>
      </c>
      <c r="D502">
        <v>20.239999999999998</v>
      </c>
    </row>
    <row r="503" spans="2:6" x14ac:dyDescent="0.25">
      <c r="B503" s="53">
        <v>44553</v>
      </c>
      <c r="C503">
        <v>18.809999999999999</v>
      </c>
      <c r="D503">
        <v>20.239999999999998</v>
      </c>
    </row>
    <row r="504" spans="2:6" x14ac:dyDescent="0.25">
      <c r="B504" s="53">
        <v>44557</v>
      </c>
      <c r="C504">
        <v>19.37</v>
      </c>
      <c r="D504">
        <v>20.239999999999998</v>
      </c>
    </row>
    <row r="505" spans="2:6" x14ac:dyDescent="0.25">
      <c r="B505" s="53">
        <v>44558</v>
      </c>
      <c r="C505">
        <v>17.78</v>
      </c>
      <c r="D505">
        <v>20.239999999999998</v>
      </c>
    </row>
    <row r="506" spans="2:6" x14ac:dyDescent="0.25">
      <c r="B506" s="53">
        <v>44559</v>
      </c>
      <c r="C506">
        <v>17.63</v>
      </c>
      <c r="D506">
        <v>20.239999999999998</v>
      </c>
    </row>
    <row r="507" spans="2:6" x14ac:dyDescent="0.25">
      <c r="B507" s="53">
        <v>44560</v>
      </c>
      <c r="C507">
        <v>17.3</v>
      </c>
      <c r="D507">
        <v>20.239999999999998</v>
      </c>
    </row>
    <row r="508" spans="2:6" x14ac:dyDescent="0.25">
      <c r="B508" s="53">
        <v>44561</v>
      </c>
      <c r="C508">
        <v>17.63</v>
      </c>
      <c r="D508">
        <v>20.239999999999998</v>
      </c>
    </row>
    <row r="509" spans="2:6" x14ac:dyDescent="0.25">
      <c r="B509" s="53">
        <v>44564</v>
      </c>
      <c r="C509">
        <v>17.600000000000001</v>
      </c>
      <c r="D509">
        <v>20.239999999999998</v>
      </c>
      <c r="F509" s="12"/>
    </row>
    <row r="510" spans="2:6" x14ac:dyDescent="0.25">
      <c r="B510" s="53">
        <v>44565</v>
      </c>
      <c r="C510">
        <v>16.57</v>
      </c>
      <c r="D510">
        <v>20.239999999999998</v>
      </c>
      <c r="F510" s="12"/>
    </row>
    <row r="511" spans="2:6" x14ac:dyDescent="0.25">
      <c r="B511" s="53">
        <v>44566</v>
      </c>
      <c r="C511">
        <v>17.07</v>
      </c>
      <c r="D511">
        <v>20.239999999999998</v>
      </c>
      <c r="F511" s="12"/>
    </row>
    <row r="512" spans="2:6" x14ac:dyDescent="0.25">
      <c r="B512" s="53">
        <v>44567</v>
      </c>
      <c r="C512">
        <v>20.29</v>
      </c>
      <c r="D512">
        <v>20.239999999999998</v>
      </c>
      <c r="F512" s="12"/>
    </row>
    <row r="513" spans="2:6" x14ac:dyDescent="0.25">
      <c r="B513" s="53">
        <v>44568</v>
      </c>
      <c r="C513">
        <v>19.850000000000001</v>
      </c>
      <c r="D513">
        <v>20.239999999999998</v>
      </c>
      <c r="F513" s="12"/>
    </row>
    <row r="514" spans="2:6" x14ac:dyDescent="0.25">
      <c r="B514" s="53">
        <v>44571</v>
      </c>
      <c r="C514">
        <v>19.579999999999998</v>
      </c>
      <c r="D514">
        <v>20.239999999999998</v>
      </c>
      <c r="F514" s="12"/>
    </row>
    <row r="515" spans="2:6" x14ac:dyDescent="0.25">
      <c r="B515" s="53">
        <v>44572</v>
      </c>
      <c r="C515">
        <v>19.62</v>
      </c>
      <c r="D515">
        <v>20.239999999999998</v>
      </c>
      <c r="F515" s="12"/>
    </row>
    <row r="516" spans="2:6" x14ac:dyDescent="0.25">
      <c r="B516" s="53">
        <v>44573</v>
      </c>
      <c r="C516">
        <v>18.170000000000002</v>
      </c>
      <c r="D516">
        <v>20.239999999999998</v>
      </c>
      <c r="F516" s="12"/>
    </row>
    <row r="517" spans="2:6" x14ac:dyDescent="0.25">
      <c r="B517" s="53">
        <v>44574</v>
      </c>
      <c r="C517">
        <v>18.059999999999999</v>
      </c>
      <c r="D517">
        <v>20.239999999999998</v>
      </c>
    </row>
    <row r="518" spans="2:6" x14ac:dyDescent="0.25">
      <c r="B518" s="53">
        <v>44575</v>
      </c>
      <c r="C518">
        <v>20.11</v>
      </c>
      <c r="D518">
        <v>20.239999999999998</v>
      </c>
    </row>
    <row r="519" spans="2:6" x14ac:dyDescent="0.25">
      <c r="B519" s="53">
        <v>44579</v>
      </c>
      <c r="C519">
        <v>21.18</v>
      </c>
      <c r="D519">
        <v>20.239999999999998</v>
      </c>
    </row>
    <row r="520" spans="2:6" x14ac:dyDescent="0.25">
      <c r="B520" s="53">
        <v>44580</v>
      </c>
      <c r="C520">
        <v>23.12</v>
      </c>
      <c r="D520">
        <v>20.239999999999998</v>
      </c>
    </row>
    <row r="521" spans="2:6" x14ac:dyDescent="0.25">
      <c r="B521" s="53">
        <v>44581</v>
      </c>
      <c r="C521">
        <v>23.46</v>
      </c>
      <c r="D521">
        <v>20.239999999999998</v>
      </c>
    </row>
    <row r="522" spans="2:6" x14ac:dyDescent="0.25">
      <c r="B522" s="53">
        <v>44582</v>
      </c>
      <c r="C522">
        <v>25.38</v>
      </c>
      <c r="D522">
        <v>20.239999999999998</v>
      </c>
    </row>
    <row r="523" spans="2:6" x14ac:dyDescent="0.25">
      <c r="B523" s="53">
        <v>44585</v>
      </c>
      <c r="C523">
        <v>28.2</v>
      </c>
      <c r="D523">
        <v>20.239999999999998</v>
      </c>
    </row>
    <row r="524" spans="2:6" x14ac:dyDescent="0.25">
      <c r="B524" s="53">
        <v>44586</v>
      </c>
      <c r="C524">
        <v>32.29</v>
      </c>
      <c r="D524">
        <v>20.239999999999998</v>
      </c>
    </row>
    <row r="525" spans="2:6" x14ac:dyDescent="0.25">
      <c r="B525" s="53">
        <v>44587</v>
      </c>
      <c r="C525">
        <v>29.35</v>
      </c>
      <c r="D525">
        <v>20.239999999999998</v>
      </c>
    </row>
    <row r="526" spans="2:6" x14ac:dyDescent="0.25">
      <c r="B526" s="53">
        <v>44588</v>
      </c>
      <c r="C526">
        <v>32.19</v>
      </c>
      <c r="D526">
        <v>20.239999999999998</v>
      </c>
    </row>
    <row r="527" spans="2:6" x14ac:dyDescent="0.25">
      <c r="B527" s="53">
        <v>44589</v>
      </c>
      <c r="C527">
        <v>30.27</v>
      </c>
      <c r="D527">
        <v>20.239999999999998</v>
      </c>
    </row>
    <row r="528" spans="2:6" x14ac:dyDescent="0.25">
      <c r="B528" s="53">
        <v>44590</v>
      </c>
      <c r="C528">
        <v>28.36</v>
      </c>
      <c r="D528">
        <v>20.239999999999998</v>
      </c>
    </row>
    <row r="529" spans="2:6" x14ac:dyDescent="0.25">
      <c r="B529" s="53">
        <v>44593</v>
      </c>
      <c r="C529">
        <v>24.57</v>
      </c>
      <c r="D529">
        <v>20.239999999999998</v>
      </c>
      <c r="F529" s="12"/>
    </row>
    <row r="530" spans="2:6" x14ac:dyDescent="0.25">
      <c r="B530" s="53">
        <v>44594</v>
      </c>
      <c r="C530">
        <v>21.56</v>
      </c>
      <c r="D530">
        <v>20.239999999999998</v>
      </c>
      <c r="F530" s="12"/>
    </row>
    <row r="531" spans="2:6" x14ac:dyDescent="0.25">
      <c r="B531" s="53">
        <v>44595</v>
      </c>
      <c r="C531">
        <v>22.63</v>
      </c>
      <c r="D531">
        <v>20.239999999999998</v>
      </c>
      <c r="F531" s="12"/>
    </row>
    <row r="532" spans="2:6" x14ac:dyDescent="0.25">
      <c r="B532" s="53">
        <v>44596</v>
      </c>
      <c r="C532">
        <v>23.77</v>
      </c>
      <c r="D532">
        <v>20.239999999999998</v>
      </c>
      <c r="F532" s="12"/>
    </row>
    <row r="533" spans="2:6" x14ac:dyDescent="0.25">
      <c r="B533" s="53">
        <v>44599</v>
      </c>
      <c r="C533">
        <v>24.09</v>
      </c>
      <c r="D533">
        <v>20.239999999999998</v>
      </c>
      <c r="F533" s="12"/>
    </row>
    <row r="534" spans="2:6" x14ac:dyDescent="0.25">
      <c r="B534" s="53">
        <v>44600</v>
      </c>
      <c r="C534">
        <v>23.09</v>
      </c>
      <c r="D534">
        <v>20.239999999999998</v>
      </c>
      <c r="F534" s="12"/>
    </row>
    <row r="535" spans="2:6" x14ac:dyDescent="0.25">
      <c r="B535" s="53">
        <v>44601</v>
      </c>
      <c r="C535">
        <v>21.27</v>
      </c>
      <c r="D535">
        <v>20.239999999999998</v>
      </c>
      <c r="F535" s="12"/>
    </row>
    <row r="536" spans="2:6" x14ac:dyDescent="0.25">
      <c r="B536" s="53">
        <v>44602</v>
      </c>
      <c r="C536">
        <v>20.37</v>
      </c>
      <c r="D536">
        <v>20.239999999999998</v>
      </c>
      <c r="F536" s="12"/>
    </row>
    <row r="537" spans="2:6" x14ac:dyDescent="0.25">
      <c r="B537" s="53">
        <v>44603</v>
      </c>
      <c r="C537">
        <v>24.39</v>
      </c>
      <c r="D537">
        <v>20.239999999999998</v>
      </c>
      <c r="F537" s="12"/>
    </row>
    <row r="538" spans="2:6" x14ac:dyDescent="0.25">
      <c r="B538" s="53">
        <v>44606</v>
      </c>
      <c r="C538">
        <v>29.17</v>
      </c>
      <c r="D538">
        <v>20.239999999999998</v>
      </c>
    </row>
    <row r="539" spans="2:6" x14ac:dyDescent="0.25">
      <c r="B539" s="53">
        <v>44607</v>
      </c>
      <c r="C539">
        <v>28.09</v>
      </c>
      <c r="D539">
        <v>20.239999999999998</v>
      </c>
    </row>
    <row r="540" spans="2:6" x14ac:dyDescent="0.25">
      <c r="B540" s="53">
        <v>44608</v>
      </c>
      <c r="C540">
        <v>25.19</v>
      </c>
      <c r="D540">
        <v>20.239999999999998</v>
      </c>
    </row>
    <row r="541" spans="2:6" x14ac:dyDescent="0.25">
      <c r="B541" s="53">
        <v>44609</v>
      </c>
      <c r="C541">
        <v>24.83</v>
      </c>
      <c r="D541">
        <v>20.239999999999998</v>
      </c>
    </row>
    <row r="542" spans="2:6" x14ac:dyDescent="0.25">
      <c r="B542" s="53">
        <v>44610</v>
      </c>
      <c r="C542">
        <v>26.66</v>
      </c>
      <c r="D542">
        <v>20.239999999999998</v>
      </c>
    </row>
    <row r="543" spans="2:6" x14ac:dyDescent="0.25">
      <c r="B543" s="53">
        <v>44614</v>
      </c>
      <c r="C543">
        <v>31.8</v>
      </c>
      <c r="D543">
        <v>20.239999999999998</v>
      </c>
    </row>
    <row r="544" spans="2:6" x14ac:dyDescent="0.25">
      <c r="B544" s="53">
        <v>44615</v>
      </c>
      <c r="C544">
        <v>28.04</v>
      </c>
      <c r="D544">
        <v>20.239999999999998</v>
      </c>
    </row>
    <row r="545" spans="2:6" x14ac:dyDescent="0.25">
      <c r="B545" s="53">
        <v>44616</v>
      </c>
      <c r="C545">
        <v>37.5</v>
      </c>
      <c r="D545">
        <v>20.239999999999998</v>
      </c>
    </row>
    <row r="546" spans="2:6" x14ac:dyDescent="0.25">
      <c r="B546" s="53">
        <v>44617</v>
      </c>
      <c r="C546">
        <v>31.68</v>
      </c>
      <c r="D546">
        <v>20.239999999999998</v>
      </c>
    </row>
    <row r="547" spans="2:6" x14ac:dyDescent="0.25">
      <c r="B547" s="53">
        <v>44620</v>
      </c>
      <c r="C547">
        <v>32.44</v>
      </c>
      <c r="D547">
        <v>20.239999999999998</v>
      </c>
    </row>
    <row r="548" spans="2:6" x14ac:dyDescent="0.25">
      <c r="B548" s="53">
        <v>44621</v>
      </c>
      <c r="C548">
        <v>29.45</v>
      </c>
      <c r="D548">
        <v>20.239999999999998</v>
      </c>
      <c r="F548" s="12"/>
    </row>
    <row r="549" spans="2:6" x14ac:dyDescent="0.25">
      <c r="B549" s="53">
        <v>44622</v>
      </c>
      <c r="C549">
        <v>34.200000000000003</v>
      </c>
      <c r="D549">
        <v>20.239999999999998</v>
      </c>
      <c r="F549" s="12"/>
    </row>
    <row r="550" spans="2:6" x14ac:dyDescent="0.25">
      <c r="B550" s="53">
        <v>44623</v>
      </c>
      <c r="C550">
        <v>30.52</v>
      </c>
      <c r="D550">
        <v>20.239999999999998</v>
      </c>
      <c r="F550" s="12"/>
    </row>
    <row r="551" spans="2:6" x14ac:dyDescent="0.25">
      <c r="B551" s="53">
        <v>44624</v>
      </c>
      <c r="C551">
        <v>31.9</v>
      </c>
      <c r="D551">
        <v>20.239999999999998</v>
      </c>
      <c r="F551" s="12"/>
    </row>
    <row r="552" spans="2:6" x14ac:dyDescent="0.25">
      <c r="B552" s="53">
        <v>44627</v>
      </c>
      <c r="C552">
        <v>35.880000000000003</v>
      </c>
      <c r="D552">
        <v>20.239999999999998</v>
      </c>
      <c r="F552" s="12"/>
    </row>
    <row r="553" spans="2:6" x14ac:dyDescent="0.25">
      <c r="B553" s="53">
        <v>44628</v>
      </c>
      <c r="C553">
        <v>36.19</v>
      </c>
      <c r="D553">
        <v>20.239999999999998</v>
      </c>
      <c r="F553" s="12"/>
    </row>
    <row r="554" spans="2:6" x14ac:dyDescent="0.25">
      <c r="B554" s="53">
        <v>44629</v>
      </c>
      <c r="C554">
        <v>33.74</v>
      </c>
      <c r="D554">
        <v>20.239999999999998</v>
      </c>
      <c r="F554" s="12"/>
    </row>
    <row r="555" spans="2:6" x14ac:dyDescent="0.25">
      <c r="B555" s="53">
        <v>44630</v>
      </c>
      <c r="C555">
        <v>33.03</v>
      </c>
      <c r="D555">
        <v>20.239999999999998</v>
      </c>
      <c r="F555" s="12"/>
    </row>
    <row r="556" spans="2:6" x14ac:dyDescent="0.25">
      <c r="B556" s="53">
        <v>44631</v>
      </c>
      <c r="C556">
        <v>30.43</v>
      </c>
      <c r="D556">
        <v>20.239999999999998</v>
      </c>
      <c r="F556" s="12"/>
    </row>
    <row r="557" spans="2:6" x14ac:dyDescent="0.25">
      <c r="B557" s="53">
        <v>44634</v>
      </c>
      <c r="C557">
        <v>31.03</v>
      </c>
      <c r="D557">
        <v>20.239999999999998</v>
      </c>
    </row>
    <row r="558" spans="2:6" x14ac:dyDescent="0.25">
      <c r="B558" s="53">
        <v>44635</v>
      </c>
      <c r="C558">
        <v>33.130000000000003</v>
      </c>
      <c r="D558">
        <v>20.239999999999998</v>
      </c>
    </row>
    <row r="559" spans="2:6" x14ac:dyDescent="0.25">
      <c r="B559" s="53">
        <v>44636</v>
      </c>
      <c r="C559">
        <v>29.02</v>
      </c>
      <c r="D559">
        <v>20.239999999999998</v>
      </c>
    </row>
    <row r="560" spans="2:6" x14ac:dyDescent="0.25">
      <c r="B560" s="53">
        <v>44637</v>
      </c>
      <c r="C560">
        <v>26.51</v>
      </c>
      <c r="D560">
        <v>20.239999999999998</v>
      </c>
    </row>
    <row r="561" spans="2:6" x14ac:dyDescent="0.25">
      <c r="B561" s="53">
        <v>44638</v>
      </c>
      <c r="C561">
        <v>26.36</v>
      </c>
      <c r="D561">
        <v>20.239999999999998</v>
      </c>
    </row>
    <row r="562" spans="2:6" x14ac:dyDescent="0.25">
      <c r="B562" s="53">
        <v>44641</v>
      </c>
      <c r="C562">
        <v>25.14</v>
      </c>
      <c r="D562">
        <v>20.239999999999998</v>
      </c>
    </row>
    <row r="563" spans="2:6" x14ac:dyDescent="0.25">
      <c r="B563" s="53">
        <v>44642</v>
      </c>
      <c r="C563">
        <v>24.02</v>
      </c>
      <c r="D563">
        <v>20.239999999999998</v>
      </c>
    </row>
    <row r="564" spans="2:6" x14ac:dyDescent="0.25">
      <c r="B564" s="53">
        <v>44643</v>
      </c>
      <c r="C564">
        <v>23.04</v>
      </c>
      <c r="D564">
        <v>20.239999999999998</v>
      </c>
    </row>
    <row r="565" spans="2:6" x14ac:dyDescent="0.25">
      <c r="B565" s="53">
        <v>44644</v>
      </c>
      <c r="C565">
        <v>23.61</v>
      </c>
      <c r="D565">
        <v>20.239999999999998</v>
      </c>
    </row>
    <row r="566" spans="2:6" x14ac:dyDescent="0.25">
      <c r="B566" s="53">
        <v>44645</v>
      </c>
      <c r="C566">
        <v>21.87</v>
      </c>
      <c r="D566">
        <v>20.239999999999998</v>
      </c>
    </row>
    <row r="567" spans="2:6" x14ac:dyDescent="0.25">
      <c r="B567" s="53">
        <v>44648</v>
      </c>
      <c r="C567">
        <v>22.14</v>
      </c>
      <c r="D567">
        <v>20.239999999999998</v>
      </c>
    </row>
    <row r="568" spans="2:6" x14ac:dyDescent="0.25">
      <c r="B568" s="53">
        <v>44649</v>
      </c>
      <c r="C568">
        <v>19.7</v>
      </c>
      <c r="D568">
        <v>20.239999999999998</v>
      </c>
    </row>
    <row r="569" spans="2:6" x14ac:dyDescent="0.25">
      <c r="B569" s="53">
        <v>44650</v>
      </c>
      <c r="C569">
        <v>19.38</v>
      </c>
      <c r="D569">
        <v>20.239999999999998</v>
      </c>
    </row>
    <row r="570" spans="2:6" x14ac:dyDescent="0.25">
      <c r="B570" s="53">
        <v>44651</v>
      </c>
      <c r="C570">
        <v>19.68</v>
      </c>
      <c r="D570">
        <v>20.239999999999998</v>
      </c>
    </row>
    <row r="571" spans="2:6" x14ac:dyDescent="0.25">
      <c r="B571" s="53">
        <v>44652</v>
      </c>
      <c r="C571">
        <v>20.62</v>
      </c>
      <c r="D571">
        <v>20.239999999999998</v>
      </c>
      <c r="F571" s="12"/>
    </row>
    <row r="572" spans="2:6" x14ac:dyDescent="0.25">
      <c r="B572" s="53">
        <v>44655</v>
      </c>
      <c r="C572">
        <v>20.75</v>
      </c>
      <c r="D572">
        <v>20.239999999999998</v>
      </c>
      <c r="F572" s="12"/>
    </row>
    <row r="573" spans="2:6" x14ac:dyDescent="0.25">
      <c r="B573" s="53">
        <v>44656</v>
      </c>
      <c r="C573">
        <v>18.79</v>
      </c>
      <c r="D573">
        <v>20.239999999999998</v>
      </c>
      <c r="F573" s="12"/>
    </row>
    <row r="574" spans="2:6" x14ac:dyDescent="0.25">
      <c r="B574" s="53">
        <v>44657</v>
      </c>
      <c r="C574">
        <v>21.27</v>
      </c>
      <c r="D574">
        <v>20.239999999999998</v>
      </c>
      <c r="F574" s="12"/>
    </row>
    <row r="575" spans="2:6" x14ac:dyDescent="0.25">
      <c r="B575" s="53">
        <v>44658</v>
      </c>
      <c r="C575">
        <v>21.97</v>
      </c>
      <c r="D575">
        <v>20.239999999999998</v>
      </c>
      <c r="F575" s="12"/>
    </row>
    <row r="576" spans="2:6" x14ac:dyDescent="0.25">
      <c r="B576" s="53">
        <v>44659</v>
      </c>
      <c r="C576">
        <v>21.25</v>
      </c>
      <c r="D576">
        <v>20.239999999999998</v>
      </c>
      <c r="F576" s="12"/>
    </row>
    <row r="577" spans="2:6" x14ac:dyDescent="0.25">
      <c r="B577" s="53">
        <v>44662</v>
      </c>
      <c r="C577">
        <v>23.09</v>
      </c>
      <c r="D577">
        <v>20.239999999999998</v>
      </c>
      <c r="F577" s="12"/>
    </row>
    <row r="578" spans="2:6" x14ac:dyDescent="0.25">
      <c r="B578" s="53">
        <v>44663</v>
      </c>
      <c r="C578">
        <v>24.94</v>
      </c>
      <c r="D578">
        <v>20.239999999999998</v>
      </c>
      <c r="F578" s="12"/>
    </row>
    <row r="579" spans="2:6" x14ac:dyDescent="0.25">
      <c r="B579" s="53">
        <v>44664</v>
      </c>
      <c r="C579">
        <v>23.52</v>
      </c>
      <c r="D579">
        <v>20.239999999999998</v>
      </c>
    </row>
    <row r="580" spans="2:6" x14ac:dyDescent="0.25">
      <c r="B580" s="53">
        <v>44665</v>
      </c>
      <c r="C580">
        <v>21.72</v>
      </c>
      <c r="D580">
        <v>20.239999999999998</v>
      </c>
    </row>
    <row r="581" spans="2:6" x14ac:dyDescent="0.25">
      <c r="B581" s="53">
        <v>44669</v>
      </c>
      <c r="C581">
        <v>24.52</v>
      </c>
      <c r="D581">
        <v>20.239999999999998</v>
      </c>
    </row>
    <row r="582" spans="2:6" x14ac:dyDescent="0.25">
      <c r="B582" s="53">
        <v>44670</v>
      </c>
      <c r="C582">
        <v>22.55</v>
      </c>
      <c r="D582">
        <v>20.239999999999998</v>
      </c>
    </row>
    <row r="583" spans="2:6" x14ac:dyDescent="0.25">
      <c r="B583" s="53">
        <v>44671</v>
      </c>
      <c r="C583">
        <v>21.13</v>
      </c>
      <c r="D583">
        <v>20.239999999999998</v>
      </c>
    </row>
    <row r="584" spans="2:6" x14ac:dyDescent="0.25">
      <c r="B584" s="53">
        <v>44672</v>
      </c>
      <c r="C584">
        <v>20.239999999999998</v>
      </c>
      <c r="D584">
        <v>20.239999999999998</v>
      </c>
    </row>
    <row r="585" spans="2:6" x14ac:dyDescent="0.25">
      <c r="B585" s="53">
        <v>44673</v>
      </c>
      <c r="C585">
        <v>22.71</v>
      </c>
      <c r="D585">
        <v>20.239999999999998</v>
      </c>
    </row>
    <row r="586" spans="2:6" x14ac:dyDescent="0.25">
      <c r="B586" s="53">
        <v>44676</v>
      </c>
      <c r="C586">
        <v>30.04</v>
      </c>
      <c r="D586">
        <v>20.239999999999998</v>
      </c>
    </row>
    <row r="587" spans="2:6" x14ac:dyDescent="0.25">
      <c r="B587" s="53">
        <v>44677</v>
      </c>
      <c r="C587">
        <v>27.38</v>
      </c>
      <c r="D587">
        <v>20.239999999999998</v>
      </c>
    </row>
    <row r="588" spans="2:6" x14ac:dyDescent="0.25">
      <c r="B588" s="53">
        <v>44678</v>
      </c>
      <c r="C588">
        <v>31.11</v>
      </c>
      <c r="D588">
        <v>20.239999999999998</v>
      </c>
    </row>
    <row r="589" spans="2:6" x14ac:dyDescent="0.25">
      <c r="B589" s="53">
        <v>44679</v>
      </c>
      <c r="C589">
        <v>29.91</v>
      </c>
      <c r="D589">
        <v>20.239999999999998</v>
      </c>
    </row>
    <row r="590" spans="2:6" x14ac:dyDescent="0.25">
      <c r="B590" s="53">
        <v>44680</v>
      </c>
      <c r="C590">
        <v>28.97</v>
      </c>
      <c r="D590">
        <v>20.239999999999998</v>
      </c>
    </row>
    <row r="591" spans="2:6" x14ac:dyDescent="0.25">
      <c r="B591" s="53">
        <v>44683</v>
      </c>
      <c r="C591">
        <v>33.35</v>
      </c>
      <c r="D591">
        <v>20.239999999999998</v>
      </c>
      <c r="F591" s="12"/>
    </row>
    <row r="592" spans="2:6" x14ac:dyDescent="0.25">
      <c r="B592" s="53">
        <v>44684</v>
      </c>
      <c r="C592">
        <v>31.76</v>
      </c>
      <c r="D592">
        <v>20.239999999999998</v>
      </c>
      <c r="F592" s="12"/>
    </row>
    <row r="593" spans="2:6" x14ac:dyDescent="0.25">
      <c r="B593" s="53">
        <v>44685</v>
      </c>
      <c r="C593">
        <v>29.12</v>
      </c>
      <c r="D593">
        <v>20.239999999999998</v>
      </c>
      <c r="F593" s="12"/>
    </row>
    <row r="594" spans="2:6" x14ac:dyDescent="0.25">
      <c r="B594" s="53">
        <v>44686</v>
      </c>
      <c r="C594">
        <v>25.97</v>
      </c>
      <c r="D594">
        <v>20.239999999999998</v>
      </c>
      <c r="F594" s="12"/>
    </row>
    <row r="595" spans="2:6" x14ac:dyDescent="0.25">
      <c r="B595" s="53">
        <v>44687</v>
      </c>
      <c r="C595">
        <v>32.229999999999997</v>
      </c>
      <c r="D595">
        <v>20.239999999999998</v>
      </c>
      <c r="F595" s="12"/>
    </row>
    <row r="596" spans="2:6" x14ac:dyDescent="0.25">
      <c r="B596" s="53">
        <v>44690</v>
      </c>
      <c r="C596">
        <v>31.9</v>
      </c>
      <c r="D596">
        <v>20.239999999999998</v>
      </c>
      <c r="F596" s="12"/>
    </row>
    <row r="597" spans="2:6" x14ac:dyDescent="0.25">
      <c r="B597" s="53">
        <v>44691</v>
      </c>
      <c r="C597">
        <v>33.659999999999997</v>
      </c>
      <c r="D597">
        <v>20.239999999999998</v>
      </c>
      <c r="F597" s="12"/>
    </row>
    <row r="598" spans="2:6" x14ac:dyDescent="0.25">
      <c r="B598" s="53">
        <v>44692</v>
      </c>
      <c r="C598">
        <v>32.869999999999997</v>
      </c>
      <c r="D598">
        <v>20.239999999999998</v>
      </c>
      <c r="F598" s="12"/>
    </row>
    <row r="599" spans="2:6" x14ac:dyDescent="0.25">
      <c r="B599" s="53">
        <v>44693</v>
      </c>
      <c r="C599">
        <v>33.74</v>
      </c>
      <c r="D599">
        <v>20.239999999999998</v>
      </c>
      <c r="F599" s="12"/>
    </row>
    <row r="600" spans="2:6" x14ac:dyDescent="0.25">
      <c r="B600" s="53">
        <v>44694</v>
      </c>
      <c r="C600">
        <v>31.09</v>
      </c>
      <c r="D600">
        <v>20.239999999999998</v>
      </c>
    </row>
    <row r="601" spans="2:6" x14ac:dyDescent="0.25">
      <c r="B601" s="53">
        <v>44697</v>
      </c>
      <c r="C601">
        <v>30.01</v>
      </c>
      <c r="D601">
        <v>20.239999999999998</v>
      </c>
    </row>
    <row r="602" spans="2:6" x14ac:dyDescent="0.25">
      <c r="B602" s="53">
        <v>44698</v>
      </c>
      <c r="C602">
        <v>27.07</v>
      </c>
      <c r="D602">
        <v>20.239999999999998</v>
      </c>
    </row>
    <row r="603" spans="2:6" x14ac:dyDescent="0.25">
      <c r="B603" s="53">
        <v>44699</v>
      </c>
      <c r="C603">
        <v>26.74</v>
      </c>
      <c r="D603">
        <v>20.239999999999998</v>
      </c>
    </row>
    <row r="604" spans="2:6" x14ac:dyDescent="0.25">
      <c r="B604" s="53">
        <v>44700</v>
      </c>
      <c r="C604">
        <v>31.24</v>
      </c>
      <c r="D604">
        <v>20.239999999999998</v>
      </c>
    </row>
    <row r="605" spans="2:6" x14ac:dyDescent="0.25">
      <c r="B605" s="53">
        <v>44701</v>
      </c>
      <c r="C605">
        <v>28.78</v>
      </c>
      <c r="D605">
        <v>20.239999999999998</v>
      </c>
    </row>
    <row r="606" spans="2:6" x14ac:dyDescent="0.25">
      <c r="B606" s="53">
        <v>44704</v>
      </c>
      <c r="C606">
        <v>28.98</v>
      </c>
      <c r="D606">
        <v>20.239999999999998</v>
      </c>
    </row>
    <row r="607" spans="2:6" x14ac:dyDescent="0.25">
      <c r="B607" s="53">
        <v>44705</v>
      </c>
      <c r="C607">
        <v>29.43</v>
      </c>
      <c r="D607">
        <v>20.239999999999998</v>
      </c>
    </row>
    <row r="608" spans="2:6" x14ac:dyDescent="0.25">
      <c r="B608" s="53">
        <v>44706</v>
      </c>
      <c r="C608">
        <v>29.33</v>
      </c>
      <c r="D608">
        <v>20.239999999999998</v>
      </c>
    </row>
    <row r="609" spans="2:6" x14ac:dyDescent="0.25">
      <c r="B609" s="53">
        <v>44707</v>
      </c>
      <c r="C609">
        <v>28.42</v>
      </c>
      <c r="D609">
        <v>20.239999999999998</v>
      </c>
    </row>
    <row r="610" spans="2:6" x14ac:dyDescent="0.25">
      <c r="B610" s="53">
        <v>44708</v>
      </c>
      <c r="C610">
        <v>27.5</v>
      </c>
      <c r="D610">
        <v>20.239999999999998</v>
      </c>
    </row>
    <row r="611" spans="2:6" x14ac:dyDescent="0.25">
      <c r="B611" s="53">
        <v>44711</v>
      </c>
      <c r="C611">
        <v>26.16</v>
      </c>
      <c r="D611">
        <v>20.239999999999998</v>
      </c>
    </row>
    <row r="612" spans="2:6" x14ac:dyDescent="0.25">
      <c r="B612" s="53">
        <v>44712</v>
      </c>
      <c r="C612">
        <v>27.47</v>
      </c>
      <c r="D612">
        <v>20.239999999999998</v>
      </c>
    </row>
    <row r="613" spans="2:6" x14ac:dyDescent="0.25">
      <c r="B613" s="53">
        <v>44713</v>
      </c>
      <c r="C613">
        <v>26.05</v>
      </c>
      <c r="D613">
        <v>20.239999999999998</v>
      </c>
      <c r="F613" s="12"/>
    </row>
    <row r="614" spans="2:6" x14ac:dyDescent="0.25">
      <c r="B614" s="53">
        <v>44714</v>
      </c>
      <c r="C614">
        <v>25.73</v>
      </c>
      <c r="D614">
        <v>20.239999999999998</v>
      </c>
      <c r="F614" s="12"/>
    </row>
    <row r="615" spans="2:6" x14ac:dyDescent="0.25">
      <c r="B615" s="53">
        <v>44715</v>
      </c>
      <c r="C615">
        <v>24.91</v>
      </c>
      <c r="D615">
        <v>20.239999999999998</v>
      </c>
      <c r="F615" s="12"/>
    </row>
    <row r="616" spans="2:6" x14ac:dyDescent="0.25">
      <c r="B616" s="53">
        <v>44718</v>
      </c>
      <c r="C616">
        <v>25.37</v>
      </c>
      <c r="D616">
        <v>20.239999999999998</v>
      </c>
      <c r="F616" s="12"/>
    </row>
    <row r="617" spans="2:6" x14ac:dyDescent="0.25">
      <c r="B617" s="53">
        <v>44719</v>
      </c>
      <c r="C617">
        <v>25.54</v>
      </c>
      <c r="D617">
        <v>20.239999999999998</v>
      </c>
      <c r="F617" s="12"/>
    </row>
    <row r="618" spans="2:6" x14ac:dyDescent="0.25">
      <c r="B618" s="53">
        <v>44720</v>
      </c>
      <c r="C618">
        <v>24.37</v>
      </c>
      <c r="D618">
        <v>20.239999999999998</v>
      </c>
      <c r="F618" s="12"/>
    </row>
    <row r="619" spans="2:6" x14ac:dyDescent="0.25">
      <c r="B619" s="53">
        <v>44721</v>
      </c>
      <c r="C619">
        <v>24.29</v>
      </c>
      <c r="D619">
        <v>20.239999999999998</v>
      </c>
      <c r="F619" s="12"/>
    </row>
    <row r="620" spans="2:6" x14ac:dyDescent="0.25">
      <c r="B620" s="53">
        <v>44722</v>
      </c>
      <c r="C620">
        <v>26.26</v>
      </c>
      <c r="D620">
        <v>20.239999999999998</v>
      </c>
      <c r="F620" s="12"/>
    </row>
    <row r="621" spans="2:6" x14ac:dyDescent="0.25">
      <c r="B621" s="53">
        <v>44725</v>
      </c>
      <c r="C621">
        <v>31.37</v>
      </c>
      <c r="D621">
        <v>20.239999999999998</v>
      </c>
    </row>
    <row r="622" spans="2:6" x14ac:dyDescent="0.25">
      <c r="B622" s="53">
        <v>44726</v>
      </c>
      <c r="C622">
        <v>33.01</v>
      </c>
      <c r="D622">
        <v>20.239999999999998</v>
      </c>
    </row>
    <row r="623" spans="2:6" x14ac:dyDescent="0.25">
      <c r="B623" s="53">
        <v>44727</v>
      </c>
      <c r="C623">
        <v>32.39</v>
      </c>
      <c r="D623">
        <v>20.239999999999998</v>
      </c>
    </row>
    <row r="624" spans="2:6" x14ac:dyDescent="0.25">
      <c r="B624" s="53">
        <v>44728</v>
      </c>
      <c r="C624">
        <v>30.35</v>
      </c>
      <c r="D624">
        <v>20.239999999999998</v>
      </c>
    </row>
    <row r="625" spans="2:6" x14ac:dyDescent="0.25">
      <c r="B625" s="53">
        <v>44729</v>
      </c>
      <c r="C625">
        <v>32.840000000000003</v>
      </c>
      <c r="D625">
        <v>20.239999999999998</v>
      </c>
    </row>
    <row r="626" spans="2:6" x14ac:dyDescent="0.25">
      <c r="B626" s="53">
        <v>44732</v>
      </c>
      <c r="C626">
        <v>32.06</v>
      </c>
      <c r="D626">
        <v>20.239999999999998</v>
      </c>
    </row>
    <row r="627" spans="2:6" x14ac:dyDescent="0.25">
      <c r="B627" s="53">
        <v>44733</v>
      </c>
      <c r="C627">
        <v>30.63</v>
      </c>
      <c r="D627">
        <v>20.239999999999998</v>
      </c>
    </row>
    <row r="628" spans="2:6" x14ac:dyDescent="0.25">
      <c r="B628" s="53">
        <v>44734</v>
      </c>
      <c r="C628">
        <v>31.45</v>
      </c>
      <c r="D628">
        <v>20.239999999999998</v>
      </c>
    </row>
    <row r="629" spans="2:6" x14ac:dyDescent="0.25">
      <c r="B629" s="53">
        <v>44735</v>
      </c>
      <c r="C629">
        <v>29.29</v>
      </c>
      <c r="D629">
        <v>20.239999999999998</v>
      </c>
    </row>
    <row r="630" spans="2:6" x14ac:dyDescent="0.25">
      <c r="B630" s="53">
        <v>44736</v>
      </c>
      <c r="C630">
        <v>29.07</v>
      </c>
      <c r="D630">
        <v>20.239999999999998</v>
      </c>
    </row>
    <row r="631" spans="2:6" x14ac:dyDescent="0.25">
      <c r="B631" s="53">
        <v>44739</v>
      </c>
      <c r="C631">
        <v>28.3</v>
      </c>
      <c r="D631">
        <v>20.239999999999998</v>
      </c>
    </row>
    <row r="632" spans="2:6" x14ac:dyDescent="0.25">
      <c r="B632" s="53">
        <v>44740</v>
      </c>
      <c r="C632">
        <v>26.9</v>
      </c>
      <c r="D632">
        <v>20.239999999999998</v>
      </c>
    </row>
    <row r="633" spans="2:6" x14ac:dyDescent="0.25">
      <c r="B633" s="53">
        <v>44741</v>
      </c>
      <c r="C633">
        <v>28.8</v>
      </c>
      <c r="D633">
        <v>20.239999999999998</v>
      </c>
    </row>
    <row r="634" spans="2:6" x14ac:dyDescent="0.25">
      <c r="B634" s="53">
        <v>44742</v>
      </c>
      <c r="C634">
        <v>29.42</v>
      </c>
      <c r="D634">
        <v>20.239999999999998</v>
      </c>
    </row>
    <row r="635" spans="2:6" x14ac:dyDescent="0.25">
      <c r="B635" s="53">
        <v>44743</v>
      </c>
      <c r="C635">
        <v>29.53</v>
      </c>
      <c r="D635">
        <v>20.239999999999998</v>
      </c>
      <c r="F635" s="12"/>
    </row>
    <row r="636" spans="2:6" x14ac:dyDescent="0.25">
      <c r="B636" s="53">
        <v>44746</v>
      </c>
      <c r="C636">
        <v>27.96</v>
      </c>
      <c r="D636">
        <v>20.239999999999998</v>
      </c>
      <c r="F636" s="12"/>
    </row>
    <row r="637" spans="2:6" x14ac:dyDescent="0.25">
      <c r="B637" s="53">
        <v>44747</v>
      </c>
      <c r="C637">
        <v>27.37</v>
      </c>
      <c r="D637">
        <v>20.239999999999998</v>
      </c>
      <c r="F637" s="12"/>
    </row>
    <row r="638" spans="2:6" x14ac:dyDescent="0.25">
      <c r="B638" s="53">
        <v>44748</v>
      </c>
      <c r="C638">
        <v>27.84</v>
      </c>
      <c r="D638">
        <v>20.239999999999998</v>
      </c>
      <c r="F638" s="12"/>
    </row>
    <row r="639" spans="2:6" x14ac:dyDescent="0.25">
      <c r="B639" s="53">
        <v>44749</v>
      </c>
      <c r="C639">
        <v>26.73</v>
      </c>
      <c r="D639">
        <v>20.239999999999998</v>
      </c>
      <c r="F639" s="12"/>
    </row>
    <row r="640" spans="2:6" x14ac:dyDescent="0.25">
      <c r="B640" s="53">
        <v>44750</v>
      </c>
      <c r="C640">
        <v>26.41</v>
      </c>
      <c r="D640">
        <v>20.239999999999998</v>
      </c>
      <c r="F640" s="12"/>
    </row>
    <row r="641" spans="2:6" x14ac:dyDescent="0.25">
      <c r="B641" s="53">
        <v>44753</v>
      </c>
      <c r="C641">
        <v>26.42</v>
      </c>
      <c r="D641">
        <v>20.239999999999998</v>
      </c>
      <c r="F641" s="12"/>
    </row>
    <row r="642" spans="2:6" x14ac:dyDescent="0.25">
      <c r="B642" s="53">
        <v>44754</v>
      </c>
      <c r="C642">
        <v>27.14</v>
      </c>
      <c r="D642">
        <v>20.239999999999998</v>
      </c>
      <c r="F642" s="12"/>
    </row>
    <row r="643" spans="2:6" x14ac:dyDescent="0.25">
      <c r="B643" s="53">
        <v>44755</v>
      </c>
      <c r="C643">
        <v>27.35</v>
      </c>
      <c r="D643">
        <v>20.239999999999998</v>
      </c>
    </row>
    <row r="644" spans="2:6" x14ac:dyDescent="0.25">
      <c r="B644" s="53">
        <v>44756</v>
      </c>
      <c r="C644">
        <v>27.47</v>
      </c>
      <c r="D644">
        <v>20.239999999999998</v>
      </c>
    </row>
    <row r="645" spans="2:6" x14ac:dyDescent="0.25">
      <c r="B645" s="53">
        <v>44757</v>
      </c>
      <c r="C645">
        <v>26.72</v>
      </c>
      <c r="D645">
        <v>20.239999999999998</v>
      </c>
    </row>
    <row r="646" spans="2:6" x14ac:dyDescent="0.25">
      <c r="B646" s="53">
        <v>44760</v>
      </c>
      <c r="C646">
        <v>24.83</v>
      </c>
      <c r="D646">
        <v>20.239999999999998</v>
      </c>
    </row>
    <row r="647" spans="2:6" x14ac:dyDescent="0.25">
      <c r="B647" s="53">
        <v>44761</v>
      </c>
      <c r="C647">
        <v>25.12</v>
      </c>
      <c r="D647">
        <v>20.239999999999998</v>
      </c>
    </row>
    <row r="648" spans="2:6" x14ac:dyDescent="0.25">
      <c r="B648" s="53">
        <v>44762</v>
      </c>
      <c r="C648">
        <v>24.23</v>
      </c>
      <c r="D648">
        <v>20.239999999999998</v>
      </c>
    </row>
    <row r="649" spans="2:6" x14ac:dyDescent="0.25">
      <c r="B649" s="53">
        <v>44763</v>
      </c>
      <c r="C649">
        <v>24.07</v>
      </c>
      <c r="D649">
        <v>20.239999999999998</v>
      </c>
    </row>
    <row r="650" spans="2:6" x14ac:dyDescent="0.25">
      <c r="B650" s="53">
        <v>44764</v>
      </c>
      <c r="C650">
        <v>23.3</v>
      </c>
      <c r="D650">
        <v>20.239999999999998</v>
      </c>
    </row>
    <row r="651" spans="2:6" x14ac:dyDescent="0.25">
      <c r="B651" s="53">
        <v>44767</v>
      </c>
      <c r="C651">
        <v>24.33</v>
      </c>
      <c r="D651">
        <v>20.239999999999998</v>
      </c>
    </row>
    <row r="652" spans="2:6" x14ac:dyDescent="0.25">
      <c r="B652" s="53">
        <v>44768</v>
      </c>
      <c r="C652">
        <v>23.95</v>
      </c>
      <c r="D652">
        <v>20.239999999999998</v>
      </c>
    </row>
    <row r="653" spans="2:6" x14ac:dyDescent="0.25">
      <c r="B653" s="53">
        <v>44769</v>
      </c>
      <c r="C653">
        <v>24.27</v>
      </c>
      <c r="D653">
        <v>20.239999999999998</v>
      </c>
    </row>
    <row r="654" spans="2:6" x14ac:dyDescent="0.25">
      <c r="B654" s="53">
        <v>44770</v>
      </c>
      <c r="C654">
        <v>23.33</v>
      </c>
      <c r="D654">
        <v>20.239999999999998</v>
      </c>
    </row>
    <row r="655" spans="2:6" x14ac:dyDescent="0.25">
      <c r="B655" s="53">
        <v>44771</v>
      </c>
      <c r="C655">
        <v>22.13</v>
      </c>
      <c r="D655">
        <v>20.239999999999998</v>
      </c>
    </row>
    <row r="656" spans="2:6" x14ac:dyDescent="0.25">
      <c r="B656" s="53">
        <v>44774</v>
      </c>
      <c r="C656">
        <v>22.41</v>
      </c>
      <c r="D656">
        <v>20.239999999999998</v>
      </c>
      <c r="F656" s="12"/>
    </row>
    <row r="657" spans="2:6" x14ac:dyDescent="0.25">
      <c r="B657" s="53">
        <v>44775</v>
      </c>
      <c r="C657">
        <v>24.08</v>
      </c>
      <c r="D657">
        <v>20.239999999999998</v>
      </c>
      <c r="F657" s="12"/>
    </row>
    <row r="658" spans="2:6" x14ac:dyDescent="0.25">
      <c r="B658" s="53">
        <v>44776</v>
      </c>
      <c r="C658">
        <v>23.86</v>
      </c>
      <c r="D658">
        <v>20.239999999999998</v>
      </c>
      <c r="F658" s="12"/>
    </row>
    <row r="659" spans="2:6" x14ac:dyDescent="0.25">
      <c r="B659" s="53">
        <v>44777</v>
      </c>
      <c r="C659">
        <v>22.06</v>
      </c>
      <c r="D659">
        <v>20.239999999999998</v>
      </c>
      <c r="F659" s="12"/>
    </row>
    <row r="660" spans="2:6" x14ac:dyDescent="0.25">
      <c r="B660" s="53">
        <v>44778</v>
      </c>
      <c r="C660">
        <v>21.5</v>
      </c>
      <c r="D660">
        <v>20.239999999999998</v>
      </c>
      <c r="F660" s="12"/>
    </row>
    <row r="661" spans="2:6" x14ac:dyDescent="0.25">
      <c r="B661" s="53">
        <v>44781</v>
      </c>
      <c r="C661">
        <v>21.74</v>
      </c>
      <c r="D661">
        <v>20.239999999999998</v>
      </c>
      <c r="F661" s="12"/>
    </row>
    <row r="662" spans="2:6" x14ac:dyDescent="0.25">
      <c r="B662" s="53">
        <v>44782</v>
      </c>
      <c r="C662">
        <v>21.41</v>
      </c>
      <c r="D662">
        <v>20.239999999999998</v>
      </c>
      <c r="F662" s="12"/>
    </row>
    <row r="663" spans="2:6" x14ac:dyDescent="0.25">
      <c r="B663" s="53">
        <v>44783</v>
      </c>
      <c r="C663">
        <v>22.28</v>
      </c>
      <c r="D663">
        <v>20.239999999999998</v>
      </c>
      <c r="F663" s="12"/>
    </row>
    <row r="664" spans="2:6" x14ac:dyDescent="0.25">
      <c r="B664" s="53">
        <v>44784</v>
      </c>
      <c r="C664">
        <v>19.84</v>
      </c>
      <c r="D664">
        <v>20.239999999999998</v>
      </c>
      <c r="F664" s="12"/>
    </row>
    <row r="665" spans="2:6" x14ac:dyDescent="0.25">
      <c r="B665" s="53">
        <v>44785</v>
      </c>
      <c r="C665">
        <v>20.34</v>
      </c>
      <c r="D665">
        <v>20.239999999999998</v>
      </c>
      <c r="F665" s="12"/>
    </row>
    <row r="666" spans="2:6" x14ac:dyDescent="0.25">
      <c r="B666" s="53">
        <v>44788</v>
      </c>
      <c r="C666">
        <v>20.74</v>
      </c>
      <c r="D666">
        <v>20.239999999999998</v>
      </c>
    </row>
    <row r="667" spans="2:6" x14ac:dyDescent="0.25">
      <c r="B667" s="53">
        <v>44789</v>
      </c>
      <c r="C667">
        <v>20.23</v>
      </c>
      <c r="D667">
        <v>20.239999999999998</v>
      </c>
    </row>
    <row r="668" spans="2:6" x14ac:dyDescent="0.25">
      <c r="B668" s="53">
        <v>44790</v>
      </c>
      <c r="C668">
        <v>19.739999999999998</v>
      </c>
      <c r="D668">
        <v>20.239999999999998</v>
      </c>
    </row>
    <row r="669" spans="2:6" x14ac:dyDescent="0.25">
      <c r="B669" s="53">
        <v>44791</v>
      </c>
      <c r="C669">
        <v>20.51</v>
      </c>
      <c r="D669">
        <v>20.239999999999998</v>
      </c>
    </row>
    <row r="670" spans="2:6" x14ac:dyDescent="0.25">
      <c r="B670" s="53">
        <v>44792</v>
      </c>
      <c r="C670">
        <v>20.16</v>
      </c>
      <c r="D670">
        <v>20.239999999999998</v>
      </c>
    </row>
    <row r="671" spans="2:6" x14ac:dyDescent="0.25">
      <c r="B671" s="53">
        <v>44795</v>
      </c>
      <c r="C671">
        <v>22.41</v>
      </c>
      <c r="D671">
        <v>20.239999999999998</v>
      </c>
    </row>
    <row r="672" spans="2:6" x14ac:dyDescent="0.25">
      <c r="B672" s="53">
        <v>44796</v>
      </c>
      <c r="C672">
        <v>24.13</v>
      </c>
      <c r="D672">
        <v>20.239999999999998</v>
      </c>
    </row>
    <row r="673" spans="2:6" x14ac:dyDescent="0.25">
      <c r="B673" s="53">
        <v>44797</v>
      </c>
      <c r="C673">
        <v>24.37</v>
      </c>
      <c r="D673">
        <v>20.239999999999998</v>
      </c>
    </row>
    <row r="674" spans="2:6" x14ac:dyDescent="0.25">
      <c r="B674" s="53">
        <v>44798</v>
      </c>
      <c r="C674">
        <v>22.41</v>
      </c>
      <c r="D674">
        <v>20.239999999999998</v>
      </c>
    </row>
    <row r="675" spans="2:6" x14ac:dyDescent="0.25">
      <c r="B675" s="53">
        <v>44799</v>
      </c>
      <c r="C675">
        <v>22.07</v>
      </c>
      <c r="D675">
        <v>20.239999999999998</v>
      </c>
    </row>
    <row r="676" spans="2:6" x14ac:dyDescent="0.25">
      <c r="B676" s="53">
        <v>44802</v>
      </c>
      <c r="C676">
        <v>26.86</v>
      </c>
      <c r="D676">
        <v>20.239999999999998</v>
      </c>
    </row>
    <row r="677" spans="2:6" x14ac:dyDescent="0.25">
      <c r="B677" s="53">
        <v>44803</v>
      </c>
      <c r="C677">
        <v>25.75</v>
      </c>
      <c r="D677">
        <v>20.239999999999998</v>
      </c>
    </row>
    <row r="678" spans="2:6" x14ac:dyDescent="0.25">
      <c r="B678" s="53">
        <v>44804</v>
      </c>
      <c r="C678">
        <v>25.86</v>
      </c>
      <c r="D678">
        <v>20.239999999999998</v>
      </c>
    </row>
    <row r="679" spans="2:6" x14ac:dyDescent="0.25">
      <c r="B679" s="53">
        <v>44805</v>
      </c>
      <c r="C679">
        <v>26.88</v>
      </c>
      <c r="D679">
        <v>20.239999999999998</v>
      </c>
      <c r="F679" s="12"/>
    </row>
    <row r="680" spans="2:6" x14ac:dyDescent="0.25">
      <c r="B680" s="53">
        <v>44806</v>
      </c>
      <c r="C680">
        <v>25.51</v>
      </c>
      <c r="D680">
        <v>20.239999999999998</v>
      </c>
      <c r="F680" s="12"/>
    </row>
    <row r="681" spans="2:6" x14ac:dyDescent="0.25">
      <c r="B681" s="53">
        <v>44809</v>
      </c>
      <c r="C681">
        <v>26.51</v>
      </c>
      <c r="D681">
        <v>20.239999999999998</v>
      </c>
      <c r="F681" s="12"/>
    </row>
    <row r="682" spans="2:6" x14ac:dyDescent="0.25">
      <c r="B682" s="53">
        <v>44810</v>
      </c>
      <c r="C682">
        <v>25.46</v>
      </c>
      <c r="D682">
        <v>20.239999999999998</v>
      </c>
      <c r="F682" s="12"/>
    </row>
    <row r="683" spans="2:6" x14ac:dyDescent="0.25">
      <c r="B683" s="53">
        <v>44811</v>
      </c>
      <c r="C683">
        <v>26.93</v>
      </c>
      <c r="D683">
        <v>20.239999999999998</v>
      </c>
      <c r="F683" s="12"/>
    </row>
    <row r="684" spans="2:6" x14ac:dyDescent="0.25">
      <c r="B684" s="53">
        <v>44812</v>
      </c>
      <c r="C684">
        <v>24.7</v>
      </c>
      <c r="D684">
        <v>20.239999999999998</v>
      </c>
      <c r="F684" s="12"/>
    </row>
    <row r="685" spans="2:6" x14ac:dyDescent="0.25">
      <c r="B685" s="53">
        <v>44813</v>
      </c>
      <c r="C685">
        <v>23.49</v>
      </c>
      <c r="D685">
        <v>20.239999999999998</v>
      </c>
      <c r="F685" s="12"/>
    </row>
    <row r="686" spans="2:6" x14ac:dyDescent="0.25">
      <c r="B686" s="53">
        <v>44816</v>
      </c>
      <c r="C686">
        <v>23.58</v>
      </c>
      <c r="D686">
        <v>20.239999999999998</v>
      </c>
      <c r="F686" s="12"/>
    </row>
    <row r="687" spans="2:6" x14ac:dyDescent="0.25">
      <c r="B687" s="53">
        <v>44817</v>
      </c>
      <c r="C687">
        <v>23.67</v>
      </c>
      <c r="D687">
        <v>20.239999999999998</v>
      </c>
    </row>
    <row r="688" spans="2:6" x14ac:dyDescent="0.25">
      <c r="B688" s="53">
        <v>44818</v>
      </c>
      <c r="C688">
        <v>26.73</v>
      </c>
      <c r="D688">
        <v>20.239999999999998</v>
      </c>
    </row>
    <row r="689" spans="2:6" x14ac:dyDescent="0.25">
      <c r="B689" s="53">
        <v>44819</v>
      </c>
      <c r="C689">
        <v>26.1</v>
      </c>
      <c r="D689">
        <v>20.239999999999998</v>
      </c>
    </row>
    <row r="690" spans="2:6" x14ac:dyDescent="0.25">
      <c r="B690" s="53">
        <v>44820</v>
      </c>
      <c r="C690">
        <v>27.47</v>
      </c>
      <c r="D690">
        <v>20.239999999999998</v>
      </c>
    </row>
    <row r="691" spans="2:6" x14ac:dyDescent="0.25">
      <c r="B691" s="53">
        <v>44823</v>
      </c>
      <c r="C691">
        <v>27.69</v>
      </c>
      <c r="D691">
        <v>20.239999999999998</v>
      </c>
    </row>
    <row r="692" spans="2:6" x14ac:dyDescent="0.25">
      <c r="B692" s="53">
        <v>44824</v>
      </c>
      <c r="C692">
        <v>25.65</v>
      </c>
      <c r="D692">
        <v>20.239999999999998</v>
      </c>
    </row>
    <row r="693" spans="2:6" x14ac:dyDescent="0.25">
      <c r="B693" s="53">
        <v>44825</v>
      </c>
      <c r="C693">
        <v>28.03</v>
      </c>
      <c r="D693">
        <v>20.239999999999998</v>
      </c>
    </row>
    <row r="694" spans="2:6" x14ac:dyDescent="0.25">
      <c r="B694" s="53">
        <v>44826</v>
      </c>
      <c r="C694">
        <v>28.16</v>
      </c>
      <c r="D694">
        <v>20.239999999999998</v>
      </c>
    </row>
    <row r="695" spans="2:6" x14ac:dyDescent="0.25">
      <c r="B695" s="53">
        <v>44827</v>
      </c>
      <c r="C695">
        <v>27.68</v>
      </c>
      <c r="D695">
        <v>20.239999999999998</v>
      </c>
    </row>
    <row r="696" spans="2:6" x14ac:dyDescent="0.25">
      <c r="B696" s="53">
        <v>44830</v>
      </c>
      <c r="C696">
        <v>31.74</v>
      </c>
      <c r="D696">
        <v>20.239999999999998</v>
      </c>
    </row>
    <row r="697" spans="2:6" x14ac:dyDescent="0.25">
      <c r="B697" s="53">
        <v>44831</v>
      </c>
      <c r="C697">
        <v>31.2</v>
      </c>
      <c r="D697">
        <v>20.239999999999998</v>
      </c>
    </row>
    <row r="698" spans="2:6" x14ac:dyDescent="0.25">
      <c r="B698" s="53">
        <v>44832</v>
      </c>
      <c r="C698">
        <v>34.5</v>
      </c>
      <c r="D698">
        <v>20.239999999999998</v>
      </c>
    </row>
    <row r="699" spans="2:6" x14ac:dyDescent="0.25">
      <c r="B699" s="53">
        <v>44833</v>
      </c>
      <c r="C699">
        <v>31.67</v>
      </c>
      <c r="D699">
        <v>20.239999999999998</v>
      </c>
    </row>
    <row r="700" spans="2:6" x14ac:dyDescent="0.25">
      <c r="B700" s="53">
        <v>44834</v>
      </c>
      <c r="C700">
        <v>31.61</v>
      </c>
      <c r="D700">
        <v>20.239999999999998</v>
      </c>
    </row>
    <row r="701" spans="2:6" x14ac:dyDescent="0.25">
      <c r="B701" s="53">
        <v>44837</v>
      </c>
      <c r="C701">
        <v>33</v>
      </c>
      <c r="D701">
        <v>20.239999999999998</v>
      </c>
      <c r="F701" s="12"/>
    </row>
    <row r="702" spans="2:6" x14ac:dyDescent="0.25">
      <c r="B702" s="53">
        <v>44838</v>
      </c>
      <c r="C702">
        <v>29.52</v>
      </c>
      <c r="D702">
        <v>20.239999999999998</v>
      </c>
      <c r="F702" s="12"/>
    </row>
    <row r="703" spans="2:6" x14ac:dyDescent="0.25">
      <c r="B703" s="53">
        <v>44839</v>
      </c>
      <c r="C703">
        <v>29.36</v>
      </c>
      <c r="D703">
        <v>20.239999999999998</v>
      </c>
      <c r="F703" s="12"/>
    </row>
    <row r="704" spans="2:6" x14ac:dyDescent="0.25">
      <c r="B704" s="53">
        <v>44840</v>
      </c>
      <c r="C704">
        <v>28.6</v>
      </c>
      <c r="D704">
        <v>20.239999999999998</v>
      </c>
      <c r="F704" s="12"/>
    </row>
    <row r="705" spans="2:6" x14ac:dyDescent="0.25">
      <c r="B705" s="53">
        <v>44841</v>
      </c>
      <c r="C705">
        <v>30.37</v>
      </c>
      <c r="D705">
        <v>20.239999999999998</v>
      </c>
      <c r="F705" s="12"/>
    </row>
    <row r="706" spans="2:6" x14ac:dyDescent="0.25">
      <c r="B706" s="53">
        <v>44844</v>
      </c>
      <c r="C706">
        <v>32.93</v>
      </c>
      <c r="D706">
        <v>20.239999999999998</v>
      </c>
      <c r="F706" s="12"/>
    </row>
    <row r="707" spans="2:6" x14ac:dyDescent="0.25">
      <c r="B707" s="53">
        <v>44845</v>
      </c>
      <c r="C707">
        <v>33.56</v>
      </c>
      <c r="D707">
        <v>20.239999999999998</v>
      </c>
      <c r="F707" s="12"/>
    </row>
    <row r="708" spans="2:6" x14ac:dyDescent="0.25">
      <c r="B708" s="53">
        <v>44846</v>
      </c>
      <c r="C708">
        <v>33.54</v>
      </c>
      <c r="D708">
        <v>20.239999999999998</v>
      </c>
      <c r="F708" s="12"/>
    </row>
    <row r="709" spans="2:6" x14ac:dyDescent="0.25">
      <c r="B709" s="53">
        <v>44847</v>
      </c>
      <c r="C709">
        <v>33.6</v>
      </c>
      <c r="D709">
        <v>20.239999999999998</v>
      </c>
    </row>
    <row r="710" spans="2:6" x14ac:dyDescent="0.25">
      <c r="B710" s="53">
        <v>44848</v>
      </c>
      <c r="C710">
        <v>31.89</v>
      </c>
      <c r="D710">
        <v>20.239999999999998</v>
      </c>
    </row>
    <row r="711" spans="2:6" x14ac:dyDescent="0.25">
      <c r="B711" s="53">
        <v>44851</v>
      </c>
      <c r="C711">
        <v>32.270000000000003</v>
      </c>
      <c r="D711">
        <v>20.239999999999998</v>
      </c>
    </row>
    <row r="712" spans="2:6" x14ac:dyDescent="0.25">
      <c r="B712" s="53">
        <v>44852</v>
      </c>
      <c r="C712">
        <v>31.1</v>
      </c>
      <c r="D712">
        <v>20.239999999999998</v>
      </c>
    </row>
    <row r="713" spans="2:6" x14ac:dyDescent="0.25">
      <c r="B713" s="53">
        <v>44853</v>
      </c>
      <c r="C713">
        <v>30.94</v>
      </c>
      <c r="D713">
        <v>20.239999999999998</v>
      </c>
    </row>
    <row r="714" spans="2:6" x14ac:dyDescent="0.25">
      <c r="B714" s="53">
        <v>44854</v>
      </c>
      <c r="C714">
        <v>31.3</v>
      </c>
      <c r="D714">
        <v>20.239999999999998</v>
      </c>
    </row>
    <row r="715" spans="2:6" x14ac:dyDescent="0.25">
      <c r="B715" s="53">
        <v>44855</v>
      </c>
      <c r="C715">
        <v>30.21</v>
      </c>
      <c r="D715">
        <v>20.239999999999998</v>
      </c>
    </row>
    <row r="716" spans="2:6" x14ac:dyDescent="0.25">
      <c r="B716" s="53">
        <v>44858</v>
      </c>
      <c r="C716">
        <v>30.65</v>
      </c>
      <c r="D716">
        <v>20.239999999999998</v>
      </c>
    </row>
    <row r="717" spans="2:6" x14ac:dyDescent="0.25">
      <c r="B717" s="53">
        <v>44859</v>
      </c>
      <c r="C717">
        <v>29.8</v>
      </c>
      <c r="D717">
        <v>20.239999999999998</v>
      </c>
    </row>
    <row r="718" spans="2:6" x14ac:dyDescent="0.25">
      <c r="B718" s="53">
        <v>44860</v>
      </c>
      <c r="C718">
        <v>28.44</v>
      </c>
      <c r="D718">
        <v>20.239999999999998</v>
      </c>
    </row>
    <row r="719" spans="2:6" x14ac:dyDescent="0.25">
      <c r="B719" s="53">
        <v>44861</v>
      </c>
      <c r="C719">
        <v>27.51</v>
      </c>
      <c r="D719">
        <v>20.239999999999998</v>
      </c>
    </row>
    <row r="720" spans="2:6" x14ac:dyDescent="0.25">
      <c r="B720" s="53">
        <v>44862</v>
      </c>
      <c r="C720">
        <v>27.43</v>
      </c>
      <c r="D720">
        <v>20.239999999999998</v>
      </c>
    </row>
    <row r="721" spans="2:6" x14ac:dyDescent="0.25">
      <c r="B721" s="53">
        <v>44865</v>
      </c>
      <c r="C721">
        <v>26.91</v>
      </c>
      <c r="D721">
        <v>20.239999999999998</v>
      </c>
    </row>
    <row r="722" spans="2:6" x14ac:dyDescent="0.25">
      <c r="B722" s="53">
        <v>44866</v>
      </c>
      <c r="C722">
        <v>25.96</v>
      </c>
      <c r="D722">
        <v>20.239999999999998</v>
      </c>
      <c r="F722" s="12"/>
    </row>
    <row r="723" spans="2:6" x14ac:dyDescent="0.25">
      <c r="B723" s="53">
        <v>44867</v>
      </c>
      <c r="C723">
        <v>26.04</v>
      </c>
      <c r="D723">
        <v>20.239999999999998</v>
      </c>
      <c r="F723" s="12"/>
    </row>
    <row r="724" spans="2:6" x14ac:dyDescent="0.25">
      <c r="B724" s="53">
        <v>44868</v>
      </c>
      <c r="C724">
        <v>25.98</v>
      </c>
      <c r="D724">
        <v>20.239999999999998</v>
      </c>
      <c r="F724" s="12"/>
    </row>
    <row r="725" spans="2:6" x14ac:dyDescent="0.25">
      <c r="B725" s="53">
        <v>44869</v>
      </c>
      <c r="C725">
        <v>25.63</v>
      </c>
      <c r="D725">
        <v>20.239999999999998</v>
      </c>
      <c r="F725" s="12"/>
    </row>
    <row r="726" spans="2:6" x14ac:dyDescent="0.25">
      <c r="B726" s="53">
        <v>44872</v>
      </c>
      <c r="C726">
        <v>25.67</v>
      </c>
      <c r="D726">
        <v>20.239999999999998</v>
      </c>
      <c r="F726" s="12"/>
    </row>
    <row r="727" spans="2:6" x14ac:dyDescent="0.25">
      <c r="B727" s="53">
        <v>44873</v>
      </c>
      <c r="C727">
        <v>24.71</v>
      </c>
      <c r="D727">
        <v>20.239999999999998</v>
      </c>
      <c r="F727" s="12"/>
    </row>
    <row r="728" spans="2:6" x14ac:dyDescent="0.25">
      <c r="B728" s="53">
        <v>44874</v>
      </c>
      <c r="C728">
        <v>25.34</v>
      </c>
      <c r="D728">
        <v>20.239999999999998</v>
      </c>
      <c r="F728" s="12"/>
    </row>
    <row r="729" spans="2:6" x14ac:dyDescent="0.25">
      <c r="B729" s="53">
        <v>44875</v>
      </c>
      <c r="C729">
        <v>26.51</v>
      </c>
      <c r="D729">
        <v>20.239999999999998</v>
      </c>
      <c r="F729" s="12"/>
    </row>
    <row r="730" spans="2:6" x14ac:dyDescent="0.25">
      <c r="B730" s="53">
        <v>44876</v>
      </c>
      <c r="C730">
        <v>23.89</v>
      </c>
      <c r="D730">
        <v>20.239999999999998</v>
      </c>
      <c r="F730" s="12"/>
    </row>
    <row r="731" spans="2:6" x14ac:dyDescent="0.25">
      <c r="B731" s="53">
        <v>44879</v>
      </c>
      <c r="C731">
        <v>23.99</v>
      </c>
      <c r="D731">
        <v>20.239999999999998</v>
      </c>
    </row>
    <row r="732" spans="2:6" x14ac:dyDescent="0.25">
      <c r="B732" s="53">
        <v>44880</v>
      </c>
      <c r="C732">
        <v>23.77</v>
      </c>
      <c r="D732">
        <v>20.239999999999998</v>
      </c>
    </row>
    <row r="733" spans="2:6" x14ac:dyDescent="0.25">
      <c r="B733" s="53">
        <v>44881</v>
      </c>
      <c r="C733">
        <v>24.29</v>
      </c>
      <c r="D733">
        <v>20.239999999999998</v>
      </c>
    </row>
    <row r="734" spans="2:6" x14ac:dyDescent="0.25">
      <c r="B734" s="53">
        <v>44882</v>
      </c>
      <c r="C734">
        <v>24.05</v>
      </c>
      <c r="D734">
        <v>20.239999999999998</v>
      </c>
    </row>
    <row r="735" spans="2:6" x14ac:dyDescent="0.25">
      <c r="B735" s="53">
        <v>44883</v>
      </c>
      <c r="C735">
        <v>24.03</v>
      </c>
      <c r="D735">
        <v>20.239999999999998</v>
      </c>
    </row>
    <row r="736" spans="2:6" x14ac:dyDescent="0.25">
      <c r="B736" s="53">
        <v>44886</v>
      </c>
      <c r="C736">
        <v>24.05</v>
      </c>
      <c r="D736">
        <v>20.239999999999998</v>
      </c>
    </row>
    <row r="737" spans="2:6" x14ac:dyDescent="0.25">
      <c r="B737" s="53">
        <v>44887</v>
      </c>
      <c r="C737">
        <v>22.59</v>
      </c>
      <c r="D737">
        <v>20.239999999999998</v>
      </c>
    </row>
    <row r="738" spans="2:6" x14ac:dyDescent="0.25">
      <c r="B738" s="53">
        <v>44888</v>
      </c>
      <c r="C738">
        <v>21.49</v>
      </c>
      <c r="D738">
        <v>20.239999999999998</v>
      </c>
    </row>
    <row r="739" spans="2:6" x14ac:dyDescent="0.25">
      <c r="B739" s="53">
        <v>44889</v>
      </c>
      <c r="C739">
        <v>20.5</v>
      </c>
      <c r="D739">
        <v>20.239999999999998</v>
      </c>
    </row>
    <row r="740" spans="2:6" x14ac:dyDescent="0.25">
      <c r="B740" s="53">
        <v>44890</v>
      </c>
      <c r="C740">
        <v>20.61</v>
      </c>
      <c r="D740">
        <v>20.239999999999998</v>
      </c>
    </row>
    <row r="741" spans="2:6" x14ac:dyDescent="0.25">
      <c r="B741" s="53">
        <v>44893</v>
      </c>
      <c r="C741">
        <v>22.09</v>
      </c>
      <c r="D741">
        <v>20.239999999999998</v>
      </c>
    </row>
    <row r="742" spans="2:6" x14ac:dyDescent="0.25">
      <c r="B742" s="53">
        <v>44894</v>
      </c>
      <c r="C742">
        <v>22.09</v>
      </c>
      <c r="D742">
        <v>20.239999999999998</v>
      </c>
    </row>
    <row r="743" spans="2:6" x14ac:dyDescent="0.25">
      <c r="B743" s="53">
        <v>44895</v>
      </c>
      <c r="C743">
        <v>21.7</v>
      </c>
      <c r="D743">
        <v>20.239999999999998</v>
      </c>
    </row>
    <row r="744" spans="2:6" x14ac:dyDescent="0.25">
      <c r="B744" s="53">
        <v>44896</v>
      </c>
      <c r="C744">
        <v>20.83</v>
      </c>
      <c r="D744">
        <v>20.239999999999998</v>
      </c>
      <c r="F744" s="12"/>
    </row>
    <row r="745" spans="2:6" x14ac:dyDescent="0.25">
      <c r="B745" s="53">
        <v>44897</v>
      </c>
      <c r="C745">
        <v>20.420000000000002</v>
      </c>
      <c r="D745">
        <v>20.239999999999998</v>
      </c>
      <c r="F745" s="12"/>
    </row>
    <row r="746" spans="2:6" x14ac:dyDescent="0.25">
      <c r="B746" s="53">
        <v>44898</v>
      </c>
      <c r="C746">
        <v>20.3</v>
      </c>
      <c r="D746">
        <v>20.239999999999998</v>
      </c>
      <c r="F746" s="12"/>
    </row>
    <row r="747" spans="2:6" x14ac:dyDescent="0.25">
      <c r="B747" s="53">
        <v>44899</v>
      </c>
      <c r="C747">
        <v>20.69</v>
      </c>
      <c r="D747">
        <v>20.239999999999998</v>
      </c>
      <c r="F747" s="12"/>
    </row>
    <row r="748" spans="2:6" x14ac:dyDescent="0.25">
      <c r="B748" s="53">
        <v>44900</v>
      </c>
      <c r="C748">
        <v>22.32</v>
      </c>
      <c r="D748">
        <v>20.239999999999998</v>
      </c>
      <c r="F748" s="12"/>
    </row>
    <row r="749" spans="2:6" x14ac:dyDescent="0.25">
      <c r="B749" s="53">
        <v>44901</v>
      </c>
      <c r="C749">
        <v>22.81</v>
      </c>
      <c r="D749">
        <v>20.239999999999998</v>
      </c>
      <c r="F749" s="12"/>
    </row>
    <row r="750" spans="2:6" x14ac:dyDescent="0.25">
      <c r="B750" s="53">
        <v>44902</v>
      </c>
      <c r="C750">
        <v>22.55</v>
      </c>
      <c r="D750">
        <v>20.239999999999998</v>
      </c>
      <c r="F750" s="12"/>
    </row>
    <row r="751" spans="2:6" x14ac:dyDescent="0.25">
      <c r="B751" s="53">
        <v>44907</v>
      </c>
      <c r="C751">
        <v>24.4</v>
      </c>
      <c r="D751">
        <v>20.239999999999998</v>
      </c>
      <c r="F751" s="12"/>
    </row>
    <row r="752" spans="2:6" x14ac:dyDescent="0.25">
      <c r="B752" s="53">
        <v>44908</v>
      </c>
      <c r="C752">
        <v>25.24</v>
      </c>
      <c r="D752">
        <v>20.239999999999998</v>
      </c>
    </row>
    <row r="753" spans="2:6" x14ac:dyDescent="0.25">
      <c r="B753" s="53">
        <v>44909</v>
      </c>
      <c r="C753">
        <v>22.83</v>
      </c>
      <c r="D753">
        <v>20.239999999999998</v>
      </c>
    </row>
    <row r="754" spans="2:6" x14ac:dyDescent="0.25">
      <c r="B754" s="53">
        <v>44910</v>
      </c>
      <c r="C754">
        <v>21.52</v>
      </c>
      <c r="D754">
        <v>20.239999999999998</v>
      </c>
    </row>
    <row r="755" spans="2:6" x14ac:dyDescent="0.25">
      <c r="B755" s="53">
        <v>44911</v>
      </c>
      <c r="C755">
        <v>23.26</v>
      </c>
      <c r="D755">
        <v>20.239999999999998</v>
      </c>
    </row>
    <row r="756" spans="2:6" x14ac:dyDescent="0.25">
      <c r="B756" s="53">
        <v>44914</v>
      </c>
      <c r="C756">
        <v>22.63</v>
      </c>
      <c r="D756">
        <v>20.239999999999998</v>
      </c>
    </row>
    <row r="757" spans="2:6" x14ac:dyDescent="0.25">
      <c r="B757" s="53">
        <v>44915</v>
      </c>
      <c r="C757">
        <v>23.17</v>
      </c>
      <c r="D757">
        <v>20.239999999999998</v>
      </c>
    </row>
    <row r="758" spans="2:6" x14ac:dyDescent="0.25">
      <c r="B758" s="53">
        <v>44916</v>
      </c>
      <c r="C758">
        <v>21.25</v>
      </c>
      <c r="D758">
        <v>20.239999999999998</v>
      </c>
    </row>
    <row r="759" spans="2:6" x14ac:dyDescent="0.25">
      <c r="B759" s="53">
        <v>44917</v>
      </c>
      <c r="C759">
        <v>20.079999999999998</v>
      </c>
      <c r="D759">
        <v>20.239999999999998</v>
      </c>
    </row>
    <row r="760" spans="2:6" x14ac:dyDescent="0.25">
      <c r="B760" s="53">
        <v>44918</v>
      </c>
      <c r="C760">
        <v>22.17</v>
      </c>
      <c r="D760">
        <v>20.239999999999998</v>
      </c>
    </row>
    <row r="761" spans="2:6" x14ac:dyDescent="0.25">
      <c r="B761" s="53">
        <v>44922</v>
      </c>
      <c r="C761">
        <v>21.67</v>
      </c>
      <c r="D761">
        <v>20.239999999999998</v>
      </c>
    </row>
    <row r="762" spans="2:6" x14ac:dyDescent="0.25">
      <c r="B762" s="53">
        <v>44923</v>
      </c>
      <c r="C762">
        <v>21.47</v>
      </c>
      <c r="D762">
        <v>20.239999999999998</v>
      </c>
    </row>
    <row r="763" spans="2:6" x14ac:dyDescent="0.25">
      <c r="B763" s="53">
        <v>44924</v>
      </c>
      <c r="C763">
        <v>22.25</v>
      </c>
      <c r="D763">
        <v>20.239999999999998</v>
      </c>
    </row>
    <row r="764" spans="2:6" x14ac:dyDescent="0.25">
      <c r="B764" s="53">
        <v>44925</v>
      </c>
      <c r="C764">
        <v>21.83</v>
      </c>
      <c r="D764">
        <v>20.239999999999998</v>
      </c>
    </row>
    <row r="765" spans="2:6" x14ac:dyDescent="0.25">
      <c r="B765" s="53">
        <v>44929</v>
      </c>
      <c r="C765">
        <v>23.09</v>
      </c>
      <c r="D765">
        <v>20.239999999999998</v>
      </c>
      <c r="F765" s="12"/>
    </row>
    <row r="766" spans="2:6" x14ac:dyDescent="0.25">
      <c r="B766" s="53">
        <v>44930</v>
      </c>
      <c r="C766">
        <v>22.93</v>
      </c>
      <c r="D766">
        <v>20.239999999999998</v>
      </c>
      <c r="F766" s="12"/>
    </row>
    <row r="767" spans="2:6" x14ac:dyDescent="0.25">
      <c r="B767" s="53">
        <v>44931</v>
      </c>
      <c r="C767">
        <v>22.2</v>
      </c>
      <c r="D767">
        <v>20.239999999999998</v>
      </c>
      <c r="F767" s="12"/>
    </row>
    <row r="768" spans="2:6" x14ac:dyDescent="0.25">
      <c r="B768" s="53">
        <v>44932</v>
      </c>
      <c r="C768">
        <v>22.69</v>
      </c>
      <c r="D768">
        <v>20.239999999999998</v>
      </c>
      <c r="F768" s="12"/>
    </row>
    <row r="769" spans="2:6" x14ac:dyDescent="0.25">
      <c r="B769" s="53">
        <v>44935</v>
      </c>
      <c r="C769">
        <v>21.75</v>
      </c>
      <c r="D769">
        <v>20.239999999999998</v>
      </c>
      <c r="F769" s="12"/>
    </row>
    <row r="770" spans="2:6" x14ac:dyDescent="0.25">
      <c r="B770" s="53">
        <v>44936</v>
      </c>
      <c r="C770">
        <v>22.22</v>
      </c>
      <c r="D770">
        <v>20.239999999999998</v>
      </c>
      <c r="F770" s="12"/>
    </row>
    <row r="771" spans="2:6" x14ac:dyDescent="0.25">
      <c r="B771" s="53">
        <v>44937</v>
      </c>
      <c r="C771">
        <v>20.8</v>
      </c>
      <c r="D771">
        <v>20.239999999999998</v>
      </c>
      <c r="F771" s="12"/>
    </row>
    <row r="772" spans="2:6" x14ac:dyDescent="0.25">
      <c r="B772" s="53">
        <v>44938</v>
      </c>
      <c r="C772">
        <v>21.56</v>
      </c>
      <c r="D772">
        <v>20.239999999999998</v>
      </c>
      <c r="F772" s="12"/>
    </row>
    <row r="773" spans="2:6" x14ac:dyDescent="0.25">
      <c r="B773" s="53">
        <v>44939</v>
      </c>
      <c r="C773">
        <v>19</v>
      </c>
      <c r="D773">
        <v>20.239999999999998</v>
      </c>
    </row>
    <row r="774" spans="2:6" x14ac:dyDescent="0.25">
      <c r="B774" s="53">
        <v>44942</v>
      </c>
      <c r="C774">
        <v>19.440000000000001</v>
      </c>
      <c r="D774">
        <v>20.239999999999998</v>
      </c>
    </row>
    <row r="775" spans="2:6" x14ac:dyDescent="0.25">
      <c r="B775" s="53">
        <v>44943</v>
      </c>
      <c r="C775">
        <v>19.89</v>
      </c>
      <c r="D775">
        <v>20.239999999999998</v>
      </c>
    </row>
    <row r="776" spans="2:6" x14ac:dyDescent="0.25">
      <c r="B776" s="53">
        <v>44944</v>
      </c>
      <c r="C776">
        <v>19.28</v>
      </c>
      <c r="D776">
        <v>20.239999999999998</v>
      </c>
    </row>
    <row r="777" spans="2:6" x14ac:dyDescent="0.25">
      <c r="B777" s="53">
        <v>44945</v>
      </c>
      <c r="C777">
        <v>20.43</v>
      </c>
      <c r="D777">
        <v>20.239999999999998</v>
      </c>
    </row>
    <row r="778" spans="2:6" x14ac:dyDescent="0.25">
      <c r="B778" s="53">
        <v>44946</v>
      </c>
      <c r="C778">
        <v>20.28</v>
      </c>
      <c r="D778">
        <v>20.239999999999998</v>
      </c>
    </row>
    <row r="779" spans="2:6" x14ac:dyDescent="0.25">
      <c r="B779" s="53">
        <v>44949</v>
      </c>
      <c r="C779">
        <v>20.21</v>
      </c>
      <c r="D779">
        <v>20.239999999999998</v>
      </c>
      <c r="E779" t="s">
        <v>167</v>
      </c>
    </row>
    <row r="780" spans="2:6" x14ac:dyDescent="0.25">
      <c r="B780" s="53">
        <v>44950</v>
      </c>
      <c r="C780">
        <v>19.89</v>
      </c>
      <c r="D780">
        <v>20.239999999999998</v>
      </c>
    </row>
    <row r="781" spans="2:6" x14ac:dyDescent="0.25">
      <c r="B781" s="53">
        <v>44951</v>
      </c>
      <c r="C781">
        <v>19.559999999999999</v>
      </c>
      <c r="D781">
        <v>20.239999999999998</v>
      </c>
    </row>
    <row r="782" spans="2:6" x14ac:dyDescent="0.25">
      <c r="B782" s="53">
        <v>44952</v>
      </c>
      <c r="C782">
        <v>19.05</v>
      </c>
      <c r="D782">
        <v>20.239999999999998</v>
      </c>
    </row>
    <row r="783" spans="2:6" x14ac:dyDescent="0.25">
      <c r="B783" s="53">
        <v>44953</v>
      </c>
      <c r="C783">
        <v>18.899999999999999</v>
      </c>
      <c r="D783">
        <v>20.239999999999998</v>
      </c>
    </row>
    <row r="784" spans="2:6" x14ac:dyDescent="0.25">
      <c r="B784" s="53">
        <v>44956</v>
      </c>
      <c r="C784">
        <v>19.760000000000002</v>
      </c>
      <c r="D784">
        <v>20.239999999999998</v>
      </c>
    </row>
    <row r="785" spans="2:6" x14ac:dyDescent="0.25">
      <c r="B785" s="53">
        <v>44957</v>
      </c>
      <c r="C785">
        <v>20.12</v>
      </c>
      <c r="D785">
        <v>20.239999999999998</v>
      </c>
    </row>
    <row r="786" spans="2:6" x14ac:dyDescent="0.25">
      <c r="B786" s="53">
        <v>44958</v>
      </c>
      <c r="C786">
        <v>19.62</v>
      </c>
      <c r="D786">
        <v>20.239999999999998</v>
      </c>
      <c r="F786" s="12"/>
    </row>
    <row r="787" spans="2:6" x14ac:dyDescent="0.25">
      <c r="B787" s="53">
        <v>44959</v>
      </c>
      <c r="C787">
        <v>17.739999999999998</v>
      </c>
      <c r="D787">
        <v>20.239999999999998</v>
      </c>
      <c r="F787" s="12"/>
    </row>
    <row r="788" spans="2:6" x14ac:dyDescent="0.25">
      <c r="B788" s="53">
        <v>44960</v>
      </c>
      <c r="C788">
        <v>18.57</v>
      </c>
      <c r="D788">
        <v>20.239999999999998</v>
      </c>
      <c r="F788" s="12"/>
    </row>
    <row r="789" spans="2:6" x14ac:dyDescent="0.25">
      <c r="B789" s="53">
        <v>44963</v>
      </c>
      <c r="C789">
        <v>19.23</v>
      </c>
      <c r="D789">
        <v>20.239999999999998</v>
      </c>
      <c r="F789" s="12"/>
    </row>
    <row r="790" spans="2:6" x14ac:dyDescent="0.25">
      <c r="B790" s="53">
        <v>44964</v>
      </c>
      <c r="C790">
        <v>19.54</v>
      </c>
      <c r="D790">
        <v>20.239999999999998</v>
      </c>
      <c r="F790" s="12"/>
    </row>
    <row r="791" spans="2:6" x14ac:dyDescent="0.25">
      <c r="B791" s="53">
        <v>44965</v>
      </c>
      <c r="C791">
        <v>18.88</v>
      </c>
      <c r="D791">
        <v>20.239999999999998</v>
      </c>
      <c r="F791" s="12"/>
    </row>
    <row r="792" spans="2:6" x14ac:dyDescent="0.25">
      <c r="B792" s="53">
        <v>44966</v>
      </c>
      <c r="C792">
        <v>19.239999999999998</v>
      </c>
      <c r="D792">
        <v>20.239999999999998</v>
      </c>
      <c r="F792" s="12"/>
    </row>
    <row r="793" spans="2:6" x14ac:dyDescent="0.25">
      <c r="B793" s="53">
        <v>44967</v>
      </c>
      <c r="C793">
        <v>20.74</v>
      </c>
      <c r="D793">
        <v>20.239999999999998</v>
      </c>
      <c r="F793" s="12"/>
    </row>
    <row r="794" spans="2:6" x14ac:dyDescent="0.25">
      <c r="B794" s="53">
        <v>44970</v>
      </c>
      <c r="C794">
        <v>21.66</v>
      </c>
      <c r="D794">
        <v>20.239999999999998</v>
      </c>
    </row>
    <row r="795" spans="2:6" x14ac:dyDescent="0.25">
      <c r="B795" s="53">
        <v>44971</v>
      </c>
      <c r="C795">
        <v>20.72</v>
      </c>
      <c r="D795">
        <v>20.239999999999998</v>
      </c>
    </row>
    <row r="796" spans="2:6" x14ac:dyDescent="0.25">
      <c r="B796" s="53">
        <v>44972</v>
      </c>
      <c r="C796">
        <v>19.37</v>
      </c>
      <c r="D796">
        <v>20.239999999999998</v>
      </c>
    </row>
    <row r="797" spans="2:6" x14ac:dyDescent="0.25">
      <c r="B797" s="53">
        <v>44973</v>
      </c>
      <c r="C797">
        <v>18.260000000000002</v>
      </c>
      <c r="D797">
        <v>20.239999999999998</v>
      </c>
    </row>
    <row r="798" spans="2:6" x14ac:dyDescent="0.25">
      <c r="B798" s="53">
        <v>44974</v>
      </c>
      <c r="C798">
        <v>20.94</v>
      </c>
      <c r="D798">
        <v>20.239999999999998</v>
      </c>
    </row>
    <row r="799" spans="2:6" x14ac:dyDescent="0.25">
      <c r="B799" s="53">
        <v>44977</v>
      </c>
      <c r="C799">
        <v>21.06</v>
      </c>
      <c r="D799">
        <v>20.239999999999998</v>
      </c>
    </row>
    <row r="800" spans="2:6" x14ac:dyDescent="0.25">
      <c r="B800" s="53">
        <v>44978</v>
      </c>
      <c r="C800">
        <v>21.8</v>
      </c>
      <c r="D800">
        <v>20.239999999999998</v>
      </c>
    </row>
    <row r="801" spans="2:6" x14ac:dyDescent="0.25">
      <c r="B801" s="53">
        <v>44979</v>
      </c>
      <c r="C801">
        <v>23.03</v>
      </c>
      <c r="D801">
        <v>20.239999999999998</v>
      </c>
    </row>
    <row r="802" spans="2:6" x14ac:dyDescent="0.25">
      <c r="B802" s="53">
        <v>44980</v>
      </c>
      <c r="C802">
        <v>21.96</v>
      </c>
      <c r="D802">
        <v>20.239999999999998</v>
      </c>
    </row>
    <row r="803" spans="2:6" x14ac:dyDescent="0.25">
      <c r="B803" s="53">
        <v>44981</v>
      </c>
      <c r="C803">
        <v>21.35</v>
      </c>
      <c r="D803">
        <v>20.239999999999998</v>
      </c>
    </row>
    <row r="804" spans="2:6" x14ac:dyDescent="0.25">
      <c r="B804" s="53">
        <v>44984</v>
      </c>
      <c r="C804">
        <v>21.99</v>
      </c>
      <c r="D804">
        <v>20.239999999999998</v>
      </c>
    </row>
    <row r="805" spans="2:6" x14ac:dyDescent="0.25">
      <c r="B805" s="53">
        <v>44985</v>
      </c>
      <c r="C805">
        <v>21.3</v>
      </c>
      <c r="D805">
        <v>20.239999999999998</v>
      </c>
    </row>
    <row r="806" spans="2:6" x14ac:dyDescent="0.25">
      <c r="B806" s="53">
        <v>44986</v>
      </c>
      <c r="C806">
        <v>20.39</v>
      </c>
      <c r="D806">
        <v>20.239999999999998</v>
      </c>
      <c r="F806" s="12"/>
    </row>
    <row r="807" spans="2:6" x14ac:dyDescent="0.25">
      <c r="B807" s="53">
        <v>44987</v>
      </c>
      <c r="C807">
        <v>21.41</v>
      </c>
      <c r="D807">
        <v>20.239999999999998</v>
      </c>
      <c r="F807" s="12"/>
    </row>
    <row r="808" spans="2:6" x14ac:dyDescent="0.25">
      <c r="B808" s="53">
        <v>44988</v>
      </c>
      <c r="C808">
        <v>19.760000000000002</v>
      </c>
      <c r="D808">
        <v>20.239999999999998</v>
      </c>
      <c r="F808" s="12"/>
    </row>
    <row r="809" spans="2:6" x14ac:dyDescent="0.25">
      <c r="B809" s="53">
        <v>44991</v>
      </c>
      <c r="C809">
        <v>19.05</v>
      </c>
      <c r="D809">
        <v>20.239999999999998</v>
      </c>
      <c r="F809" s="12"/>
    </row>
    <row r="810" spans="2:6" x14ac:dyDescent="0.25">
      <c r="B810" s="53">
        <v>44992</v>
      </c>
      <c r="C810">
        <v>18.64</v>
      </c>
      <c r="D810">
        <v>20.239999999999998</v>
      </c>
      <c r="F810" s="12"/>
    </row>
    <row r="811" spans="2:6" x14ac:dyDescent="0.25">
      <c r="B811" s="53">
        <v>44993</v>
      </c>
      <c r="C811">
        <v>19.71</v>
      </c>
      <c r="D811">
        <v>20.239999999999998</v>
      </c>
      <c r="F811" s="12"/>
    </row>
    <row r="812" spans="2:6" x14ac:dyDescent="0.25">
      <c r="B812" s="53">
        <v>44994</v>
      </c>
      <c r="C812">
        <v>19.329999999999998</v>
      </c>
      <c r="D812">
        <v>20.239999999999998</v>
      </c>
      <c r="F812" s="12"/>
    </row>
    <row r="813" spans="2:6" x14ac:dyDescent="0.25">
      <c r="B813" s="53">
        <v>44995</v>
      </c>
      <c r="C813">
        <v>23.34</v>
      </c>
      <c r="D813">
        <v>20.239999999999998</v>
      </c>
      <c r="F813" s="12"/>
    </row>
    <row r="814" spans="2:6" x14ac:dyDescent="0.25">
      <c r="B814" s="53">
        <v>44998</v>
      </c>
      <c r="C814">
        <v>24.05</v>
      </c>
      <c r="D814">
        <v>20.239999999999998</v>
      </c>
    </row>
    <row r="815" spans="2:6" x14ac:dyDescent="0.25">
      <c r="B815" s="53">
        <v>44999</v>
      </c>
      <c r="C815">
        <v>26.85</v>
      </c>
      <c r="D815">
        <v>20.239999999999998</v>
      </c>
    </row>
    <row r="816" spans="2:6" x14ac:dyDescent="0.25">
      <c r="B816" s="53">
        <v>45000</v>
      </c>
      <c r="C816">
        <v>23.21</v>
      </c>
      <c r="D816">
        <v>20.239999999999998</v>
      </c>
    </row>
    <row r="817" spans="2:6" x14ac:dyDescent="0.25">
      <c r="B817" s="53">
        <v>45001</v>
      </c>
      <c r="C817">
        <v>26.19</v>
      </c>
      <c r="D817">
        <v>20.239999999999998</v>
      </c>
    </row>
    <row r="818" spans="2:6" x14ac:dyDescent="0.25">
      <c r="B818" s="53">
        <v>45002</v>
      </c>
      <c r="C818">
        <v>22.92</v>
      </c>
      <c r="D818">
        <v>20.239999999999998</v>
      </c>
    </row>
    <row r="819" spans="2:6" x14ac:dyDescent="0.25">
      <c r="B819" s="53">
        <v>45005</v>
      </c>
      <c r="C819">
        <v>27.77</v>
      </c>
      <c r="D819">
        <v>20.239999999999998</v>
      </c>
    </row>
    <row r="820" spans="2:6" x14ac:dyDescent="0.25">
      <c r="B820" s="53">
        <v>45006</v>
      </c>
      <c r="C820">
        <v>24.16</v>
      </c>
      <c r="D820">
        <v>20.239999999999998</v>
      </c>
    </row>
    <row r="821" spans="2:6" x14ac:dyDescent="0.25">
      <c r="B821" s="53">
        <v>45007</v>
      </c>
      <c r="C821">
        <v>21.8</v>
      </c>
      <c r="D821">
        <v>20.239999999999998</v>
      </c>
    </row>
    <row r="822" spans="2:6" x14ac:dyDescent="0.25">
      <c r="B822" s="53">
        <v>45008</v>
      </c>
      <c r="C822">
        <v>21.54</v>
      </c>
      <c r="D822">
        <v>20.239999999999998</v>
      </c>
    </row>
    <row r="823" spans="2:6" x14ac:dyDescent="0.25">
      <c r="B823" s="53">
        <v>45009</v>
      </c>
      <c r="C823">
        <v>22.11</v>
      </c>
      <c r="D823">
        <v>20.239999999999998</v>
      </c>
    </row>
    <row r="824" spans="2:6" x14ac:dyDescent="0.25">
      <c r="B824" s="53">
        <v>45012</v>
      </c>
      <c r="C824">
        <v>22.05</v>
      </c>
      <c r="D824">
        <v>20.239999999999998</v>
      </c>
    </row>
    <row r="825" spans="2:6" x14ac:dyDescent="0.25">
      <c r="B825" s="53">
        <v>45013</v>
      </c>
      <c r="C825">
        <v>20.53</v>
      </c>
      <c r="D825">
        <v>20.239999999999998</v>
      </c>
    </row>
    <row r="826" spans="2:6" x14ac:dyDescent="0.25">
      <c r="B826" s="53">
        <v>45014</v>
      </c>
      <c r="C826">
        <v>19.39</v>
      </c>
      <c r="D826">
        <v>20.239999999999998</v>
      </c>
    </row>
    <row r="827" spans="2:6" x14ac:dyDescent="0.25">
      <c r="B827" s="53">
        <v>45015</v>
      </c>
      <c r="C827">
        <v>19.12</v>
      </c>
      <c r="D827">
        <v>20.239999999999998</v>
      </c>
    </row>
    <row r="828" spans="2:6" x14ac:dyDescent="0.25">
      <c r="B828" s="53">
        <v>45016</v>
      </c>
      <c r="C828">
        <v>19.21</v>
      </c>
      <c r="D828">
        <v>20.239999999999998</v>
      </c>
    </row>
    <row r="829" spans="2:6" x14ac:dyDescent="0.25">
      <c r="B829" s="53">
        <v>45019</v>
      </c>
      <c r="C829">
        <v>19.79</v>
      </c>
      <c r="D829">
        <v>20.239999999999998</v>
      </c>
      <c r="F829" s="12"/>
    </row>
    <row r="830" spans="2:6" x14ac:dyDescent="0.25">
      <c r="B830" s="53">
        <v>45020</v>
      </c>
      <c r="C830">
        <v>18.79</v>
      </c>
      <c r="D830">
        <v>20.239999999999998</v>
      </c>
      <c r="F830" s="12"/>
    </row>
    <row r="831" spans="2:6" x14ac:dyDescent="0.25">
      <c r="B831" s="53">
        <v>45021</v>
      </c>
      <c r="C831">
        <v>19.420000000000002</v>
      </c>
      <c r="D831">
        <v>20.239999999999998</v>
      </c>
      <c r="F831" s="12"/>
    </row>
    <row r="832" spans="2:6" x14ac:dyDescent="0.25">
      <c r="B832" s="53">
        <v>45022</v>
      </c>
      <c r="C832">
        <v>19.3</v>
      </c>
      <c r="D832">
        <v>20.239999999999998</v>
      </c>
      <c r="F832" s="12"/>
    </row>
    <row r="833" spans="2:6" x14ac:dyDescent="0.25">
      <c r="B833" s="53">
        <v>45026</v>
      </c>
      <c r="C833">
        <v>19.39</v>
      </c>
      <c r="D833">
        <v>20.239999999999998</v>
      </c>
      <c r="F833" s="12"/>
    </row>
    <row r="834" spans="2:6" x14ac:dyDescent="0.25">
      <c r="B834" s="53">
        <v>45027</v>
      </c>
      <c r="C834">
        <v>19.079999999999998</v>
      </c>
      <c r="D834">
        <v>20.239999999999998</v>
      </c>
      <c r="F834" s="12"/>
    </row>
    <row r="835" spans="2:6" x14ac:dyDescent="0.25">
      <c r="B835" s="53">
        <v>45028</v>
      </c>
      <c r="C835">
        <v>19.38</v>
      </c>
      <c r="D835">
        <v>20.239999999999998</v>
      </c>
      <c r="F835" s="12"/>
    </row>
    <row r="836" spans="2:6" x14ac:dyDescent="0.25">
      <c r="B836" s="53">
        <v>45029</v>
      </c>
      <c r="C836">
        <v>18.829999999999998</v>
      </c>
      <c r="D836">
        <v>20.239999999999998</v>
      </c>
    </row>
    <row r="837" spans="2:6" x14ac:dyDescent="0.25">
      <c r="B837" s="53">
        <v>45030</v>
      </c>
      <c r="C837">
        <v>17.940000000000001</v>
      </c>
      <c r="D837">
        <v>20.239999999999998</v>
      </c>
    </row>
    <row r="838" spans="2:6" x14ac:dyDescent="0.25">
      <c r="B838" s="53">
        <v>45033</v>
      </c>
      <c r="C838">
        <v>17.579999999999998</v>
      </c>
      <c r="D838">
        <v>20.239999999999998</v>
      </c>
    </row>
    <row r="839" spans="2:6" x14ac:dyDescent="0.25">
      <c r="B839" s="53">
        <v>45034</v>
      </c>
      <c r="C839">
        <v>16.940000000000001</v>
      </c>
      <c r="D839">
        <v>20.239999999999998</v>
      </c>
    </row>
    <row r="840" spans="2:6" x14ac:dyDescent="0.25">
      <c r="B840" s="53">
        <v>45035</v>
      </c>
      <c r="C840">
        <v>17.3</v>
      </c>
      <c r="D840">
        <v>20.239999999999998</v>
      </c>
    </row>
    <row r="841" spans="2:6" x14ac:dyDescent="0.25">
      <c r="B841" s="53">
        <v>45036</v>
      </c>
      <c r="C841">
        <v>16.850000000000001</v>
      </c>
      <c r="D841">
        <v>20.239999999999998</v>
      </c>
    </row>
    <row r="842" spans="2:6" x14ac:dyDescent="0.25">
      <c r="B842" s="53">
        <v>45037</v>
      </c>
      <c r="C842">
        <v>17.510000000000002</v>
      </c>
      <c r="D842">
        <v>20.239999999999998</v>
      </c>
    </row>
    <row r="843" spans="2:6" x14ac:dyDescent="0.25">
      <c r="B843" s="53">
        <v>45040</v>
      </c>
      <c r="C843">
        <v>18.22</v>
      </c>
      <c r="D843">
        <v>20.239999999999998</v>
      </c>
    </row>
    <row r="844" spans="2:6" x14ac:dyDescent="0.25">
      <c r="B844" s="53">
        <v>45041</v>
      </c>
      <c r="C844">
        <v>17.62</v>
      </c>
      <c r="D844">
        <v>20.239999999999998</v>
      </c>
    </row>
    <row r="845" spans="2:6" x14ac:dyDescent="0.25">
      <c r="B845" s="53">
        <v>45042</v>
      </c>
      <c r="C845">
        <v>18.66</v>
      </c>
      <c r="D845">
        <v>20.239999999999998</v>
      </c>
    </row>
    <row r="846" spans="2:6" x14ac:dyDescent="0.25">
      <c r="B846" s="53">
        <v>45043</v>
      </c>
      <c r="C846">
        <v>18.43</v>
      </c>
      <c r="D846">
        <v>20.239999999999998</v>
      </c>
    </row>
    <row r="847" spans="2:6" x14ac:dyDescent="0.25">
      <c r="B847" s="53">
        <v>45044</v>
      </c>
      <c r="C847">
        <v>17.21</v>
      </c>
      <c r="D847">
        <v>20.239999999999998</v>
      </c>
    </row>
    <row r="848" spans="2:6" x14ac:dyDescent="0.25">
      <c r="B848" s="53">
        <v>45047</v>
      </c>
      <c r="C848">
        <v>16.41</v>
      </c>
      <c r="D848">
        <v>20.239999999999998</v>
      </c>
      <c r="F848" s="12"/>
    </row>
    <row r="849" spans="2:6" x14ac:dyDescent="0.25">
      <c r="B849" s="53">
        <v>45048</v>
      </c>
      <c r="C849">
        <v>16.27</v>
      </c>
      <c r="D849">
        <v>20.239999999999998</v>
      </c>
      <c r="F849" s="12"/>
    </row>
    <row r="850" spans="2:6" x14ac:dyDescent="0.25">
      <c r="B850" s="53">
        <v>45049</v>
      </c>
      <c r="C850">
        <v>17.82</v>
      </c>
      <c r="D850">
        <v>20.239999999999998</v>
      </c>
      <c r="F850" s="12"/>
    </row>
    <row r="851" spans="2:6" x14ac:dyDescent="0.25">
      <c r="B851" s="53">
        <v>45050</v>
      </c>
      <c r="C851">
        <v>19.170000000000002</v>
      </c>
      <c r="D851">
        <v>20.239999999999998</v>
      </c>
      <c r="F851" s="12"/>
    </row>
    <row r="852" spans="2:6" x14ac:dyDescent="0.25">
      <c r="B852" s="53">
        <v>45051</v>
      </c>
      <c r="C852">
        <v>19.5</v>
      </c>
      <c r="D852">
        <v>20.239999999999998</v>
      </c>
      <c r="F852" s="12"/>
    </row>
    <row r="853" spans="2:6" x14ac:dyDescent="0.25">
      <c r="B853" s="53">
        <v>45054</v>
      </c>
      <c r="C853">
        <v>17.73</v>
      </c>
      <c r="D853">
        <v>20.239999999999998</v>
      </c>
      <c r="F853" s="12"/>
    </row>
    <row r="854" spans="2:6" x14ac:dyDescent="0.25">
      <c r="B854" s="53">
        <v>45055</v>
      </c>
      <c r="C854">
        <v>17.29</v>
      </c>
      <c r="D854">
        <v>20.239999999999998</v>
      </c>
      <c r="F854" s="12"/>
    </row>
    <row r="855" spans="2:6" x14ac:dyDescent="0.25">
      <c r="B855" s="53">
        <v>45056</v>
      </c>
      <c r="C855">
        <v>17.579999999999998</v>
      </c>
      <c r="D855">
        <v>20.239999999999998</v>
      </c>
      <c r="F855" s="12"/>
    </row>
    <row r="856" spans="2:6" x14ac:dyDescent="0.25">
      <c r="B856" s="53">
        <v>45057</v>
      </c>
      <c r="C856">
        <v>16.8</v>
      </c>
      <c r="D856">
        <v>20.239999999999998</v>
      </c>
      <c r="F856" s="12"/>
    </row>
    <row r="857" spans="2:6" x14ac:dyDescent="0.25">
      <c r="B857" s="53">
        <v>45058</v>
      </c>
      <c r="C857">
        <v>16.829999999999998</v>
      </c>
      <c r="D857">
        <v>20.239999999999998</v>
      </c>
      <c r="F857" s="12"/>
    </row>
    <row r="858" spans="2:6" x14ac:dyDescent="0.25">
      <c r="B858" s="53">
        <v>45061</v>
      </c>
      <c r="C858">
        <v>17.440000000000001</v>
      </c>
      <c r="D858">
        <v>20.239999999999998</v>
      </c>
    </row>
    <row r="859" spans="2:6" x14ac:dyDescent="0.25">
      <c r="B859" s="53">
        <v>45062</v>
      </c>
      <c r="C859">
        <v>17.54</v>
      </c>
      <c r="D859">
        <v>20.239999999999998</v>
      </c>
    </row>
    <row r="860" spans="2:6" x14ac:dyDescent="0.25">
      <c r="B860" s="53">
        <v>45063</v>
      </c>
      <c r="C860">
        <v>17.96</v>
      </c>
      <c r="D860">
        <v>20.239999999999998</v>
      </c>
    </row>
    <row r="861" spans="2:6" x14ac:dyDescent="0.25">
      <c r="B861" s="53">
        <v>45064</v>
      </c>
      <c r="C861">
        <v>16.920000000000002</v>
      </c>
      <c r="D861">
        <v>20.239999999999998</v>
      </c>
    </row>
    <row r="862" spans="2:6" x14ac:dyDescent="0.25">
      <c r="B862" s="53">
        <v>45065</v>
      </c>
      <c r="C862">
        <v>16.13</v>
      </c>
      <c r="D862">
        <v>20.239999999999998</v>
      </c>
    </row>
    <row r="863" spans="2:6" x14ac:dyDescent="0.25">
      <c r="B863" s="53">
        <v>45068</v>
      </c>
      <c r="C863">
        <v>17.45</v>
      </c>
      <c r="D863">
        <v>20.239999999999998</v>
      </c>
    </row>
    <row r="864" spans="2:6" x14ac:dyDescent="0.25">
      <c r="B864" s="53">
        <v>45069</v>
      </c>
      <c r="C864">
        <v>17.350000000000001</v>
      </c>
      <c r="D864">
        <v>20.239999999999998</v>
      </c>
    </row>
    <row r="865" spans="2:6" x14ac:dyDescent="0.25">
      <c r="B865" s="53">
        <v>45070</v>
      </c>
      <c r="C865">
        <v>18.8</v>
      </c>
      <c r="D865">
        <v>20.239999999999998</v>
      </c>
    </row>
    <row r="866" spans="2:6" x14ac:dyDescent="0.25">
      <c r="B866" s="53">
        <v>45071</v>
      </c>
      <c r="C866">
        <v>19.54</v>
      </c>
      <c r="D866">
        <v>20.239999999999998</v>
      </c>
    </row>
    <row r="867" spans="2:6" x14ac:dyDescent="0.25">
      <c r="B867" s="53">
        <v>45072</v>
      </c>
      <c r="C867">
        <v>19.07</v>
      </c>
      <c r="D867">
        <v>20.239999999999998</v>
      </c>
    </row>
    <row r="868" spans="2:6" x14ac:dyDescent="0.25">
      <c r="B868" s="53">
        <v>45075</v>
      </c>
      <c r="C868">
        <v>17.53</v>
      </c>
      <c r="D868">
        <v>20.239999999999998</v>
      </c>
    </row>
    <row r="869" spans="2:6" x14ac:dyDescent="0.25">
      <c r="B869" s="53">
        <v>45076</v>
      </c>
      <c r="C869">
        <v>17.559999999999999</v>
      </c>
      <c r="D869">
        <v>20.239999999999998</v>
      </c>
    </row>
    <row r="870" spans="2:6" x14ac:dyDescent="0.25">
      <c r="B870" s="53">
        <v>45077</v>
      </c>
      <c r="C870">
        <v>18.04</v>
      </c>
      <c r="D870">
        <v>20.239999999999998</v>
      </c>
    </row>
    <row r="871" spans="2:6" x14ac:dyDescent="0.25">
      <c r="B871" s="53">
        <v>45078</v>
      </c>
      <c r="C871">
        <v>17.239999999999998</v>
      </c>
      <c r="D871">
        <v>20.239999999999998</v>
      </c>
      <c r="F871" s="12"/>
    </row>
    <row r="872" spans="2:6" x14ac:dyDescent="0.25">
      <c r="B872" s="53">
        <v>45079</v>
      </c>
      <c r="C872">
        <v>15.65</v>
      </c>
      <c r="D872">
        <v>20.239999999999998</v>
      </c>
      <c r="F872" s="12"/>
    </row>
    <row r="873" spans="2:6" x14ac:dyDescent="0.25">
      <c r="B873" s="53">
        <v>45082</v>
      </c>
      <c r="C873">
        <v>14.6</v>
      </c>
      <c r="D873">
        <v>20.239999999999998</v>
      </c>
      <c r="F873" s="12"/>
    </row>
    <row r="874" spans="2:6" x14ac:dyDescent="0.25">
      <c r="B874" s="53">
        <v>45083</v>
      </c>
      <c r="C874">
        <v>14.73</v>
      </c>
      <c r="D874">
        <v>20.239999999999998</v>
      </c>
      <c r="F874" s="12"/>
    </row>
    <row r="875" spans="2:6" x14ac:dyDescent="0.25">
      <c r="B875" s="53">
        <v>45084</v>
      </c>
      <c r="C875">
        <v>13.96</v>
      </c>
      <c r="D875">
        <v>20.239999999999998</v>
      </c>
      <c r="F875" s="12"/>
    </row>
    <row r="876" spans="2:6" x14ac:dyDescent="0.25">
      <c r="B876" s="53">
        <v>45085</v>
      </c>
      <c r="C876">
        <v>13.94</v>
      </c>
      <c r="D876">
        <v>20.239999999999998</v>
      </c>
      <c r="F876" s="12"/>
    </row>
    <row r="877" spans="2:6" x14ac:dyDescent="0.25">
      <c r="B877" s="53">
        <v>45086</v>
      </c>
      <c r="C877">
        <v>13.65</v>
      </c>
      <c r="D877">
        <v>20.239999999999998</v>
      </c>
      <c r="F877" s="12"/>
    </row>
    <row r="878" spans="2:6" x14ac:dyDescent="0.25">
      <c r="B878" s="53">
        <v>45089</v>
      </c>
      <c r="C878">
        <v>13.83</v>
      </c>
      <c r="D878">
        <v>20.239999999999998</v>
      </c>
      <c r="F878" s="12"/>
    </row>
    <row r="879" spans="2:6" x14ac:dyDescent="0.25">
      <c r="B879" s="53">
        <v>45090</v>
      </c>
      <c r="C879">
        <v>15.01</v>
      </c>
      <c r="D879">
        <v>20.239999999999998</v>
      </c>
      <c r="F879" s="12"/>
    </row>
    <row r="880" spans="2:6" x14ac:dyDescent="0.25">
      <c r="B880" s="53">
        <v>45091</v>
      </c>
      <c r="C880">
        <v>14.61</v>
      </c>
      <c r="D880">
        <v>20.239999999999998</v>
      </c>
    </row>
    <row r="881" spans="2:6" x14ac:dyDescent="0.25">
      <c r="B881" s="53">
        <v>45092</v>
      </c>
      <c r="C881">
        <v>13.88</v>
      </c>
      <c r="D881">
        <v>20.239999999999998</v>
      </c>
    </row>
    <row r="882" spans="2:6" x14ac:dyDescent="0.25">
      <c r="B882" s="53">
        <v>45093</v>
      </c>
      <c r="C882">
        <v>14.5</v>
      </c>
      <c r="D882">
        <v>20.239999999999998</v>
      </c>
    </row>
    <row r="883" spans="2:6" x14ac:dyDescent="0.25">
      <c r="B883" s="53">
        <v>45096</v>
      </c>
      <c r="C883">
        <v>13.54</v>
      </c>
      <c r="D883">
        <v>20.239999999999998</v>
      </c>
    </row>
    <row r="884" spans="2:6" x14ac:dyDescent="0.25">
      <c r="B884" s="53">
        <v>45097</v>
      </c>
      <c r="C884">
        <v>14.19</v>
      </c>
      <c r="D884">
        <v>20.239999999999998</v>
      </c>
    </row>
    <row r="885" spans="2:6" x14ac:dyDescent="0.25">
      <c r="B885" s="53">
        <v>45098</v>
      </c>
      <c r="C885">
        <v>13.88</v>
      </c>
      <c r="D885">
        <v>20.239999999999998</v>
      </c>
    </row>
    <row r="886" spans="2:6" x14ac:dyDescent="0.25">
      <c r="B886" s="53">
        <v>45099</v>
      </c>
      <c r="C886">
        <v>13.2</v>
      </c>
      <c r="D886">
        <v>20.239999999999998</v>
      </c>
    </row>
    <row r="887" spans="2:6" x14ac:dyDescent="0.25">
      <c r="B887" s="53">
        <v>45100</v>
      </c>
      <c r="C887">
        <v>12.91</v>
      </c>
      <c r="D887">
        <v>20.239999999999998</v>
      </c>
    </row>
    <row r="888" spans="2:6" x14ac:dyDescent="0.25">
      <c r="B888" s="53">
        <v>45103</v>
      </c>
      <c r="C888">
        <v>13.44</v>
      </c>
      <c r="D888">
        <v>20.239999999999998</v>
      </c>
    </row>
    <row r="889" spans="2:6" x14ac:dyDescent="0.25">
      <c r="B889" s="53">
        <v>45104</v>
      </c>
      <c r="C889">
        <v>14.25</v>
      </c>
      <c r="D889">
        <v>20.239999999999998</v>
      </c>
    </row>
    <row r="890" spans="2:6" x14ac:dyDescent="0.25">
      <c r="B890" s="53">
        <v>45105</v>
      </c>
      <c r="C890">
        <v>13.74</v>
      </c>
      <c r="D890">
        <v>20.239999999999998</v>
      </c>
    </row>
    <row r="891" spans="2:6" x14ac:dyDescent="0.25">
      <c r="B891" s="53">
        <v>45106</v>
      </c>
      <c r="C891">
        <v>13.43</v>
      </c>
      <c r="D891">
        <v>20.239999999999998</v>
      </c>
    </row>
    <row r="892" spans="2:6" x14ac:dyDescent="0.25">
      <c r="B892" s="53">
        <v>45107</v>
      </c>
      <c r="C892">
        <v>13.54</v>
      </c>
      <c r="D892">
        <v>20.239999999999998</v>
      </c>
    </row>
    <row r="893" spans="2:6" x14ac:dyDescent="0.25">
      <c r="B893" s="53">
        <v>45110</v>
      </c>
      <c r="C893">
        <v>13.59</v>
      </c>
      <c r="D893">
        <v>20.239999999999998</v>
      </c>
    </row>
    <row r="894" spans="2:6" x14ac:dyDescent="0.25">
      <c r="B894" s="53">
        <v>45111</v>
      </c>
      <c r="C894">
        <v>13.57</v>
      </c>
      <c r="D894">
        <v>20.239999999999998</v>
      </c>
      <c r="F894" s="12"/>
    </row>
    <row r="895" spans="2:6" x14ac:dyDescent="0.25">
      <c r="B895" s="53">
        <v>45112</v>
      </c>
      <c r="C895">
        <v>13.7</v>
      </c>
      <c r="D895">
        <v>20.239999999999998</v>
      </c>
      <c r="F895" s="12"/>
    </row>
    <row r="896" spans="2:6" x14ac:dyDescent="0.25">
      <c r="B896" s="53">
        <v>45113</v>
      </c>
      <c r="C896">
        <v>14.18</v>
      </c>
      <c r="D896">
        <v>20.239999999999998</v>
      </c>
      <c r="F896" s="12"/>
    </row>
    <row r="897" spans="2:6" x14ac:dyDescent="0.25">
      <c r="B897" s="53">
        <v>45114</v>
      </c>
      <c r="C897">
        <v>15.44</v>
      </c>
      <c r="D897">
        <v>20.239999999999998</v>
      </c>
      <c r="F897" s="12"/>
    </row>
    <row r="898" spans="2:6" x14ac:dyDescent="0.25">
      <c r="B898" s="53">
        <v>45117</v>
      </c>
      <c r="C898">
        <v>14.83</v>
      </c>
      <c r="D898">
        <v>20.239999999999998</v>
      </c>
      <c r="F898" s="12"/>
    </row>
    <row r="899" spans="2:6" x14ac:dyDescent="0.25">
      <c r="B899" s="53">
        <v>45118</v>
      </c>
      <c r="C899">
        <v>15.07</v>
      </c>
      <c r="D899">
        <v>20.239999999999998</v>
      </c>
      <c r="F899" s="12"/>
    </row>
    <row r="900" spans="2:6" x14ac:dyDescent="0.25">
      <c r="B900" s="53">
        <v>45119</v>
      </c>
      <c r="C900">
        <v>14.84</v>
      </c>
      <c r="D900">
        <v>20.239999999999998</v>
      </c>
      <c r="F900" s="12"/>
    </row>
    <row r="901" spans="2:6" x14ac:dyDescent="0.25">
      <c r="B901" s="53">
        <v>45120</v>
      </c>
      <c r="C901">
        <v>13.54</v>
      </c>
      <c r="D901">
        <v>20.239999999999998</v>
      </c>
      <c r="F901" s="12"/>
    </row>
    <row r="902" spans="2:6" x14ac:dyDescent="0.25">
      <c r="B902" s="53">
        <v>45121</v>
      </c>
      <c r="C902">
        <v>13.61</v>
      </c>
      <c r="D902">
        <v>20.239999999999998</v>
      </c>
    </row>
    <row r="903" spans="2:6" x14ac:dyDescent="0.25">
      <c r="B903" s="53">
        <v>45124</v>
      </c>
      <c r="C903">
        <v>13.34</v>
      </c>
      <c r="D903">
        <v>20.239999999999998</v>
      </c>
    </row>
    <row r="904" spans="2:6" x14ac:dyDescent="0.25">
      <c r="B904" s="53">
        <v>45125</v>
      </c>
      <c r="C904">
        <v>13.48</v>
      </c>
      <c r="D904">
        <v>20.239999999999998</v>
      </c>
    </row>
    <row r="905" spans="2:6" x14ac:dyDescent="0.25">
      <c r="B905" s="53">
        <v>45126</v>
      </c>
      <c r="C905">
        <v>13.3</v>
      </c>
      <c r="D905">
        <v>20.239999999999998</v>
      </c>
    </row>
    <row r="906" spans="2:6" x14ac:dyDescent="0.25">
      <c r="B906" s="53">
        <v>45127</v>
      </c>
      <c r="C906">
        <v>13.76</v>
      </c>
      <c r="D906">
        <v>20.239999999999998</v>
      </c>
    </row>
    <row r="907" spans="2:6" x14ac:dyDescent="0.25">
      <c r="B907" s="53">
        <v>45128</v>
      </c>
      <c r="C907">
        <v>13.99</v>
      </c>
      <c r="D907">
        <v>20.239999999999998</v>
      </c>
    </row>
    <row r="908" spans="2:6" x14ac:dyDescent="0.25">
      <c r="B908" s="53">
        <v>45131</v>
      </c>
      <c r="C908">
        <v>13.6</v>
      </c>
      <c r="D908">
        <v>20.239999999999998</v>
      </c>
    </row>
    <row r="909" spans="2:6" x14ac:dyDescent="0.25">
      <c r="B909" s="53">
        <v>45132</v>
      </c>
      <c r="C909">
        <v>13.91</v>
      </c>
      <c r="D909">
        <v>20.239999999999998</v>
      </c>
    </row>
    <row r="910" spans="2:6" x14ac:dyDescent="0.25">
      <c r="B910" s="53">
        <v>45133</v>
      </c>
      <c r="C910">
        <v>13.86</v>
      </c>
      <c r="D910">
        <v>20.239999999999998</v>
      </c>
    </row>
    <row r="911" spans="2:6" x14ac:dyDescent="0.25">
      <c r="B911" s="53">
        <v>45134</v>
      </c>
      <c r="C911">
        <v>13.19</v>
      </c>
      <c r="D911">
        <v>20.239999999999998</v>
      </c>
    </row>
    <row r="912" spans="2:6" x14ac:dyDescent="0.25">
      <c r="B912" s="53">
        <v>45135</v>
      </c>
      <c r="C912">
        <v>14.41</v>
      </c>
      <c r="D912">
        <v>20.239999999999998</v>
      </c>
    </row>
    <row r="913" spans="2:6" x14ac:dyDescent="0.25">
      <c r="B913" s="53">
        <v>45138</v>
      </c>
      <c r="C913">
        <v>13.33</v>
      </c>
      <c r="D913">
        <v>20.239999999999998</v>
      </c>
    </row>
    <row r="914" spans="2:6" x14ac:dyDescent="0.25">
      <c r="B914" s="53">
        <v>45139</v>
      </c>
      <c r="C914">
        <v>13.63</v>
      </c>
      <c r="D914">
        <v>20.239999999999998</v>
      </c>
    </row>
    <row r="915" spans="2:6" x14ac:dyDescent="0.25">
      <c r="B915" s="53">
        <v>45140</v>
      </c>
      <c r="C915">
        <v>13.93</v>
      </c>
      <c r="D915">
        <v>20.239999999999998</v>
      </c>
      <c r="F915" s="12"/>
    </row>
    <row r="916" spans="2:6" x14ac:dyDescent="0.25">
      <c r="B916" s="53">
        <v>45141</v>
      </c>
      <c r="C916">
        <v>16.09</v>
      </c>
      <c r="D916">
        <v>20.239999999999998</v>
      </c>
      <c r="F916" s="12"/>
    </row>
    <row r="917" spans="2:6" x14ac:dyDescent="0.25">
      <c r="B917" s="53">
        <v>45142</v>
      </c>
      <c r="C917">
        <v>15.92</v>
      </c>
      <c r="D917">
        <v>20.239999999999998</v>
      </c>
      <c r="F917" s="12"/>
    </row>
    <row r="918" spans="2:6" x14ac:dyDescent="0.25">
      <c r="B918" s="53">
        <v>45145</v>
      </c>
      <c r="C918">
        <v>17.100000000000001</v>
      </c>
      <c r="D918">
        <v>20.239999999999998</v>
      </c>
      <c r="F918" s="12"/>
    </row>
    <row r="919" spans="2:6" x14ac:dyDescent="0.25">
      <c r="B919" s="53">
        <v>45146</v>
      </c>
      <c r="C919">
        <v>15.77</v>
      </c>
      <c r="D919">
        <v>20.239999999999998</v>
      </c>
      <c r="F919" s="12"/>
    </row>
    <row r="920" spans="2:6" x14ac:dyDescent="0.25">
      <c r="B920" s="53">
        <v>45147</v>
      </c>
      <c r="C920">
        <v>15.99</v>
      </c>
      <c r="D920">
        <v>20.239999999999998</v>
      </c>
      <c r="F920" s="12"/>
    </row>
    <row r="921" spans="2:6" x14ac:dyDescent="0.25">
      <c r="B921" s="53">
        <v>45148</v>
      </c>
      <c r="C921">
        <v>15.96</v>
      </c>
      <c r="D921">
        <v>20.239999999999998</v>
      </c>
      <c r="F921" s="12"/>
    </row>
    <row r="922" spans="2:6" x14ac:dyDescent="0.25">
      <c r="B922" s="53">
        <v>45149</v>
      </c>
      <c r="C922">
        <v>15.85</v>
      </c>
      <c r="D922">
        <v>20.239999999999998</v>
      </c>
      <c r="F922" s="12"/>
    </row>
    <row r="923" spans="2:6" x14ac:dyDescent="0.25">
      <c r="B923" s="53">
        <v>45152</v>
      </c>
      <c r="C923">
        <v>14.84</v>
      </c>
      <c r="D923">
        <v>20.239999999999998</v>
      </c>
      <c r="F923" s="12"/>
    </row>
    <row r="924" spans="2:6" x14ac:dyDescent="0.25">
      <c r="B924" s="53">
        <v>45153</v>
      </c>
      <c r="C924">
        <v>14.82</v>
      </c>
      <c r="D924">
        <v>20.239999999999998</v>
      </c>
    </row>
    <row r="925" spans="2:6" x14ac:dyDescent="0.25">
      <c r="B925" s="53">
        <v>45154</v>
      </c>
      <c r="C925">
        <v>16.46</v>
      </c>
      <c r="D925">
        <v>20.239999999999998</v>
      </c>
    </row>
    <row r="926" spans="2:6" x14ac:dyDescent="0.25">
      <c r="B926" s="53">
        <v>45155</v>
      </c>
      <c r="C926">
        <v>16.78</v>
      </c>
      <c r="D926">
        <v>20.239999999999998</v>
      </c>
    </row>
    <row r="927" spans="2:6" x14ac:dyDescent="0.25">
      <c r="B927" s="53">
        <v>45156</v>
      </c>
      <c r="C927">
        <v>17.89</v>
      </c>
      <c r="D927">
        <v>20.239999999999998</v>
      </c>
    </row>
    <row r="928" spans="2:6" x14ac:dyDescent="0.25">
      <c r="B928" s="53">
        <v>45159</v>
      </c>
      <c r="C928">
        <v>17.3</v>
      </c>
      <c r="D928">
        <v>20.239999999999998</v>
      </c>
    </row>
    <row r="929" spans="2:6" x14ac:dyDescent="0.25">
      <c r="B929" s="53">
        <v>45160</v>
      </c>
      <c r="C929">
        <v>17.13</v>
      </c>
      <c r="D929">
        <v>20.239999999999998</v>
      </c>
    </row>
    <row r="930" spans="2:6" x14ac:dyDescent="0.25">
      <c r="B930" s="53">
        <v>45161</v>
      </c>
      <c r="C930">
        <v>16.97</v>
      </c>
      <c r="D930">
        <v>20.239999999999998</v>
      </c>
    </row>
    <row r="931" spans="2:6" x14ac:dyDescent="0.25">
      <c r="B931" s="53">
        <v>45162</v>
      </c>
      <c r="C931">
        <v>15.98</v>
      </c>
      <c r="D931">
        <v>20.239999999999998</v>
      </c>
    </row>
    <row r="932" spans="2:6" x14ac:dyDescent="0.25">
      <c r="B932" s="53">
        <v>45163</v>
      </c>
      <c r="C932">
        <v>17.2</v>
      </c>
      <c r="D932">
        <v>20.239999999999998</v>
      </c>
    </row>
    <row r="933" spans="2:6" x14ac:dyDescent="0.25">
      <c r="B933" s="53">
        <v>45166</v>
      </c>
      <c r="C933">
        <v>15.68</v>
      </c>
      <c r="D933">
        <v>20.239999999999998</v>
      </c>
    </row>
    <row r="934" spans="2:6" x14ac:dyDescent="0.25">
      <c r="B934" s="53">
        <v>45167</v>
      </c>
      <c r="C934">
        <v>15.08</v>
      </c>
      <c r="D934">
        <v>20.239999999999998</v>
      </c>
    </row>
    <row r="935" spans="2:6" x14ac:dyDescent="0.25">
      <c r="B935" s="53">
        <v>45168</v>
      </c>
      <c r="C935">
        <v>14.45</v>
      </c>
      <c r="D935">
        <v>20.239999999999998</v>
      </c>
    </row>
    <row r="936" spans="2:6" x14ac:dyDescent="0.25">
      <c r="B936" s="53">
        <v>45169</v>
      </c>
      <c r="C936">
        <v>13.88</v>
      </c>
      <c r="D936">
        <v>20.239999999999998</v>
      </c>
    </row>
    <row r="937" spans="2:6" x14ac:dyDescent="0.25">
      <c r="B937" s="53">
        <v>45170</v>
      </c>
      <c r="C937">
        <v>13.57</v>
      </c>
      <c r="D937">
        <v>20.239999999999998</v>
      </c>
    </row>
    <row r="938" spans="2:6" x14ac:dyDescent="0.25">
      <c r="B938" s="53">
        <v>45171</v>
      </c>
      <c r="C938">
        <v>13.09</v>
      </c>
      <c r="D938">
        <v>20.239999999999998</v>
      </c>
      <c r="F938" s="12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I59"/>
  <sheetViews>
    <sheetView workbookViewId="0">
      <selection activeCell="R23" sqref="R23"/>
    </sheetView>
  </sheetViews>
  <sheetFormatPr defaultRowHeight="15" x14ac:dyDescent="0.25"/>
  <sheetData>
    <row r="1" spans="1:7" x14ac:dyDescent="0.25">
      <c r="A1" s="8" t="s">
        <v>174</v>
      </c>
    </row>
    <row r="2" spans="1:7" x14ac:dyDescent="0.25">
      <c r="A2" s="8" t="s">
        <v>175</v>
      </c>
    </row>
    <row r="5" spans="1:7" x14ac:dyDescent="0.25">
      <c r="C5" t="s">
        <v>176</v>
      </c>
      <c r="D5" t="s">
        <v>177</v>
      </c>
      <c r="E5" t="s">
        <v>178</v>
      </c>
      <c r="F5" t="s">
        <v>179</v>
      </c>
      <c r="G5" t="s">
        <v>180</v>
      </c>
    </row>
    <row r="6" spans="1:7" x14ac:dyDescent="0.25">
      <c r="B6" s="22" t="s">
        <v>128</v>
      </c>
      <c r="C6">
        <v>19252</v>
      </c>
      <c r="D6">
        <v>3006</v>
      </c>
      <c r="E6">
        <v>11059</v>
      </c>
      <c r="F6">
        <v>7858</v>
      </c>
      <c r="G6">
        <v>31889</v>
      </c>
    </row>
    <row r="7" spans="1:7" x14ac:dyDescent="0.25">
      <c r="B7" t="s">
        <v>130</v>
      </c>
      <c r="C7">
        <v>15995</v>
      </c>
      <c r="D7">
        <v>2798</v>
      </c>
      <c r="E7">
        <v>9595</v>
      </c>
      <c r="F7">
        <v>7420</v>
      </c>
      <c r="G7">
        <v>24436</v>
      </c>
    </row>
    <row r="8" spans="1:7" x14ac:dyDescent="0.25">
      <c r="B8" t="s">
        <v>131</v>
      </c>
      <c r="C8">
        <v>13510</v>
      </c>
      <c r="D8">
        <v>2274</v>
      </c>
      <c r="E8">
        <v>8206</v>
      </c>
      <c r="F8">
        <v>6756</v>
      </c>
      <c r="G8">
        <v>20493</v>
      </c>
    </row>
    <row r="9" spans="1:7" x14ac:dyDescent="0.25">
      <c r="B9" t="s">
        <v>132</v>
      </c>
      <c r="C9">
        <v>11286</v>
      </c>
      <c r="D9">
        <v>1680</v>
      </c>
      <c r="E9">
        <v>6991</v>
      </c>
      <c r="F9">
        <v>6391</v>
      </c>
      <c r="G9">
        <v>18478</v>
      </c>
    </row>
    <row r="10" spans="1:7" x14ac:dyDescent="0.25">
      <c r="B10" t="s">
        <v>133</v>
      </c>
      <c r="C10">
        <v>10231</v>
      </c>
      <c r="D10">
        <v>1525</v>
      </c>
      <c r="E10">
        <v>5564</v>
      </c>
      <c r="F10">
        <v>6083</v>
      </c>
      <c r="G10">
        <v>16635</v>
      </c>
    </row>
    <row r="11" spans="1:7" x14ac:dyDescent="0.25">
      <c r="B11" t="s">
        <v>134</v>
      </c>
      <c r="C11">
        <v>9440</v>
      </c>
      <c r="D11">
        <v>950</v>
      </c>
      <c r="E11">
        <v>4135</v>
      </c>
      <c r="F11">
        <v>5309</v>
      </c>
      <c r="G11">
        <v>14567</v>
      </c>
    </row>
    <row r="12" spans="1:7" x14ac:dyDescent="0.25">
      <c r="B12" t="s">
        <v>135</v>
      </c>
      <c r="C12">
        <v>8363</v>
      </c>
      <c r="D12">
        <v>829</v>
      </c>
      <c r="E12">
        <v>3357</v>
      </c>
      <c r="F12">
        <v>4639</v>
      </c>
      <c r="G12">
        <v>12438</v>
      </c>
    </row>
    <row r="13" spans="1:7" x14ac:dyDescent="0.25">
      <c r="B13" t="s">
        <v>136</v>
      </c>
      <c r="C13">
        <v>6994</v>
      </c>
      <c r="D13">
        <v>834</v>
      </c>
      <c r="E13">
        <v>2960</v>
      </c>
      <c r="F13">
        <v>4365</v>
      </c>
      <c r="G13">
        <v>11645</v>
      </c>
    </row>
    <row r="14" spans="1:7" x14ac:dyDescent="0.25">
      <c r="B14" t="s">
        <v>137</v>
      </c>
      <c r="C14">
        <v>6250</v>
      </c>
      <c r="D14">
        <v>704</v>
      </c>
      <c r="E14">
        <v>3198</v>
      </c>
      <c r="F14">
        <v>3769</v>
      </c>
      <c r="G14">
        <v>9333</v>
      </c>
    </row>
    <row r="15" spans="1:7" x14ac:dyDescent="0.25">
      <c r="B15" t="s">
        <v>138</v>
      </c>
      <c r="C15">
        <v>5576</v>
      </c>
      <c r="D15">
        <v>731</v>
      </c>
      <c r="E15">
        <v>3177</v>
      </c>
      <c r="F15">
        <v>3851</v>
      </c>
      <c r="G15">
        <v>7429</v>
      </c>
    </row>
    <row r="16" spans="1:7" x14ac:dyDescent="0.25">
      <c r="B16" t="s">
        <v>139</v>
      </c>
      <c r="C16">
        <v>5094</v>
      </c>
      <c r="D16">
        <v>673</v>
      </c>
      <c r="E16">
        <v>3244</v>
      </c>
      <c r="F16">
        <v>3797</v>
      </c>
      <c r="G16">
        <v>6555</v>
      </c>
    </row>
    <row r="17" spans="2:7" x14ac:dyDescent="0.25">
      <c r="B17" t="s">
        <v>140</v>
      </c>
      <c r="C17">
        <v>4911</v>
      </c>
      <c r="D17">
        <v>627</v>
      </c>
      <c r="E17">
        <v>3457</v>
      </c>
      <c r="F17">
        <v>4042</v>
      </c>
      <c r="G17">
        <v>6250</v>
      </c>
    </row>
    <row r="18" spans="2:7" x14ac:dyDescent="0.25">
      <c r="B18" t="s">
        <v>141</v>
      </c>
      <c r="C18">
        <v>4669</v>
      </c>
      <c r="D18">
        <v>702</v>
      </c>
      <c r="E18">
        <v>3361</v>
      </c>
      <c r="F18">
        <v>4201</v>
      </c>
      <c r="G18">
        <v>7203</v>
      </c>
    </row>
    <row r="19" spans="2:7" x14ac:dyDescent="0.25">
      <c r="B19" t="s">
        <v>142</v>
      </c>
      <c r="C19">
        <v>4698</v>
      </c>
      <c r="D19">
        <v>915</v>
      </c>
      <c r="E19">
        <v>3322</v>
      </c>
      <c r="F19">
        <v>3969</v>
      </c>
      <c r="G19">
        <v>7723</v>
      </c>
    </row>
    <row r="20" spans="2:7" x14ac:dyDescent="0.25">
      <c r="B20" t="s">
        <v>143</v>
      </c>
      <c r="C20">
        <v>4526</v>
      </c>
      <c r="D20">
        <v>1207</v>
      </c>
      <c r="E20">
        <v>3127</v>
      </c>
      <c r="F20">
        <v>4395</v>
      </c>
      <c r="G20">
        <v>7494</v>
      </c>
    </row>
    <row r="21" spans="2:7" x14ac:dyDescent="0.25">
      <c r="B21" t="s">
        <v>144</v>
      </c>
      <c r="C21">
        <v>4575</v>
      </c>
      <c r="D21">
        <v>1326</v>
      </c>
      <c r="E21">
        <v>2974</v>
      </c>
      <c r="F21">
        <v>4708</v>
      </c>
      <c r="G21">
        <v>7199</v>
      </c>
    </row>
    <row r="22" spans="2:7" x14ac:dyDescent="0.25">
      <c r="B22" t="s">
        <v>145</v>
      </c>
      <c r="C22">
        <v>4780</v>
      </c>
      <c r="D22">
        <v>1596</v>
      </c>
      <c r="E22">
        <v>3324</v>
      </c>
      <c r="F22">
        <v>8992</v>
      </c>
      <c r="G22">
        <v>6495</v>
      </c>
    </row>
    <row r="23" spans="2:7" x14ac:dyDescent="0.25">
      <c r="B23" t="s">
        <v>146</v>
      </c>
      <c r="C23">
        <v>4952</v>
      </c>
      <c r="D23">
        <v>1699</v>
      </c>
      <c r="E23">
        <v>3553</v>
      </c>
      <c r="F23">
        <v>8286</v>
      </c>
      <c r="G23">
        <v>6175</v>
      </c>
    </row>
    <row r="24" spans="2:7" x14ac:dyDescent="0.25">
      <c r="B24" t="s">
        <v>147</v>
      </c>
      <c r="C24">
        <v>5323</v>
      </c>
      <c r="D24">
        <v>1961</v>
      </c>
      <c r="E24">
        <v>3984</v>
      </c>
      <c r="F24">
        <v>7908</v>
      </c>
      <c r="G24">
        <v>6910</v>
      </c>
    </row>
    <row r="25" spans="2:7" x14ac:dyDescent="0.25">
      <c r="B25" t="s">
        <v>148</v>
      </c>
      <c r="C25">
        <v>5518</v>
      </c>
      <c r="D25">
        <v>2574</v>
      </c>
      <c r="E25">
        <v>4461</v>
      </c>
      <c r="F25">
        <v>7700</v>
      </c>
      <c r="G25">
        <v>7411</v>
      </c>
    </row>
    <row r="26" spans="2:7" x14ac:dyDescent="0.25">
      <c r="B26" t="s">
        <v>149</v>
      </c>
      <c r="C26">
        <v>5795</v>
      </c>
      <c r="D26">
        <v>2874</v>
      </c>
      <c r="E26">
        <v>4601</v>
      </c>
      <c r="F26">
        <v>3788</v>
      </c>
      <c r="G26">
        <v>9020</v>
      </c>
    </row>
    <row r="27" spans="2:7" x14ac:dyDescent="0.25">
      <c r="B27" t="s">
        <v>150</v>
      </c>
      <c r="C27">
        <v>6047</v>
      </c>
      <c r="D27">
        <v>3520</v>
      </c>
      <c r="E27">
        <v>4696</v>
      </c>
      <c r="F27">
        <v>5763</v>
      </c>
      <c r="G27">
        <v>10524</v>
      </c>
    </row>
    <row r="28" spans="2:7" x14ac:dyDescent="0.25">
      <c r="B28" t="s">
        <v>151</v>
      </c>
      <c r="C28">
        <v>6676</v>
      </c>
      <c r="D28">
        <v>4326</v>
      </c>
      <c r="E28">
        <v>4731</v>
      </c>
      <c r="F28">
        <v>7409</v>
      </c>
      <c r="G28">
        <v>11084</v>
      </c>
    </row>
    <row r="29" spans="2:7" x14ac:dyDescent="0.25">
      <c r="B29" t="s">
        <v>152</v>
      </c>
      <c r="C29">
        <v>7219</v>
      </c>
      <c r="D29">
        <v>4290</v>
      </c>
      <c r="E29">
        <v>4606</v>
      </c>
      <c r="F29">
        <v>8747</v>
      </c>
      <c r="G29">
        <v>13044</v>
      </c>
    </row>
    <row r="30" spans="2:7" x14ac:dyDescent="0.25">
      <c r="B30" t="s">
        <v>153</v>
      </c>
      <c r="C30">
        <v>7804</v>
      </c>
      <c r="D30">
        <v>4764</v>
      </c>
      <c r="E30">
        <v>4703</v>
      </c>
      <c r="F30">
        <v>10312</v>
      </c>
      <c r="G30">
        <v>12922</v>
      </c>
    </row>
    <row r="31" spans="2:7" x14ac:dyDescent="0.25">
      <c r="B31" t="s">
        <v>154</v>
      </c>
      <c r="C31">
        <v>8615</v>
      </c>
      <c r="D31">
        <v>4898</v>
      </c>
      <c r="E31">
        <v>5266</v>
      </c>
      <c r="F31">
        <v>11281</v>
      </c>
      <c r="G31">
        <v>12953</v>
      </c>
    </row>
    <row r="32" spans="2:7" x14ac:dyDescent="0.25">
      <c r="B32" t="s">
        <v>155</v>
      </c>
      <c r="C32">
        <v>9057</v>
      </c>
      <c r="D32">
        <v>4864</v>
      </c>
      <c r="E32">
        <v>5720</v>
      </c>
      <c r="F32">
        <v>11642</v>
      </c>
      <c r="G32">
        <v>16063</v>
      </c>
    </row>
    <row r="33" spans="2:9" x14ac:dyDescent="0.25">
      <c r="B33" t="s">
        <v>156</v>
      </c>
      <c r="C33">
        <v>9811</v>
      </c>
      <c r="D33">
        <v>5626</v>
      </c>
      <c r="E33">
        <v>6450</v>
      </c>
      <c r="F33">
        <v>13234</v>
      </c>
      <c r="G33">
        <v>16375</v>
      </c>
    </row>
    <row r="34" spans="2:9" x14ac:dyDescent="0.25">
      <c r="B34" t="s">
        <v>157</v>
      </c>
      <c r="C34">
        <v>10612</v>
      </c>
      <c r="D34">
        <v>6573</v>
      </c>
      <c r="E34">
        <v>6592</v>
      </c>
      <c r="F34">
        <v>14192</v>
      </c>
      <c r="G34">
        <v>17934</v>
      </c>
    </row>
    <row r="35" spans="2:9" x14ac:dyDescent="0.25">
      <c r="B35" t="s">
        <v>158</v>
      </c>
      <c r="C35">
        <v>11475</v>
      </c>
      <c r="D35">
        <v>8281</v>
      </c>
      <c r="E35">
        <v>6633</v>
      </c>
      <c r="F35">
        <v>16277</v>
      </c>
      <c r="G35">
        <v>19246</v>
      </c>
    </row>
    <row r="36" spans="2:9" x14ac:dyDescent="0.25">
      <c r="B36" t="s">
        <v>159</v>
      </c>
      <c r="C36">
        <v>12738</v>
      </c>
      <c r="D36">
        <v>9265</v>
      </c>
      <c r="E36">
        <v>7020</v>
      </c>
      <c r="F36">
        <v>17323</v>
      </c>
      <c r="G36">
        <v>18171</v>
      </c>
    </row>
    <row r="37" spans="2:9" x14ac:dyDescent="0.25">
      <c r="B37" t="s">
        <v>160</v>
      </c>
      <c r="C37">
        <v>14289</v>
      </c>
      <c r="D37">
        <v>9466</v>
      </c>
      <c r="E37">
        <v>7672</v>
      </c>
      <c r="F37">
        <v>17572</v>
      </c>
      <c r="G37">
        <v>20776</v>
      </c>
    </row>
    <row r="38" spans="2:9" x14ac:dyDescent="0.25">
      <c r="B38" t="s">
        <v>161</v>
      </c>
      <c r="C38">
        <v>14979</v>
      </c>
      <c r="D38">
        <v>9269</v>
      </c>
      <c r="E38">
        <v>8090</v>
      </c>
      <c r="F38">
        <v>18086</v>
      </c>
      <c r="G38">
        <v>23892</v>
      </c>
    </row>
    <row r="39" spans="2:9" x14ac:dyDescent="0.25">
      <c r="B39" t="s">
        <v>162</v>
      </c>
      <c r="C39">
        <v>16113</v>
      </c>
      <c r="D39">
        <v>9036</v>
      </c>
      <c r="E39">
        <v>8613</v>
      </c>
      <c r="F39">
        <v>18805</v>
      </c>
      <c r="G39">
        <v>26216</v>
      </c>
    </row>
    <row r="40" spans="2:9" x14ac:dyDescent="0.25">
      <c r="B40" t="s">
        <v>163</v>
      </c>
      <c r="C40">
        <v>16998</v>
      </c>
      <c r="D40">
        <v>9593</v>
      </c>
      <c r="E40">
        <v>9018</v>
      </c>
      <c r="F40">
        <v>20460</v>
      </c>
      <c r="G40">
        <v>29495</v>
      </c>
      <c r="I40" t="s">
        <v>181</v>
      </c>
    </row>
    <row r="41" spans="2:9" x14ac:dyDescent="0.25">
      <c r="B41" t="s">
        <v>164</v>
      </c>
      <c r="C41">
        <v>17873</v>
      </c>
      <c r="D41">
        <v>10265</v>
      </c>
      <c r="E41">
        <v>9333</v>
      </c>
      <c r="F41">
        <v>22467</v>
      </c>
      <c r="G41">
        <v>29243</v>
      </c>
    </row>
    <row r="42" spans="2:9" x14ac:dyDescent="0.25">
      <c r="B42" t="s">
        <v>99</v>
      </c>
      <c r="C42">
        <v>18668</v>
      </c>
      <c r="D42">
        <v>11004</v>
      </c>
      <c r="E42">
        <v>9359</v>
      </c>
      <c r="F42">
        <v>24642</v>
      </c>
      <c r="G42">
        <v>28970</v>
      </c>
    </row>
    <row r="43" spans="2:9" x14ac:dyDescent="0.25">
      <c r="B43" t="s">
        <v>100</v>
      </c>
      <c r="C43">
        <v>19109</v>
      </c>
      <c r="D43">
        <v>10604</v>
      </c>
      <c r="E43">
        <v>9404</v>
      </c>
      <c r="F43">
        <v>24226</v>
      </c>
      <c r="G43">
        <v>31759</v>
      </c>
    </row>
    <row r="44" spans="2:9" x14ac:dyDescent="0.25">
      <c r="B44" t="s">
        <v>101</v>
      </c>
      <c r="C44">
        <v>20124</v>
      </c>
      <c r="D44">
        <v>10224</v>
      </c>
      <c r="E44">
        <v>9710</v>
      </c>
      <c r="F44">
        <v>26106</v>
      </c>
      <c r="G44">
        <v>33830</v>
      </c>
    </row>
    <row r="45" spans="2:9" x14ac:dyDescent="0.25">
      <c r="B45" t="s">
        <v>102</v>
      </c>
      <c r="C45">
        <v>21115</v>
      </c>
      <c r="D45">
        <v>10784</v>
      </c>
      <c r="E45">
        <v>10121</v>
      </c>
      <c r="F45">
        <v>26237</v>
      </c>
      <c r="G45">
        <v>39242</v>
      </c>
    </row>
    <row r="46" spans="2:9" x14ac:dyDescent="0.25">
      <c r="B46" t="s">
        <v>15</v>
      </c>
      <c r="C46">
        <v>21820</v>
      </c>
      <c r="D46">
        <v>11443</v>
      </c>
      <c r="E46">
        <v>10286</v>
      </c>
      <c r="F46">
        <v>26541</v>
      </c>
      <c r="G46">
        <v>44831</v>
      </c>
    </row>
    <row r="47" spans="2:9" x14ac:dyDescent="0.25">
      <c r="B47" t="s">
        <v>16</v>
      </c>
      <c r="C47">
        <v>20243</v>
      </c>
      <c r="D47">
        <v>10173</v>
      </c>
      <c r="E47">
        <v>9412</v>
      </c>
      <c r="F47">
        <v>23929</v>
      </c>
      <c r="G47">
        <v>42536</v>
      </c>
    </row>
    <row r="48" spans="2:9" x14ac:dyDescent="0.25">
      <c r="B48" t="s">
        <v>17</v>
      </c>
      <c r="C48">
        <v>19651</v>
      </c>
      <c r="D48">
        <v>10298</v>
      </c>
      <c r="E48">
        <v>8775</v>
      </c>
      <c r="F48">
        <v>21774</v>
      </c>
      <c r="G48">
        <v>44929</v>
      </c>
    </row>
    <row r="49" spans="2:7" x14ac:dyDescent="0.25">
      <c r="B49" t="s">
        <v>18</v>
      </c>
      <c r="C49">
        <v>20568</v>
      </c>
      <c r="D49">
        <v>9260</v>
      </c>
      <c r="E49">
        <v>8530</v>
      </c>
      <c r="F49">
        <v>21686</v>
      </c>
      <c r="G49">
        <v>42371</v>
      </c>
    </row>
    <row r="50" spans="2:7" x14ac:dyDescent="0.25">
      <c r="B50" t="s">
        <v>19</v>
      </c>
      <c r="C50">
        <v>19588</v>
      </c>
      <c r="D50">
        <v>9185</v>
      </c>
      <c r="E50">
        <v>8250</v>
      </c>
      <c r="F50">
        <v>17708</v>
      </c>
      <c r="G50">
        <v>36252</v>
      </c>
    </row>
    <row r="51" spans="2:7" x14ac:dyDescent="0.25">
      <c r="B51" t="s">
        <v>20</v>
      </c>
      <c r="C51">
        <v>21329</v>
      </c>
      <c r="D51">
        <v>12465</v>
      </c>
      <c r="E51">
        <v>8848</v>
      </c>
      <c r="F51">
        <v>27264</v>
      </c>
      <c r="G51">
        <v>40131</v>
      </c>
    </row>
    <row r="52" spans="2:7" x14ac:dyDescent="0.25">
      <c r="B52" t="s">
        <v>21</v>
      </c>
      <c r="C52">
        <v>20928</v>
      </c>
      <c r="D52">
        <v>15316</v>
      </c>
      <c r="E52">
        <v>9151</v>
      </c>
      <c r="F52">
        <v>30519</v>
      </c>
      <c r="G52">
        <v>39077</v>
      </c>
    </row>
    <row r="53" spans="2:7" x14ac:dyDescent="0.25">
      <c r="B53" t="s">
        <v>22</v>
      </c>
      <c r="C53">
        <v>20544</v>
      </c>
      <c r="D53">
        <v>17294</v>
      </c>
      <c r="E53">
        <v>9366</v>
      </c>
      <c r="F53">
        <v>30724</v>
      </c>
      <c r="G53">
        <v>42991</v>
      </c>
    </row>
    <row r="54" spans="2:7" x14ac:dyDescent="0.25">
      <c r="B54" t="s">
        <v>23</v>
      </c>
      <c r="C54">
        <v>22205</v>
      </c>
      <c r="D54">
        <v>17102</v>
      </c>
      <c r="E54">
        <v>9687</v>
      </c>
      <c r="F54">
        <v>34846</v>
      </c>
      <c r="G54">
        <v>44491</v>
      </c>
    </row>
    <row r="55" spans="2:7" x14ac:dyDescent="0.25">
      <c r="B55" t="s">
        <v>24</v>
      </c>
      <c r="C55">
        <v>24841</v>
      </c>
      <c r="D55">
        <v>12726</v>
      </c>
      <c r="E55">
        <v>10123</v>
      </c>
      <c r="F55">
        <v>29343</v>
      </c>
      <c r="G55">
        <v>44715</v>
      </c>
    </row>
    <row r="56" spans="2:7" x14ac:dyDescent="0.25">
      <c r="B56" t="s">
        <v>25</v>
      </c>
      <c r="C56">
        <v>27588</v>
      </c>
      <c r="E56">
        <v>10472</v>
      </c>
      <c r="F56">
        <v>27417</v>
      </c>
      <c r="G56">
        <v>40030</v>
      </c>
    </row>
    <row r="57" spans="2:7" x14ac:dyDescent="0.25">
      <c r="B57" t="s">
        <v>26</v>
      </c>
      <c r="C57">
        <v>29776</v>
      </c>
      <c r="E57">
        <v>10573</v>
      </c>
      <c r="F57">
        <v>26957</v>
      </c>
      <c r="G57">
        <v>34177</v>
      </c>
    </row>
    <row r="58" spans="2:7" x14ac:dyDescent="0.25">
      <c r="B58" t="s">
        <v>27</v>
      </c>
      <c r="C58">
        <v>30812</v>
      </c>
      <c r="E58">
        <v>10741</v>
      </c>
      <c r="F58">
        <v>27309</v>
      </c>
      <c r="G58">
        <v>37373</v>
      </c>
    </row>
    <row r="59" spans="2:7" x14ac:dyDescent="0.25">
      <c r="B59" t="s">
        <v>312</v>
      </c>
      <c r="C59">
        <v>30546</v>
      </c>
      <c r="E59">
        <v>10720</v>
      </c>
      <c r="F59">
        <v>28369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0"/>
  <sheetViews>
    <sheetView workbookViewId="0"/>
  </sheetViews>
  <sheetFormatPr defaultColWidth="8.7109375" defaultRowHeight="15" x14ac:dyDescent="0.25"/>
  <cols>
    <col min="1" max="1" width="21.5703125" style="18" bestFit="1" customWidth="1"/>
    <col min="2" max="16384" width="8.7109375" style="18"/>
  </cols>
  <sheetData>
    <row r="1" spans="1:5" x14ac:dyDescent="0.25">
      <c r="A1" s="8" t="s">
        <v>508</v>
      </c>
    </row>
    <row r="2" spans="1:5" x14ac:dyDescent="0.25">
      <c r="A2" s="8" t="s">
        <v>7</v>
      </c>
    </row>
    <row r="3" spans="1:5" x14ac:dyDescent="0.25">
      <c r="A3" s="8"/>
    </row>
    <row r="4" spans="1:5" x14ac:dyDescent="0.25">
      <c r="A4" s="35" t="s">
        <v>8</v>
      </c>
    </row>
    <row r="6" spans="1:5" x14ac:dyDescent="0.25">
      <c r="A6" s="18" t="s">
        <v>302</v>
      </c>
      <c r="B6" s="18">
        <v>2022</v>
      </c>
      <c r="C6" s="18" t="s">
        <v>78</v>
      </c>
      <c r="D6" s="18" t="s">
        <v>79</v>
      </c>
      <c r="E6" s="18" t="s">
        <v>80</v>
      </c>
    </row>
    <row r="7" spans="1:5" x14ac:dyDescent="0.25">
      <c r="A7" s="18" t="s">
        <v>10</v>
      </c>
      <c r="B7" s="63">
        <v>8.07</v>
      </c>
      <c r="C7" s="63">
        <v>5.4</v>
      </c>
      <c r="D7" s="63">
        <v>3.15</v>
      </c>
      <c r="E7" s="63">
        <v>2.2799999999999998</v>
      </c>
    </row>
    <row r="8" spans="1:5" x14ac:dyDescent="0.25">
      <c r="A8" s="18" t="s">
        <v>11</v>
      </c>
      <c r="B8">
        <v>4.55</v>
      </c>
      <c r="C8">
        <v>4.63</v>
      </c>
      <c r="D8">
        <v>3.06</v>
      </c>
      <c r="E8">
        <v>2.65</v>
      </c>
    </row>
    <row r="10" spans="1:5" x14ac:dyDescent="0.25">
      <c r="A10" s="18" t="s">
        <v>301</v>
      </c>
      <c r="B10" s="18">
        <v>2022</v>
      </c>
      <c r="C10" s="18" t="s">
        <v>78</v>
      </c>
      <c r="D10" s="18" t="s">
        <v>79</v>
      </c>
      <c r="E10" s="18" t="s">
        <v>80</v>
      </c>
    </row>
    <row r="11" spans="1:5" x14ac:dyDescent="0.25">
      <c r="A11" s="18" t="s">
        <v>10</v>
      </c>
      <c r="B11" s="18">
        <v>8.07</v>
      </c>
      <c r="C11" s="18">
        <v>5.34</v>
      </c>
      <c r="D11" s="18">
        <v>3.36</v>
      </c>
      <c r="E11" s="18">
        <v>2.48</v>
      </c>
    </row>
    <row r="12" spans="1:5" x14ac:dyDescent="0.25">
      <c r="A12" s="18" t="s">
        <v>11</v>
      </c>
      <c r="B12">
        <v>4.55</v>
      </c>
      <c r="C12">
        <v>4.9400000000000004</v>
      </c>
      <c r="D12">
        <v>3.37</v>
      </c>
      <c r="E12">
        <v>2.69</v>
      </c>
    </row>
    <row r="18" spans="2:7" x14ac:dyDescent="0.25">
      <c r="B18" s="36"/>
      <c r="C18" s="36"/>
      <c r="D18" s="36"/>
    </row>
    <row r="20" spans="2:7" x14ac:dyDescent="0.25">
      <c r="G20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59"/>
  <sheetViews>
    <sheetView workbookViewId="0">
      <selection activeCell="C2" sqref="C2"/>
    </sheetView>
  </sheetViews>
  <sheetFormatPr defaultRowHeight="15" x14ac:dyDescent="0.25"/>
  <cols>
    <col min="3" max="3" width="13.85546875" customWidth="1"/>
  </cols>
  <sheetData>
    <row r="1" spans="1:9" x14ac:dyDescent="0.25">
      <c r="A1" t="s">
        <v>430</v>
      </c>
    </row>
    <row r="2" spans="1:9" x14ac:dyDescent="0.25">
      <c r="A2" t="s">
        <v>511</v>
      </c>
    </row>
    <row r="4" spans="1:9" x14ac:dyDescent="0.25">
      <c r="D4" t="s">
        <v>320</v>
      </c>
      <c r="E4" t="s">
        <v>321</v>
      </c>
      <c r="F4" t="s">
        <v>322</v>
      </c>
      <c r="G4" t="s">
        <v>323</v>
      </c>
      <c r="H4" t="s">
        <v>324</v>
      </c>
    </row>
    <row r="5" spans="1:9" x14ac:dyDescent="0.25">
      <c r="C5" s="12">
        <v>43480</v>
      </c>
      <c r="D5" s="9">
        <v>53.52</v>
      </c>
      <c r="E5" s="9">
        <v>51.15</v>
      </c>
      <c r="F5" s="9">
        <v>55.43</v>
      </c>
      <c r="G5" s="9">
        <v>68.58</v>
      </c>
      <c r="H5" s="9">
        <v>54.22</v>
      </c>
      <c r="I5" s="9">
        <v>50</v>
      </c>
    </row>
    <row r="6" spans="1:9" x14ac:dyDescent="0.25">
      <c r="C6" s="12">
        <v>43511</v>
      </c>
      <c r="D6" s="9">
        <v>53.91</v>
      </c>
      <c r="E6" s="9">
        <v>52.44</v>
      </c>
      <c r="F6" s="9">
        <v>56.7</v>
      </c>
      <c r="G6" s="9">
        <v>66.28</v>
      </c>
      <c r="H6" s="9">
        <v>52.82</v>
      </c>
      <c r="I6" s="9">
        <v>50</v>
      </c>
    </row>
    <row r="7" spans="1:9" x14ac:dyDescent="0.25">
      <c r="C7" s="12">
        <v>43539</v>
      </c>
      <c r="D7" s="9">
        <v>53.56</v>
      </c>
      <c r="E7" s="9">
        <v>53.35</v>
      </c>
      <c r="F7" s="9">
        <v>55.73</v>
      </c>
      <c r="G7" s="9">
        <v>63.49</v>
      </c>
      <c r="H7" s="9">
        <v>50.83</v>
      </c>
      <c r="I7" s="9">
        <v>50</v>
      </c>
    </row>
    <row r="8" spans="1:9" x14ac:dyDescent="0.25">
      <c r="C8" s="12">
        <v>43570</v>
      </c>
      <c r="D8" s="9">
        <v>52.33</v>
      </c>
      <c r="E8" s="9">
        <v>53.03</v>
      </c>
      <c r="F8" s="9">
        <v>54.13</v>
      </c>
      <c r="G8" s="9">
        <v>63.94</v>
      </c>
      <c r="H8" s="9">
        <v>51.43</v>
      </c>
      <c r="I8" s="9">
        <v>50</v>
      </c>
    </row>
    <row r="9" spans="1:9" x14ac:dyDescent="0.25">
      <c r="C9" s="12">
        <v>43600</v>
      </c>
      <c r="D9" s="9">
        <v>48.56</v>
      </c>
      <c r="E9" s="9">
        <v>49.53</v>
      </c>
      <c r="F9" s="9">
        <v>56.87</v>
      </c>
      <c r="G9" s="9">
        <v>66.98</v>
      </c>
      <c r="H9" s="9">
        <v>53.06</v>
      </c>
      <c r="I9" s="9">
        <v>50</v>
      </c>
    </row>
    <row r="10" spans="1:9" x14ac:dyDescent="0.25">
      <c r="C10" s="12">
        <v>43631</v>
      </c>
      <c r="D10" s="9">
        <v>47.4</v>
      </c>
      <c r="E10" s="9">
        <v>51.04</v>
      </c>
      <c r="F10" s="9">
        <v>55.84</v>
      </c>
      <c r="G10" s="9">
        <v>66.900000000000006</v>
      </c>
      <c r="H10" s="9">
        <v>53.41</v>
      </c>
      <c r="I10" s="9">
        <v>50</v>
      </c>
    </row>
    <row r="11" spans="1:9" x14ac:dyDescent="0.25">
      <c r="C11" s="12">
        <v>43661</v>
      </c>
      <c r="D11" s="9">
        <v>47.82</v>
      </c>
      <c r="E11" s="9">
        <v>46.66</v>
      </c>
      <c r="F11" s="9">
        <v>54.62</v>
      </c>
      <c r="G11" s="9">
        <v>66.17</v>
      </c>
      <c r="H11" s="9">
        <v>49.41</v>
      </c>
      <c r="I11" s="9">
        <v>50</v>
      </c>
    </row>
    <row r="12" spans="1:9" x14ac:dyDescent="0.25">
      <c r="C12" s="12">
        <v>43692</v>
      </c>
      <c r="D12" s="9">
        <v>47.95</v>
      </c>
      <c r="E12" s="9">
        <v>48.5</v>
      </c>
      <c r="F12" s="9">
        <v>54.36</v>
      </c>
      <c r="G12" s="9">
        <v>60.09</v>
      </c>
      <c r="H12" s="9">
        <v>50.26</v>
      </c>
      <c r="I12" s="9">
        <v>50</v>
      </c>
    </row>
    <row r="13" spans="1:9" x14ac:dyDescent="0.25">
      <c r="C13" s="12">
        <v>43723</v>
      </c>
      <c r="D13" s="9">
        <v>47.44</v>
      </c>
      <c r="E13" s="9">
        <v>46.01</v>
      </c>
      <c r="F13" s="9">
        <v>52.18</v>
      </c>
      <c r="G13" s="9">
        <v>59.88</v>
      </c>
      <c r="H13" s="9">
        <v>49.43</v>
      </c>
      <c r="I13" s="9">
        <v>50</v>
      </c>
    </row>
    <row r="14" spans="1:9" x14ac:dyDescent="0.25">
      <c r="C14" s="12">
        <v>43753</v>
      </c>
      <c r="D14" s="9">
        <v>50.65</v>
      </c>
      <c r="E14" s="9">
        <v>48.95</v>
      </c>
      <c r="F14" s="9">
        <v>50.92</v>
      </c>
      <c r="G14" s="9">
        <v>63.27</v>
      </c>
      <c r="H14" s="9">
        <v>51.26</v>
      </c>
      <c r="I14" s="9">
        <v>50</v>
      </c>
    </row>
    <row r="15" spans="1:9" x14ac:dyDescent="0.25">
      <c r="C15" s="12">
        <v>43784</v>
      </c>
      <c r="D15" s="9">
        <v>50.48</v>
      </c>
      <c r="E15" s="9">
        <v>47.53</v>
      </c>
      <c r="F15" s="9">
        <v>53.69</v>
      </c>
      <c r="G15" s="9">
        <v>66.430000000000007</v>
      </c>
      <c r="H15" s="9">
        <v>52.64</v>
      </c>
      <c r="I15" s="9">
        <v>50</v>
      </c>
    </row>
    <row r="16" spans="1:9" x14ac:dyDescent="0.25">
      <c r="C16" s="12">
        <v>43814</v>
      </c>
      <c r="D16" s="9">
        <v>49.34</v>
      </c>
      <c r="E16" s="9">
        <v>46.47</v>
      </c>
      <c r="F16" s="9">
        <v>55.73</v>
      </c>
      <c r="G16" s="9">
        <v>70.290000000000006</v>
      </c>
      <c r="H16" s="9">
        <v>52.94</v>
      </c>
      <c r="I16" s="9">
        <v>50</v>
      </c>
    </row>
    <row r="17" spans="3:9" x14ac:dyDescent="0.25">
      <c r="C17" s="12">
        <v>43845</v>
      </c>
      <c r="D17" s="9">
        <v>51.92</v>
      </c>
      <c r="E17" s="9">
        <v>50.17</v>
      </c>
      <c r="F17" s="9">
        <v>56.95</v>
      </c>
      <c r="G17" s="9">
        <v>71.05</v>
      </c>
      <c r="H17" s="9">
        <v>54.83</v>
      </c>
      <c r="I17" s="9">
        <v>50</v>
      </c>
    </row>
    <row r="18" spans="3:9" x14ac:dyDescent="0.25">
      <c r="C18" s="12">
        <v>43876</v>
      </c>
      <c r="D18" s="9">
        <v>52.28</v>
      </c>
      <c r="E18" s="9">
        <v>48.42</v>
      </c>
      <c r="F18" s="9">
        <v>59.77</v>
      </c>
      <c r="G18" s="9">
        <v>68.37</v>
      </c>
      <c r="H18" s="9">
        <v>58.71</v>
      </c>
      <c r="I18" s="9">
        <v>50</v>
      </c>
    </row>
    <row r="19" spans="3:9" x14ac:dyDescent="0.25">
      <c r="C19" s="12">
        <v>43905</v>
      </c>
      <c r="D19" s="9">
        <v>38.24</v>
      </c>
      <c r="E19" s="9">
        <v>41.71</v>
      </c>
      <c r="F19" s="9">
        <v>33.65</v>
      </c>
      <c r="G19" s="9">
        <v>43.51</v>
      </c>
      <c r="H19" s="9">
        <v>34.19</v>
      </c>
      <c r="I19" s="9">
        <v>50</v>
      </c>
    </row>
    <row r="20" spans="3:9" x14ac:dyDescent="0.25">
      <c r="C20" s="12">
        <v>43936</v>
      </c>
      <c r="D20" s="9">
        <v>27.95</v>
      </c>
      <c r="E20" s="9">
        <v>25.71</v>
      </c>
      <c r="F20" s="9">
        <v>13.72</v>
      </c>
      <c r="G20" s="9">
        <v>42.17</v>
      </c>
      <c r="H20" s="9">
        <v>16.84</v>
      </c>
      <c r="I20" s="9">
        <v>50</v>
      </c>
    </row>
    <row r="21" spans="3:9" x14ac:dyDescent="0.25">
      <c r="C21" s="12">
        <v>43966</v>
      </c>
      <c r="D21" s="9">
        <v>28.89</v>
      </c>
      <c r="E21" s="9">
        <v>30.9</v>
      </c>
      <c r="F21" s="9">
        <v>21.45</v>
      </c>
      <c r="G21" s="9">
        <v>47</v>
      </c>
      <c r="H21" s="9">
        <v>23.32</v>
      </c>
      <c r="I21" s="9">
        <v>50</v>
      </c>
    </row>
    <row r="22" spans="3:9" x14ac:dyDescent="0.25">
      <c r="C22" s="12">
        <v>43997</v>
      </c>
      <c r="D22" s="9">
        <v>51.8</v>
      </c>
      <c r="E22" s="9">
        <v>52.13</v>
      </c>
      <c r="F22" s="9">
        <v>41.85</v>
      </c>
      <c r="G22" s="9">
        <v>61.53</v>
      </c>
      <c r="H22" s="9">
        <v>37.159999999999997</v>
      </c>
      <c r="I22" s="9">
        <v>50</v>
      </c>
    </row>
    <row r="23" spans="3:9" x14ac:dyDescent="0.25">
      <c r="C23" s="12">
        <v>44027</v>
      </c>
      <c r="D23" s="9">
        <v>61.11</v>
      </c>
      <c r="E23" s="9">
        <v>58.74</v>
      </c>
      <c r="F23" s="9">
        <v>46.39</v>
      </c>
      <c r="G23" s="9">
        <v>61.34</v>
      </c>
      <c r="H23" s="9">
        <v>45.39</v>
      </c>
      <c r="I23" s="9">
        <v>50</v>
      </c>
    </row>
    <row r="24" spans="3:9" x14ac:dyDescent="0.25">
      <c r="C24" s="12">
        <v>44058</v>
      </c>
      <c r="D24" s="9">
        <v>52.94</v>
      </c>
      <c r="E24" s="9">
        <v>52.45</v>
      </c>
      <c r="F24" s="9">
        <v>50.72</v>
      </c>
      <c r="G24" s="9">
        <v>58.14</v>
      </c>
      <c r="H24" s="9">
        <v>43.69</v>
      </c>
      <c r="I24" s="9">
        <v>50</v>
      </c>
    </row>
    <row r="25" spans="3:9" x14ac:dyDescent="0.25">
      <c r="C25" s="12">
        <v>44089</v>
      </c>
      <c r="D25" s="9">
        <v>48.49</v>
      </c>
      <c r="E25" s="9">
        <v>47.7</v>
      </c>
      <c r="F25" s="9">
        <v>42.81</v>
      </c>
      <c r="G25" s="9">
        <v>57.23</v>
      </c>
      <c r="H25" s="9">
        <v>42.49</v>
      </c>
      <c r="I25" s="9">
        <v>50</v>
      </c>
    </row>
    <row r="26" spans="3:9" x14ac:dyDescent="0.25">
      <c r="C26" s="12">
        <v>44119</v>
      </c>
      <c r="D26" s="9">
        <v>48.93</v>
      </c>
      <c r="E26" s="9">
        <v>48.98</v>
      </c>
      <c r="F26" s="9">
        <v>46.46</v>
      </c>
      <c r="G26" s="9">
        <v>55.23</v>
      </c>
      <c r="H26" s="9">
        <v>43.38</v>
      </c>
      <c r="I26" s="9">
        <v>50</v>
      </c>
    </row>
    <row r="27" spans="3:9" x14ac:dyDescent="0.25">
      <c r="C27" s="12">
        <v>44150</v>
      </c>
      <c r="D27" s="9">
        <v>50.42</v>
      </c>
      <c r="E27" s="9">
        <v>50.09</v>
      </c>
      <c r="F27" s="9">
        <v>48.88</v>
      </c>
      <c r="G27" s="9">
        <v>62.52</v>
      </c>
      <c r="H27" s="9">
        <v>46.41</v>
      </c>
      <c r="I27" s="9">
        <v>50</v>
      </c>
    </row>
    <row r="28" spans="3:9" x14ac:dyDescent="0.25">
      <c r="C28" s="12">
        <v>44180</v>
      </c>
      <c r="D28" s="9">
        <v>56.98</v>
      </c>
      <c r="E28" s="9">
        <v>51.75</v>
      </c>
      <c r="F28" s="9">
        <v>48.51</v>
      </c>
      <c r="G28" s="9">
        <v>62.92</v>
      </c>
      <c r="H28" s="9">
        <v>46.34</v>
      </c>
      <c r="I28" s="9">
        <v>50</v>
      </c>
    </row>
    <row r="29" spans="3:9" x14ac:dyDescent="0.25">
      <c r="C29" s="12">
        <v>44211</v>
      </c>
      <c r="D29" s="9">
        <v>45.19</v>
      </c>
      <c r="E29" s="9">
        <v>47.66</v>
      </c>
      <c r="F29" s="9">
        <v>35.22</v>
      </c>
      <c r="G29" s="9">
        <v>62.3</v>
      </c>
      <c r="H29" s="9">
        <v>41.87</v>
      </c>
      <c r="I29" s="9">
        <v>50</v>
      </c>
    </row>
    <row r="30" spans="3:9" x14ac:dyDescent="0.25">
      <c r="C30" s="12">
        <v>44242</v>
      </c>
      <c r="D30" s="9">
        <v>47.28</v>
      </c>
      <c r="E30" s="9">
        <v>48.11</v>
      </c>
      <c r="F30" s="9">
        <v>40.54</v>
      </c>
      <c r="G30" s="9">
        <v>70.489999999999995</v>
      </c>
      <c r="H30" s="9">
        <v>42.89</v>
      </c>
      <c r="I30" s="9">
        <v>50</v>
      </c>
    </row>
    <row r="31" spans="3:9" x14ac:dyDescent="0.25">
      <c r="C31" s="12">
        <v>44270</v>
      </c>
      <c r="D31" s="9">
        <v>54.87</v>
      </c>
      <c r="E31" s="9">
        <v>54.61</v>
      </c>
      <c r="F31" s="9">
        <v>54.32</v>
      </c>
      <c r="G31" s="9">
        <v>72.209999999999994</v>
      </c>
      <c r="H31" s="9">
        <v>52.88</v>
      </c>
      <c r="I31" s="9">
        <v>50</v>
      </c>
    </row>
    <row r="32" spans="3:9" x14ac:dyDescent="0.25">
      <c r="C32" s="12">
        <v>44301</v>
      </c>
      <c r="D32" s="9">
        <v>60.56</v>
      </c>
      <c r="E32" s="9">
        <v>56.62</v>
      </c>
      <c r="F32" s="9">
        <v>58.12</v>
      </c>
      <c r="G32" s="9">
        <v>73.5</v>
      </c>
      <c r="H32" s="9">
        <v>58.73</v>
      </c>
      <c r="I32" s="9">
        <v>50</v>
      </c>
    </row>
    <row r="33" spans="3:10" x14ac:dyDescent="0.25">
      <c r="C33" s="12">
        <v>44331</v>
      </c>
      <c r="D33" s="9">
        <v>63.21</v>
      </c>
      <c r="E33" s="9">
        <v>57.61</v>
      </c>
      <c r="F33" s="9">
        <v>61.16</v>
      </c>
      <c r="G33" s="9">
        <v>77.14</v>
      </c>
      <c r="H33" s="9">
        <v>52.49</v>
      </c>
      <c r="I33" s="9">
        <v>50</v>
      </c>
    </row>
    <row r="34" spans="3:10" x14ac:dyDescent="0.25">
      <c r="C34" s="12">
        <v>44362</v>
      </c>
      <c r="D34" s="9">
        <v>64.45</v>
      </c>
      <c r="E34" s="9">
        <v>57.25</v>
      </c>
      <c r="F34" s="9">
        <v>62.73</v>
      </c>
      <c r="G34" s="9">
        <v>74.47</v>
      </c>
      <c r="H34" s="9">
        <v>54.43</v>
      </c>
      <c r="I34" s="9">
        <v>50</v>
      </c>
    </row>
    <row r="35" spans="3:10" x14ac:dyDescent="0.25">
      <c r="C35" s="12">
        <v>44392</v>
      </c>
      <c r="D35" s="9">
        <v>64.59</v>
      </c>
      <c r="E35" s="9">
        <v>61.45</v>
      </c>
      <c r="F35" s="9">
        <v>63.6</v>
      </c>
      <c r="G35" s="9">
        <v>75.739999999999995</v>
      </c>
      <c r="H35" s="9">
        <v>56.6</v>
      </c>
      <c r="I35" s="9">
        <v>50</v>
      </c>
      <c r="J35" s="9" t="s">
        <v>325</v>
      </c>
    </row>
    <row r="36" spans="3:10" x14ac:dyDescent="0.25">
      <c r="C36" s="12">
        <v>44423</v>
      </c>
      <c r="D36" s="9">
        <v>61.87</v>
      </c>
      <c r="E36" s="9">
        <v>59.33</v>
      </c>
      <c r="F36" s="9">
        <v>61.82</v>
      </c>
      <c r="G36" s="9">
        <v>76.63</v>
      </c>
      <c r="H36" s="9">
        <v>55.42</v>
      </c>
      <c r="I36" s="9">
        <v>50</v>
      </c>
    </row>
    <row r="37" spans="3:10" x14ac:dyDescent="0.25">
      <c r="C37" s="12">
        <v>44454</v>
      </c>
      <c r="D37" s="9">
        <v>59.33</v>
      </c>
      <c r="E37" s="9">
        <v>55.12</v>
      </c>
      <c r="F37" s="9">
        <v>63.15</v>
      </c>
      <c r="G37" s="9">
        <v>76.22</v>
      </c>
      <c r="H37" s="9">
        <v>59.45</v>
      </c>
      <c r="I37" s="9">
        <v>50</v>
      </c>
    </row>
    <row r="38" spans="3:10" x14ac:dyDescent="0.25">
      <c r="C38" s="12">
        <v>44484</v>
      </c>
      <c r="D38" s="9">
        <v>58.36</v>
      </c>
      <c r="E38" s="9">
        <v>51.67</v>
      </c>
      <c r="F38" s="9">
        <v>62.75</v>
      </c>
      <c r="G38" s="9">
        <v>75.66</v>
      </c>
      <c r="H38" s="9">
        <v>57.87</v>
      </c>
      <c r="I38" s="9">
        <v>50</v>
      </c>
    </row>
    <row r="39" spans="3:10" x14ac:dyDescent="0.25">
      <c r="C39" s="12">
        <v>44515</v>
      </c>
      <c r="D39" s="9">
        <v>58.13</v>
      </c>
      <c r="E39" s="9">
        <v>51.55</v>
      </c>
      <c r="F39" s="9">
        <v>58.54</v>
      </c>
      <c r="G39" s="9">
        <v>72.88</v>
      </c>
      <c r="H39" s="9">
        <v>54.92</v>
      </c>
      <c r="I39" s="9">
        <v>50</v>
      </c>
    </row>
    <row r="40" spans="3:10" x14ac:dyDescent="0.25">
      <c r="C40" s="12">
        <v>44545</v>
      </c>
      <c r="D40" s="9">
        <v>57.59</v>
      </c>
      <c r="E40" s="9">
        <v>51.53</v>
      </c>
      <c r="F40" s="9">
        <v>56.16</v>
      </c>
      <c r="G40" s="9">
        <v>74.290000000000006</v>
      </c>
      <c r="H40" s="9">
        <v>52.9</v>
      </c>
      <c r="I40" s="9">
        <v>50</v>
      </c>
    </row>
    <row r="41" spans="3:10" x14ac:dyDescent="0.25">
      <c r="C41" s="12">
        <v>44576</v>
      </c>
      <c r="D41" s="9">
        <v>59.19</v>
      </c>
      <c r="E41" s="9">
        <v>54.32</v>
      </c>
      <c r="F41" s="9">
        <v>56.86</v>
      </c>
      <c r="G41" s="9">
        <v>76.8</v>
      </c>
      <c r="H41" s="9">
        <v>52.02</v>
      </c>
      <c r="I41" s="9">
        <v>50</v>
      </c>
    </row>
    <row r="42" spans="3:10" x14ac:dyDescent="0.25">
      <c r="C42" s="12">
        <v>44607</v>
      </c>
      <c r="D42" s="9">
        <v>58.7</v>
      </c>
      <c r="E42" s="9">
        <v>54.21</v>
      </c>
      <c r="F42" s="9">
        <v>64.02</v>
      </c>
      <c r="G42" s="9">
        <v>76.260000000000005</v>
      </c>
      <c r="H42" s="9">
        <v>57.37</v>
      </c>
      <c r="I42" s="9">
        <v>50</v>
      </c>
    </row>
    <row r="43" spans="3:10" x14ac:dyDescent="0.25">
      <c r="C43" s="12">
        <v>44635</v>
      </c>
      <c r="D43" s="9">
        <v>60.92</v>
      </c>
      <c r="E43" s="9">
        <v>53.41</v>
      </c>
      <c r="F43" s="9">
        <v>62.08</v>
      </c>
      <c r="G43" s="9">
        <v>65.510000000000005</v>
      </c>
      <c r="H43" s="9">
        <v>59.14</v>
      </c>
      <c r="I43" s="9">
        <v>50</v>
      </c>
    </row>
    <row r="44" spans="3:10" x14ac:dyDescent="0.25">
      <c r="C44" s="12">
        <v>44666</v>
      </c>
      <c r="D44" s="9">
        <v>58.68</v>
      </c>
      <c r="E44" s="9">
        <v>52.69</v>
      </c>
      <c r="F44" s="9">
        <v>60.31</v>
      </c>
      <c r="G44" s="9">
        <v>67.86</v>
      </c>
      <c r="H44" s="9">
        <v>57.66</v>
      </c>
      <c r="I44" s="9">
        <v>50</v>
      </c>
    </row>
    <row r="45" spans="3:10" x14ac:dyDescent="0.25">
      <c r="C45" s="12">
        <v>44696</v>
      </c>
      <c r="D45">
        <v>51.95</v>
      </c>
      <c r="E45">
        <v>52.93</v>
      </c>
      <c r="F45">
        <v>58.16</v>
      </c>
      <c r="G45">
        <v>66.62</v>
      </c>
      <c r="H45">
        <v>56.62</v>
      </c>
      <c r="I45" s="9">
        <v>50</v>
      </c>
    </row>
    <row r="46" spans="3:10" x14ac:dyDescent="0.25">
      <c r="C46" s="12">
        <v>44727</v>
      </c>
      <c r="D46">
        <v>47.85</v>
      </c>
      <c r="E46">
        <v>46.58</v>
      </c>
      <c r="F46">
        <v>57.57</v>
      </c>
      <c r="G46">
        <v>61.84</v>
      </c>
      <c r="H46">
        <v>56.61</v>
      </c>
      <c r="I46" s="9">
        <v>50</v>
      </c>
    </row>
    <row r="47" spans="3:10" x14ac:dyDescent="0.25">
      <c r="C47" s="12">
        <v>44757</v>
      </c>
      <c r="D47">
        <v>46.97</v>
      </c>
      <c r="E47">
        <v>48.44</v>
      </c>
      <c r="F47">
        <v>57.43</v>
      </c>
      <c r="G47">
        <v>66.989999999999995</v>
      </c>
      <c r="H47">
        <v>58.24</v>
      </c>
      <c r="I47" s="9">
        <v>50</v>
      </c>
    </row>
    <row r="48" spans="3:10" x14ac:dyDescent="0.25">
      <c r="C48" s="12">
        <v>44788</v>
      </c>
      <c r="D48">
        <v>47.28</v>
      </c>
      <c r="E48">
        <v>47.52</v>
      </c>
      <c r="F48">
        <v>55.72</v>
      </c>
      <c r="G48">
        <v>65.569999999999993</v>
      </c>
      <c r="H48">
        <v>54.85</v>
      </c>
      <c r="I48" s="9">
        <v>50</v>
      </c>
    </row>
    <row r="49" spans="3:9" x14ac:dyDescent="0.25">
      <c r="C49" s="12">
        <v>44819</v>
      </c>
      <c r="D49">
        <v>46.11</v>
      </c>
      <c r="E49">
        <v>47.83</v>
      </c>
      <c r="F49">
        <v>55.51</v>
      </c>
      <c r="G49">
        <v>61.27</v>
      </c>
      <c r="H49">
        <v>52.13</v>
      </c>
      <c r="I49" s="9">
        <v>50</v>
      </c>
    </row>
    <row r="50" spans="3:9" x14ac:dyDescent="0.25">
      <c r="C50" s="12">
        <v>44849</v>
      </c>
      <c r="D50">
        <v>46.51</v>
      </c>
      <c r="E50">
        <v>47.06</v>
      </c>
      <c r="F50">
        <v>55.74</v>
      </c>
      <c r="G50">
        <v>65.67</v>
      </c>
      <c r="H50">
        <v>57.21</v>
      </c>
      <c r="I50" s="9">
        <v>50</v>
      </c>
    </row>
    <row r="51" spans="3:9" x14ac:dyDescent="0.25">
      <c r="C51" s="12">
        <v>44880</v>
      </c>
      <c r="D51">
        <v>44.68</v>
      </c>
      <c r="E51">
        <v>48.73</v>
      </c>
      <c r="F51">
        <v>50.56</v>
      </c>
      <c r="G51">
        <v>62.19</v>
      </c>
      <c r="H51">
        <v>52.19</v>
      </c>
      <c r="I51" s="9">
        <v>50</v>
      </c>
    </row>
    <row r="52" spans="3:9" x14ac:dyDescent="0.25">
      <c r="C52" s="12">
        <v>44910</v>
      </c>
      <c r="D52">
        <v>43.24</v>
      </c>
      <c r="E52">
        <v>49.52</v>
      </c>
      <c r="F52">
        <v>51.98</v>
      </c>
      <c r="G52">
        <v>65.45</v>
      </c>
      <c r="H52">
        <v>50.54</v>
      </c>
      <c r="I52" s="9">
        <v>50</v>
      </c>
    </row>
    <row r="53" spans="3:9" x14ac:dyDescent="0.25">
      <c r="C53" s="12">
        <v>44941</v>
      </c>
      <c r="D53">
        <v>47.93</v>
      </c>
      <c r="E53">
        <v>48.09</v>
      </c>
      <c r="F53">
        <v>54.96</v>
      </c>
      <c r="G53">
        <v>68.91</v>
      </c>
      <c r="H53">
        <v>52.44</v>
      </c>
      <c r="I53" s="9">
        <v>50</v>
      </c>
    </row>
    <row r="54" spans="3:9" x14ac:dyDescent="0.25">
      <c r="C54" s="12">
        <v>44972</v>
      </c>
      <c r="D54">
        <v>50.96</v>
      </c>
      <c r="E54">
        <v>46.21</v>
      </c>
      <c r="F54">
        <v>56.66</v>
      </c>
      <c r="G54">
        <v>73.709999999999994</v>
      </c>
      <c r="H54">
        <v>55.93</v>
      </c>
      <c r="I54" s="9">
        <v>50</v>
      </c>
    </row>
    <row r="55" spans="3:9" x14ac:dyDescent="0.25">
      <c r="C55" s="12">
        <v>45000</v>
      </c>
      <c r="D55">
        <v>48.89</v>
      </c>
      <c r="E55">
        <v>45.76</v>
      </c>
      <c r="F55">
        <v>55.96</v>
      </c>
      <c r="G55">
        <v>67.97</v>
      </c>
      <c r="H55">
        <v>57</v>
      </c>
      <c r="I55" s="9">
        <v>50</v>
      </c>
    </row>
    <row r="56" spans="3:9" x14ac:dyDescent="0.25">
      <c r="C56" s="12">
        <v>45031</v>
      </c>
      <c r="D56">
        <v>48.75</v>
      </c>
      <c r="E56">
        <v>48.65</v>
      </c>
      <c r="F56">
        <v>58.31</v>
      </c>
      <c r="G56">
        <v>67.05</v>
      </c>
      <c r="H56">
        <v>57.55</v>
      </c>
      <c r="I56" s="9">
        <v>50</v>
      </c>
    </row>
    <row r="57" spans="3:9" x14ac:dyDescent="0.25">
      <c r="C57" s="12">
        <v>45061</v>
      </c>
      <c r="D57">
        <v>48.25</v>
      </c>
      <c r="E57">
        <v>42.74</v>
      </c>
      <c r="F57">
        <v>58.1</v>
      </c>
      <c r="G57" s="67">
        <v>72.3</v>
      </c>
      <c r="H57" s="67">
        <v>57.66</v>
      </c>
      <c r="I57" s="9">
        <v>50</v>
      </c>
    </row>
    <row r="58" spans="3:9" x14ac:dyDescent="0.25">
      <c r="C58" s="12">
        <v>45092</v>
      </c>
      <c r="D58">
        <v>48.65</v>
      </c>
      <c r="E58">
        <v>45.9</v>
      </c>
      <c r="F58">
        <v>57.74</v>
      </c>
      <c r="G58" s="67">
        <v>67.709999999999994</v>
      </c>
      <c r="H58" s="67">
        <v>54.42</v>
      </c>
      <c r="I58" s="9">
        <v>50</v>
      </c>
    </row>
    <row r="59" spans="3:9" x14ac:dyDescent="0.25">
      <c r="C59" s="12">
        <v>45122</v>
      </c>
      <c r="D59">
        <v>47.41</v>
      </c>
      <c r="E59">
        <v>49.15</v>
      </c>
      <c r="F59">
        <v>57.59</v>
      </c>
      <c r="G59">
        <v>69.069999999999993</v>
      </c>
      <c r="H59">
        <v>55.27</v>
      </c>
      <c r="I59" s="9">
        <v>50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C1:J59"/>
  <sheetViews>
    <sheetView workbookViewId="0">
      <selection activeCell="C2" sqref="C2"/>
    </sheetView>
  </sheetViews>
  <sheetFormatPr defaultRowHeight="15" x14ac:dyDescent="0.25"/>
  <cols>
    <col min="3" max="3" width="13.85546875" customWidth="1"/>
  </cols>
  <sheetData>
    <row r="1" spans="3:8" x14ac:dyDescent="0.25">
      <c r="C1" s="8" t="s">
        <v>431</v>
      </c>
    </row>
    <row r="2" spans="3:8" x14ac:dyDescent="0.25">
      <c r="C2" s="8" t="s">
        <v>512</v>
      </c>
    </row>
    <row r="4" spans="3:8" x14ac:dyDescent="0.25">
      <c r="D4" t="s">
        <v>182</v>
      </c>
      <c r="E4" t="s">
        <v>183</v>
      </c>
      <c r="F4" t="s">
        <v>184</v>
      </c>
      <c r="G4" t="s">
        <v>185</v>
      </c>
    </row>
    <row r="5" spans="3:8" x14ac:dyDescent="0.25">
      <c r="C5" s="12">
        <v>43480</v>
      </c>
      <c r="D5" s="9">
        <v>55.4</v>
      </c>
      <c r="E5" s="9">
        <v>46.37</v>
      </c>
      <c r="F5" s="9">
        <v>57.11</v>
      </c>
      <c r="G5" s="9">
        <v>71.52</v>
      </c>
      <c r="H5" s="9">
        <v>50</v>
      </c>
    </row>
    <row r="6" spans="3:8" x14ac:dyDescent="0.25">
      <c r="C6" s="12">
        <v>43511</v>
      </c>
      <c r="D6" s="9">
        <v>62.18</v>
      </c>
      <c r="E6" s="9">
        <v>46.87</v>
      </c>
      <c r="F6" s="9">
        <v>60.23</v>
      </c>
      <c r="G6" s="9">
        <v>67.56</v>
      </c>
      <c r="H6" s="9">
        <v>50</v>
      </c>
    </row>
    <row r="7" spans="3:8" x14ac:dyDescent="0.25">
      <c r="C7" s="12">
        <v>43539</v>
      </c>
      <c r="D7" s="9">
        <v>55.5</v>
      </c>
      <c r="E7" s="9">
        <v>43.72</v>
      </c>
      <c r="F7" s="9">
        <v>58.5</v>
      </c>
      <c r="G7" s="9">
        <v>65.09</v>
      </c>
      <c r="H7" s="9">
        <v>50</v>
      </c>
    </row>
    <row r="8" spans="3:8" x14ac:dyDescent="0.25">
      <c r="C8" s="12">
        <v>43570</v>
      </c>
      <c r="D8" s="9">
        <v>54.62</v>
      </c>
      <c r="E8" s="9">
        <v>46.4</v>
      </c>
      <c r="F8" s="9">
        <v>59.59</v>
      </c>
      <c r="G8" s="9">
        <v>66.53</v>
      </c>
      <c r="H8" s="9">
        <v>50</v>
      </c>
    </row>
    <row r="9" spans="3:8" x14ac:dyDescent="0.25">
      <c r="C9" s="12">
        <v>43600</v>
      </c>
      <c r="D9" s="9">
        <v>53.06</v>
      </c>
      <c r="E9" s="9">
        <v>46.27</v>
      </c>
      <c r="F9" s="9">
        <v>56.44</v>
      </c>
      <c r="G9" s="9">
        <v>67.06</v>
      </c>
      <c r="H9" s="9">
        <v>50</v>
      </c>
    </row>
    <row r="10" spans="3:8" x14ac:dyDescent="0.25">
      <c r="C10" s="12">
        <v>43631</v>
      </c>
      <c r="D10" s="9">
        <v>52.76</v>
      </c>
      <c r="E10" s="9">
        <v>42.29</v>
      </c>
      <c r="F10" s="9">
        <v>56.58</v>
      </c>
      <c r="G10" s="9">
        <v>65.540000000000006</v>
      </c>
      <c r="H10" s="9">
        <v>50</v>
      </c>
    </row>
    <row r="11" spans="3:8" x14ac:dyDescent="0.25">
      <c r="C11" s="12">
        <v>43661</v>
      </c>
      <c r="D11" s="9">
        <v>54.67</v>
      </c>
      <c r="E11" s="9">
        <v>40.520000000000003</v>
      </c>
      <c r="F11" s="9">
        <v>53.67</v>
      </c>
      <c r="G11" s="9">
        <v>59.02</v>
      </c>
      <c r="H11" s="9">
        <v>50</v>
      </c>
    </row>
    <row r="12" spans="3:8" x14ac:dyDescent="0.25">
      <c r="C12" s="12">
        <v>43692</v>
      </c>
      <c r="D12" s="9">
        <v>55.11</v>
      </c>
      <c r="E12" s="9">
        <v>42.46</v>
      </c>
      <c r="F12" s="9">
        <v>52.63</v>
      </c>
      <c r="G12" s="9">
        <v>51.32</v>
      </c>
      <c r="H12" s="9">
        <v>50</v>
      </c>
    </row>
    <row r="13" spans="3:8" x14ac:dyDescent="0.25">
      <c r="C13" s="12">
        <v>43723</v>
      </c>
      <c r="D13" s="9">
        <v>47.57</v>
      </c>
      <c r="E13" s="9">
        <v>42.06</v>
      </c>
      <c r="F13" s="9">
        <v>50.84</v>
      </c>
      <c r="G13" s="9">
        <v>52.42</v>
      </c>
      <c r="H13" s="9">
        <v>50</v>
      </c>
    </row>
    <row r="14" spans="3:8" x14ac:dyDescent="0.25">
      <c r="C14" s="12">
        <v>43753</v>
      </c>
      <c r="D14" s="9">
        <v>46.87</v>
      </c>
      <c r="E14" s="9">
        <v>41.94</v>
      </c>
      <c r="F14" s="9">
        <v>48.78</v>
      </c>
      <c r="G14" s="9">
        <v>57.62</v>
      </c>
      <c r="H14" s="9">
        <v>50</v>
      </c>
    </row>
    <row r="15" spans="3:8" x14ac:dyDescent="0.25">
      <c r="C15" s="12">
        <v>43784</v>
      </c>
      <c r="D15" s="9">
        <v>51.24</v>
      </c>
      <c r="E15" s="9">
        <v>36.450000000000003</v>
      </c>
      <c r="F15" s="9">
        <v>48.34</v>
      </c>
      <c r="G15" s="9">
        <v>57.3</v>
      </c>
      <c r="H15" s="9">
        <v>50</v>
      </c>
    </row>
    <row r="16" spans="3:8" x14ac:dyDescent="0.25">
      <c r="C16" s="12">
        <v>43814</v>
      </c>
      <c r="D16" s="9">
        <v>53.56</v>
      </c>
      <c r="E16" s="9">
        <v>43.15</v>
      </c>
      <c r="F16" s="9">
        <v>52.37</v>
      </c>
      <c r="G16" s="9">
        <v>63.14</v>
      </c>
      <c r="H16" s="9">
        <v>50</v>
      </c>
    </row>
    <row r="17" spans="3:8" x14ac:dyDescent="0.25">
      <c r="C17" s="12">
        <v>43845</v>
      </c>
      <c r="D17" s="9">
        <v>55.72</v>
      </c>
      <c r="E17" s="9">
        <v>44.35</v>
      </c>
      <c r="F17" s="9">
        <v>54.92</v>
      </c>
      <c r="G17" s="9">
        <v>69.42</v>
      </c>
      <c r="H17" s="9">
        <v>50</v>
      </c>
    </row>
    <row r="18" spans="3:8" x14ac:dyDescent="0.25">
      <c r="C18" s="12">
        <v>43876</v>
      </c>
      <c r="D18" s="9">
        <v>52.07</v>
      </c>
      <c r="E18" s="9">
        <v>42.74</v>
      </c>
      <c r="F18" s="9">
        <v>53.56</v>
      </c>
      <c r="G18" s="9">
        <v>64.67</v>
      </c>
      <c r="H18" s="9">
        <v>50</v>
      </c>
    </row>
    <row r="19" spans="3:8" x14ac:dyDescent="0.25">
      <c r="C19" s="12">
        <v>43905</v>
      </c>
      <c r="D19" s="9">
        <v>28.2</v>
      </c>
      <c r="E19" s="9">
        <v>25.23</v>
      </c>
      <c r="F19" s="9">
        <v>33.86</v>
      </c>
      <c r="G19" s="9">
        <v>35.950000000000003</v>
      </c>
      <c r="H19" s="9">
        <v>50</v>
      </c>
    </row>
    <row r="20" spans="3:8" x14ac:dyDescent="0.25">
      <c r="C20" s="12">
        <v>43936</v>
      </c>
      <c r="D20" s="9">
        <v>3.09</v>
      </c>
      <c r="E20" s="9">
        <v>5.19</v>
      </c>
      <c r="F20" s="9">
        <v>10.050000000000001</v>
      </c>
      <c r="G20" s="9">
        <v>37.090000000000003</v>
      </c>
      <c r="H20" s="9">
        <v>50</v>
      </c>
    </row>
    <row r="21" spans="3:8" x14ac:dyDescent="0.25">
      <c r="C21" s="12">
        <v>43966</v>
      </c>
      <c r="D21" s="9">
        <v>25.57</v>
      </c>
      <c r="E21" s="9">
        <v>14.87</v>
      </c>
      <c r="F21" s="9">
        <v>24.6</v>
      </c>
      <c r="G21" s="9">
        <v>48.63</v>
      </c>
      <c r="H21" s="9">
        <v>50</v>
      </c>
    </row>
    <row r="22" spans="3:8" x14ac:dyDescent="0.25">
      <c r="C22" s="12">
        <v>43997</v>
      </c>
      <c r="D22" s="9">
        <v>50.91</v>
      </c>
      <c r="E22" s="9">
        <v>43.38</v>
      </c>
      <c r="F22" s="9">
        <v>46</v>
      </c>
      <c r="G22" s="9">
        <v>54.63</v>
      </c>
      <c r="H22" s="9">
        <v>50</v>
      </c>
    </row>
    <row r="23" spans="3:8" x14ac:dyDescent="0.25">
      <c r="C23" s="12">
        <v>44027</v>
      </c>
      <c r="D23" s="9">
        <v>50.2</v>
      </c>
      <c r="E23" s="9">
        <v>42.14</v>
      </c>
      <c r="F23" s="9">
        <v>53.76</v>
      </c>
      <c r="G23" s="9">
        <v>55.89</v>
      </c>
      <c r="H23" s="9">
        <v>50</v>
      </c>
    </row>
    <row r="24" spans="3:8" x14ac:dyDescent="0.25">
      <c r="C24" s="12">
        <v>44058</v>
      </c>
      <c r="D24" s="9">
        <v>41.56</v>
      </c>
      <c r="E24" s="9">
        <v>42.3</v>
      </c>
      <c r="F24" s="9">
        <v>46.5</v>
      </c>
      <c r="G24" s="9">
        <v>53.5</v>
      </c>
      <c r="H24" s="9">
        <v>50</v>
      </c>
    </row>
    <row r="25" spans="3:8" x14ac:dyDescent="0.25">
      <c r="C25" s="12">
        <v>44089</v>
      </c>
      <c r="D25" s="9">
        <v>49.16</v>
      </c>
      <c r="E25" s="9">
        <v>44.2</v>
      </c>
      <c r="F25" s="9">
        <v>48.83</v>
      </c>
      <c r="G25" s="9">
        <v>48.65</v>
      </c>
      <c r="H25" s="9">
        <v>50</v>
      </c>
    </row>
    <row r="26" spans="3:8" x14ac:dyDescent="0.25">
      <c r="C26" s="12">
        <v>44119</v>
      </c>
      <c r="D26" s="9">
        <v>46.67</v>
      </c>
      <c r="E26" s="9">
        <v>43.53</v>
      </c>
      <c r="F26" s="9">
        <v>51.77</v>
      </c>
      <c r="G26" s="9">
        <v>51.94</v>
      </c>
      <c r="H26" s="9">
        <v>50</v>
      </c>
    </row>
    <row r="27" spans="3:8" x14ac:dyDescent="0.25">
      <c r="C27" s="12">
        <v>44150</v>
      </c>
      <c r="D27" s="9">
        <v>50.03</v>
      </c>
      <c r="E27" s="9">
        <v>43.97</v>
      </c>
      <c r="F27" s="9">
        <v>57.26</v>
      </c>
      <c r="G27" s="9">
        <v>60.51</v>
      </c>
      <c r="H27" s="9">
        <v>50</v>
      </c>
    </row>
    <row r="28" spans="3:8" x14ac:dyDescent="0.25">
      <c r="C28" s="12">
        <v>44180</v>
      </c>
      <c r="D28" s="9">
        <v>49.73</v>
      </c>
      <c r="E28" s="9">
        <v>41.96</v>
      </c>
      <c r="F28" s="9">
        <v>55.6</v>
      </c>
      <c r="G28" s="9">
        <v>62.48</v>
      </c>
      <c r="H28" s="9">
        <v>50</v>
      </c>
    </row>
    <row r="29" spans="3:8" x14ac:dyDescent="0.25">
      <c r="C29" s="12">
        <v>44211</v>
      </c>
      <c r="D29" s="9">
        <v>24.21</v>
      </c>
      <c r="E29" s="9">
        <v>19.690000000000001</v>
      </c>
      <c r="F29" s="9">
        <v>29.39</v>
      </c>
      <c r="G29" s="9">
        <v>59.85</v>
      </c>
      <c r="H29" s="9">
        <v>50</v>
      </c>
    </row>
    <row r="30" spans="3:8" x14ac:dyDescent="0.25">
      <c r="C30" s="12">
        <v>44242</v>
      </c>
      <c r="D30" s="9">
        <v>31.23</v>
      </c>
      <c r="E30" s="9">
        <v>19.5</v>
      </c>
      <c r="F30" s="9">
        <v>30.46</v>
      </c>
      <c r="G30" s="9">
        <v>64.180000000000007</v>
      </c>
      <c r="H30" s="9">
        <v>50</v>
      </c>
    </row>
    <row r="31" spans="3:8" x14ac:dyDescent="0.25">
      <c r="C31" s="12">
        <v>44270</v>
      </c>
      <c r="D31" s="9">
        <v>31.31</v>
      </c>
      <c r="E31" s="9">
        <v>23.77</v>
      </c>
      <c r="F31" s="9">
        <v>39.659999999999997</v>
      </c>
      <c r="G31" s="9">
        <v>73.900000000000006</v>
      </c>
      <c r="H31" s="9">
        <v>50</v>
      </c>
    </row>
    <row r="32" spans="3:8" x14ac:dyDescent="0.25">
      <c r="C32" s="12">
        <v>44301</v>
      </c>
      <c r="D32" s="9">
        <v>42.18</v>
      </c>
      <c r="E32" s="9">
        <v>43.08</v>
      </c>
      <c r="F32" s="9">
        <v>55.14</v>
      </c>
      <c r="G32" s="9">
        <v>73.88</v>
      </c>
      <c r="H32" s="9">
        <v>50</v>
      </c>
    </row>
    <row r="33" spans="3:10" x14ac:dyDescent="0.25">
      <c r="C33" s="12">
        <v>44331</v>
      </c>
      <c r="D33" s="9">
        <v>63.45</v>
      </c>
      <c r="E33" s="9">
        <v>57.61</v>
      </c>
      <c r="F33" s="9">
        <v>68.17</v>
      </c>
      <c r="G33" s="9">
        <v>73.63</v>
      </c>
      <c r="H33" s="9">
        <v>50</v>
      </c>
    </row>
    <row r="34" spans="3:10" x14ac:dyDescent="0.25">
      <c r="C34" s="12">
        <v>44362</v>
      </c>
      <c r="D34" s="9">
        <v>63.79</v>
      </c>
      <c r="E34" s="9">
        <v>57.69</v>
      </c>
      <c r="F34" s="9">
        <v>63.71</v>
      </c>
      <c r="G34" s="9">
        <v>71.92</v>
      </c>
      <c r="H34" s="9">
        <v>50</v>
      </c>
    </row>
    <row r="35" spans="3:10" x14ac:dyDescent="0.25">
      <c r="C35" s="12">
        <v>44392</v>
      </c>
      <c r="D35" s="9">
        <v>60.85</v>
      </c>
      <c r="E35" s="9">
        <v>53.68</v>
      </c>
      <c r="F35" s="9">
        <v>65.349999999999994</v>
      </c>
      <c r="G35" s="9">
        <v>73.56</v>
      </c>
      <c r="H35" s="9">
        <v>50</v>
      </c>
      <c r="I35" s="9"/>
    </row>
    <row r="36" spans="3:10" x14ac:dyDescent="0.25">
      <c r="C36" s="12">
        <v>44423</v>
      </c>
      <c r="D36" s="9">
        <v>54.92</v>
      </c>
      <c r="E36" s="9">
        <v>48.62</v>
      </c>
      <c r="F36" s="9">
        <v>61.67</v>
      </c>
      <c r="G36" s="9">
        <v>71.08</v>
      </c>
      <c r="H36" s="9">
        <v>50</v>
      </c>
      <c r="J36" t="s">
        <v>186</v>
      </c>
    </row>
    <row r="37" spans="3:10" x14ac:dyDescent="0.25">
      <c r="C37" s="12">
        <v>44454</v>
      </c>
      <c r="D37" s="9">
        <v>56.67</v>
      </c>
      <c r="E37" s="9">
        <v>43.32</v>
      </c>
      <c r="F37" s="9">
        <v>57.53</v>
      </c>
      <c r="G37" s="9">
        <v>68.08</v>
      </c>
      <c r="H37" s="9">
        <v>50</v>
      </c>
    </row>
    <row r="38" spans="3:10" x14ac:dyDescent="0.25">
      <c r="C38" s="12">
        <v>44484</v>
      </c>
      <c r="D38" s="9">
        <v>60.41</v>
      </c>
      <c r="E38" s="9">
        <v>48.33</v>
      </c>
      <c r="F38" s="9">
        <v>57.2</v>
      </c>
      <c r="G38" s="9">
        <v>69.69</v>
      </c>
      <c r="H38" s="9">
        <v>50</v>
      </c>
    </row>
    <row r="39" spans="3:10" x14ac:dyDescent="0.25">
      <c r="C39" s="12">
        <v>44515</v>
      </c>
      <c r="D39" s="9">
        <v>56.27</v>
      </c>
      <c r="E39" s="9">
        <v>56.39</v>
      </c>
      <c r="F39" s="9">
        <v>58.55</v>
      </c>
      <c r="G39" s="9">
        <v>69.040000000000006</v>
      </c>
      <c r="H39" s="9">
        <v>50</v>
      </c>
    </row>
    <row r="40" spans="3:10" x14ac:dyDescent="0.25">
      <c r="C40" s="12">
        <v>44545</v>
      </c>
      <c r="D40" s="9">
        <v>54.55</v>
      </c>
      <c r="E40" s="9">
        <v>53.26</v>
      </c>
      <c r="F40" s="9">
        <v>56.33</v>
      </c>
      <c r="G40" s="9">
        <v>69.17</v>
      </c>
      <c r="H40" s="9">
        <v>50</v>
      </c>
    </row>
    <row r="41" spans="3:10" x14ac:dyDescent="0.25">
      <c r="C41" s="12">
        <v>44576</v>
      </c>
      <c r="D41" s="9">
        <v>56.65</v>
      </c>
      <c r="E41" s="9">
        <v>54.17</v>
      </c>
      <c r="F41" s="9">
        <v>56.76</v>
      </c>
      <c r="G41" s="9">
        <v>75.349999999999994</v>
      </c>
      <c r="H41" s="9">
        <v>50</v>
      </c>
    </row>
    <row r="42" spans="3:10" x14ac:dyDescent="0.25">
      <c r="C42" s="12">
        <v>44607</v>
      </c>
      <c r="D42" s="9">
        <v>61.41</v>
      </c>
      <c r="E42" s="9">
        <v>53</v>
      </c>
      <c r="F42" s="9">
        <v>60.95</v>
      </c>
      <c r="G42" s="9">
        <v>69.540000000000006</v>
      </c>
      <c r="H42" s="9">
        <v>50</v>
      </c>
    </row>
    <row r="43" spans="3:10" x14ac:dyDescent="0.25">
      <c r="C43" s="12">
        <v>44635</v>
      </c>
      <c r="D43" s="9">
        <v>56.66</v>
      </c>
      <c r="E43" s="9">
        <v>47.09</v>
      </c>
      <c r="F43" s="9">
        <v>54.03</v>
      </c>
      <c r="G43" s="9">
        <v>57.08</v>
      </c>
      <c r="H43" s="9">
        <v>50</v>
      </c>
    </row>
    <row r="44" spans="3:10" x14ac:dyDescent="0.25">
      <c r="C44" s="12">
        <v>44666</v>
      </c>
      <c r="D44" s="9">
        <v>55.66</v>
      </c>
      <c r="E44" s="9">
        <v>43.61</v>
      </c>
      <c r="F44" s="9">
        <v>49.37</v>
      </c>
      <c r="G44" s="9">
        <v>57.73</v>
      </c>
      <c r="H44" s="9">
        <v>50</v>
      </c>
    </row>
    <row r="45" spans="3:10" x14ac:dyDescent="0.25">
      <c r="C45" s="12">
        <v>44696</v>
      </c>
      <c r="D45">
        <v>52.16</v>
      </c>
      <c r="E45">
        <v>44.61</v>
      </c>
      <c r="F45">
        <v>48.01</v>
      </c>
      <c r="G45">
        <v>52.74</v>
      </c>
      <c r="H45" s="9">
        <v>50</v>
      </c>
    </row>
    <row r="46" spans="3:10" x14ac:dyDescent="0.25">
      <c r="C46" s="12">
        <v>44727</v>
      </c>
      <c r="D46">
        <v>45.66</v>
      </c>
      <c r="E46">
        <v>40.85</v>
      </c>
      <c r="F46">
        <v>40.44</v>
      </c>
      <c r="G46">
        <v>49.12</v>
      </c>
      <c r="H46" s="9">
        <v>50</v>
      </c>
    </row>
    <row r="47" spans="3:10" x14ac:dyDescent="0.25">
      <c r="C47" s="12">
        <v>44757</v>
      </c>
      <c r="D47">
        <v>44.47</v>
      </c>
      <c r="E47">
        <v>34.61</v>
      </c>
      <c r="F47">
        <v>40.590000000000003</v>
      </c>
      <c r="G47">
        <v>48.49</v>
      </c>
      <c r="H47" s="9">
        <v>50</v>
      </c>
    </row>
    <row r="48" spans="3:10" x14ac:dyDescent="0.25">
      <c r="C48" s="12">
        <v>44788</v>
      </c>
      <c r="D48">
        <v>47.51</v>
      </c>
      <c r="E48">
        <v>42.02</v>
      </c>
      <c r="F48">
        <v>40.729999999999997</v>
      </c>
      <c r="G48">
        <v>49.22</v>
      </c>
      <c r="H48" s="9">
        <v>50</v>
      </c>
    </row>
    <row r="49" spans="3:8" x14ac:dyDescent="0.25">
      <c r="C49" s="12">
        <v>44819</v>
      </c>
      <c r="D49">
        <v>51.12</v>
      </c>
      <c r="E49">
        <v>41.48</v>
      </c>
      <c r="F49">
        <v>49.48</v>
      </c>
      <c r="G49">
        <v>52.84</v>
      </c>
      <c r="H49" s="9">
        <v>50</v>
      </c>
    </row>
    <row r="50" spans="3:8" x14ac:dyDescent="0.25">
      <c r="C50" s="12">
        <v>44849</v>
      </c>
      <c r="D50">
        <v>45.12</v>
      </c>
      <c r="E50">
        <v>37.24</v>
      </c>
      <c r="F50">
        <v>49.63</v>
      </c>
      <c r="G50">
        <v>57.98</v>
      </c>
      <c r="H50" s="9">
        <v>50</v>
      </c>
    </row>
    <row r="51" spans="3:8" x14ac:dyDescent="0.25">
      <c r="C51" s="12">
        <v>44880</v>
      </c>
      <c r="D51">
        <v>49.5</v>
      </c>
      <c r="E51">
        <v>39.11</v>
      </c>
      <c r="F51">
        <v>44.22</v>
      </c>
      <c r="G51">
        <v>50.87</v>
      </c>
      <c r="H51" s="9">
        <v>50</v>
      </c>
    </row>
    <row r="52" spans="3:8" x14ac:dyDescent="0.25">
      <c r="C52" s="12">
        <v>44910</v>
      </c>
      <c r="D52">
        <v>46.86</v>
      </c>
      <c r="E52">
        <v>38.94</v>
      </c>
      <c r="F52">
        <v>43.49</v>
      </c>
      <c r="G52">
        <v>54.99</v>
      </c>
      <c r="H52" s="9">
        <v>50</v>
      </c>
    </row>
    <row r="53" spans="3:8" x14ac:dyDescent="0.25">
      <c r="C53" s="12">
        <v>44941</v>
      </c>
      <c r="D53">
        <v>48.97</v>
      </c>
      <c r="E53">
        <v>44.17</v>
      </c>
      <c r="F53">
        <v>49.57</v>
      </c>
      <c r="G53">
        <v>58.62</v>
      </c>
      <c r="H53" s="9">
        <v>50</v>
      </c>
    </row>
    <row r="54" spans="3:8" x14ac:dyDescent="0.25">
      <c r="C54" s="12">
        <v>44973</v>
      </c>
      <c r="D54">
        <v>51.5</v>
      </c>
      <c r="E54">
        <v>46.54</v>
      </c>
      <c r="F54">
        <v>50.36</v>
      </c>
      <c r="G54">
        <v>60.36</v>
      </c>
      <c r="H54">
        <v>50</v>
      </c>
    </row>
    <row r="55" spans="3:8" x14ac:dyDescent="0.25">
      <c r="C55" s="12">
        <v>45002</v>
      </c>
      <c r="D55">
        <v>51.91</v>
      </c>
      <c r="E55">
        <v>46.09</v>
      </c>
      <c r="F55">
        <v>52.51</v>
      </c>
      <c r="G55">
        <v>57.99</v>
      </c>
      <c r="H55">
        <v>50</v>
      </c>
    </row>
    <row r="56" spans="3:8" x14ac:dyDescent="0.25">
      <c r="C56" s="12">
        <v>45034</v>
      </c>
      <c r="D56">
        <v>51.4</v>
      </c>
      <c r="E56">
        <v>46.42</v>
      </c>
      <c r="F56">
        <v>50.46</v>
      </c>
      <c r="G56">
        <v>59.43</v>
      </c>
      <c r="H56">
        <v>50</v>
      </c>
    </row>
    <row r="57" spans="3:8" x14ac:dyDescent="0.25">
      <c r="C57" s="12">
        <v>45065</v>
      </c>
      <c r="D57">
        <v>53.65</v>
      </c>
      <c r="E57">
        <v>43.92</v>
      </c>
      <c r="F57">
        <v>50.63</v>
      </c>
      <c r="G57">
        <v>60.2</v>
      </c>
      <c r="H57">
        <v>50</v>
      </c>
    </row>
    <row r="58" spans="3:8" x14ac:dyDescent="0.25">
      <c r="C58" s="12">
        <v>45096</v>
      </c>
      <c r="D58">
        <v>51.13</v>
      </c>
      <c r="E58">
        <v>49.43</v>
      </c>
      <c r="F58">
        <v>51.03</v>
      </c>
      <c r="G58">
        <v>58.01</v>
      </c>
      <c r="H58">
        <v>50</v>
      </c>
    </row>
    <row r="59" spans="3:8" x14ac:dyDescent="0.25">
      <c r="C59" s="12">
        <v>45127</v>
      </c>
      <c r="D59">
        <v>45.35</v>
      </c>
      <c r="E59">
        <v>39.380000000000003</v>
      </c>
      <c r="F59">
        <v>45.71</v>
      </c>
      <c r="G59">
        <v>59.46</v>
      </c>
      <c r="H59">
        <v>50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H45"/>
  <sheetViews>
    <sheetView workbookViewId="0">
      <selection activeCell="A2" sqref="A2"/>
    </sheetView>
  </sheetViews>
  <sheetFormatPr defaultRowHeight="15" x14ac:dyDescent="0.25"/>
  <cols>
    <col min="2" max="2" width="15.140625" customWidth="1"/>
  </cols>
  <sheetData>
    <row r="1" spans="1:4" x14ac:dyDescent="0.25">
      <c r="A1" s="8" t="s">
        <v>432</v>
      </c>
    </row>
    <row r="2" spans="1:4" x14ac:dyDescent="0.25">
      <c r="A2" s="8" t="s">
        <v>513</v>
      </c>
    </row>
    <row r="3" spans="1:4" x14ac:dyDescent="0.25">
      <c r="A3" s="8"/>
    </row>
    <row r="4" spans="1:4" x14ac:dyDescent="0.25">
      <c r="C4" t="s">
        <v>326</v>
      </c>
      <c r="D4" t="s">
        <v>327</v>
      </c>
    </row>
    <row r="5" spans="1:4" x14ac:dyDescent="0.25">
      <c r="B5" s="12" t="s">
        <v>19</v>
      </c>
      <c r="C5">
        <v>17.385057471264375</v>
      </c>
      <c r="D5">
        <v>17.385057471264375</v>
      </c>
    </row>
    <row r="6" spans="1:4" x14ac:dyDescent="0.25">
      <c r="B6" s="12" t="s">
        <v>20</v>
      </c>
      <c r="C6">
        <v>41.963685272360451</v>
      </c>
      <c r="D6">
        <v>41.963685272360451</v>
      </c>
    </row>
    <row r="7" spans="1:4" x14ac:dyDescent="0.25">
      <c r="B7" s="12" t="s">
        <v>21</v>
      </c>
      <c r="C7">
        <v>14.394961763382819</v>
      </c>
      <c r="D7">
        <v>14.394961763382819</v>
      </c>
    </row>
    <row r="8" spans="1:4" x14ac:dyDescent="0.25">
      <c r="B8" s="12" t="s">
        <v>22</v>
      </c>
      <c r="C8">
        <v>30.21276595744682</v>
      </c>
      <c r="D8">
        <v>30.21276595744682</v>
      </c>
    </row>
    <row r="9" spans="1:4" x14ac:dyDescent="0.25">
      <c r="B9" s="12" t="s">
        <v>23</v>
      </c>
      <c r="C9">
        <v>24.275805793553662</v>
      </c>
      <c r="D9">
        <v>24.275805793553662</v>
      </c>
    </row>
    <row r="10" spans="1:4" x14ac:dyDescent="0.25">
      <c r="B10" s="12" t="s">
        <v>24</v>
      </c>
      <c r="C10">
        <v>93.368072003789678</v>
      </c>
      <c r="D10">
        <v>93.368072003789678</v>
      </c>
    </row>
    <row r="11" spans="1:4" x14ac:dyDescent="0.25">
      <c r="B11" s="12" t="s">
        <v>25</v>
      </c>
      <c r="C11">
        <v>35.469917420369647</v>
      </c>
      <c r="D11">
        <v>35.469917420369647</v>
      </c>
    </row>
    <row r="12" spans="1:4" x14ac:dyDescent="0.25">
      <c r="B12" s="12" t="s">
        <v>26</v>
      </c>
      <c r="C12">
        <v>36.36788048552755</v>
      </c>
      <c r="D12">
        <v>36.36788048552755</v>
      </c>
    </row>
    <row r="13" spans="1:4" x14ac:dyDescent="0.25">
      <c r="B13" s="12" t="s">
        <v>27</v>
      </c>
      <c r="C13">
        <v>21.733420879842424</v>
      </c>
      <c r="D13">
        <v>31.319763624425477</v>
      </c>
    </row>
    <row r="14" spans="1:4" x14ac:dyDescent="0.25">
      <c r="B14" s="12" t="s">
        <v>312</v>
      </c>
      <c r="C14">
        <v>-17.123958843704067</v>
      </c>
    </row>
    <row r="15" spans="1:4" x14ac:dyDescent="0.25">
      <c r="B15" s="12"/>
    </row>
    <row r="16" spans="1:4" x14ac:dyDescent="0.25">
      <c r="B16" s="12"/>
    </row>
    <row r="30" spans="8:8" x14ac:dyDescent="0.25">
      <c r="H30" t="s">
        <v>32</v>
      </c>
    </row>
    <row r="45" spans="5:5" x14ac:dyDescent="0.25">
      <c r="E45" s="8" t="s">
        <v>187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F64"/>
  <sheetViews>
    <sheetView zoomScaleNormal="100" workbookViewId="0">
      <selection activeCell="A2" sqref="A2"/>
    </sheetView>
  </sheetViews>
  <sheetFormatPr defaultRowHeight="15" x14ac:dyDescent="0.25"/>
  <cols>
    <col min="2" max="2" width="15.140625" customWidth="1"/>
  </cols>
  <sheetData>
    <row r="1" spans="1:3" x14ac:dyDescent="0.25">
      <c r="A1" s="8" t="s">
        <v>515</v>
      </c>
    </row>
    <row r="2" spans="1:3" x14ac:dyDescent="0.25">
      <c r="A2" t="s">
        <v>514</v>
      </c>
    </row>
    <row r="3" spans="1:3" x14ac:dyDescent="0.25">
      <c r="A3" s="8"/>
    </row>
    <row r="4" spans="1:3" x14ac:dyDescent="0.25">
      <c r="C4" t="s">
        <v>188</v>
      </c>
    </row>
    <row r="5" spans="1:3" x14ac:dyDescent="0.25">
      <c r="B5" t="s">
        <v>15</v>
      </c>
      <c r="C5">
        <v>472.59800000000001</v>
      </c>
    </row>
    <row r="6" spans="1:3" x14ac:dyDescent="0.25">
      <c r="B6" t="s">
        <v>16</v>
      </c>
      <c r="C6">
        <v>390.73200000000003</v>
      </c>
    </row>
    <row r="7" spans="1:3" x14ac:dyDescent="0.25">
      <c r="B7" t="s">
        <v>17</v>
      </c>
      <c r="C7">
        <v>356.16699999999997</v>
      </c>
    </row>
    <row r="8" spans="1:3" x14ac:dyDescent="0.25">
      <c r="B8" t="s">
        <v>18</v>
      </c>
      <c r="C8">
        <v>395.75700000000001</v>
      </c>
    </row>
    <row r="9" spans="1:3" x14ac:dyDescent="0.25">
      <c r="B9" t="s">
        <v>19</v>
      </c>
      <c r="C9">
        <v>428.80200000000002</v>
      </c>
    </row>
    <row r="10" spans="1:3" x14ac:dyDescent="0.25">
      <c r="B10" t="s">
        <v>20</v>
      </c>
      <c r="C10">
        <v>458.47500000000002</v>
      </c>
    </row>
    <row r="11" spans="1:3" x14ac:dyDescent="0.25">
      <c r="B11" t="s">
        <v>21</v>
      </c>
      <c r="C11">
        <v>427.59</v>
      </c>
    </row>
    <row r="12" spans="1:3" x14ac:dyDescent="0.25">
      <c r="B12" t="s">
        <v>22</v>
      </c>
      <c r="C12">
        <v>523.404</v>
      </c>
    </row>
    <row r="13" spans="1:3" x14ac:dyDescent="0.25">
      <c r="B13" t="s">
        <v>23</v>
      </c>
      <c r="C13">
        <v>779.91300000000001</v>
      </c>
    </row>
    <row r="14" spans="1:3" x14ac:dyDescent="0.25">
      <c r="B14" t="s">
        <v>24</v>
      </c>
      <c r="C14">
        <v>2055.643</v>
      </c>
    </row>
    <row r="15" spans="1:3" x14ac:dyDescent="0.25">
      <c r="B15" t="s">
        <v>25</v>
      </c>
      <c r="C15">
        <v>1147.011</v>
      </c>
    </row>
    <row r="16" spans="1:3" x14ac:dyDescent="0.25">
      <c r="B16" t="s">
        <v>26</v>
      </c>
      <c r="C16">
        <v>1043.703</v>
      </c>
    </row>
    <row r="17" spans="2:6" x14ac:dyDescent="0.25">
      <c r="B17" t="s">
        <v>27</v>
      </c>
      <c r="C17">
        <v>1100.9179999999999</v>
      </c>
    </row>
    <row r="18" spans="2:6" x14ac:dyDescent="0.25">
      <c r="B18" t="s">
        <v>312</v>
      </c>
      <c r="C18">
        <v>1447.019</v>
      </c>
    </row>
    <row r="19" spans="2:6" x14ac:dyDescent="0.25">
      <c r="B19" s="12"/>
    </row>
    <row r="20" spans="2:6" x14ac:dyDescent="0.25">
      <c r="B20" s="12"/>
    </row>
    <row r="24" spans="2:6" x14ac:dyDescent="0.25">
      <c r="F24" t="s">
        <v>32</v>
      </c>
    </row>
    <row r="64" spans="5:5" x14ac:dyDescent="0.25">
      <c r="E64" s="8" t="s">
        <v>187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N29"/>
  <sheetViews>
    <sheetView workbookViewId="0">
      <selection activeCell="B12" sqref="B12"/>
    </sheetView>
  </sheetViews>
  <sheetFormatPr defaultRowHeight="15" x14ac:dyDescent="0.25"/>
  <cols>
    <col min="3" max="3" width="69" customWidth="1"/>
    <col min="14" max="14" width="12" bestFit="1" customWidth="1"/>
  </cols>
  <sheetData>
    <row r="1" spans="1:14" x14ac:dyDescent="0.25">
      <c r="A1" s="8" t="s">
        <v>433</v>
      </c>
    </row>
    <row r="2" spans="1:14" x14ac:dyDescent="0.25">
      <c r="A2" s="8" t="s">
        <v>434</v>
      </c>
    </row>
    <row r="4" spans="1:14" x14ac:dyDescent="0.25">
      <c r="D4" s="22">
        <v>2015</v>
      </c>
      <c r="E4" s="22">
        <v>2016</v>
      </c>
      <c r="F4" s="22">
        <v>2017</v>
      </c>
      <c r="G4" s="22">
        <v>2018</v>
      </c>
      <c r="H4" s="22">
        <v>2019</v>
      </c>
      <c r="I4" s="22">
        <v>2020</v>
      </c>
      <c r="J4" s="22">
        <v>2021</v>
      </c>
      <c r="K4" s="22">
        <v>2022</v>
      </c>
      <c r="L4" s="22" t="s">
        <v>168</v>
      </c>
      <c r="M4" s="22" t="s">
        <v>169</v>
      </c>
      <c r="N4" s="22" t="s">
        <v>170</v>
      </c>
    </row>
    <row r="5" spans="1:14" x14ac:dyDescent="0.25">
      <c r="C5" s="22" t="s">
        <v>171</v>
      </c>
      <c r="D5" s="11">
        <v>3.6300138798405315</v>
      </c>
      <c r="E5" s="11">
        <v>5.3539540908415191</v>
      </c>
      <c r="F5" s="11">
        <v>6.0727604063838836</v>
      </c>
      <c r="G5" s="11">
        <v>6.0712327712222027</v>
      </c>
      <c r="H5" s="11">
        <v>3.7489640441010277</v>
      </c>
      <c r="I5" s="11">
        <v>-3.5829973279423415</v>
      </c>
      <c r="J5" s="11">
        <v>2.4577235563051629</v>
      </c>
      <c r="K5" s="11">
        <v>1.5066433964470662</v>
      </c>
      <c r="L5" s="11">
        <v>-9.3858649230525254E-2</v>
      </c>
      <c r="M5" s="11">
        <v>-0.30718539098826614</v>
      </c>
      <c r="N5" s="11">
        <v>0.74493035151884368</v>
      </c>
    </row>
    <row r="6" spans="1:14" x14ac:dyDescent="0.25">
      <c r="C6" s="22" t="s">
        <v>172</v>
      </c>
      <c r="D6" s="11">
        <v>3.8053858926085309</v>
      </c>
      <c r="E6" s="11">
        <v>6.9083520335504209</v>
      </c>
      <c r="F6" s="11">
        <v>-4.4562532487824482</v>
      </c>
      <c r="G6" s="11">
        <v>3.5296253203867827</v>
      </c>
      <c r="H6" s="11">
        <v>-5.4263687713957616</v>
      </c>
      <c r="I6" s="11">
        <v>-2.0194813437350554</v>
      </c>
      <c r="J6" s="11">
        <v>6.6336913992445226</v>
      </c>
      <c r="K6" s="11">
        <v>16.807472214904895</v>
      </c>
      <c r="L6" s="11">
        <v>0.32075714239154046</v>
      </c>
      <c r="M6" s="11">
        <v>-0.6297417815580455</v>
      </c>
      <c r="N6" s="11">
        <v>-0.91099646401042611</v>
      </c>
    </row>
    <row r="7" spans="1:14" x14ac:dyDescent="0.25">
      <c r="C7" s="22" t="s">
        <v>173</v>
      </c>
      <c r="D7" s="11">
        <v>4.1382724278020646</v>
      </c>
      <c r="E7" s="11">
        <v>-2.2282517026514186</v>
      </c>
      <c r="F7" s="11">
        <v>5.3412462908011884</v>
      </c>
      <c r="G7" s="11">
        <v>-0.68039569417386259</v>
      </c>
      <c r="H7" s="11">
        <v>-3.1028495967849703</v>
      </c>
      <c r="I7" s="11">
        <v>1.1191359355783936</v>
      </c>
      <c r="J7" s="11">
        <v>4.6363053328444925</v>
      </c>
      <c r="K7" s="11">
        <v>1.3251284236400604</v>
      </c>
      <c r="L7" s="11">
        <v>0.76680161713837924</v>
      </c>
      <c r="M7" s="11">
        <v>0.80649637661881324</v>
      </c>
      <c r="N7" s="11">
        <v>0.84194342381837783</v>
      </c>
    </row>
    <row r="8" spans="1:14" x14ac:dyDescent="0.25">
      <c r="C8" s="22" t="s">
        <v>74</v>
      </c>
      <c r="D8" s="11">
        <v>11.427554289782837</v>
      </c>
      <c r="E8" s="11">
        <v>8.8672669183851305</v>
      </c>
      <c r="F8" s="11">
        <v>5.1916868980604436</v>
      </c>
      <c r="G8" s="11">
        <v>6.0970351771538756</v>
      </c>
      <c r="H8" s="11">
        <v>-6.9514498123490975</v>
      </c>
      <c r="I8" s="11">
        <v>-3.6095054592164444</v>
      </c>
      <c r="J8" s="11">
        <v>12.550639658848617</v>
      </c>
      <c r="K8" s="11">
        <v>15.884818489663498</v>
      </c>
      <c r="L8" s="11">
        <v>0.94278357888715192</v>
      </c>
      <c r="M8" s="11">
        <v>-0.16797082575801259</v>
      </c>
      <c r="N8" s="11">
        <v>0.57934672252137887</v>
      </c>
    </row>
    <row r="29" spans="3:3" x14ac:dyDescent="0.25">
      <c r="C29" s="23" t="s">
        <v>6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2"/>
  <sheetViews>
    <sheetView workbookViewId="0"/>
  </sheetViews>
  <sheetFormatPr defaultRowHeight="15" x14ac:dyDescent="0.25"/>
  <sheetData>
    <row r="1" spans="1:4" x14ac:dyDescent="0.25">
      <c r="A1" s="8" t="s">
        <v>435</v>
      </c>
    </row>
    <row r="2" spans="1:4" x14ac:dyDescent="0.25">
      <c r="A2" s="8" t="s">
        <v>436</v>
      </c>
    </row>
    <row r="4" spans="1:4" x14ac:dyDescent="0.25">
      <c r="A4" t="s">
        <v>42</v>
      </c>
      <c r="B4" t="s">
        <v>201</v>
      </c>
      <c r="C4" t="s">
        <v>189</v>
      </c>
      <c r="D4" t="s">
        <v>40</v>
      </c>
    </row>
    <row r="5" spans="1:4" x14ac:dyDescent="0.25">
      <c r="A5" t="s">
        <v>19</v>
      </c>
      <c r="B5" s="68">
        <v>-3.2532744914990475E-2</v>
      </c>
      <c r="C5" s="68">
        <v>3.4909049760954998E-2</v>
      </c>
      <c r="D5" s="68">
        <v>-6.7441794675945479E-2</v>
      </c>
    </row>
    <row r="6" spans="1:4" x14ac:dyDescent="0.25">
      <c r="A6" t="s">
        <v>20</v>
      </c>
      <c r="B6" s="68">
        <v>5.8108424222930388E-2</v>
      </c>
      <c r="C6" s="68">
        <v>2.1996257200502897E-2</v>
      </c>
      <c r="D6" s="68">
        <v>3.6112167022427491E-2</v>
      </c>
    </row>
    <row r="7" spans="1:4" x14ac:dyDescent="0.25">
      <c r="A7" t="s">
        <v>21</v>
      </c>
      <c r="B7" s="68">
        <v>1.3223254689281205E-2</v>
      </c>
      <c r="C7" s="68">
        <v>-9.2645687243083051E-3</v>
      </c>
      <c r="D7" s="68">
        <v>2.248782341358951E-2</v>
      </c>
    </row>
    <row r="8" spans="1:4" x14ac:dyDescent="0.25">
      <c r="A8" t="s">
        <v>22</v>
      </c>
      <c r="B8" s="68">
        <v>3.1262997838523487E-2</v>
      </c>
      <c r="C8" s="68">
        <v>8.8231884848526485E-3</v>
      </c>
      <c r="D8" s="68">
        <v>2.2439809353670841E-2</v>
      </c>
    </row>
    <row r="9" spans="1:4" x14ac:dyDescent="0.25">
      <c r="A9" t="s">
        <v>23</v>
      </c>
      <c r="B9" s="68">
        <v>4.1423130834942201E-2</v>
      </c>
      <c r="C9" s="68">
        <v>3.6616328581629679E-2</v>
      </c>
      <c r="D9" s="68">
        <v>4.813414085848032E-3</v>
      </c>
    </row>
    <row r="10" spans="1:4" x14ac:dyDescent="0.25">
      <c r="A10" t="s">
        <v>24</v>
      </c>
      <c r="B10" s="68">
        <v>4.0162784348830805E-2</v>
      </c>
      <c r="C10" s="68">
        <v>5.6276149299405033E-2</v>
      </c>
      <c r="D10" s="68">
        <v>-1.6119713794132375E-2</v>
      </c>
    </row>
    <row r="11" spans="1:4" x14ac:dyDescent="0.25">
      <c r="A11" t="s">
        <v>25</v>
      </c>
      <c r="B11" s="68">
        <v>4.6766563921018189E-2</v>
      </c>
      <c r="C11" s="68">
        <v>3.0628376110110843E-2</v>
      </c>
      <c r="D11" s="68">
        <v>1.613818781090735E-2</v>
      </c>
    </row>
    <row r="12" spans="1:4" x14ac:dyDescent="0.25">
      <c r="A12" t="s">
        <v>26</v>
      </c>
      <c r="B12" s="68">
        <v>-1.5842842731942808E-2</v>
      </c>
      <c r="C12" s="68">
        <v>1.1078911001358606E-4</v>
      </c>
      <c r="D12" s="68">
        <v>-1.5953631841956396E-2</v>
      </c>
    </row>
    <row r="13" spans="1:4" x14ac:dyDescent="0.25">
      <c r="A13" t="s">
        <v>27</v>
      </c>
      <c r="B13" s="68">
        <v>-1.6737765138049587E-2</v>
      </c>
      <c r="C13" s="68">
        <v>-2.5761346131058269E-2</v>
      </c>
      <c r="D13" s="68">
        <v>9.0295058656239182E-3</v>
      </c>
    </row>
    <row r="14" spans="1:4" x14ac:dyDescent="0.25">
      <c r="A14" t="s">
        <v>312</v>
      </c>
      <c r="B14" s="68">
        <v>-4.1330481154529863E-2</v>
      </c>
      <c r="C14" s="68">
        <v>-5.3195143261727605E-2</v>
      </c>
      <c r="D14" s="68">
        <v>1.185863637733121E-2</v>
      </c>
    </row>
    <row r="21" spans="8:8" x14ac:dyDescent="0.25">
      <c r="H21" s="8" t="s">
        <v>437</v>
      </c>
    </row>
    <row r="22" spans="8:8" x14ac:dyDescent="0.25">
      <c r="H22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1"/>
  <sheetViews>
    <sheetView workbookViewId="0">
      <selection activeCell="H21" sqref="H21"/>
    </sheetView>
  </sheetViews>
  <sheetFormatPr defaultRowHeight="15" x14ac:dyDescent="0.25"/>
  <sheetData>
    <row r="1" spans="1:4" x14ac:dyDescent="0.25">
      <c r="A1" s="8" t="s">
        <v>435</v>
      </c>
    </row>
    <row r="2" spans="1:4" x14ac:dyDescent="0.25">
      <c r="A2" s="8" t="s">
        <v>438</v>
      </c>
    </row>
    <row r="4" spans="1:4" x14ac:dyDescent="0.25">
      <c r="A4" t="s">
        <v>42</v>
      </c>
      <c r="B4" t="s">
        <v>201</v>
      </c>
      <c r="C4" t="s">
        <v>189</v>
      </c>
      <c r="D4" t="s">
        <v>40</v>
      </c>
    </row>
    <row r="5" spans="1:4" x14ac:dyDescent="0.25">
      <c r="A5" t="s">
        <v>19</v>
      </c>
      <c r="B5" s="68">
        <v>0.1274333657507376</v>
      </c>
      <c r="C5" s="68">
        <v>0.10004615359256265</v>
      </c>
      <c r="D5" s="68">
        <v>2.738721215817495E-2</v>
      </c>
    </row>
    <row r="6" spans="1:4" x14ac:dyDescent="0.25">
      <c r="A6" t="s">
        <v>20</v>
      </c>
      <c r="B6" s="68">
        <v>0.24794157965978947</v>
      </c>
      <c r="C6" s="68">
        <v>0.12661763818358956</v>
      </c>
      <c r="D6" s="68">
        <v>0.12132394147619992</v>
      </c>
    </row>
    <row r="7" spans="1:4" x14ac:dyDescent="0.25">
      <c r="A7" t="s">
        <v>21</v>
      </c>
      <c r="B7" s="68">
        <v>0.16883975963147746</v>
      </c>
      <c r="C7" s="68">
        <v>7.1560642045363984E-2</v>
      </c>
      <c r="D7" s="68">
        <v>9.7279117586113462E-2</v>
      </c>
    </row>
    <row r="8" spans="1:4" x14ac:dyDescent="0.25">
      <c r="A8" t="s">
        <v>22</v>
      </c>
      <c r="B8" s="68">
        <v>6.9648363461483953E-2</v>
      </c>
      <c r="C8" s="68">
        <v>5.5857308551868427E-2</v>
      </c>
      <c r="D8" s="68">
        <v>1.3791054909615526E-2</v>
      </c>
    </row>
    <row r="9" spans="1:4" x14ac:dyDescent="0.25">
      <c r="A9" t="s">
        <v>23</v>
      </c>
      <c r="B9" s="68">
        <v>0.15141524605982637</v>
      </c>
      <c r="C9" s="68">
        <v>6.2136319775432054E-2</v>
      </c>
      <c r="D9" s="68">
        <v>8.9286236439662006E-2</v>
      </c>
    </row>
    <row r="10" spans="1:4" x14ac:dyDescent="0.25">
      <c r="A10" t="s">
        <v>24</v>
      </c>
      <c r="B10" s="68">
        <v>0.13188711181733392</v>
      </c>
      <c r="C10" s="68">
        <v>9.9174410169608609E-2</v>
      </c>
      <c r="D10" s="68">
        <v>3.2712701647725308E-2</v>
      </c>
    </row>
    <row r="11" spans="1:4" x14ac:dyDescent="0.25">
      <c r="A11" t="s">
        <v>25</v>
      </c>
      <c r="B11" s="68">
        <v>0.16935885284912611</v>
      </c>
      <c r="C11" s="68">
        <v>0.14123920114005953</v>
      </c>
      <c r="D11" s="68">
        <v>2.8119651709066596E-2</v>
      </c>
    </row>
    <row r="12" spans="1:4" x14ac:dyDescent="0.25">
      <c r="A12" t="s">
        <v>26</v>
      </c>
      <c r="B12" s="68">
        <v>0.11594509534262509</v>
      </c>
      <c r="C12" s="68">
        <v>0.12852741265769213</v>
      </c>
      <c r="D12" s="68">
        <v>-1.2582317315067038E-2</v>
      </c>
    </row>
    <row r="13" spans="1:4" x14ac:dyDescent="0.25">
      <c r="A13" t="s">
        <v>27</v>
      </c>
      <c r="B13" s="68">
        <v>5.362233269210015E-2</v>
      </c>
      <c r="C13" s="68">
        <v>6.0650502510967645E-2</v>
      </c>
      <c r="D13" s="68">
        <v>-7.0281698188674954E-3</v>
      </c>
    </row>
    <row r="14" spans="1:4" x14ac:dyDescent="0.25">
      <c r="A14" t="s">
        <v>312</v>
      </c>
      <c r="B14" s="68">
        <v>-2.8925443281350161E-2</v>
      </c>
      <c r="C14" s="68">
        <v>-4.9678029725028265E-2</v>
      </c>
      <c r="D14" s="68">
        <v>2.0752586443678108E-2</v>
      </c>
    </row>
    <row r="21" spans="8:8" x14ac:dyDescent="0.25">
      <c r="H21" s="8" t="s">
        <v>437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9"/>
  <sheetViews>
    <sheetView workbookViewId="0">
      <selection activeCell="M17" sqref="M17"/>
    </sheetView>
  </sheetViews>
  <sheetFormatPr defaultRowHeight="15" x14ac:dyDescent="0.25"/>
  <sheetData>
    <row r="1" spans="1:13" x14ac:dyDescent="0.25">
      <c r="A1" t="s">
        <v>439</v>
      </c>
    </row>
    <row r="2" spans="1:13" x14ac:dyDescent="0.25">
      <c r="A2" t="s">
        <v>190</v>
      </c>
    </row>
    <row r="4" spans="1:13" x14ac:dyDescent="0.25">
      <c r="C4" t="s">
        <v>191</v>
      </c>
      <c r="D4" t="s">
        <v>192</v>
      </c>
      <c r="E4" t="s">
        <v>193</v>
      </c>
      <c r="F4" t="s">
        <v>194</v>
      </c>
      <c r="G4" t="s">
        <v>195</v>
      </c>
      <c r="H4" t="s">
        <v>196</v>
      </c>
      <c r="I4" t="s">
        <v>197</v>
      </c>
      <c r="J4" t="s">
        <v>198</v>
      </c>
      <c r="K4" t="s">
        <v>199</v>
      </c>
      <c r="L4" t="s">
        <v>200</v>
      </c>
      <c r="M4" t="s">
        <v>201</v>
      </c>
    </row>
    <row r="5" spans="1:13" x14ac:dyDescent="0.25">
      <c r="B5" t="s">
        <v>328</v>
      </c>
      <c r="C5" s="62">
        <v>0.22377313094229545</v>
      </c>
      <c r="D5" s="62">
        <v>0.26373477690305935</v>
      </c>
      <c r="E5" s="62">
        <v>0.26970072232918341</v>
      </c>
      <c r="F5" s="62">
        <v>0.99695619138343594</v>
      </c>
      <c r="G5" s="62">
        <v>0.36622442339671757</v>
      </c>
      <c r="H5" s="62">
        <v>0.23582104516720204</v>
      </c>
      <c r="I5" s="62">
        <v>0.3910336701037993</v>
      </c>
      <c r="J5" s="62">
        <v>0.26223523291306439</v>
      </c>
      <c r="K5" s="62">
        <v>0.21155722553592282</v>
      </c>
      <c r="L5" s="62">
        <v>0.11032306523465829</v>
      </c>
      <c r="M5" s="62">
        <v>0.29809948640491069</v>
      </c>
    </row>
    <row r="6" spans="1:13" x14ac:dyDescent="0.25">
      <c r="B6" t="s">
        <v>329</v>
      </c>
      <c r="C6" s="62">
        <v>4.3338264463242293E-2</v>
      </c>
      <c r="D6" s="62">
        <v>-8.75864836096929E-2</v>
      </c>
      <c r="E6" s="62">
        <v>-0.27469371210178428</v>
      </c>
      <c r="F6" s="62">
        <v>-0.41317829105182813</v>
      </c>
      <c r="G6" s="62">
        <v>8.1987166765892683E-2</v>
      </c>
      <c r="H6" s="62">
        <v>0.13833881337791087</v>
      </c>
      <c r="I6" s="62">
        <v>-0.11506440397794415</v>
      </c>
      <c r="J6" s="62">
        <v>5.2111978119725899E-2</v>
      </c>
      <c r="K6" s="62">
        <v>-0.14354917492932528</v>
      </c>
      <c r="L6" s="62">
        <v>0.10855205607803642</v>
      </c>
      <c r="M6" s="62">
        <v>-2.8761941582056361E-2</v>
      </c>
    </row>
    <row r="29" spans="8:14" x14ac:dyDescent="0.25">
      <c r="H29" s="8" t="s">
        <v>437</v>
      </c>
      <c r="N29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9"/>
  <sheetViews>
    <sheetView workbookViewId="0"/>
  </sheetViews>
  <sheetFormatPr defaultRowHeight="15" x14ac:dyDescent="0.25"/>
  <sheetData>
    <row r="1" spans="1:9" x14ac:dyDescent="0.25">
      <c r="A1" t="s">
        <v>439</v>
      </c>
    </row>
    <row r="2" spans="1:9" x14ac:dyDescent="0.25">
      <c r="A2" s="8" t="s">
        <v>202</v>
      </c>
    </row>
    <row r="4" spans="1:9" x14ac:dyDescent="0.25">
      <c r="C4" t="s">
        <v>203</v>
      </c>
      <c r="D4" t="s">
        <v>204</v>
      </c>
      <c r="E4" t="s">
        <v>205</v>
      </c>
      <c r="F4" t="s">
        <v>206</v>
      </c>
      <c r="G4" t="s">
        <v>207</v>
      </c>
      <c r="H4" t="s">
        <v>208</v>
      </c>
      <c r="I4" t="s">
        <v>201</v>
      </c>
    </row>
    <row r="5" spans="1:9" x14ac:dyDescent="0.25">
      <c r="B5" t="s">
        <v>328</v>
      </c>
      <c r="C5" s="5">
        <v>0.18500613588189352</v>
      </c>
      <c r="D5" s="5">
        <v>0.23367174976365646</v>
      </c>
      <c r="E5" s="5">
        <v>4.386163237621532E-2</v>
      </c>
      <c r="F5" s="5">
        <v>3.2373032373032462E-2</v>
      </c>
      <c r="G5" s="5">
        <v>3.3812600969305331</v>
      </c>
      <c r="H5" s="5">
        <v>-0.10221376686267725</v>
      </c>
      <c r="I5" s="4">
        <v>0.18467841228893067</v>
      </c>
    </row>
    <row r="6" spans="1:9" x14ac:dyDescent="0.25">
      <c r="B6" t="s">
        <v>329</v>
      </c>
      <c r="C6" s="5">
        <v>8.7397225883386609E-2</v>
      </c>
      <c r="D6" s="5">
        <v>-2.8653295128939771E-3</v>
      </c>
      <c r="E6" s="5">
        <v>4.3859649122806044E-3</v>
      </c>
      <c r="F6" s="5">
        <v>-1.5103567318757172E-2</v>
      </c>
      <c r="G6" s="5">
        <v>0.47418879056047203</v>
      </c>
      <c r="H6" s="5">
        <v>0.2810633789250625</v>
      </c>
      <c r="I6" s="5">
        <v>7.5943259076877379E-2</v>
      </c>
    </row>
    <row r="29" spans="8:8" x14ac:dyDescent="0.25">
      <c r="H29" s="8" t="s">
        <v>437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Q65"/>
  <sheetViews>
    <sheetView zoomScale="80" zoomScaleNormal="80" workbookViewId="0">
      <selection activeCell="G33" sqref="G33"/>
    </sheetView>
  </sheetViews>
  <sheetFormatPr defaultColWidth="8.7109375" defaultRowHeight="12.75" x14ac:dyDescent="0.2"/>
  <cols>
    <col min="1" max="16384" width="8.7109375" style="24"/>
  </cols>
  <sheetData>
    <row r="1" spans="1:5" ht="14.25" x14ac:dyDescent="0.2">
      <c r="A1" s="8" t="s">
        <v>440</v>
      </c>
    </row>
    <row r="2" spans="1:5" ht="14.25" x14ac:dyDescent="0.2">
      <c r="A2" s="8" t="s">
        <v>441</v>
      </c>
    </row>
    <row r="5" spans="1:5" x14ac:dyDescent="0.2">
      <c r="A5" s="27"/>
      <c r="B5" s="24" t="s">
        <v>209</v>
      </c>
      <c r="C5" s="24" t="s">
        <v>210</v>
      </c>
      <c r="D5" s="24" t="s">
        <v>211</v>
      </c>
      <c r="E5" s="24" t="s">
        <v>330</v>
      </c>
    </row>
    <row r="6" spans="1:5" x14ac:dyDescent="0.2">
      <c r="A6" s="24" t="s">
        <v>15</v>
      </c>
      <c r="B6" s="24">
        <v>3.2040000000000002</v>
      </c>
      <c r="C6" s="24">
        <v>14.433999999999999</v>
      </c>
      <c r="D6" s="24">
        <v>-0.79300000000000004</v>
      </c>
      <c r="E6" s="24">
        <v>0.14091163848991575</v>
      </c>
    </row>
    <row r="7" spans="1:5" x14ac:dyDescent="0.2">
      <c r="A7" s="24" t="s">
        <v>16</v>
      </c>
      <c r="B7" s="24">
        <v>3.17</v>
      </c>
      <c r="C7" s="24">
        <v>16.234999999999999</v>
      </c>
      <c r="D7" s="24">
        <v>-0.438</v>
      </c>
      <c r="E7" s="24">
        <v>0.16350580162410994</v>
      </c>
    </row>
    <row r="8" spans="1:5" x14ac:dyDescent="0.2">
      <c r="A8" s="24" t="s">
        <v>17</v>
      </c>
      <c r="B8" s="24">
        <v>3.375</v>
      </c>
      <c r="C8" s="24">
        <v>17.556000000000001</v>
      </c>
      <c r="D8" s="24">
        <v>-0.14299999999999999</v>
      </c>
      <c r="E8" s="24">
        <v>0.17061860323870026</v>
      </c>
    </row>
    <row r="9" spans="1:5" x14ac:dyDescent="0.2">
      <c r="A9" s="24" t="s">
        <v>18</v>
      </c>
      <c r="B9" s="24">
        <v>4.056</v>
      </c>
      <c r="C9" s="24">
        <v>21.626999999999999</v>
      </c>
      <c r="D9" s="24">
        <v>-1.718</v>
      </c>
      <c r="E9" s="24">
        <v>0.1718574081909256</v>
      </c>
    </row>
    <row r="10" spans="1:5" x14ac:dyDescent="0.2">
      <c r="A10" s="24" t="s">
        <v>19</v>
      </c>
      <c r="B10" s="24">
        <v>4.5359999999999996</v>
      </c>
      <c r="C10" s="24">
        <v>22.919</v>
      </c>
      <c r="D10" s="24">
        <v>-0.23499999999999999</v>
      </c>
      <c r="E10" s="24">
        <v>0.20173124240358106</v>
      </c>
    </row>
    <row r="11" spans="1:5" x14ac:dyDescent="0.2">
      <c r="A11" s="24" t="s">
        <v>20</v>
      </c>
      <c r="B11" s="24">
        <v>7.7130000000000001</v>
      </c>
      <c r="C11" s="24">
        <v>21.972999999999999</v>
      </c>
      <c r="D11" s="24">
        <v>-2.6520000000000001</v>
      </c>
      <c r="E11" s="24">
        <v>0.18930179470481553</v>
      </c>
    </row>
    <row r="12" spans="1:5" x14ac:dyDescent="0.2">
      <c r="A12" s="24" t="s">
        <v>21</v>
      </c>
      <c r="B12" s="24">
        <v>7.2859999999999996</v>
      </c>
      <c r="C12" s="24">
        <v>25.001000000000001</v>
      </c>
      <c r="D12" s="24">
        <v>-1.591</v>
      </c>
      <c r="E12" s="24">
        <v>0.20905667059408437</v>
      </c>
    </row>
    <row r="13" spans="1:5" x14ac:dyDescent="0.2">
      <c r="A13" s="24" t="s">
        <v>22</v>
      </c>
      <c r="B13" s="24">
        <v>4.5860000000000003</v>
      </c>
      <c r="C13" s="24">
        <v>31.562999999999999</v>
      </c>
      <c r="D13" s="24">
        <v>-6.0730000000000004</v>
      </c>
      <c r="E13" s="24">
        <v>0.19584681804270393</v>
      </c>
    </row>
    <row r="14" spans="1:5" x14ac:dyDescent="0.2">
      <c r="A14" s="24" t="s">
        <v>23</v>
      </c>
      <c r="B14" s="24">
        <v>9.1189999999999998</v>
      </c>
      <c r="C14" s="24">
        <v>18.45</v>
      </c>
      <c r="D14" s="24">
        <v>-1.4059999999999999</v>
      </c>
      <c r="E14" s="24">
        <v>0.16199197562969017</v>
      </c>
    </row>
    <row r="15" spans="1:5" x14ac:dyDescent="0.2">
      <c r="A15" s="24" t="s">
        <v>24</v>
      </c>
      <c r="B15" s="24">
        <v>2.4209999999999998</v>
      </c>
      <c r="C15" s="24">
        <v>32.28</v>
      </c>
      <c r="D15" s="24">
        <v>-2.2269999999999999</v>
      </c>
      <c r="E15" s="24">
        <v>0.18823761274316586</v>
      </c>
    </row>
    <row r="16" spans="1:5" x14ac:dyDescent="0.2">
      <c r="A16" s="24" t="s">
        <v>25</v>
      </c>
      <c r="B16" s="24">
        <v>6.2640000000000002</v>
      </c>
      <c r="C16" s="24">
        <v>37.396999999999998</v>
      </c>
      <c r="D16" s="24">
        <v>-2.3889999999999998</v>
      </c>
      <c r="E16" s="24">
        <v>0.2277804759592035</v>
      </c>
    </row>
    <row r="17" spans="1:6" x14ac:dyDescent="0.2">
      <c r="A17" s="24" t="s">
        <v>26</v>
      </c>
      <c r="B17" s="24">
        <v>6.2949999999999999</v>
      </c>
      <c r="C17" s="24">
        <v>43.847999999999999</v>
      </c>
      <c r="D17" s="24">
        <v>-4.0709999999999997</v>
      </c>
      <c r="E17" s="24">
        <v>0.25822072513885697</v>
      </c>
    </row>
    <row r="18" spans="1:6" x14ac:dyDescent="0.2">
      <c r="A18" s="24" t="s">
        <v>27</v>
      </c>
      <c r="B18" s="24">
        <v>5.5650000000000004</v>
      </c>
      <c r="C18" s="24">
        <v>35.008000000000003</v>
      </c>
      <c r="D18" s="24">
        <v>-2.464</v>
      </c>
      <c r="E18" s="24">
        <v>0.2162286375706407</v>
      </c>
    </row>
    <row r="19" spans="1:6" x14ac:dyDescent="0.2">
      <c r="A19" s="24" t="s">
        <v>312</v>
      </c>
      <c r="B19" s="24">
        <v>5.39</v>
      </c>
      <c r="C19" s="24">
        <v>20.349</v>
      </c>
      <c r="D19" s="24">
        <v>-0.69499999999999995</v>
      </c>
      <c r="E19" s="24">
        <v>0.14653412049687262</v>
      </c>
    </row>
    <row r="27" spans="1:6" x14ac:dyDescent="0.2">
      <c r="F27" s="24" t="s">
        <v>442</v>
      </c>
    </row>
    <row r="37" spans="4:17" ht="15" x14ac:dyDescent="0.25">
      <c r="D37" s="28"/>
      <c r="E37" s="28"/>
      <c r="F37" s="28"/>
      <c r="G37" s="28"/>
      <c r="H37" s="28"/>
      <c r="I37" s="28"/>
      <c r="J37" s="28"/>
    </row>
    <row r="38" spans="4:17" ht="15" x14ac:dyDescent="0.25">
      <c r="D38" s="28"/>
      <c r="E38" s="28"/>
      <c r="F38" s="28"/>
      <c r="G38" s="28"/>
      <c r="H38" s="28"/>
      <c r="I38" s="28"/>
      <c r="J38" s="28"/>
      <c r="N38" s="29"/>
      <c r="Q38" s="29"/>
    </row>
    <row r="39" spans="4:17" ht="15" x14ac:dyDescent="0.25">
      <c r="D39" s="28"/>
      <c r="E39" s="28"/>
      <c r="F39" s="28"/>
      <c r="G39" s="28"/>
      <c r="H39" s="28"/>
      <c r="I39" s="28"/>
      <c r="J39" s="28"/>
      <c r="N39" s="29"/>
      <c r="Q39" s="29"/>
    </row>
    <row r="40" spans="4:17" ht="15" x14ac:dyDescent="0.25">
      <c r="D40" s="28"/>
      <c r="E40" s="28"/>
      <c r="F40" s="28"/>
      <c r="G40" s="28"/>
      <c r="H40" s="28"/>
      <c r="I40" s="28"/>
      <c r="J40" s="28"/>
      <c r="N40" s="29"/>
      <c r="Q40" s="29"/>
    </row>
    <row r="41" spans="4:17" ht="15" x14ac:dyDescent="0.25">
      <c r="D41" s="28"/>
      <c r="E41" s="28"/>
      <c r="F41" s="28"/>
      <c r="G41" s="28"/>
      <c r="H41" s="28"/>
      <c r="I41" s="28"/>
      <c r="J41" s="28"/>
      <c r="N41" s="29"/>
      <c r="Q41" s="29"/>
    </row>
    <row r="42" spans="4:17" ht="15" x14ac:dyDescent="0.25">
      <c r="D42" s="28"/>
      <c r="E42" s="28"/>
      <c r="F42" s="28"/>
      <c r="G42" s="28"/>
      <c r="H42" s="28"/>
      <c r="I42" s="28"/>
      <c r="J42" s="28"/>
      <c r="N42" s="29"/>
      <c r="Q42" s="29"/>
    </row>
    <row r="43" spans="4:17" ht="15" x14ac:dyDescent="0.25">
      <c r="D43" s="28"/>
      <c r="E43" s="28"/>
      <c r="F43" s="28"/>
      <c r="G43" s="28"/>
      <c r="H43" s="28"/>
      <c r="I43" s="28"/>
      <c r="J43" s="28"/>
      <c r="N43" s="29"/>
      <c r="Q43" s="29"/>
    </row>
    <row r="44" spans="4:17" ht="15" x14ac:dyDescent="0.25">
      <c r="D44" s="28"/>
      <c r="E44" s="28"/>
      <c r="F44" s="28"/>
      <c r="G44" s="28"/>
      <c r="H44" s="28"/>
      <c r="I44" s="28"/>
      <c r="J44" s="28"/>
      <c r="N44" s="29"/>
      <c r="Q44" s="29"/>
    </row>
    <row r="45" spans="4:17" ht="15" x14ac:dyDescent="0.25">
      <c r="D45" s="28"/>
      <c r="E45" s="28"/>
      <c r="F45" s="28"/>
      <c r="G45" s="28"/>
      <c r="H45" s="28"/>
      <c r="I45" s="28"/>
      <c r="J45" s="28"/>
      <c r="N45" s="29"/>
      <c r="Q45" s="29"/>
    </row>
    <row r="46" spans="4:17" ht="15" x14ac:dyDescent="0.25">
      <c r="D46" s="28"/>
      <c r="E46" s="28"/>
      <c r="F46" s="28"/>
      <c r="G46" s="28"/>
      <c r="H46" s="28"/>
      <c r="I46" s="28"/>
      <c r="J46" s="28"/>
      <c r="N46" s="29"/>
      <c r="Q46" s="29"/>
    </row>
    <row r="47" spans="4:17" ht="15" x14ac:dyDescent="0.25">
      <c r="D47" s="28"/>
      <c r="E47" s="28"/>
      <c r="F47" s="28"/>
      <c r="G47" s="28"/>
      <c r="H47" s="28"/>
      <c r="I47" s="28"/>
      <c r="J47" s="28"/>
      <c r="N47" s="29"/>
      <c r="Q47" s="29"/>
    </row>
    <row r="48" spans="4:17" ht="15" x14ac:dyDescent="0.25">
      <c r="D48" s="28"/>
      <c r="E48" s="28"/>
      <c r="F48" s="28"/>
      <c r="G48" s="28"/>
      <c r="H48" s="28"/>
      <c r="I48" s="28"/>
      <c r="J48" s="28"/>
      <c r="N48" s="29"/>
      <c r="Q48" s="29"/>
    </row>
    <row r="49" spans="4:17" ht="15" x14ac:dyDescent="0.25">
      <c r="D49" s="28"/>
      <c r="E49" s="28"/>
      <c r="F49" s="28"/>
      <c r="G49" s="28"/>
      <c r="H49" s="28"/>
      <c r="I49" s="28"/>
      <c r="J49" s="28"/>
      <c r="N49" s="29"/>
      <c r="Q49" s="29"/>
    </row>
    <row r="50" spans="4:17" ht="15" x14ac:dyDescent="0.25">
      <c r="D50" s="28"/>
      <c r="E50" s="28"/>
      <c r="F50" s="28"/>
      <c r="G50" s="28"/>
      <c r="H50" s="28"/>
      <c r="I50" s="28"/>
      <c r="J50" s="28"/>
      <c r="N50" s="29"/>
      <c r="Q50" s="29"/>
    </row>
    <row r="51" spans="4:17" ht="15" x14ac:dyDescent="0.25">
      <c r="D51" s="28"/>
      <c r="E51" s="28"/>
      <c r="F51" s="28"/>
      <c r="G51" s="28"/>
      <c r="H51" s="28"/>
      <c r="I51" s="28"/>
      <c r="J51" s="28"/>
      <c r="N51" s="29"/>
      <c r="Q51" s="29"/>
    </row>
    <row r="52" spans="4:17" ht="15" x14ac:dyDescent="0.25">
      <c r="D52" s="28"/>
      <c r="E52" s="28"/>
      <c r="F52" s="28"/>
      <c r="G52" s="28"/>
      <c r="H52" s="28"/>
      <c r="I52" s="28"/>
      <c r="J52" s="28"/>
      <c r="N52" s="29"/>
      <c r="Q52" s="29"/>
    </row>
    <row r="53" spans="4:17" ht="15" x14ac:dyDescent="0.25">
      <c r="D53" s="28"/>
      <c r="E53" s="28"/>
      <c r="F53" s="28"/>
      <c r="G53" s="28"/>
      <c r="H53" s="28"/>
      <c r="I53" s="28"/>
      <c r="J53" s="28"/>
      <c r="N53" s="29"/>
      <c r="Q53" s="29"/>
    </row>
    <row r="54" spans="4:17" ht="15" x14ac:dyDescent="0.25">
      <c r="D54" s="28"/>
      <c r="E54" s="28"/>
      <c r="F54" s="28"/>
      <c r="G54" s="28"/>
      <c r="H54" s="28"/>
      <c r="I54" s="28"/>
      <c r="J54" s="28"/>
      <c r="N54" s="29"/>
      <c r="Q54" s="29"/>
    </row>
    <row r="55" spans="4:17" ht="15" x14ac:dyDescent="0.25">
      <c r="D55" s="28"/>
      <c r="E55" s="28"/>
      <c r="F55" s="28"/>
      <c r="G55" s="28"/>
      <c r="H55" s="28"/>
      <c r="I55" s="28"/>
      <c r="J55" s="28"/>
    </row>
    <row r="56" spans="4:17" ht="15" x14ac:dyDescent="0.25">
      <c r="D56" s="28"/>
      <c r="E56" s="28"/>
      <c r="F56" s="28"/>
      <c r="G56" s="28"/>
      <c r="H56" s="28"/>
      <c r="I56" s="28"/>
      <c r="J56" s="28"/>
    </row>
    <row r="57" spans="4:17" ht="15" x14ac:dyDescent="0.25">
      <c r="D57" s="28"/>
      <c r="E57" s="28"/>
      <c r="F57" s="28"/>
      <c r="G57" s="28"/>
      <c r="H57" s="28"/>
      <c r="I57" s="28"/>
      <c r="J57" s="28"/>
    </row>
    <row r="58" spans="4:17" ht="15" x14ac:dyDescent="0.25">
      <c r="D58" s="28"/>
      <c r="E58" s="28"/>
      <c r="F58" s="28"/>
      <c r="G58" s="28"/>
      <c r="H58" s="28"/>
      <c r="I58" s="28"/>
      <c r="J58" s="28"/>
    </row>
    <row r="59" spans="4:17" ht="15" x14ac:dyDescent="0.25">
      <c r="D59" s="28"/>
      <c r="E59" s="28"/>
      <c r="F59" s="28"/>
      <c r="G59" s="28"/>
      <c r="H59" s="28"/>
      <c r="I59" s="28"/>
      <c r="J59" s="28"/>
    </row>
    <row r="60" spans="4:17" ht="15" x14ac:dyDescent="0.25">
      <c r="D60" s="28"/>
      <c r="E60" s="28"/>
      <c r="F60" s="28"/>
      <c r="G60" s="28"/>
      <c r="H60" s="28"/>
      <c r="I60" s="28"/>
      <c r="J60" s="28"/>
    </row>
    <row r="61" spans="4:17" ht="15" x14ac:dyDescent="0.25">
      <c r="D61" s="28"/>
      <c r="E61" s="28"/>
      <c r="F61" s="28"/>
      <c r="G61" s="28"/>
      <c r="H61" s="28"/>
      <c r="I61" s="28"/>
      <c r="J61" s="28"/>
    </row>
    <row r="62" spans="4:17" ht="15" x14ac:dyDescent="0.25">
      <c r="D62" s="28"/>
      <c r="E62" s="28"/>
      <c r="F62" s="28"/>
      <c r="G62" s="28"/>
      <c r="H62" s="28"/>
      <c r="I62" s="28"/>
      <c r="J62" s="28"/>
    </row>
    <row r="63" spans="4:17" ht="15" x14ac:dyDescent="0.25">
      <c r="D63" s="28"/>
      <c r="E63" s="28"/>
      <c r="F63" s="28"/>
      <c r="G63" s="28"/>
      <c r="H63" s="28"/>
      <c r="I63" s="28"/>
      <c r="J63" s="28"/>
    </row>
    <row r="64" spans="4:17" ht="15" x14ac:dyDescent="0.25">
      <c r="D64" s="28"/>
      <c r="E64" s="28"/>
      <c r="F64" s="28"/>
      <c r="G64" s="28"/>
      <c r="H64" s="28"/>
      <c r="I64" s="28"/>
      <c r="J64" s="28"/>
    </row>
    <row r="65" spans="4:10" ht="15" x14ac:dyDescent="0.25">
      <c r="D65" s="28"/>
      <c r="E65" s="28"/>
      <c r="F65" s="28"/>
      <c r="G65" s="28"/>
      <c r="H65" s="28"/>
      <c r="I65" s="28"/>
      <c r="J65" s="2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L121"/>
  <sheetViews>
    <sheetView zoomScaleNormal="100" workbookViewId="0">
      <selection sqref="A1:A2"/>
    </sheetView>
  </sheetViews>
  <sheetFormatPr defaultRowHeight="15" x14ac:dyDescent="0.25"/>
  <cols>
    <col min="1" max="2" width="11" customWidth="1"/>
    <col min="3" max="3" width="12.140625" customWidth="1"/>
    <col min="4" max="8" width="11" customWidth="1"/>
  </cols>
  <sheetData>
    <row r="1" spans="1:7" x14ac:dyDescent="0.25">
      <c r="A1" s="8" t="s">
        <v>411</v>
      </c>
    </row>
    <row r="2" spans="1:7" x14ac:dyDescent="0.25">
      <c r="A2" s="8" t="s">
        <v>412</v>
      </c>
    </row>
    <row r="7" spans="1:7" x14ac:dyDescent="0.25">
      <c r="C7" t="s">
        <v>12</v>
      </c>
      <c r="D7" t="s">
        <v>13</v>
      </c>
      <c r="E7" t="s">
        <v>14</v>
      </c>
      <c r="G7" t="s">
        <v>3</v>
      </c>
    </row>
    <row r="8" spans="1:7" x14ac:dyDescent="0.25">
      <c r="A8" s="4"/>
      <c r="B8" s="4" t="s">
        <v>15</v>
      </c>
      <c r="C8" s="5">
        <v>-8.6864320378451081E-3</v>
      </c>
      <c r="D8" s="5">
        <v>-3.0402512132457909E-2</v>
      </c>
      <c r="E8" s="5">
        <v>6.0968149749194688E-3</v>
      </c>
      <c r="F8" s="5">
        <v>1.9636230170058319E-2</v>
      </c>
      <c r="G8" s="5">
        <v>-3.3495610202638026E-2</v>
      </c>
    </row>
    <row r="9" spans="1:7" x14ac:dyDescent="0.25">
      <c r="A9" s="4"/>
      <c r="B9" s="4" t="s">
        <v>16</v>
      </c>
      <c r="C9" s="5">
        <v>-4.2654532309851355E-2</v>
      </c>
      <c r="D9" s="5">
        <v>-0.11405728380361052</v>
      </c>
      <c r="E9" s="5">
        <v>2.8982117416912971E-2</v>
      </c>
      <c r="F9" s="5">
        <v>-3.0449297242127197E-2</v>
      </c>
      <c r="G9" s="5">
        <v>-0.12549217779462241</v>
      </c>
    </row>
    <row r="10" spans="1:7" x14ac:dyDescent="0.25">
      <c r="A10" s="4"/>
      <c r="B10" s="4" t="s">
        <v>17</v>
      </c>
      <c r="C10" s="5">
        <v>-1.7651927852316708E-2</v>
      </c>
      <c r="D10" s="5">
        <v>-3.6997824789697598E-2</v>
      </c>
      <c r="E10" s="5">
        <v>2.0500875859015555E-2</v>
      </c>
      <c r="F10" s="5">
        <v>-1.1800034649367649E-2</v>
      </c>
      <c r="G10" s="5">
        <v>-3.4040211473831072E-2</v>
      </c>
    </row>
    <row r="11" spans="1:7" x14ac:dyDescent="0.25">
      <c r="A11" s="4"/>
      <c r="B11" s="4" t="s">
        <v>18</v>
      </c>
      <c r="C11" s="5">
        <v>-2.3213839980031108E-2</v>
      </c>
      <c r="D11" s="5">
        <v>-5.4012019738484261E-2</v>
      </c>
      <c r="E11" s="5">
        <v>3.1162996102225393E-2</v>
      </c>
      <c r="F11" s="5">
        <v>-4.3009926844722645E-3</v>
      </c>
      <c r="G11" s="5">
        <v>-4.4923886917706324E-2</v>
      </c>
    </row>
    <row r="12" spans="1:7" x14ac:dyDescent="0.25">
      <c r="A12" s="4"/>
      <c r="B12" s="4" t="s">
        <v>19</v>
      </c>
      <c r="C12" s="5">
        <v>-1.1443770877149562E-2</v>
      </c>
      <c r="D12" s="5">
        <v>-5.7631242525464949E-2</v>
      </c>
      <c r="E12" s="5">
        <v>3.2764237700523745E-2</v>
      </c>
      <c r="F12" s="5">
        <v>6.0002474328838288E-3</v>
      </c>
      <c r="G12" s="5">
        <v>-3.7282589977613245E-2</v>
      </c>
    </row>
    <row r="13" spans="1:7" x14ac:dyDescent="0.25">
      <c r="A13" s="4"/>
      <c r="B13" s="4" t="s">
        <v>20</v>
      </c>
      <c r="C13" s="5">
        <v>4.2999438832772165E-2</v>
      </c>
      <c r="D13" s="5">
        <v>0.1133323980546203</v>
      </c>
      <c r="E13" s="5">
        <v>1.1480546202768406E-2</v>
      </c>
      <c r="F13" s="5">
        <v>-2.4644594089038532E-2</v>
      </c>
      <c r="G13" s="5">
        <v>0.17210410998483128</v>
      </c>
    </row>
    <row r="14" spans="1:7" x14ac:dyDescent="0.25">
      <c r="A14" s="4"/>
      <c r="B14" s="4" t="s">
        <v>21</v>
      </c>
      <c r="C14" s="5">
        <v>-7.6798706548100344E-3</v>
      </c>
      <c r="D14" s="5">
        <v>5.7801131770412351E-2</v>
      </c>
      <c r="E14" s="5">
        <v>2.768795472918363E-3</v>
      </c>
      <c r="F14" s="5">
        <v>5.6467259498787385E-2</v>
      </c>
      <c r="G14" s="5">
        <v>5.3693869661641136E-2</v>
      </c>
    </row>
    <row r="15" spans="1:7" x14ac:dyDescent="0.25">
      <c r="A15" s="4"/>
      <c r="B15" s="4" t="s">
        <v>22</v>
      </c>
      <c r="C15" s="5">
        <v>2.4166466778603998E-2</v>
      </c>
      <c r="D15" s="5">
        <v>7.9395538498440874E-2</v>
      </c>
      <c r="E15" s="5">
        <v>8.1954105700807484E-3</v>
      </c>
      <c r="F15" s="5">
        <v>-2.598544814903654E-3</v>
      </c>
      <c r="G15" s="5">
        <v>0.11145065612079819</v>
      </c>
    </row>
    <row r="16" spans="1:7" x14ac:dyDescent="0.25">
      <c r="A16" s="4"/>
      <c r="B16" s="4" t="s">
        <v>23</v>
      </c>
      <c r="C16" s="5">
        <v>2.8947872544219991E-2</v>
      </c>
      <c r="D16" s="5">
        <v>9.5442838594325299E-2</v>
      </c>
      <c r="E16" s="5">
        <v>-9.5783401800726958E-4</v>
      </c>
      <c r="F16" s="5">
        <v>-1.1408867414486707E-2</v>
      </c>
      <c r="G16" s="5">
        <v>0.12939361416689033</v>
      </c>
    </row>
    <row r="17" spans="1:12" x14ac:dyDescent="0.25">
      <c r="A17" s="4"/>
      <c r="B17" s="4" t="s">
        <v>24</v>
      </c>
      <c r="C17" s="5">
        <v>6.1275967434325194E-2</v>
      </c>
      <c r="D17" s="5">
        <v>4.8951048951048924E-2</v>
      </c>
      <c r="E17" s="5">
        <v>6.3777864364374659E-3</v>
      </c>
      <c r="F17" s="5">
        <v>7.8584172425814655E-2</v>
      </c>
      <c r="G17" s="5">
        <v>0.11647254575707144</v>
      </c>
    </row>
    <row r="18" spans="1:12" x14ac:dyDescent="0.25">
      <c r="A18" s="4"/>
      <c r="B18" s="4" t="s">
        <v>25</v>
      </c>
      <c r="C18" s="5">
        <v>3.767831863225525E-2</v>
      </c>
      <c r="D18" s="5">
        <v>3.1888634796181314E-2</v>
      </c>
      <c r="E18" s="5">
        <v>1.4937021307488483E-2</v>
      </c>
      <c r="F18" s="5">
        <v>1.965588587607536E-2</v>
      </c>
      <c r="G18" s="5">
        <v>9.0040163744496748E-2</v>
      </c>
    </row>
    <row r="19" spans="1:12" x14ac:dyDescent="0.25">
      <c r="A19" s="4"/>
      <c r="B19" s="4" t="s">
        <v>26</v>
      </c>
      <c r="C19" s="5">
        <v>5.0590522828748187E-3</v>
      </c>
      <c r="D19" s="5">
        <v>3.7429785395362285E-2</v>
      </c>
      <c r="E19" s="5">
        <v>8.6958087282154716E-3</v>
      </c>
      <c r="F19" s="5">
        <v>-2.1244418839118538E-3</v>
      </c>
      <c r="G19" s="5">
        <v>5.1467284849138428E-2</v>
      </c>
    </row>
    <row r="20" spans="1:12" x14ac:dyDescent="0.25">
      <c r="A20" s="4"/>
      <c r="B20" s="4" t="s">
        <v>27</v>
      </c>
      <c r="C20" s="5">
        <v>1.5311793338699168E-2</v>
      </c>
      <c r="D20" s="5">
        <v>2.7940669196274522E-2</v>
      </c>
      <c r="E20" s="5">
        <v>-3.6602659921045576E-3</v>
      </c>
      <c r="F20" s="5">
        <v>1.8646276493810131E-2</v>
      </c>
      <c r="G20" s="5">
        <v>4.0882184078715467E-2</v>
      </c>
    </row>
    <row r="21" spans="1:12" x14ac:dyDescent="0.25">
      <c r="A21" s="4"/>
      <c r="B21" t="s">
        <v>312</v>
      </c>
      <c r="C21" s="5">
        <v>-1.9785683669095576E-2</v>
      </c>
      <c r="D21" s="5">
        <v>1.2498928418345526E-2</v>
      </c>
      <c r="E21" s="5">
        <v>4.0977282468924025E-3</v>
      </c>
      <c r="F21" s="5">
        <v>2.5992284612087441E-2</v>
      </c>
      <c r="G21" s="5">
        <v>-3.4222001435115779E-3</v>
      </c>
    </row>
    <row r="22" spans="1:12" x14ac:dyDescent="0.25">
      <c r="A22" s="4"/>
    </row>
    <row r="23" spans="1:12" x14ac:dyDescent="0.25">
      <c r="A23" s="4"/>
    </row>
    <row r="24" spans="1:12" x14ac:dyDescent="0.25">
      <c r="A24" s="4"/>
      <c r="L24" s="8" t="s">
        <v>6</v>
      </c>
    </row>
    <row r="25" spans="1:12" x14ac:dyDescent="0.25">
      <c r="A25" s="4"/>
    </row>
    <row r="26" spans="1:12" x14ac:dyDescent="0.25">
      <c r="A26" s="4"/>
    </row>
    <row r="27" spans="1:12" x14ac:dyDescent="0.25">
      <c r="A27" s="4"/>
    </row>
    <row r="28" spans="1:12" x14ac:dyDescent="0.25">
      <c r="A28" s="4"/>
    </row>
    <row r="29" spans="1:12" x14ac:dyDescent="0.25">
      <c r="A29" s="4"/>
    </row>
    <row r="30" spans="1:12" x14ac:dyDescent="0.25">
      <c r="A30" s="4"/>
    </row>
    <row r="31" spans="1:12" x14ac:dyDescent="0.25">
      <c r="A31" s="4"/>
    </row>
    <row r="32" spans="1:12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  <row r="36" spans="1:1" x14ac:dyDescent="0.25">
      <c r="A36" s="4"/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  <row r="46" spans="1:1" x14ac:dyDescent="0.25">
      <c r="A46" s="4"/>
    </row>
    <row r="47" spans="1:1" x14ac:dyDescent="0.25">
      <c r="A47" s="4"/>
    </row>
    <row r="48" spans="1:1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21" spans="1:1" x14ac:dyDescent="0.25">
      <c r="A121" s="2"/>
    </row>
  </sheetData>
  <pageMargins left="0.7" right="0.7" top="0.75" bottom="0.75" header="0.3" footer="0.3"/>
  <pageSetup orientation="portrait" horizontalDpi="1200" verticalDpi="120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2"/>
  <sheetViews>
    <sheetView workbookViewId="0">
      <selection activeCell="M5" sqref="M5"/>
    </sheetView>
  </sheetViews>
  <sheetFormatPr defaultRowHeight="15" x14ac:dyDescent="0.25"/>
  <sheetData>
    <row r="1" spans="1:4" x14ac:dyDescent="0.25">
      <c r="A1" s="8" t="s">
        <v>443</v>
      </c>
    </row>
    <row r="2" spans="1:4" x14ac:dyDescent="0.25">
      <c r="A2" s="8" t="s">
        <v>444</v>
      </c>
    </row>
    <row r="4" spans="1:4" x14ac:dyDescent="0.25">
      <c r="A4" t="s">
        <v>42</v>
      </c>
      <c r="B4" t="s">
        <v>201</v>
      </c>
      <c r="C4" t="s">
        <v>189</v>
      </c>
      <c r="D4" t="s">
        <v>40</v>
      </c>
    </row>
    <row r="5" spans="1:4" x14ac:dyDescent="0.25">
      <c r="A5" t="s">
        <v>19</v>
      </c>
      <c r="B5" s="68">
        <v>-0.29210662693528533</v>
      </c>
      <c r="C5" s="68">
        <v>-2.1684912871671957E-2</v>
      </c>
      <c r="D5" s="68">
        <v>-0.27042171406361337</v>
      </c>
    </row>
    <row r="6" spans="1:4" x14ac:dyDescent="0.25">
      <c r="A6" t="s">
        <v>20</v>
      </c>
      <c r="B6" s="68">
        <v>9.2528196563794074E-2</v>
      </c>
      <c r="C6" s="68">
        <v>9.8945345565189611E-3</v>
      </c>
      <c r="D6" s="68">
        <v>8.2633662007275122E-2</v>
      </c>
    </row>
    <row r="7" spans="1:4" x14ac:dyDescent="0.25">
      <c r="A7" t="s">
        <v>21</v>
      </c>
      <c r="B7" s="68">
        <v>2.8122415219189456E-2</v>
      </c>
      <c r="C7" s="68">
        <v>-5.9469589890169816E-3</v>
      </c>
      <c r="D7" s="68">
        <v>3.4079844206426541E-2</v>
      </c>
    </row>
    <row r="8" spans="1:4" x14ac:dyDescent="0.25">
      <c r="A8" t="s">
        <v>22</v>
      </c>
      <c r="B8" s="68">
        <v>0.26502846319133977</v>
      </c>
      <c r="C8" s="68">
        <v>1.8096275853641142E-2</v>
      </c>
      <c r="D8" s="68">
        <v>0.24691182011670409</v>
      </c>
    </row>
    <row r="9" spans="1:4" x14ac:dyDescent="0.25">
      <c r="A9" t="s">
        <v>23</v>
      </c>
      <c r="B9" s="68">
        <v>-0.1469948962341614</v>
      </c>
      <c r="C9" s="68">
        <v>3.2506319331519373E-2</v>
      </c>
      <c r="D9" s="68">
        <v>-0.17949316546183444</v>
      </c>
    </row>
    <row r="10" spans="1:4" x14ac:dyDescent="0.25">
      <c r="A10" t="s">
        <v>24</v>
      </c>
      <c r="B10" s="68">
        <v>9.8950567184462379E-2</v>
      </c>
      <c r="C10" s="68">
        <v>1.6373794379117047E-2</v>
      </c>
      <c r="D10" s="68">
        <v>8.2576772805345339E-2</v>
      </c>
    </row>
    <row r="11" spans="1:4" x14ac:dyDescent="0.25">
      <c r="A11" t="s">
        <v>25</v>
      </c>
      <c r="B11" s="68">
        <v>8.5541061598839008E-2</v>
      </c>
      <c r="C11" s="68">
        <v>3.0872414059615123E-2</v>
      </c>
      <c r="D11" s="68">
        <v>5.4668647539223882E-2</v>
      </c>
    </row>
    <row r="12" spans="1:4" x14ac:dyDescent="0.25">
      <c r="A12" t="s">
        <v>26</v>
      </c>
      <c r="B12" s="68">
        <v>-3.4285804695905364E-2</v>
      </c>
      <c r="C12" s="68">
        <v>-2.5852794126954022E-2</v>
      </c>
      <c r="D12" s="68">
        <v>-8.4330105689513421E-3</v>
      </c>
    </row>
    <row r="13" spans="1:4" x14ac:dyDescent="0.25">
      <c r="A13" t="s">
        <v>27</v>
      </c>
      <c r="B13" s="68">
        <v>-3.6977570981535757E-2</v>
      </c>
      <c r="C13" s="68">
        <v>1.8021855595786145E-4</v>
      </c>
      <c r="D13" s="68">
        <v>-3.7157789537493623E-2</v>
      </c>
    </row>
    <row r="14" spans="1:4" x14ac:dyDescent="0.25">
      <c r="A14" t="s">
        <v>312</v>
      </c>
      <c r="B14" s="68">
        <v>8.0809799251446712E-4</v>
      </c>
      <c r="C14" s="68">
        <v>2.0364069411364569E-2</v>
      </c>
      <c r="D14" s="68">
        <v>-1.9555971418850102E-2</v>
      </c>
    </row>
    <row r="21" spans="8:8" x14ac:dyDescent="0.25">
      <c r="H21" s="8" t="s">
        <v>437</v>
      </c>
    </row>
    <row r="22" spans="8:8" x14ac:dyDescent="0.25">
      <c r="H22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1"/>
  <sheetViews>
    <sheetView workbookViewId="0">
      <selection activeCell="N10" sqref="N10"/>
    </sheetView>
  </sheetViews>
  <sheetFormatPr defaultRowHeight="15" x14ac:dyDescent="0.25"/>
  <sheetData>
    <row r="1" spans="1:4" x14ac:dyDescent="0.25">
      <c r="A1" s="8" t="s">
        <v>443</v>
      </c>
    </row>
    <row r="2" spans="1:4" x14ac:dyDescent="0.25">
      <c r="A2" s="8" t="s">
        <v>445</v>
      </c>
    </row>
    <row r="4" spans="1:4" x14ac:dyDescent="0.25">
      <c r="A4" t="s">
        <v>42</v>
      </c>
      <c r="B4" t="s">
        <v>201</v>
      </c>
      <c r="C4" t="s">
        <v>189</v>
      </c>
      <c r="D4" t="s">
        <v>40</v>
      </c>
    </row>
    <row r="5" spans="1:4" x14ac:dyDescent="0.25">
      <c r="A5" t="s">
        <v>19</v>
      </c>
      <c r="B5" s="68">
        <v>-0.39842970486433671</v>
      </c>
      <c r="C5" s="68">
        <v>-7.1564721344866274E-4</v>
      </c>
      <c r="D5" s="68">
        <v>-0.39771405765088802</v>
      </c>
    </row>
    <row r="6" spans="1:4" x14ac:dyDescent="0.25">
      <c r="A6" t="s">
        <v>20</v>
      </c>
      <c r="B6" s="68">
        <v>0.179046255261891</v>
      </c>
      <c r="C6" s="68">
        <v>5.5859370177885878E-2</v>
      </c>
      <c r="D6" s="68">
        <v>0.1231868850840051</v>
      </c>
    </row>
    <row r="7" spans="1:4" x14ac:dyDescent="0.25">
      <c r="A7" t="s">
        <v>21</v>
      </c>
      <c r="B7" s="68">
        <v>0.12809172056475226</v>
      </c>
      <c r="C7" s="68">
        <v>1.0856204119613534E-2</v>
      </c>
      <c r="D7" s="68">
        <v>0.11724700449182615</v>
      </c>
    </row>
    <row r="8" spans="1:4" x14ac:dyDescent="0.25">
      <c r="A8" t="s">
        <v>22</v>
      </c>
      <c r="B8" s="68">
        <v>5.8787329144263101E-3</v>
      </c>
      <c r="C8" s="68">
        <v>-4.8908466670984727E-3</v>
      </c>
      <c r="D8" s="68">
        <v>1.0761482153267998E-2</v>
      </c>
    </row>
    <row r="9" spans="1:4" x14ac:dyDescent="0.25">
      <c r="A9" t="s">
        <v>23</v>
      </c>
      <c r="B9" s="68">
        <v>0.21207476378943513</v>
      </c>
      <c r="C9" s="68">
        <v>6.9913751687218306E-2</v>
      </c>
      <c r="D9" s="68">
        <v>0.14216101210221679</v>
      </c>
    </row>
    <row r="10" spans="1:4" x14ac:dyDescent="0.25">
      <c r="A10" t="s">
        <v>24</v>
      </c>
      <c r="B10" s="68">
        <v>0.21919988273601998</v>
      </c>
      <c r="C10" s="68">
        <v>7.3101527572740327E-2</v>
      </c>
      <c r="D10" s="68">
        <v>0.14609835516327965</v>
      </c>
    </row>
    <row r="11" spans="1:4" x14ac:dyDescent="0.25">
      <c r="A11" t="s">
        <v>25</v>
      </c>
      <c r="B11" s="68">
        <v>0.28728983573836264</v>
      </c>
      <c r="C11" s="68">
        <v>0.11349633899202621</v>
      </c>
      <c r="D11" s="68">
        <v>0.17378331313583917</v>
      </c>
    </row>
    <row r="12" spans="1:4" x14ac:dyDescent="0.25">
      <c r="A12" t="s">
        <v>26</v>
      </c>
      <c r="B12" s="68">
        <v>-1.7291623061937544E-2</v>
      </c>
      <c r="C12" s="68">
        <v>4.9105633462671799E-2</v>
      </c>
      <c r="D12" s="68">
        <v>-6.6389206420763E-2</v>
      </c>
    </row>
    <row r="13" spans="1:4" x14ac:dyDescent="0.25">
      <c r="A13" t="s">
        <v>27</v>
      </c>
      <c r="B13" s="68">
        <v>0.10945433268530236</v>
      </c>
      <c r="C13" s="68">
        <v>1.96674279458674E-2</v>
      </c>
      <c r="D13" s="68">
        <v>8.9786904739434958E-2</v>
      </c>
    </row>
    <row r="14" spans="1:4" x14ac:dyDescent="0.25">
      <c r="A14" t="s">
        <v>312</v>
      </c>
      <c r="B14" s="68">
        <v>1.0373818131854007E-2</v>
      </c>
      <c r="C14" s="68">
        <v>2.3555780741453262E-2</v>
      </c>
      <c r="D14" s="68">
        <v>-1.3181962609599257E-2</v>
      </c>
    </row>
    <row r="20" spans="8:8" x14ac:dyDescent="0.25">
      <c r="H20" s="8" t="s">
        <v>437</v>
      </c>
    </row>
    <row r="21" spans="8:8" x14ac:dyDescent="0.25">
      <c r="H21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0"/>
  <sheetViews>
    <sheetView workbookViewId="0"/>
  </sheetViews>
  <sheetFormatPr defaultRowHeight="15" x14ac:dyDescent="0.25"/>
  <sheetData>
    <row r="1" spans="1:13" x14ac:dyDescent="0.25">
      <c r="A1" t="s">
        <v>447</v>
      </c>
    </row>
    <row r="2" spans="1:13" x14ac:dyDescent="0.25">
      <c r="A2" t="s">
        <v>446</v>
      </c>
    </row>
    <row r="4" spans="1:13" x14ac:dyDescent="0.25">
      <c r="C4" t="s">
        <v>191</v>
      </c>
      <c r="D4" t="s">
        <v>192</v>
      </c>
      <c r="E4" t="s">
        <v>193</v>
      </c>
      <c r="F4" t="s">
        <v>194</v>
      </c>
      <c r="G4" t="s">
        <v>195</v>
      </c>
      <c r="H4" t="s">
        <v>196</v>
      </c>
      <c r="I4" t="s">
        <v>197</v>
      </c>
      <c r="J4" t="s">
        <v>198</v>
      </c>
      <c r="K4" t="s">
        <v>199</v>
      </c>
      <c r="L4" t="s">
        <v>200</v>
      </c>
      <c r="M4" t="s">
        <v>201</v>
      </c>
    </row>
    <row r="5" spans="1:13" x14ac:dyDescent="0.25">
      <c r="B5" t="s">
        <v>328</v>
      </c>
      <c r="C5" s="62">
        <v>0.28824583940348614</v>
      </c>
      <c r="D5" s="62">
        <v>0.16171814233681991</v>
      </c>
      <c r="E5" s="62">
        <v>0.22104505435685429</v>
      </c>
      <c r="F5" s="62">
        <v>1.5700766940390229</v>
      </c>
      <c r="G5" s="62">
        <v>0.72692986530422665</v>
      </c>
      <c r="H5" s="62">
        <v>0.6184434367403131</v>
      </c>
      <c r="I5" s="62">
        <v>0.1635364413383984</v>
      </c>
      <c r="J5" s="62">
        <v>0.24824874358208482</v>
      </c>
      <c r="K5" s="62">
        <v>0.27683288669996164</v>
      </c>
      <c r="L5" s="62">
        <v>-0.7430578365662035</v>
      </c>
      <c r="M5" s="62">
        <v>0.37830206435553615</v>
      </c>
    </row>
    <row r="6" spans="1:13" x14ac:dyDescent="0.25">
      <c r="B6" t="s">
        <v>329</v>
      </c>
      <c r="C6" s="62">
        <v>0.1003103816408446</v>
      </c>
      <c r="D6" s="62">
        <v>0.12939819776076233</v>
      </c>
      <c r="E6" s="62">
        <v>-6.3110875973093505E-2</v>
      </c>
      <c r="F6" s="62">
        <v>-4.647443047537525E-2</v>
      </c>
      <c r="G6" s="62">
        <v>-3.6165619531227544E-2</v>
      </c>
      <c r="H6" s="62">
        <v>7.287113155636904E-3</v>
      </c>
      <c r="I6" s="62">
        <v>0.13831365492297198</v>
      </c>
      <c r="J6" s="62">
        <v>3.4820319826030177E-2</v>
      </c>
      <c r="K6" s="62">
        <v>-6.7740766855537426E-3</v>
      </c>
      <c r="L6" s="62">
        <v>2.5498173149180126E-2</v>
      </c>
      <c r="M6" s="62">
        <v>2.3500892273014884E-2</v>
      </c>
    </row>
    <row r="29" spans="8:8" x14ac:dyDescent="0.25">
      <c r="H29" s="8" t="s">
        <v>214</v>
      </c>
    </row>
    <row r="30" spans="8:8" x14ac:dyDescent="0.25">
      <c r="H30" s="8" t="s">
        <v>215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30"/>
  <sheetViews>
    <sheetView workbookViewId="0">
      <selection activeCell="A2" sqref="A2"/>
    </sheetView>
  </sheetViews>
  <sheetFormatPr defaultRowHeight="15" x14ac:dyDescent="0.25"/>
  <sheetData>
    <row r="1" spans="1:9" x14ac:dyDescent="0.25">
      <c r="A1" s="8" t="s">
        <v>447</v>
      </c>
    </row>
    <row r="2" spans="1:9" x14ac:dyDescent="0.25">
      <c r="A2" s="8" t="s">
        <v>448</v>
      </c>
    </row>
    <row r="4" spans="1:9" x14ac:dyDescent="0.25">
      <c r="C4" t="s">
        <v>203</v>
      </c>
      <c r="D4" t="s">
        <v>204</v>
      </c>
      <c r="E4" t="s">
        <v>205</v>
      </c>
      <c r="F4" t="s">
        <v>206</v>
      </c>
      <c r="G4" t="s">
        <v>207</v>
      </c>
      <c r="H4" t="s">
        <v>208</v>
      </c>
      <c r="I4" t="s">
        <v>201</v>
      </c>
    </row>
    <row r="5" spans="1:9" x14ac:dyDescent="0.25">
      <c r="B5" t="s">
        <v>328</v>
      </c>
      <c r="C5">
        <v>0.11385331781140851</v>
      </c>
      <c r="D5">
        <v>0.21530639998326251</v>
      </c>
      <c r="E5">
        <v>0.10970573051109955</v>
      </c>
      <c r="F5">
        <v>0.25395210677300573</v>
      </c>
      <c r="G5">
        <v>1.3384367445608381</v>
      </c>
      <c r="H5">
        <v>0.3941605839416058</v>
      </c>
      <c r="I5">
        <v>0.23400542066447372</v>
      </c>
    </row>
    <row r="6" spans="1:9" x14ac:dyDescent="0.25">
      <c r="B6" t="s">
        <v>329</v>
      </c>
      <c r="C6">
        <v>9.7094481605351168E-2</v>
      </c>
      <c r="D6">
        <v>0.10754372675939949</v>
      </c>
      <c r="E6">
        <v>-2.3610141893463554E-2</v>
      </c>
      <c r="F6">
        <v>9.5987539142991629E-2</v>
      </c>
      <c r="G6">
        <v>0.18349414197105451</v>
      </c>
      <c r="H6">
        <v>0.13612565445026181</v>
      </c>
      <c r="I6">
        <v>9.0637729331638717E-2</v>
      </c>
    </row>
    <row r="29" spans="8:8" x14ac:dyDescent="0.25">
      <c r="H29" s="8" t="s">
        <v>214</v>
      </c>
    </row>
    <row r="30" spans="8:8" x14ac:dyDescent="0.25">
      <c r="H30" s="8" t="s">
        <v>215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1"/>
  <sheetViews>
    <sheetView workbookViewId="0"/>
  </sheetViews>
  <sheetFormatPr defaultRowHeight="15" x14ac:dyDescent="0.25"/>
  <sheetData>
    <row r="1" spans="1:5" x14ac:dyDescent="0.25">
      <c r="A1" t="s">
        <v>449</v>
      </c>
    </row>
    <row r="2" spans="1:5" x14ac:dyDescent="0.25">
      <c r="A2" t="s">
        <v>450</v>
      </c>
    </row>
    <row r="4" spans="1:5" x14ac:dyDescent="0.25">
      <c r="B4" t="s">
        <v>331</v>
      </c>
      <c r="C4" t="s">
        <v>216</v>
      </c>
      <c r="D4" t="s">
        <v>217</v>
      </c>
      <c r="E4" t="s">
        <v>218</v>
      </c>
    </row>
    <row r="5" spans="1:5" x14ac:dyDescent="0.25">
      <c r="A5" t="s">
        <v>99</v>
      </c>
      <c r="B5">
        <v>982.16099999999994</v>
      </c>
      <c r="C5">
        <v>339.1</v>
      </c>
      <c r="D5">
        <v>16.949000000000002</v>
      </c>
      <c r="E5">
        <v>43.186999999999998</v>
      </c>
    </row>
    <row r="6" spans="1:5" x14ac:dyDescent="0.25">
      <c r="A6" t="s">
        <v>100</v>
      </c>
      <c r="B6">
        <v>1045.7760000000001</v>
      </c>
      <c r="C6">
        <v>267.5</v>
      </c>
      <c r="D6">
        <v>11.811</v>
      </c>
      <c r="E6">
        <v>22.641999999999999</v>
      </c>
    </row>
    <row r="7" spans="1:5" x14ac:dyDescent="0.25">
      <c r="A7" t="s">
        <v>101</v>
      </c>
      <c r="B7">
        <v>1139.0329999999999</v>
      </c>
      <c r="C7">
        <v>274.3</v>
      </c>
      <c r="D7">
        <v>16.359000000000002</v>
      </c>
      <c r="E7">
        <v>35.637</v>
      </c>
    </row>
    <row r="8" spans="1:5" x14ac:dyDescent="0.25">
      <c r="A8" t="s">
        <v>102</v>
      </c>
      <c r="B8">
        <v>1149.6130000000001</v>
      </c>
      <c r="C8">
        <v>272.8</v>
      </c>
      <c r="D8">
        <v>24.085999999999999</v>
      </c>
      <c r="E8">
        <v>28.471</v>
      </c>
    </row>
    <row r="9" spans="1:5" x14ac:dyDescent="0.25">
      <c r="A9" t="s">
        <v>15</v>
      </c>
      <c r="B9">
        <v>866.32</v>
      </c>
      <c r="C9">
        <v>219.864</v>
      </c>
      <c r="D9">
        <v>20.102</v>
      </c>
      <c r="E9">
        <v>21.914999999999999</v>
      </c>
    </row>
    <row r="10" spans="1:5" x14ac:dyDescent="0.25">
      <c r="A10" t="s">
        <v>16</v>
      </c>
      <c r="B10">
        <v>477.65600000000001</v>
      </c>
      <c r="C10">
        <v>158.947</v>
      </c>
      <c r="D10">
        <v>10.914999999999999</v>
      </c>
      <c r="E10">
        <v>10.923</v>
      </c>
    </row>
    <row r="11" spans="1:5" x14ac:dyDescent="0.25">
      <c r="A11" t="s">
        <v>17</v>
      </c>
      <c r="B11">
        <v>620.73099999999999</v>
      </c>
      <c r="C11">
        <v>147.08600000000001</v>
      </c>
      <c r="D11">
        <v>15.757</v>
      </c>
      <c r="E11">
        <v>13.683</v>
      </c>
    </row>
    <row r="12" spans="1:5" x14ac:dyDescent="0.25">
      <c r="A12" t="s">
        <v>18</v>
      </c>
      <c r="B12">
        <v>579.00699999999995</v>
      </c>
      <c r="C12">
        <v>194.011</v>
      </c>
      <c r="D12">
        <v>20.655000000000001</v>
      </c>
      <c r="E12">
        <v>27.454000000000001</v>
      </c>
    </row>
    <row r="13" spans="1:5" x14ac:dyDescent="0.25">
      <c r="A13" t="s">
        <v>19</v>
      </c>
      <c r="B13">
        <v>820.93200000000002</v>
      </c>
      <c r="C13">
        <v>196.52699999999999</v>
      </c>
      <c r="D13">
        <v>34.281999999999996</v>
      </c>
      <c r="E13">
        <v>34.804000000000002</v>
      </c>
    </row>
    <row r="14" spans="1:5" x14ac:dyDescent="0.25">
      <c r="A14" t="s">
        <v>20</v>
      </c>
      <c r="B14">
        <v>821.49400000000003</v>
      </c>
      <c r="C14">
        <v>158.66399999999999</v>
      </c>
      <c r="D14">
        <v>29.489000000000001</v>
      </c>
      <c r="E14">
        <v>82.856999999999999</v>
      </c>
    </row>
    <row r="15" spans="1:5" x14ac:dyDescent="0.25">
      <c r="A15" t="s">
        <v>21</v>
      </c>
      <c r="B15">
        <v>1069.2719999999999</v>
      </c>
      <c r="C15">
        <v>180.173</v>
      </c>
      <c r="D15">
        <v>63.389000000000003</v>
      </c>
      <c r="E15">
        <v>130.46600000000001</v>
      </c>
    </row>
    <row r="16" spans="1:5" x14ac:dyDescent="0.25">
      <c r="A16" t="s">
        <v>22</v>
      </c>
      <c r="B16">
        <v>1227.961</v>
      </c>
      <c r="C16">
        <v>259.952</v>
      </c>
      <c r="D16">
        <v>87.301000000000002</v>
      </c>
      <c r="E16">
        <v>78.741</v>
      </c>
    </row>
    <row r="17" spans="1:14" x14ac:dyDescent="0.25">
      <c r="A17" t="s">
        <v>23</v>
      </c>
      <c r="B17">
        <v>1353.356</v>
      </c>
      <c r="C17">
        <v>269.26900000000001</v>
      </c>
      <c r="D17">
        <v>65.756</v>
      </c>
      <c r="E17">
        <v>87.9</v>
      </c>
    </row>
    <row r="18" spans="1:14" x14ac:dyDescent="0.25">
      <c r="A18" t="s">
        <v>24</v>
      </c>
      <c r="B18">
        <v>2082.7570000000001</v>
      </c>
      <c r="C18">
        <v>225.31299999999999</v>
      </c>
      <c r="D18">
        <v>144.31800000000001</v>
      </c>
      <c r="E18">
        <v>80.093999999999994</v>
      </c>
    </row>
    <row r="19" spans="1:14" x14ac:dyDescent="0.25">
      <c r="A19" t="s">
        <v>25</v>
      </c>
      <c r="B19">
        <v>2096.2869999999998</v>
      </c>
      <c r="C19">
        <v>274.96300000000002</v>
      </c>
      <c r="D19">
        <v>83.180999999999997</v>
      </c>
      <c r="E19">
        <v>120.029</v>
      </c>
    </row>
    <row r="20" spans="1:14" x14ac:dyDescent="0.25">
      <c r="A20" t="s">
        <v>26</v>
      </c>
      <c r="B20">
        <v>1947.6389999999999</v>
      </c>
      <c r="C20">
        <v>333.42899999999997</v>
      </c>
      <c r="D20">
        <v>100.831</v>
      </c>
      <c r="E20">
        <v>74.236999999999995</v>
      </c>
    </row>
    <row r="21" spans="1:14" x14ac:dyDescent="0.25">
      <c r="A21" t="s">
        <v>27</v>
      </c>
      <c r="B21">
        <v>1337.2729999999999</v>
      </c>
      <c r="C21">
        <v>336.10700000000003</v>
      </c>
      <c r="D21">
        <v>113.161</v>
      </c>
      <c r="E21">
        <v>109.67</v>
      </c>
    </row>
    <row r="22" spans="1:14" x14ac:dyDescent="0.25">
      <c r="A22" t="s">
        <v>312</v>
      </c>
      <c r="B22">
        <v>1462.6079999999999</v>
      </c>
      <c r="C22">
        <v>219.672</v>
      </c>
      <c r="D22">
        <v>14.961</v>
      </c>
      <c r="E22">
        <v>104.983</v>
      </c>
    </row>
    <row r="31" spans="1:14" x14ac:dyDescent="0.25">
      <c r="I31" s="8" t="s">
        <v>6</v>
      </c>
      <c r="N31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K38"/>
  <sheetViews>
    <sheetView workbookViewId="0">
      <selection activeCell="A2" sqref="A2"/>
    </sheetView>
  </sheetViews>
  <sheetFormatPr defaultColWidth="8.7109375" defaultRowHeight="12.75" x14ac:dyDescent="0.2"/>
  <cols>
    <col min="1" max="1" width="13.85546875" style="24" customWidth="1"/>
    <col min="2" max="16384" width="8.7109375" style="24"/>
  </cols>
  <sheetData>
    <row r="1" spans="1:10" ht="15" x14ac:dyDescent="0.25">
      <c r="A1" t="s">
        <v>449</v>
      </c>
    </row>
    <row r="2" spans="1:10" ht="15" x14ac:dyDescent="0.25">
      <c r="A2" t="s">
        <v>451</v>
      </c>
    </row>
    <row r="4" spans="1:10" x14ac:dyDescent="0.2">
      <c r="B4" s="24" t="s">
        <v>400</v>
      </c>
      <c r="C4" s="24" t="s">
        <v>219</v>
      </c>
    </row>
    <row r="5" spans="1:10" ht="15" x14ac:dyDescent="0.25">
      <c r="A5" s="12" t="s">
        <v>157</v>
      </c>
      <c r="B5" s="24">
        <v>8942</v>
      </c>
      <c r="C5" s="24">
        <v>1651</v>
      </c>
    </row>
    <row r="6" spans="1:10" ht="15" x14ac:dyDescent="0.25">
      <c r="A6" s="12" t="s">
        <v>158</v>
      </c>
      <c r="B6" s="24">
        <v>8860</v>
      </c>
      <c r="C6" s="24">
        <v>1422</v>
      </c>
      <c r="I6" s="25"/>
      <c r="J6" s="25"/>
    </row>
    <row r="7" spans="1:10" ht="15" x14ac:dyDescent="0.25">
      <c r="A7" s="12" t="s">
        <v>159</v>
      </c>
      <c r="B7" s="24">
        <v>9100</v>
      </c>
      <c r="C7" s="24">
        <v>1580</v>
      </c>
      <c r="I7" s="25"/>
      <c r="J7" s="25"/>
    </row>
    <row r="8" spans="1:10" ht="15" x14ac:dyDescent="0.25">
      <c r="A8" s="12" t="s">
        <v>160</v>
      </c>
      <c r="B8" s="24">
        <v>9278</v>
      </c>
      <c r="C8" s="24">
        <v>1661</v>
      </c>
      <c r="I8" s="25"/>
      <c r="J8" s="25"/>
    </row>
    <row r="9" spans="1:10" ht="15" x14ac:dyDescent="0.25">
      <c r="A9" s="12" t="s">
        <v>161</v>
      </c>
      <c r="B9" s="24">
        <v>9252</v>
      </c>
      <c r="C9" s="24">
        <v>1771</v>
      </c>
      <c r="I9" s="25"/>
      <c r="J9" s="25"/>
    </row>
    <row r="10" spans="1:10" ht="15" x14ac:dyDescent="0.25">
      <c r="A10" s="12" t="s">
        <v>162</v>
      </c>
      <c r="B10" s="24">
        <v>9269</v>
      </c>
      <c r="C10" s="24">
        <v>1976</v>
      </c>
      <c r="I10" s="25"/>
      <c r="J10" s="25"/>
    </row>
    <row r="11" spans="1:10" ht="15" x14ac:dyDescent="0.25">
      <c r="A11" s="12" t="s">
        <v>163</v>
      </c>
      <c r="B11" s="24">
        <v>9141</v>
      </c>
      <c r="C11" s="24">
        <v>1924</v>
      </c>
      <c r="I11" s="25"/>
      <c r="J11" s="25"/>
    </row>
    <row r="12" spans="1:10" ht="15" x14ac:dyDescent="0.25">
      <c r="A12" s="12" t="s">
        <v>164</v>
      </c>
      <c r="B12" s="24">
        <v>8992</v>
      </c>
      <c r="C12" s="24">
        <v>2057</v>
      </c>
      <c r="I12" s="25"/>
      <c r="J12" s="25"/>
    </row>
    <row r="13" spans="1:10" ht="15" x14ac:dyDescent="0.25">
      <c r="A13" s="12" t="s">
        <v>99</v>
      </c>
      <c r="B13" s="24">
        <v>9003</v>
      </c>
      <c r="C13" s="24">
        <v>2269</v>
      </c>
      <c r="I13" s="25"/>
      <c r="J13" s="25"/>
    </row>
    <row r="14" spans="1:10" ht="15" x14ac:dyDescent="0.25">
      <c r="A14" s="12" t="s">
        <v>100</v>
      </c>
      <c r="B14" s="24">
        <v>8890</v>
      </c>
      <c r="C14" s="24">
        <v>2511</v>
      </c>
      <c r="I14" s="25"/>
      <c r="J14" s="25"/>
    </row>
    <row r="15" spans="1:10" ht="15" x14ac:dyDescent="0.25">
      <c r="A15" s="12" t="s">
        <v>101</v>
      </c>
      <c r="B15" s="24">
        <v>8892</v>
      </c>
      <c r="C15" s="24">
        <v>2638</v>
      </c>
    </row>
    <row r="16" spans="1:10" ht="15" x14ac:dyDescent="0.25">
      <c r="A16" s="12" t="s">
        <v>102</v>
      </c>
      <c r="B16" s="24">
        <v>8994.9709999999995</v>
      </c>
      <c r="C16" s="24">
        <v>2786</v>
      </c>
      <c r="I16" s="25"/>
      <c r="J16" s="25"/>
    </row>
    <row r="17" spans="1:3" ht="15" x14ac:dyDescent="0.25">
      <c r="A17" s="12" t="s">
        <v>15</v>
      </c>
      <c r="B17" s="26">
        <v>9054.6129999999994</v>
      </c>
      <c r="C17" s="26">
        <v>2975</v>
      </c>
    </row>
    <row r="18" spans="1:3" ht="15" x14ac:dyDescent="0.25">
      <c r="A18" s="12" t="s">
        <v>16</v>
      </c>
      <c r="B18" s="26">
        <v>9023.8869999999988</v>
      </c>
      <c r="C18" s="26">
        <v>3018</v>
      </c>
    </row>
    <row r="19" spans="1:3" ht="15" x14ac:dyDescent="0.25">
      <c r="A19" s="12" t="s">
        <v>17</v>
      </c>
      <c r="B19" s="26">
        <v>8828.25</v>
      </c>
      <c r="C19" s="26">
        <v>3275</v>
      </c>
    </row>
    <row r="20" spans="1:3" ht="15" x14ac:dyDescent="0.25">
      <c r="A20" s="12" t="s">
        <v>18</v>
      </c>
      <c r="B20" s="26">
        <v>8420.0210000000006</v>
      </c>
      <c r="C20" s="26">
        <v>3439</v>
      </c>
    </row>
    <row r="21" spans="1:3" ht="15" x14ac:dyDescent="0.25">
      <c r="A21" s="12" t="s">
        <v>19</v>
      </c>
      <c r="B21" s="26">
        <v>7955.0839999999998</v>
      </c>
      <c r="C21" s="26">
        <v>3613</v>
      </c>
    </row>
    <row r="22" spans="1:3" ht="15" x14ac:dyDescent="0.25">
      <c r="A22" s="12" t="s">
        <v>20</v>
      </c>
      <c r="B22" s="26">
        <v>7998.0759999999991</v>
      </c>
      <c r="C22" s="26">
        <v>3686</v>
      </c>
    </row>
    <row r="23" spans="1:3" ht="15" x14ac:dyDescent="0.25">
      <c r="A23" s="12" t="s">
        <v>21</v>
      </c>
      <c r="B23" s="26">
        <v>8022.0479999999998</v>
      </c>
      <c r="C23" s="26">
        <v>3712</v>
      </c>
    </row>
    <row r="24" spans="1:3" ht="15" x14ac:dyDescent="0.25">
      <c r="A24" s="12" t="s">
        <v>22</v>
      </c>
      <c r="B24" s="26">
        <v>8271.0120000000006</v>
      </c>
      <c r="C24" s="26">
        <v>3664</v>
      </c>
    </row>
    <row r="25" spans="1:3" ht="15" x14ac:dyDescent="0.25">
      <c r="A25" s="12" t="s">
        <v>23</v>
      </c>
      <c r="B25" s="26">
        <v>8460.6580000000013</v>
      </c>
      <c r="C25" s="26">
        <v>3610</v>
      </c>
    </row>
    <row r="26" spans="1:3" ht="15" x14ac:dyDescent="0.25">
      <c r="A26" s="12" t="s">
        <v>24</v>
      </c>
      <c r="B26" s="26">
        <v>8560.06</v>
      </c>
      <c r="C26" s="26">
        <v>3719</v>
      </c>
    </row>
    <row r="27" spans="1:3" ht="15" x14ac:dyDescent="0.25">
      <c r="A27" s="12" t="s">
        <v>25</v>
      </c>
      <c r="B27" s="26">
        <v>8628.1820000000007</v>
      </c>
      <c r="C27" s="26">
        <v>3795</v>
      </c>
    </row>
    <row r="28" spans="1:3" ht="15" x14ac:dyDescent="0.25">
      <c r="A28" s="12" t="s">
        <v>26</v>
      </c>
      <c r="B28" s="26">
        <v>8785.94</v>
      </c>
      <c r="C28" s="26">
        <v>3852</v>
      </c>
    </row>
    <row r="29" spans="1:3" x14ac:dyDescent="0.2">
      <c r="A29" s="24" t="s">
        <v>27</v>
      </c>
      <c r="B29" s="24">
        <v>8831.0550000000003</v>
      </c>
      <c r="C29" s="24">
        <v>3919</v>
      </c>
    </row>
    <row r="30" spans="1:3" x14ac:dyDescent="0.2">
      <c r="A30" s="24" t="s">
        <v>312</v>
      </c>
      <c r="B30" s="24">
        <v>8871.8460000000014</v>
      </c>
      <c r="C30" s="24">
        <v>3878</v>
      </c>
    </row>
    <row r="35" spans="5:11" ht="14.25" x14ac:dyDescent="0.2">
      <c r="E35" s="8" t="s">
        <v>452</v>
      </c>
    </row>
    <row r="36" spans="5:11" ht="14.25" x14ac:dyDescent="0.2">
      <c r="E36" s="8"/>
      <c r="K36" s="8"/>
    </row>
    <row r="38" spans="5:11" ht="14.25" x14ac:dyDescent="0.2">
      <c r="E38" s="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G25"/>
  <sheetViews>
    <sheetView workbookViewId="0">
      <selection activeCell="A2" sqref="A2"/>
    </sheetView>
  </sheetViews>
  <sheetFormatPr defaultColWidth="8.7109375" defaultRowHeight="12.75" x14ac:dyDescent="0.2"/>
  <cols>
    <col min="1" max="16384" width="8.7109375" style="24"/>
  </cols>
  <sheetData>
    <row r="1" spans="1:5" ht="14.25" x14ac:dyDescent="0.2">
      <c r="A1" s="8" t="s">
        <v>453</v>
      </c>
    </row>
    <row r="2" spans="1:5" ht="14.25" x14ac:dyDescent="0.2">
      <c r="A2" s="8" t="s">
        <v>454</v>
      </c>
    </row>
    <row r="4" spans="1:5" x14ac:dyDescent="0.2">
      <c r="C4" s="24" t="s">
        <v>213</v>
      </c>
      <c r="D4" s="24" t="s">
        <v>221</v>
      </c>
      <c r="E4" s="24" t="s">
        <v>222</v>
      </c>
    </row>
    <row r="5" spans="1:5" x14ac:dyDescent="0.2">
      <c r="B5" s="24" t="s">
        <v>99</v>
      </c>
      <c r="C5" s="24">
        <v>108.3</v>
      </c>
      <c r="D5" s="24">
        <v>-77.822999999999993</v>
      </c>
      <c r="E5" s="24">
        <v>30.477000000000004</v>
      </c>
    </row>
    <row r="6" spans="1:5" x14ac:dyDescent="0.2">
      <c r="B6" s="24" t="s">
        <v>100</v>
      </c>
      <c r="C6" s="24">
        <v>112.072</v>
      </c>
      <c r="D6" s="24">
        <v>-122.697</v>
      </c>
      <c r="E6" s="24">
        <v>-10.625</v>
      </c>
    </row>
    <row r="7" spans="1:5" x14ac:dyDescent="0.2">
      <c r="B7" s="24" t="s">
        <v>101</v>
      </c>
      <c r="C7" s="24">
        <v>115.331</v>
      </c>
      <c r="D7" s="24">
        <v>-85.391999999999996</v>
      </c>
      <c r="E7" s="24">
        <v>29.939000000000007</v>
      </c>
    </row>
    <row r="8" spans="1:5" x14ac:dyDescent="0.2">
      <c r="B8" s="24" t="s">
        <v>102</v>
      </c>
      <c r="C8" s="24">
        <v>119.49</v>
      </c>
      <c r="D8" s="24">
        <v>-157.124</v>
      </c>
      <c r="E8" s="24">
        <v>-37.634</v>
      </c>
    </row>
    <row r="9" spans="1:5" x14ac:dyDescent="0.2">
      <c r="B9" s="24" t="s">
        <v>15</v>
      </c>
      <c r="C9" s="24">
        <v>119.54300000000001</v>
      </c>
      <c r="D9" s="24">
        <v>-144.489</v>
      </c>
      <c r="E9" s="24">
        <v>-24.945999999999998</v>
      </c>
    </row>
    <row r="10" spans="1:5" x14ac:dyDescent="0.2">
      <c r="B10" s="24" t="s">
        <v>16</v>
      </c>
      <c r="C10" s="24">
        <v>116.002</v>
      </c>
      <c r="D10" s="24">
        <v>-79.998999999999995</v>
      </c>
      <c r="E10" s="24">
        <v>36.003</v>
      </c>
    </row>
    <row r="11" spans="1:5" x14ac:dyDescent="0.2">
      <c r="B11" s="24" t="s">
        <v>17</v>
      </c>
      <c r="C11" s="24">
        <v>121.839</v>
      </c>
      <c r="D11" s="24">
        <v>-83.397999999999996</v>
      </c>
      <c r="E11" s="24">
        <v>38.441000000000003</v>
      </c>
    </row>
    <row r="12" spans="1:5" x14ac:dyDescent="0.2">
      <c r="B12" s="24" t="s">
        <v>18</v>
      </c>
      <c r="C12" s="24">
        <v>139.447</v>
      </c>
      <c r="D12" s="24">
        <v>-117.89700000000001</v>
      </c>
      <c r="E12" s="24">
        <v>21.549999999999997</v>
      </c>
    </row>
    <row r="13" spans="1:5" x14ac:dyDescent="0.2">
      <c r="B13" s="24" t="s">
        <v>19</v>
      </c>
      <c r="C13" s="24">
        <v>134.93199999999999</v>
      </c>
      <c r="D13" s="24">
        <v>-87.245000000000005</v>
      </c>
      <c r="E13" s="24">
        <v>47.686999999999983</v>
      </c>
    </row>
    <row r="14" spans="1:5" x14ac:dyDescent="0.2">
      <c r="B14" s="24" t="s">
        <v>20</v>
      </c>
      <c r="C14" s="24">
        <v>142.809</v>
      </c>
      <c r="D14" s="24">
        <v>-95.19</v>
      </c>
      <c r="E14" s="24">
        <v>47.619</v>
      </c>
    </row>
    <row r="15" spans="1:5" x14ac:dyDescent="0.2">
      <c r="B15" s="24" t="s">
        <v>21</v>
      </c>
      <c r="C15" s="24">
        <v>146.83099999999999</v>
      </c>
      <c r="D15" s="24">
        <v>-98.522999999999996</v>
      </c>
      <c r="E15" s="24">
        <v>48.307999999999993</v>
      </c>
    </row>
    <row r="16" spans="1:5" x14ac:dyDescent="0.2">
      <c r="B16" s="24" t="s">
        <v>22</v>
      </c>
      <c r="C16" s="24">
        <v>153.56899999999999</v>
      </c>
      <c r="D16" s="24">
        <v>-123.64100000000001</v>
      </c>
      <c r="E16" s="24">
        <v>29.927999999999983</v>
      </c>
    </row>
    <row r="17" spans="2:7" x14ac:dyDescent="0.2">
      <c r="B17" s="24" t="s">
        <v>23</v>
      </c>
      <c r="C17" s="24">
        <v>161.50800000000001</v>
      </c>
      <c r="D17" s="24">
        <v>-107.572</v>
      </c>
      <c r="E17" s="24">
        <v>53.936000000000007</v>
      </c>
    </row>
    <row r="18" spans="2:7" x14ac:dyDescent="0.2">
      <c r="B18" s="24" t="s">
        <v>24</v>
      </c>
      <c r="C18" s="24">
        <v>172.51599999999999</v>
      </c>
      <c r="D18" s="24">
        <v>-121.333</v>
      </c>
      <c r="E18" s="24">
        <v>51.182999999999993</v>
      </c>
    </row>
    <row r="19" spans="2:7" x14ac:dyDescent="0.2">
      <c r="B19" s="24" t="s">
        <v>25</v>
      </c>
      <c r="C19" s="24">
        <v>181.19200000000001</v>
      </c>
      <c r="D19" s="24">
        <v>-132.464</v>
      </c>
      <c r="E19" s="24">
        <v>48.728000000000009</v>
      </c>
    </row>
    <row r="20" spans="2:7" x14ac:dyDescent="0.2">
      <c r="B20" s="24" t="s">
        <v>26</v>
      </c>
      <c r="C20" s="24">
        <v>178.42099999999999</v>
      </c>
      <c r="D20" s="24">
        <v>-130.018</v>
      </c>
      <c r="E20" s="24">
        <v>48.402999999999992</v>
      </c>
    </row>
    <row r="21" spans="2:7" x14ac:dyDescent="0.2">
      <c r="B21" s="24" t="s">
        <v>27</v>
      </c>
      <c r="C21" s="24">
        <v>176.244</v>
      </c>
      <c r="D21" s="24">
        <v>-121.539</v>
      </c>
      <c r="E21" s="24">
        <v>54.704999999999998</v>
      </c>
    </row>
    <row r="22" spans="2:7" x14ac:dyDescent="0.2">
      <c r="B22" s="24" t="s">
        <v>312</v>
      </c>
      <c r="C22" s="24">
        <v>170.90899999999999</v>
      </c>
      <c r="D22" s="24">
        <v>-123.294</v>
      </c>
      <c r="E22" s="24">
        <v>47.614999999999995</v>
      </c>
    </row>
    <row r="25" spans="2:7" ht="14.25" x14ac:dyDescent="0.2">
      <c r="G25" s="8" t="s">
        <v>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65"/>
  <sheetViews>
    <sheetView zoomScale="80" zoomScaleNormal="80" workbookViewId="0">
      <selection activeCell="A3" sqref="A3"/>
    </sheetView>
  </sheetViews>
  <sheetFormatPr defaultColWidth="8.7109375" defaultRowHeight="12.75" x14ac:dyDescent="0.2"/>
  <cols>
    <col min="1" max="16384" width="8.7109375" style="24"/>
  </cols>
  <sheetData>
    <row r="1" spans="1:17" ht="14.25" x14ac:dyDescent="0.2">
      <c r="A1" s="8" t="s">
        <v>455</v>
      </c>
    </row>
    <row r="2" spans="1:17" ht="14.25" x14ac:dyDescent="0.2">
      <c r="A2" s="8" t="s">
        <v>456</v>
      </c>
    </row>
    <row r="5" spans="1:17" x14ac:dyDescent="0.2">
      <c r="A5" s="69" t="s">
        <v>42</v>
      </c>
      <c r="B5" s="70" t="s">
        <v>212</v>
      </c>
      <c r="C5" s="70" t="s">
        <v>40</v>
      </c>
      <c r="D5" s="70" t="s">
        <v>224</v>
      </c>
      <c r="E5" s="70" t="s">
        <v>225</v>
      </c>
      <c r="F5" s="70" t="s">
        <v>226</v>
      </c>
      <c r="G5" s="70"/>
      <c r="H5" s="70"/>
      <c r="I5" s="70"/>
      <c r="J5" s="70"/>
    </row>
    <row r="6" spans="1:17" x14ac:dyDescent="0.2">
      <c r="A6" s="70" t="s">
        <v>16</v>
      </c>
      <c r="B6" s="70">
        <v>34.344999999999999</v>
      </c>
      <c r="C6" s="70">
        <v>0.43</v>
      </c>
      <c r="D6" s="70">
        <v>-21.385999999999999</v>
      </c>
      <c r="E6" s="70">
        <v>-0.98199999999999998</v>
      </c>
      <c r="F6" s="70">
        <v>12.407</v>
      </c>
      <c r="G6" s="70"/>
      <c r="H6" s="70"/>
      <c r="I6" s="70"/>
      <c r="J6" s="70"/>
      <c r="M6" s="70"/>
      <c r="N6" s="70"/>
      <c r="O6" s="70"/>
      <c r="P6" s="70"/>
      <c r="Q6" s="70"/>
    </row>
    <row r="7" spans="1:17" x14ac:dyDescent="0.2">
      <c r="A7" s="70" t="s">
        <v>17</v>
      </c>
      <c r="B7" s="70">
        <v>37.543999999999997</v>
      </c>
      <c r="C7" s="70">
        <v>2.593</v>
      </c>
      <c r="D7" s="70">
        <v>-27.986999999999998</v>
      </c>
      <c r="E7" s="70">
        <v>-0.73599999999999999</v>
      </c>
      <c r="F7" s="70">
        <v>11.414</v>
      </c>
      <c r="G7" s="70"/>
      <c r="H7" s="70"/>
      <c r="I7" s="70"/>
      <c r="J7" s="70"/>
      <c r="M7" s="70"/>
      <c r="N7" s="70"/>
      <c r="O7" s="70"/>
      <c r="P7" s="70"/>
      <c r="Q7" s="70"/>
    </row>
    <row r="8" spans="1:17" x14ac:dyDescent="0.2">
      <c r="A8" s="70" t="s">
        <v>18</v>
      </c>
      <c r="B8" s="70">
        <v>34.421999999999997</v>
      </c>
      <c r="C8" s="70">
        <v>-15.111000000000001</v>
      </c>
      <c r="D8" s="70">
        <v>-20.071999999999999</v>
      </c>
      <c r="E8" s="70">
        <v>-1.0449999999999999</v>
      </c>
      <c r="F8" s="70">
        <v>-1.806</v>
      </c>
      <c r="G8" s="70"/>
      <c r="H8" s="70"/>
      <c r="I8" s="70"/>
      <c r="J8" s="70"/>
      <c r="M8" s="70"/>
      <c r="N8" s="70"/>
      <c r="O8" s="70"/>
      <c r="P8" s="70"/>
      <c r="Q8" s="70"/>
    </row>
    <row r="9" spans="1:17" x14ac:dyDescent="0.2">
      <c r="A9" s="70" t="s">
        <v>19</v>
      </c>
      <c r="B9" s="70">
        <v>42.194000000000003</v>
      </c>
      <c r="C9" s="70">
        <v>5.9969999999999999</v>
      </c>
      <c r="D9" s="70">
        <v>-29.940999999999999</v>
      </c>
      <c r="E9" s="70">
        <v>-1.2869999999999999</v>
      </c>
      <c r="F9" s="70">
        <v>16.963000000000001</v>
      </c>
      <c r="G9" s="70"/>
      <c r="H9" s="70"/>
      <c r="I9" s="70"/>
      <c r="J9" s="70"/>
      <c r="M9" s="70"/>
      <c r="N9" s="70"/>
      <c r="O9" s="70"/>
      <c r="P9" s="70"/>
      <c r="Q9" s="70"/>
    </row>
    <row r="10" spans="1:17" x14ac:dyDescent="0.2">
      <c r="A10" s="70" t="s">
        <v>20</v>
      </c>
      <c r="B10" s="70">
        <v>39.920999999999999</v>
      </c>
      <c r="C10" s="70">
        <v>6.1120000000000001</v>
      </c>
      <c r="D10" s="70">
        <v>-28.574999999999999</v>
      </c>
      <c r="E10" s="70">
        <v>-1.002</v>
      </c>
      <c r="F10" s="70">
        <v>16.456</v>
      </c>
      <c r="G10" s="70"/>
      <c r="H10" s="70"/>
      <c r="I10" s="70"/>
      <c r="J10" s="70"/>
      <c r="M10" s="70"/>
      <c r="N10" s="70"/>
      <c r="O10" s="70"/>
      <c r="P10" s="70"/>
      <c r="Q10" s="70"/>
    </row>
    <row r="11" spans="1:17" x14ac:dyDescent="0.2">
      <c r="A11" s="70" t="s">
        <v>21</v>
      </c>
      <c r="B11" s="70">
        <v>45.042000000000002</v>
      </c>
      <c r="C11" s="70">
        <v>6.1120000000000001</v>
      </c>
      <c r="D11" s="70">
        <v>-28.158999999999999</v>
      </c>
      <c r="E11" s="70">
        <v>-0.69199999999999995</v>
      </c>
      <c r="F11" s="70">
        <v>22.303000000000001</v>
      </c>
      <c r="G11" s="70"/>
      <c r="H11" s="70"/>
      <c r="I11" s="70"/>
      <c r="J11" s="70"/>
      <c r="M11" s="70"/>
      <c r="N11" s="70"/>
      <c r="O11" s="70"/>
      <c r="P11" s="70"/>
      <c r="Q11" s="70"/>
    </row>
    <row r="12" spans="1:17" x14ac:dyDescent="0.2">
      <c r="A12" s="70" t="s">
        <v>22</v>
      </c>
      <c r="B12" s="70">
        <v>41.343000000000004</v>
      </c>
      <c r="C12" s="70">
        <v>-12.772</v>
      </c>
      <c r="D12" s="70">
        <v>-23.334</v>
      </c>
      <c r="E12" s="70">
        <v>-1.427</v>
      </c>
      <c r="F12" s="70">
        <v>3.81</v>
      </c>
      <c r="G12" s="70"/>
      <c r="H12" s="70"/>
      <c r="I12" s="70"/>
      <c r="J12" s="70"/>
      <c r="M12" s="70"/>
      <c r="N12" s="70"/>
      <c r="O12" s="70"/>
      <c r="P12" s="70"/>
      <c r="Q12" s="70"/>
    </row>
    <row r="13" spans="1:17" x14ac:dyDescent="0.2">
      <c r="A13" s="70" t="s">
        <v>23</v>
      </c>
      <c r="B13" s="70">
        <v>46.26</v>
      </c>
      <c r="C13" s="70">
        <v>6.9669999999999996</v>
      </c>
      <c r="D13" s="70">
        <v>-36.005000000000003</v>
      </c>
      <c r="E13" s="70">
        <v>-1.181</v>
      </c>
      <c r="F13" s="70">
        <v>16.041</v>
      </c>
      <c r="G13" s="70"/>
      <c r="H13" s="70"/>
      <c r="I13" s="70"/>
      <c r="J13" s="70"/>
      <c r="M13" s="70"/>
      <c r="N13" s="70"/>
      <c r="O13" s="70"/>
      <c r="P13" s="70"/>
      <c r="Q13" s="70"/>
    </row>
    <row r="14" spans="1:17" x14ac:dyDescent="0.2">
      <c r="A14" s="70" t="s">
        <v>24</v>
      </c>
      <c r="B14" s="70">
        <v>47.936999999999998</v>
      </c>
      <c r="C14" s="70">
        <v>1.2450000000000001</v>
      </c>
      <c r="D14" s="70">
        <v>-34.183999999999997</v>
      </c>
      <c r="E14" s="70">
        <v>-1.1930000000000001</v>
      </c>
      <c r="F14" s="70">
        <v>13.805</v>
      </c>
      <c r="G14" s="70"/>
      <c r="H14" s="70"/>
      <c r="I14" s="70"/>
      <c r="J14" s="70"/>
      <c r="M14" s="70"/>
      <c r="N14" s="70"/>
      <c r="O14" s="70"/>
      <c r="P14" s="70"/>
      <c r="Q14" s="70"/>
    </row>
    <row r="15" spans="1:17" x14ac:dyDescent="0.2">
      <c r="A15" s="70" t="s">
        <v>25</v>
      </c>
      <c r="B15" s="70">
        <v>53.584000000000003</v>
      </c>
      <c r="C15" s="70">
        <v>-2.0179999999999998</v>
      </c>
      <c r="D15" s="70">
        <v>-40.823</v>
      </c>
      <c r="E15" s="70">
        <v>-1.1459999999999999</v>
      </c>
      <c r="F15" s="70">
        <v>9.5969999999999995</v>
      </c>
      <c r="G15" s="70"/>
      <c r="H15" s="70"/>
      <c r="I15" s="70"/>
      <c r="J15" s="70"/>
      <c r="M15" s="70"/>
      <c r="N15" s="70"/>
      <c r="O15" s="70"/>
      <c r="P15" s="70"/>
      <c r="Q15" s="70"/>
    </row>
    <row r="16" spans="1:17" x14ac:dyDescent="0.2">
      <c r="A16" s="70" t="s">
        <v>26</v>
      </c>
      <c r="B16" s="70">
        <v>54.500999999999998</v>
      </c>
      <c r="C16" s="70">
        <v>-6.4279999999999999</v>
      </c>
      <c r="D16" s="70">
        <v>-31.754000000000001</v>
      </c>
      <c r="E16" s="70">
        <v>-1.175</v>
      </c>
      <c r="F16" s="70">
        <v>15.144</v>
      </c>
      <c r="G16" s="70"/>
      <c r="H16" s="70"/>
      <c r="I16" s="70"/>
      <c r="J16" s="70"/>
      <c r="M16" s="70"/>
      <c r="N16" s="70"/>
      <c r="O16" s="70"/>
      <c r="P16" s="70"/>
      <c r="Q16" s="70"/>
    </row>
    <row r="17" spans="1:17" x14ac:dyDescent="0.2">
      <c r="A17" s="70" t="s">
        <v>27</v>
      </c>
      <c r="B17" s="70">
        <v>55.993000000000002</v>
      </c>
      <c r="C17" s="70">
        <v>-0.82499999999999996</v>
      </c>
      <c r="D17" s="70">
        <v>-40.406999999999996</v>
      </c>
      <c r="E17" s="70">
        <v>-1.19</v>
      </c>
      <c r="F17" s="70">
        <v>13.571</v>
      </c>
      <c r="G17" s="70"/>
      <c r="H17" s="70"/>
      <c r="I17" s="70"/>
      <c r="J17" s="70"/>
      <c r="M17" s="70"/>
      <c r="N17" s="70"/>
      <c r="O17" s="70"/>
      <c r="P17" s="70"/>
      <c r="Q17" s="70"/>
    </row>
    <row r="18" spans="1:17" x14ac:dyDescent="0.2">
      <c r="A18" s="70" t="s">
        <v>312</v>
      </c>
      <c r="B18" s="70">
        <v>38.478999999999999</v>
      </c>
      <c r="C18" s="70">
        <v>7.4039999999999999</v>
      </c>
      <c r="D18" s="70">
        <v>-28.867999999999999</v>
      </c>
      <c r="E18" s="70">
        <v>-1.1839999999999999</v>
      </c>
      <c r="F18" s="70">
        <v>15.831</v>
      </c>
      <c r="G18" s="70"/>
      <c r="H18" s="70"/>
      <c r="I18" s="70"/>
      <c r="J18" s="70"/>
      <c r="M18" s="70"/>
      <c r="N18" s="70"/>
      <c r="O18" s="70"/>
      <c r="P18" s="70"/>
      <c r="Q18" s="70"/>
    </row>
    <row r="19" spans="1:17" x14ac:dyDescent="0.2">
      <c r="A19" s="70"/>
      <c r="B19" s="70"/>
      <c r="C19" s="70"/>
      <c r="D19" s="70"/>
      <c r="E19" s="70"/>
      <c r="F19" s="70"/>
      <c r="G19" s="70"/>
      <c r="H19" s="70"/>
      <c r="I19" s="70"/>
      <c r="J19" s="70"/>
      <c r="M19" s="70"/>
      <c r="N19" s="70"/>
      <c r="O19" s="70"/>
      <c r="P19" s="70"/>
      <c r="Q19" s="70"/>
    </row>
    <row r="20" spans="1:17" x14ac:dyDescent="0.2">
      <c r="A20" s="70"/>
      <c r="B20" s="70"/>
      <c r="C20" s="70"/>
      <c r="D20" s="70"/>
      <c r="E20" s="70"/>
      <c r="F20" s="70"/>
      <c r="G20" s="70"/>
      <c r="H20" s="70"/>
      <c r="I20" s="70"/>
      <c r="J20" s="70"/>
      <c r="M20" s="70"/>
      <c r="N20" s="70"/>
      <c r="O20" s="70"/>
      <c r="P20" s="70"/>
      <c r="Q20" s="70"/>
    </row>
    <row r="21" spans="1:17" x14ac:dyDescent="0.2">
      <c r="A21" s="70"/>
      <c r="B21" s="70"/>
      <c r="C21" s="70"/>
      <c r="D21" s="70"/>
      <c r="E21" s="70"/>
      <c r="F21" s="70"/>
      <c r="G21" s="70"/>
      <c r="H21" s="70"/>
      <c r="I21" s="70"/>
      <c r="J21" s="70"/>
      <c r="M21" s="70"/>
      <c r="N21" s="70"/>
      <c r="O21" s="70"/>
      <c r="P21" s="70"/>
      <c r="Q21" s="70"/>
    </row>
    <row r="22" spans="1:17" x14ac:dyDescent="0.2">
      <c r="A22" s="70"/>
      <c r="B22" s="70"/>
      <c r="C22" s="70"/>
      <c r="D22" s="70"/>
      <c r="E22" s="70"/>
      <c r="F22" s="70"/>
      <c r="G22" s="70"/>
      <c r="H22" s="70"/>
      <c r="I22" s="70"/>
      <c r="J22" s="70"/>
      <c r="M22" s="70"/>
      <c r="N22" s="70"/>
      <c r="O22" s="70"/>
      <c r="P22" s="70"/>
      <c r="Q22" s="70"/>
    </row>
    <row r="23" spans="1:17" x14ac:dyDescent="0.2">
      <c r="A23" s="70"/>
      <c r="B23" s="70"/>
      <c r="C23" s="70"/>
      <c r="D23" s="70"/>
      <c r="E23" s="70"/>
      <c r="F23" s="70"/>
      <c r="G23" s="70"/>
      <c r="H23" s="70"/>
      <c r="I23" s="70"/>
      <c r="J23" s="70"/>
      <c r="M23" s="70"/>
      <c r="N23" s="70"/>
      <c r="O23" s="70"/>
      <c r="P23" s="70"/>
      <c r="Q23" s="70"/>
    </row>
    <row r="24" spans="1:17" x14ac:dyDescent="0.2">
      <c r="A24" s="70"/>
      <c r="B24" s="70"/>
      <c r="C24" s="70"/>
      <c r="D24" s="70"/>
      <c r="E24" s="70"/>
      <c r="F24" s="70"/>
      <c r="G24" s="70"/>
      <c r="H24" s="70"/>
      <c r="I24" s="70"/>
      <c r="J24" s="70"/>
    </row>
    <row r="25" spans="1:17" x14ac:dyDescent="0.2">
      <c r="A25" s="70"/>
      <c r="B25" s="70"/>
      <c r="C25" s="70"/>
      <c r="D25" s="70"/>
      <c r="E25" s="70"/>
      <c r="F25" s="70"/>
      <c r="G25" s="70"/>
      <c r="H25" s="70"/>
      <c r="I25" s="70"/>
      <c r="J25" s="70"/>
    </row>
    <row r="26" spans="1:17" x14ac:dyDescent="0.2">
      <c r="A26" s="70"/>
      <c r="B26" s="70"/>
      <c r="C26" s="70"/>
      <c r="D26" s="70"/>
      <c r="E26" s="70"/>
      <c r="F26" s="70"/>
      <c r="G26" s="70"/>
      <c r="H26" s="70"/>
      <c r="I26" s="70"/>
      <c r="J26" s="70"/>
    </row>
    <row r="27" spans="1:17" ht="14.25" x14ac:dyDescent="0.2">
      <c r="A27" s="70"/>
      <c r="B27" s="70"/>
      <c r="C27" s="70"/>
      <c r="D27" s="70"/>
      <c r="E27" s="70"/>
      <c r="F27" s="8" t="s">
        <v>6</v>
      </c>
      <c r="G27" s="70"/>
      <c r="H27" s="70"/>
      <c r="I27" s="70"/>
      <c r="J27" s="70"/>
    </row>
    <row r="28" spans="1:17" x14ac:dyDescent="0.2">
      <c r="A28" s="70"/>
      <c r="B28" s="70"/>
      <c r="C28" s="70"/>
      <c r="D28" s="70"/>
      <c r="E28" s="70"/>
      <c r="F28" s="70"/>
      <c r="G28" s="70"/>
      <c r="H28" s="70"/>
      <c r="I28" s="70"/>
      <c r="J28" s="70"/>
    </row>
    <row r="29" spans="1:17" x14ac:dyDescent="0.2">
      <c r="A29" s="70"/>
      <c r="B29" s="70"/>
      <c r="C29" s="70"/>
      <c r="D29" s="70"/>
      <c r="E29" s="70"/>
      <c r="F29" s="70"/>
      <c r="G29" s="70"/>
      <c r="H29" s="70"/>
      <c r="I29" s="70"/>
      <c r="J29" s="70"/>
    </row>
    <row r="30" spans="1:17" x14ac:dyDescent="0.2">
      <c r="A30" s="70"/>
      <c r="B30" s="70"/>
      <c r="C30" s="70"/>
      <c r="D30" s="70"/>
      <c r="E30" s="70"/>
      <c r="F30" s="70"/>
      <c r="G30" s="70"/>
      <c r="H30" s="70"/>
      <c r="I30" s="70"/>
      <c r="J30" s="70"/>
    </row>
    <row r="31" spans="1:17" x14ac:dyDescent="0.2">
      <c r="A31" s="70"/>
      <c r="B31" s="70"/>
      <c r="C31" s="70"/>
      <c r="D31" s="70"/>
      <c r="E31" s="70"/>
      <c r="F31" s="70"/>
      <c r="G31" s="70"/>
      <c r="H31" s="70"/>
      <c r="I31" s="70"/>
      <c r="J31" s="70"/>
    </row>
    <row r="32" spans="1:17" x14ac:dyDescent="0.2">
      <c r="A32" s="70"/>
      <c r="B32" s="70"/>
      <c r="C32" s="70"/>
      <c r="D32" s="70"/>
      <c r="E32" s="70"/>
      <c r="F32" s="70"/>
      <c r="G32" s="70"/>
      <c r="H32" s="70"/>
      <c r="I32" s="70"/>
      <c r="J32" s="70"/>
    </row>
    <row r="33" spans="1:17" x14ac:dyDescent="0.2">
      <c r="A33" s="70"/>
      <c r="B33" s="70"/>
      <c r="C33" s="70"/>
      <c r="D33" s="70"/>
      <c r="E33" s="70"/>
      <c r="F33" s="70"/>
      <c r="G33" s="70"/>
      <c r="H33" s="70"/>
      <c r="I33" s="70"/>
      <c r="J33" s="70"/>
    </row>
    <row r="34" spans="1:17" x14ac:dyDescent="0.2">
      <c r="A34" s="70"/>
      <c r="B34" s="70"/>
      <c r="C34" s="70"/>
      <c r="D34" s="70"/>
      <c r="E34" s="70"/>
      <c r="F34" s="70"/>
      <c r="G34" s="70"/>
      <c r="H34" s="70"/>
      <c r="I34" s="70"/>
      <c r="J34" s="70"/>
    </row>
    <row r="37" spans="1:17" ht="15" x14ac:dyDescent="0.25">
      <c r="D37" s="28"/>
      <c r="E37" s="28"/>
      <c r="F37" s="28"/>
      <c r="G37" s="28"/>
      <c r="H37" s="28"/>
      <c r="I37" s="28"/>
      <c r="J37" s="28"/>
    </row>
    <row r="38" spans="1:17" ht="15" x14ac:dyDescent="0.25">
      <c r="D38" s="28"/>
      <c r="E38" s="28"/>
      <c r="F38" s="28"/>
      <c r="G38" s="28"/>
      <c r="H38" s="28"/>
      <c r="I38" s="28"/>
      <c r="J38" s="28"/>
      <c r="N38" s="29"/>
      <c r="Q38" s="29"/>
    </row>
    <row r="39" spans="1:17" ht="15" x14ac:dyDescent="0.25">
      <c r="D39" s="28"/>
      <c r="E39" s="28"/>
      <c r="F39" s="28"/>
      <c r="G39" s="28"/>
      <c r="H39" s="28"/>
      <c r="I39" s="28"/>
      <c r="J39" s="28"/>
      <c r="N39" s="29"/>
      <c r="Q39" s="29"/>
    </row>
    <row r="40" spans="1:17" ht="15" x14ac:dyDescent="0.25">
      <c r="D40" s="28"/>
      <c r="E40" s="28"/>
      <c r="F40" s="28"/>
      <c r="G40" s="28"/>
      <c r="H40" s="28"/>
      <c r="I40" s="28"/>
      <c r="J40" s="28"/>
      <c r="N40" s="29"/>
      <c r="Q40" s="29"/>
    </row>
    <row r="41" spans="1:17" ht="15" x14ac:dyDescent="0.25">
      <c r="D41" s="28"/>
      <c r="E41" s="28"/>
      <c r="F41" s="28"/>
      <c r="G41" s="28"/>
      <c r="H41" s="28"/>
      <c r="I41" s="28"/>
      <c r="J41" s="28"/>
      <c r="N41" s="29"/>
      <c r="Q41" s="29"/>
    </row>
    <row r="42" spans="1:17" ht="15" x14ac:dyDescent="0.25">
      <c r="D42" s="28"/>
      <c r="E42" s="28"/>
      <c r="F42" s="28"/>
      <c r="G42" s="28"/>
      <c r="H42" s="28"/>
      <c r="I42" s="28"/>
      <c r="J42" s="28"/>
      <c r="N42" s="29"/>
      <c r="Q42" s="29"/>
    </row>
    <row r="43" spans="1:17" ht="15" x14ac:dyDescent="0.25">
      <c r="D43" s="28"/>
      <c r="E43" s="28"/>
      <c r="F43" s="28"/>
      <c r="G43" s="28"/>
      <c r="H43" s="28"/>
      <c r="I43" s="28"/>
      <c r="J43" s="28"/>
      <c r="N43" s="29"/>
      <c r="Q43" s="29"/>
    </row>
    <row r="44" spans="1:17" ht="15" x14ac:dyDescent="0.25">
      <c r="D44" s="28"/>
      <c r="E44" s="28"/>
      <c r="F44" s="28"/>
      <c r="G44" s="28"/>
      <c r="H44" s="28"/>
      <c r="I44" s="28"/>
      <c r="J44" s="28"/>
      <c r="N44" s="29"/>
      <c r="Q44" s="29"/>
    </row>
    <row r="45" spans="1:17" ht="15" x14ac:dyDescent="0.25">
      <c r="D45" s="28"/>
      <c r="E45" s="28"/>
      <c r="F45" s="28"/>
      <c r="G45" s="28"/>
      <c r="H45" s="28"/>
      <c r="I45" s="28"/>
      <c r="J45" s="28"/>
      <c r="N45" s="29"/>
      <c r="Q45" s="29"/>
    </row>
    <row r="46" spans="1:17" ht="15" x14ac:dyDescent="0.25">
      <c r="D46" s="28"/>
      <c r="E46" s="28"/>
      <c r="F46" s="28"/>
      <c r="G46" s="28"/>
      <c r="H46" s="28"/>
      <c r="I46" s="28"/>
      <c r="J46" s="28"/>
      <c r="N46" s="29"/>
      <c r="Q46" s="29"/>
    </row>
    <row r="47" spans="1:17" ht="15" x14ac:dyDescent="0.25">
      <c r="D47" s="28"/>
      <c r="E47" s="28"/>
      <c r="F47" s="28"/>
      <c r="G47" s="28"/>
      <c r="H47" s="28"/>
      <c r="I47" s="28"/>
      <c r="J47" s="28"/>
      <c r="N47" s="29"/>
      <c r="Q47" s="29"/>
    </row>
    <row r="48" spans="1:17" ht="15" x14ac:dyDescent="0.25">
      <c r="D48" s="28"/>
      <c r="E48" s="28"/>
      <c r="F48" s="28"/>
      <c r="G48" s="28"/>
      <c r="H48" s="28"/>
      <c r="I48" s="28"/>
      <c r="J48" s="28"/>
      <c r="N48" s="29"/>
      <c r="Q48" s="29"/>
    </row>
    <row r="49" spans="4:17" ht="15" x14ac:dyDescent="0.25">
      <c r="D49" s="28"/>
      <c r="E49" s="28"/>
      <c r="F49" s="28"/>
      <c r="G49" s="28"/>
      <c r="H49" s="28"/>
      <c r="I49" s="28"/>
      <c r="J49" s="28"/>
      <c r="N49" s="29"/>
      <c r="Q49" s="29"/>
    </row>
    <row r="50" spans="4:17" ht="15" x14ac:dyDescent="0.25">
      <c r="D50" s="28"/>
      <c r="E50" s="28"/>
      <c r="F50" s="28"/>
      <c r="G50" s="28"/>
      <c r="H50" s="28"/>
      <c r="I50" s="28"/>
      <c r="J50" s="28"/>
      <c r="N50" s="29"/>
      <c r="Q50" s="29"/>
    </row>
    <row r="51" spans="4:17" ht="15" x14ac:dyDescent="0.25">
      <c r="D51" s="28"/>
      <c r="E51" s="28"/>
      <c r="F51" s="28"/>
      <c r="G51" s="28"/>
      <c r="H51" s="28"/>
      <c r="I51" s="28"/>
      <c r="J51" s="28"/>
      <c r="N51" s="29"/>
      <c r="Q51" s="29"/>
    </row>
    <row r="52" spans="4:17" ht="15" x14ac:dyDescent="0.25">
      <c r="D52" s="28"/>
      <c r="E52" s="28"/>
      <c r="F52" s="28"/>
      <c r="G52" s="28"/>
      <c r="H52" s="28"/>
      <c r="I52" s="28"/>
      <c r="J52" s="28"/>
      <c r="N52" s="29"/>
      <c r="Q52" s="29"/>
    </row>
    <row r="53" spans="4:17" ht="15" x14ac:dyDescent="0.25">
      <c r="D53" s="28"/>
      <c r="E53" s="28"/>
      <c r="F53" s="28"/>
      <c r="G53" s="28"/>
      <c r="H53" s="28"/>
      <c r="I53" s="28"/>
      <c r="J53" s="28"/>
      <c r="N53" s="29"/>
      <c r="Q53" s="29"/>
    </row>
    <row r="54" spans="4:17" ht="15" x14ac:dyDescent="0.25">
      <c r="D54" s="28"/>
      <c r="E54" s="28"/>
      <c r="F54" s="28"/>
      <c r="G54" s="28"/>
      <c r="H54" s="28"/>
      <c r="I54" s="28"/>
      <c r="J54" s="28"/>
      <c r="N54" s="29"/>
      <c r="Q54" s="29"/>
    </row>
    <row r="55" spans="4:17" ht="15" x14ac:dyDescent="0.25">
      <c r="D55" s="28"/>
      <c r="E55" s="28"/>
      <c r="F55" s="28"/>
      <c r="G55" s="28"/>
      <c r="H55" s="28"/>
      <c r="I55" s="28"/>
      <c r="J55" s="28"/>
    </row>
    <row r="56" spans="4:17" ht="15" x14ac:dyDescent="0.25">
      <c r="D56" s="28"/>
      <c r="E56" s="28"/>
      <c r="F56" s="28"/>
      <c r="G56" s="28"/>
      <c r="H56" s="28"/>
      <c r="I56" s="28"/>
      <c r="J56" s="28"/>
    </row>
    <row r="57" spans="4:17" ht="15" x14ac:dyDescent="0.25">
      <c r="D57" s="28"/>
      <c r="E57" s="28"/>
      <c r="F57" s="28"/>
      <c r="G57" s="28"/>
      <c r="H57" s="28"/>
      <c r="I57" s="28"/>
      <c r="J57" s="28"/>
    </row>
    <row r="58" spans="4:17" ht="15" x14ac:dyDescent="0.25">
      <c r="D58" s="28"/>
      <c r="E58" s="28"/>
      <c r="F58" s="28"/>
      <c r="G58" s="28"/>
      <c r="H58" s="28"/>
      <c r="I58" s="28"/>
      <c r="J58" s="28"/>
    </row>
    <row r="59" spans="4:17" ht="15" x14ac:dyDescent="0.25">
      <c r="D59" s="28"/>
      <c r="E59" s="28"/>
      <c r="F59" s="28"/>
      <c r="G59" s="28"/>
      <c r="H59" s="28"/>
      <c r="I59" s="28"/>
      <c r="J59" s="28"/>
    </row>
    <row r="60" spans="4:17" ht="15" x14ac:dyDescent="0.25">
      <c r="D60" s="28"/>
      <c r="E60" s="28"/>
      <c r="F60" s="28"/>
      <c r="G60" s="28"/>
      <c r="H60" s="28"/>
      <c r="I60" s="28"/>
      <c r="J60" s="28"/>
    </row>
    <row r="61" spans="4:17" ht="15" x14ac:dyDescent="0.25">
      <c r="D61" s="28"/>
      <c r="E61" s="28"/>
      <c r="F61" s="28"/>
      <c r="G61" s="28"/>
      <c r="H61" s="28"/>
      <c r="I61" s="28"/>
      <c r="J61" s="28"/>
    </row>
    <row r="62" spans="4:17" ht="15" x14ac:dyDescent="0.25">
      <c r="D62" s="28"/>
      <c r="E62" s="28"/>
      <c r="F62" s="28"/>
      <c r="G62" s="28"/>
      <c r="H62" s="28"/>
      <c r="I62" s="28"/>
      <c r="J62" s="28"/>
    </row>
    <row r="63" spans="4:17" ht="15" x14ac:dyDescent="0.25">
      <c r="D63" s="28"/>
      <c r="E63" s="28"/>
      <c r="F63" s="28"/>
      <c r="G63" s="28"/>
      <c r="H63" s="28"/>
      <c r="I63" s="28"/>
      <c r="J63" s="28"/>
    </row>
    <row r="64" spans="4:17" ht="15" x14ac:dyDescent="0.25">
      <c r="D64" s="28"/>
      <c r="E64" s="28"/>
      <c r="F64" s="28"/>
      <c r="G64" s="28"/>
      <c r="H64" s="28"/>
      <c r="I64" s="28"/>
      <c r="J64" s="28"/>
    </row>
    <row r="65" spans="4:10" ht="15" x14ac:dyDescent="0.25">
      <c r="D65" s="28"/>
      <c r="E65" s="28"/>
      <c r="F65" s="28"/>
      <c r="G65" s="28"/>
      <c r="H65" s="28"/>
      <c r="I65" s="28"/>
      <c r="J65" s="28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36"/>
  <sheetViews>
    <sheetView workbookViewId="0">
      <selection activeCell="E3" sqref="E3"/>
    </sheetView>
  </sheetViews>
  <sheetFormatPr defaultColWidth="8.7109375" defaultRowHeight="12.75" x14ac:dyDescent="0.2"/>
  <cols>
    <col min="1" max="16384" width="8.7109375" style="24"/>
  </cols>
  <sheetData>
    <row r="1" spans="1:4" ht="14.25" x14ac:dyDescent="0.2">
      <c r="A1" s="8" t="s">
        <v>457</v>
      </c>
    </row>
    <row r="2" spans="1:4" ht="14.25" x14ac:dyDescent="0.2">
      <c r="A2" s="8" t="s">
        <v>458</v>
      </c>
    </row>
    <row r="5" spans="1:4" x14ac:dyDescent="0.2">
      <c r="A5" s="24" t="s">
        <v>227</v>
      </c>
      <c r="B5" s="24" t="s">
        <v>228</v>
      </c>
      <c r="C5" s="24" t="s">
        <v>229</v>
      </c>
      <c r="D5" s="24" t="s">
        <v>230</v>
      </c>
    </row>
    <row r="6" spans="1:4" x14ac:dyDescent="0.2">
      <c r="A6" s="24">
        <v>1995</v>
      </c>
      <c r="B6" s="24">
        <v>275.78105291053271</v>
      </c>
      <c r="C6" s="24">
        <v>2.6987959362849617E-2</v>
      </c>
      <c r="D6" s="24">
        <v>1359</v>
      </c>
    </row>
    <row r="7" spans="1:4" x14ac:dyDescent="0.2">
      <c r="A7" s="24">
        <v>1996</v>
      </c>
      <c r="B7" s="24">
        <v>-80.881242001052215</v>
      </c>
      <c r="C7" s="24">
        <v>2.8889192997133065E-2</v>
      </c>
      <c r="D7" s="24">
        <v>1606</v>
      </c>
    </row>
    <row r="8" spans="1:4" x14ac:dyDescent="0.2">
      <c r="A8" s="24">
        <v>1997</v>
      </c>
      <c r="B8" s="24">
        <v>440.90404182518023</v>
      </c>
      <c r="C8" s="24">
        <v>2.5822959354329312E-2</v>
      </c>
      <c r="D8" s="24">
        <v>1629</v>
      </c>
    </row>
    <row r="9" spans="1:4" x14ac:dyDescent="0.2">
      <c r="A9" s="24">
        <v>1998</v>
      </c>
      <c r="B9" s="24">
        <v>989.66418031996363</v>
      </c>
      <c r="C9" s="24">
        <v>8.6776001660784727E-3</v>
      </c>
      <c r="D9" s="24">
        <v>630</v>
      </c>
    </row>
    <row r="10" spans="1:4" x14ac:dyDescent="0.2">
      <c r="A10" s="24">
        <v>1999</v>
      </c>
      <c r="B10" s="24">
        <v>-1092.8174302923401</v>
      </c>
      <c r="C10" s="24">
        <v>2.799905843874277E-3</v>
      </c>
      <c r="D10" s="24">
        <v>225</v>
      </c>
    </row>
    <row r="11" spans="1:4" x14ac:dyDescent="0.2">
      <c r="A11" s="24">
        <v>2000</v>
      </c>
      <c r="B11" s="24">
        <v>187.51643273217996</v>
      </c>
      <c r="C11" s="24">
        <v>6.7817836409369264E-3</v>
      </c>
      <c r="D11" s="24">
        <v>-379</v>
      </c>
    </row>
    <row r="12" spans="1:4" x14ac:dyDescent="0.2">
      <c r="A12" s="24">
        <v>2001</v>
      </c>
      <c r="B12" s="24">
        <v>-132.82791486777523</v>
      </c>
      <c r="C12" s="24">
        <v>2.1808988005056597E-3</v>
      </c>
      <c r="D12" s="24">
        <v>-757</v>
      </c>
    </row>
    <row r="13" spans="1:4" x14ac:dyDescent="0.2">
      <c r="A13" s="24">
        <v>2002</v>
      </c>
      <c r="B13" s="24">
        <v>-266.40370323643629</v>
      </c>
      <c r="C13" s="24">
        <v>3.0755594947928207E-3</v>
      </c>
      <c r="D13" s="24">
        <v>336</v>
      </c>
    </row>
    <row r="14" spans="1:4" x14ac:dyDescent="0.2">
      <c r="A14" s="24">
        <v>2003</v>
      </c>
      <c r="B14" s="24">
        <v>967.54110203346772</v>
      </c>
      <c r="C14" s="24">
        <v>1.3035923546288439E-2</v>
      </c>
      <c r="D14" s="24">
        <v>714</v>
      </c>
    </row>
    <row r="15" spans="1:4" x14ac:dyDescent="0.2">
      <c r="A15" s="24">
        <v>2004</v>
      </c>
      <c r="B15" s="24">
        <v>-928.14020751506018</v>
      </c>
      <c r="C15" s="24">
        <v>3.6284908193901723E-3</v>
      </c>
      <c r="D15" s="24">
        <v>-154</v>
      </c>
    </row>
    <row r="16" spans="1:4" x14ac:dyDescent="0.2">
      <c r="A16" s="24">
        <v>2005</v>
      </c>
      <c r="B16" s="24">
        <v>-4774.7204794504123</v>
      </c>
      <c r="C16" s="24">
        <v>-3.5168174501859356E-2</v>
      </c>
      <c r="D16" s="24">
        <v>-6026</v>
      </c>
    </row>
    <row r="17" spans="1:15" x14ac:dyDescent="0.2">
      <c r="A17" s="24">
        <v>2006</v>
      </c>
      <c r="B17" s="24">
        <v>-5484.1518572274672</v>
      </c>
      <c r="C17" s="24">
        <v>-5.1058814583887772E-2</v>
      </c>
      <c r="D17" s="24">
        <v>-9905</v>
      </c>
    </row>
    <row r="18" spans="1:15" x14ac:dyDescent="0.2">
      <c r="A18" s="24">
        <v>2007</v>
      </c>
      <c r="B18" s="24">
        <v>-8804.667640728414</v>
      </c>
      <c r="C18" s="24">
        <v>-6.3671204391034172E-2</v>
      </c>
      <c r="D18" s="24">
        <v>-12826</v>
      </c>
    </row>
    <row r="19" spans="1:15" x14ac:dyDescent="0.2">
      <c r="A19" s="24">
        <v>2008</v>
      </c>
      <c r="B19" s="24">
        <v>-13105.36134303041</v>
      </c>
      <c r="C19" s="24">
        <v>-7.4728295614371568E-2</v>
      </c>
      <c r="D19" s="24">
        <v>-11715</v>
      </c>
    </row>
    <row r="20" spans="1:15" x14ac:dyDescent="0.2">
      <c r="A20" s="24">
        <v>2009</v>
      </c>
      <c r="B20" s="24">
        <v>-8871.7124394359344</v>
      </c>
      <c r="C20" s="24">
        <v>-4.2819901683301055E-2</v>
      </c>
      <c r="D20" s="24">
        <v>-7904</v>
      </c>
    </row>
    <row r="21" spans="1:15" x14ac:dyDescent="0.2">
      <c r="A21" s="24">
        <v>2010</v>
      </c>
      <c r="B21" s="24">
        <v>-4051.3796612423148</v>
      </c>
      <c r="C21" s="24">
        <v>-3.478025169409487E-2</v>
      </c>
      <c r="D21" s="24">
        <v>-2011</v>
      </c>
    </row>
    <row r="22" spans="1:15" x14ac:dyDescent="0.2">
      <c r="A22" s="24">
        <v>2011</v>
      </c>
      <c r="B22" s="24">
        <v>-3419.1701347244111</v>
      </c>
      <c r="C22" s="24">
        <v>-2.2007131940906775E-2</v>
      </c>
      <c r="D22" s="24">
        <v>-2811</v>
      </c>
    </row>
    <row r="23" spans="1:15" x14ac:dyDescent="0.2">
      <c r="A23" s="24">
        <v>2012</v>
      </c>
      <c r="B23" s="24">
        <v>-5423.6621912493547</v>
      </c>
      <c r="C23" s="24">
        <v>-4.1888684553842287E-2</v>
      </c>
      <c r="D23" s="24">
        <v>-5934</v>
      </c>
    </row>
    <row r="24" spans="1:15" x14ac:dyDescent="0.2">
      <c r="A24" s="24">
        <v>2013</v>
      </c>
      <c r="B24" s="24">
        <v>761.11290562861268</v>
      </c>
      <c r="C24" s="24">
        <v>-7.8219804962205951E-3</v>
      </c>
      <c r="D24" s="24">
        <v>2787</v>
      </c>
    </row>
    <row r="25" spans="1:15" x14ac:dyDescent="0.2">
      <c r="A25" s="24">
        <v>2014</v>
      </c>
      <c r="B25" s="24">
        <v>5249.0242738849638</v>
      </c>
      <c r="C25" s="24">
        <v>4.6490379447490056E-3</v>
      </c>
      <c r="D25" s="24">
        <v>2093</v>
      </c>
    </row>
    <row r="26" spans="1:15" x14ac:dyDescent="0.2">
      <c r="A26" s="24">
        <v>2015</v>
      </c>
      <c r="B26" s="24">
        <v>9704.9588139336192</v>
      </c>
      <c r="C26" s="24">
        <v>3.29281399399622E-2</v>
      </c>
      <c r="D26" s="24">
        <v>11556</v>
      </c>
      <c r="O26" s="24" t="s">
        <v>6</v>
      </c>
    </row>
    <row r="27" spans="1:15" x14ac:dyDescent="0.2">
      <c r="A27" s="24">
        <v>2016</v>
      </c>
      <c r="B27" s="24">
        <v>10422.028510891363</v>
      </c>
      <c r="C27" s="24">
        <v>3.8639068714256687E-2</v>
      </c>
      <c r="D27" s="24">
        <v>-11373</v>
      </c>
    </row>
    <row r="28" spans="1:15" x14ac:dyDescent="0.2">
      <c r="A28" s="24">
        <v>2017</v>
      </c>
      <c r="B28" s="24">
        <v>12235.380481028224</v>
      </c>
      <c r="C28" s="24">
        <v>7.1234538885761298E-2</v>
      </c>
      <c r="D28" s="24">
        <v>1457</v>
      </c>
    </row>
    <row r="29" spans="1:15" x14ac:dyDescent="0.2">
      <c r="A29" s="24">
        <v>2018</v>
      </c>
      <c r="B29" s="24">
        <v>11355.73100333603</v>
      </c>
      <c r="C29" s="24">
        <v>6.8648021652274779E-2</v>
      </c>
      <c r="D29" s="24">
        <v>16007</v>
      </c>
    </row>
    <row r="30" spans="1:15" x14ac:dyDescent="0.2">
      <c r="A30" s="24">
        <v>2019</v>
      </c>
      <c r="B30" s="24">
        <v>17913.308742388992</v>
      </c>
      <c r="C30" s="24">
        <v>9.6020613468984897E-2</v>
      </c>
      <c r="D30" s="24">
        <v>-70772</v>
      </c>
    </row>
    <row r="31" spans="1:15" x14ac:dyDescent="0.2">
      <c r="A31" s="24">
        <v>2020</v>
      </c>
      <c r="B31" s="24">
        <v>16747.278296626373</v>
      </c>
      <c r="C31" s="24">
        <v>0.11986239724794497</v>
      </c>
      <c r="D31" s="24">
        <v>-25510</v>
      </c>
    </row>
    <row r="32" spans="1:15" x14ac:dyDescent="0.2">
      <c r="A32" s="24">
        <v>2021</v>
      </c>
      <c r="B32" s="24">
        <v>28387.470445248862</v>
      </c>
      <c r="C32" s="24">
        <v>0.11104032427024231</v>
      </c>
      <c r="D32" s="24">
        <v>60659</v>
      </c>
    </row>
    <row r="33" spans="1:4" x14ac:dyDescent="0.2">
      <c r="A33" s="24">
        <v>2022</v>
      </c>
      <c r="B33" s="24">
        <v>31710.348153205861</v>
      </c>
      <c r="C33" s="24">
        <v>0.1169750981583742</v>
      </c>
      <c r="D33" s="24">
        <v>32991</v>
      </c>
    </row>
    <row r="34" spans="1:4" x14ac:dyDescent="0.2">
      <c r="A34" s="24">
        <v>2023</v>
      </c>
      <c r="B34" s="24">
        <v>33683.451904723282</v>
      </c>
      <c r="C34" s="24">
        <v>0.1151728270193557</v>
      </c>
    </row>
    <row r="35" spans="1:4" x14ac:dyDescent="0.2">
      <c r="A35" s="24">
        <v>2024</v>
      </c>
      <c r="B35" s="24">
        <v>35492.724802062417</v>
      </c>
      <c r="C35" s="24">
        <v>0.11371936753887872</v>
      </c>
    </row>
    <row r="36" spans="1:4" x14ac:dyDescent="0.2">
      <c r="A36" s="24">
        <v>2025</v>
      </c>
      <c r="B36" s="24">
        <v>37089.852297214209</v>
      </c>
      <c r="C36" s="24">
        <v>0.11274828521917921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74"/>
  <sheetViews>
    <sheetView workbookViewId="0">
      <selection activeCell="P21" sqref="P21"/>
    </sheetView>
  </sheetViews>
  <sheetFormatPr defaultColWidth="9.140625" defaultRowHeight="15" x14ac:dyDescent="0.25"/>
  <cols>
    <col min="1" max="16384" width="9.140625" style="71"/>
  </cols>
  <sheetData>
    <row r="1" spans="1:7" x14ac:dyDescent="0.25">
      <c r="A1" s="8" t="s">
        <v>459</v>
      </c>
    </row>
    <row r="2" spans="1:7" x14ac:dyDescent="0.25">
      <c r="A2" s="8" t="s">
        <v>460</v>
      </c>
      <c r="F2" s="71" t="s">
        <v>332</v>
      </c>
    </row>
    <row r="3" spans="1:7" x14ac:dyDescent="0.25">
      <c r="A3" s="8"/>
    </row>
    <row r="4" spans="1:7" x14ac:dyDescent="0.25">
      <c r="B4" s="71" t="s">
        <v>333</v>
      </c>
      <c r="C4" s="71" t="s">
        <v>334</v>
      </c>
      <c r="D4" s="71" t="s">
        <v>98</v>
      </c>
      <c r="F4" s="71" t="s">
        <v>334</v>
      </c>
      <c r="G4" s="71" t="s">
        <v>98</v>
      </c>
    </row>
    <row r="5" spans="1:7" x14ac:dyDescent="0.25">
      <c r="B5" s="71" t="s">
        <v>335</v>
      </c>
      <c r="C5" s="71" t="s">
        <v>336</v>
      </c>
      <c r="D5" s="71" t="s">
        <v>336</v>
      </c>
      <c r="F5" s="71" t="s">
        <v>336</v>
      </c>
      <c r="G5" s="71" t="s">
        <v>336</v>
      </c>
    </row>
    <row r="6" spans="1:7" x14ac:dyDescent="0.25">
      <c r="B6" s="71" t="s">
        <v>96</v>
      </c>
      <c r="C6" s="71" t="s">
        <v>1</v>
      </c>
      <c r="D6" s="71" t="s">
        <v>1</v>
      </c>
    </row>
    <row r="7" spans="1:7" x14ac:dyDescent="0.25">
      <c r="B7" s="10">
        <v>43101</v>
      </c>
      <c r="C7" s="71">
        <v>103.7</v>
      </c>
      <c r="D7" s="71">
        <v>99.2</v>
      </c>
    </row>
    <row r="8" spans="1:7" x14ac:dyDescent="0.25">
      <c r="B8" s="10">
        <v>43132</v>
      </c>
      <c r="C8" s="71">
        <v>104.15</v>
      </c>
      <c r="D8" s="71">
        <v>101.1</v>
      </c>
    </row>
    <row r="9" spans="1:7" x14ac:dyDescent="0.25">
      <c r="B9" s="10">
        <v>43160</v>
      </c>
      <c r="C9" s="71">
        <v>103.07</v>
      </c>
      <c r="D9" s="71">
        <v>101.1</v>
      </c>
    </row>
    <row r="10" spans="1:7" x14ac:dyDescent="0.25">
      <c r="B10" s="10">
        <v>43191</v>
      </c>
      <c r="C10" s="71">
        <v>102.25</v>
      </c>
      <c r="D10" s="71">
        <v>101.1</v>
      </c>
    </row>
    <row r="11" spans="1:7" x14ac:dyDescent="0.25">
      <c r="B11" s="10">
        <v>43221</v>
      </c>
      <c r="C11" s="71">
        <v>103.16</v>
      </c>
      <c r="D11" s="71">
        <v>101.1</v>
      </c>
    </row>
    <row r="12" spans="1:7" x14ac:dyDescent="0.25">
      <c r="B12" s="10">
        <v>43252</v>
      </c>
      <c r="C12" s="71">
        <v>103.46</v>
      </c>
      <c r="D12" s="71">
        <v>101.1</v>
      </c>
    </row>
    <row r="13" spans="1:7" x14ac:dyDescent="0.25">
      <c r="B13" s="10">
        <v>43282</v>
      </c>
      <c r="C13" s="71">
        <v>104.68</v>
      </c>
      <c r="D13" s="71">
        <v>102</v>
      </c>
    </row>
    <row r="14" spans="1:7" x14ac:dyDescent="0.25">
      <c r="B14" s="10">
        <v>43313</v>
      </c>
      <c r="C14" s="71">
        <v>105.14</v>
      </c>
      <c r="D14" s="71">
        <v>107.1</v>
      </c>
    </row>
    <row r="15" spans="1:7" x14ac:dyDescent="0.25">
      <c r="B15" s="10">
        <v>43344</v>
      </c>
      <c r="C15" s="71">
        <v>105.65</v>
      </c>
      <c r="D15" s="71">
        <v>107.1</v>
      </c>
    </row>
    <row r="16" spans="1:7" x14ac:dyDescent="0.25">
      <c r="B16" s="10">
        <v>43374</v>
      </c>
      <c r="C16" s="71">
        <v>106.52</v>
      </c>
      <c r="D16" s="71">
        <v>101.8</v>
      </c>
    </row>
    <row r="17" spans="2:7" x14ac:dyDescent="0.25">
      <c r="B17" s="10">
        <v>43405</v>
      </c>
      <c r="C17" s="71">
        <v>106.63</v>
      </c>
      <c r="D17" s="71">
        <v>101.8</v>
      </c>
    </row>
    <row r="18" spans="2:7" x14ac:dyDescent="0.25">
      <c r="B18" s="10">
        <v>43435</v>
      </c>
      <c r="C18" s="71">
        <v>106.51</v>
      </c>
      <c r="D18" s="71">
        <v>102.7</v>
      </c>
    </row>
    <row r="19" spans="2:7" x14ac:dyDescent="0.25">
      <c r="B19" s="10">
        <v>43466</v>
      </c>
      <c r="C19" s="71">
        <v>107.97</v>
      </c>
      <c r="D19" s="71">
        <v>103.2</v>
      </c>
      <c r="F19" s="72">
        <f t="shared" ref="F19:F50" si="0">((C19/C7)-1)*100</f>
        <v>4.1176470588235148</v>
      </c>
      <c r="G19" s="72">
        <f t="shared" ref="G19:G50" si="1">((D19/D7)-1)*100</f>
        <v>4.0322580645161255</v>
      </c>
    </row>
    <row r="20" spans="2:7" x14ac:dyDescent="0.25">
      <c r="B20" s="10">
        <v>43497</v>
      </c>
      <c r="C20" s="71">
        <v>107.33</v>
      </c>
      <c r="D20" s="71">
        <v>103.2</v>
      </c>
      <c r="F20" s="72">
        <f t="shared" si="0"/>
        <v>3.0532885261641773</v>
      </c>
      <c r="G20" s="72">
        <f t="shared" si="1"/>
        <v>2.0771513353115889</v>
      </c>
    </row>
    <row r="21" spans="2:7" x14ac:dyDescent="0.25">
      <c r="B21" s="10">
        <v>43525</v>
      </c>
      <c r="C21" s="71">
        <v>106.85</v>
      </c>
      <c r="D21" s="71">
        <v>104</v>
      </c>
      <c r="F21" s="72">
        <f t="shared" si="0"/>
        <v>3.6674104977199917</v>
      </c>
      <c r="G21" s="72">
        <f t="shared" si="1"/>
        <v>2.8684470820969477</v>
      </c>
    </row>
    <row r="22" spans="2:7" x14ac:dyDescent="0.25">
      <c r="B22" s="10">
        <v>43556</v>
      </c>
      <c r="C22" s="71">
        <v>106.35</v>
      </c>
      <c r="D22" s="71">
        <v>106.3</v>
      </c>
      <c r="F22" s="72">
        <f t="shared" si="0"/>
        <v>4.0097799511002341</v>
      </c>
      <c r="G22" s="72">
        <f t="shared" si="1"/>
        <v>5.143422354104854</v>
      </c>
    </row>
    <row r="23" spans="2:7" x14ac:dyDescent="0.25">
      <c r="B23" s="10">
        <v>43586</v>
      </c>
      <c r="C23" s="71">
        <v>105.87</v>
      </c>
      <c r="D23" s="71">
        <v>106.3</v>
      </c>
      <c r="F23" s="72">
        <f t="shared" si="0"/>
        <v>2.6269872043427789</v>
      </c>
      <c r="G23" s="72">
        <f t="shared" si="1"/>
        <v>5.143422354104854</v>
      </c>
    </row>
    <row r="24" spans="2:7" x14ac:dyDescent="0.25">
      <c r="B24" s="10">
        <v>43617</v>
      </c>
      <c r="C24" s="71">
        <v>107.03</v>
      </c>
      <c r="D24" s="71">
        <v>106.3</v>
      </c>
      <c r="F24" s="72">
        <f t="shared" si="0"/>
        <v>3.4506089309878307</v>
      </c>
      <c r="G24" s="72">
        <f t="shared" si="1"/>
        <v>5.143422354104854</v>
      </c>
    </row>
    <row r="25" spans="2:7" x14ac:dyDescent="0.25">
      <c r="B25" s="10">
        <v>43647</v>
      </c>
      <c r="C25" s="71">
        <v>107.38</v>
      </c>
      <c r="D25" s="71">
        <v>106.3</v>
      </c>
      <c r="F25" s="72">
        <f t="shared" si="0"/>
        <v>2.5792892625143171</v>
      </c>
      <c r="G25" s="72">
        <f t="shared" si="1"/>
        <v>4.2156862745098111</v>
      </c>
    </row>
    <row r="26" spans="2:7" x14ac:dyDescent="0.25">
      <c r="B26" s="10">
        <v>43678</v>
      </c>
      <c r="C26" s="71">
        <v>107.24</v>
      </c>
      <c r="D26" s="71">
        <v>106.3</v>
      </c>
      <c r="F26" s="72">
        <f t="shared" si="0"/>
        <v>1.9973368841544659</v>
      </c>
      <c r="G26" s="72">
        <f t="shared" si="1"/>
        <v>-0.74696545284780314</v>
      </c>
    </row>
    <row r="27" spans="2:7" x14ac:dyDescent="0.25">
      <c r="B27" s="10">
        <v>43709</v>
      </c>
      <c r="C27" s="71">
        <v>107.05</v>
      </c>
      <c r="D27" s="71">
        <v>106.3</v>
      </c>
      <c r="F27" s="72">
        <f t="shared" si="0"/>
        <v>1.325130146710829</v>
      </c>
      <c r="G27" s="72">
        <f t="shared" si="1"/>
        <v>-0.74696545284780314</v>
      </c>
    </row>
    <row r="28" spans="2:7" x14ac:dyDescent="0.25">
      <c r="B28" s="10">
        <v>43739</v>
      </c>
      <c r="C28" s="71">
        <v>107.84</v>
      </c>
      <c r="D28" s="71">
        <v>106</v>
      </c>
      <c r="F28" s="72">
        <f t="shared" si="0"/>
        <v>1.23920390536989</v>
      </c>
      <c r="G28" s="72">
        <f t="shared" si="1"/>
        <v>4.1257367387033339</v>
      </c>
    </row>
    <row r="29" spans="2:7" x14ac:dyDescent="0.25">
      <c r="B29" s="10">
        <v>43770</v>
      </c>
      <c r="C29" s="71">
        <v>107.72</v>
      </c>
      <c r="D29" s="71">
        <v>106</v>
      </c>
      <c r="F29" s="72">
        <f t="shared" si="0"/>
        <v>1.0222263903216788</v>
      </c>
      <c r="G29" s="72">
        <f t="shared" si="1"/>
        <v>4.1257367387033339</v>
      </c>
    </row>
    <row r="30" spans="2:7" x14ac:dyDescent="0.25">
      <c r="B30" s="10">
        <v>43800</v>
      </c>
      <c r="C30" s="71">
        <v>107.06</v>
      </c>
      <c r="D30" s="71">
        <v>106</v>
      </c>
      <c r="F30" s="72">
        <f t="shared" si="0"/>
        <v>0.51638343817481669</v>
      </c>
      <c r="G30" s="72">
        <f t="shared" si="1"/>
        <v>3.213242453748788</v>
      </c>
    </row>
    <row r="31" spans="2:7" x14ac:dyDescent="0.25">
      <c r="B31" s="10">
        <v>43831</v>
      </c>
      <c r="C31" s="71">
        <v>107.06</v>
      </c>
      <c r="D31" s="71">
        <v>106</v>
      </c>
      <c r="F31" s="72">
        <f t="shared" si="0"/>
        <v>-0.84282671112345664</v>
      </c>
      <c r="G31" s="72">
        <f t="shared" si="1"/>
        <v>2.7131782945736482</v>
      </c>
    </row>
    <row r="32" spans="2:7" x14ac:dyDescent="0.25">
      <c r="B32" s="10">
        <v>43862</v>
      </c>
      <c r="C32" s="71">
        <v>107.05</v>
      </c>
      <c r="D32" s="71">
        <v>106</v>
      </c>
      <c r="F32" s="72">
        <f t="shared" si="0"/>
        <v>-0.26087766700829684</v>
      </c>
      <c r="G32" s="72">
        <f t="shared" si="1"/>
        <v>2.7131782945736482</v>
      </c>
    </row>
    <row r="33" spans="2:7" x14ac:dyDescent="0.25">
      <c r="B33" s="10">
        <v>43891</v>
      </c>
      <c r="C33" s="71">
        <v>105.94</v>
      </c>
      <c r="D33" s="71">
        <v>106</v>
      </c>
      <c r="F33" s="72">
        <f t="shared" si="0"/>
        <v>-0.85166120729994743</v>
      </c>
      <c r="G33" s="72">
        <f t="shared" si="1"/>
        <v>1.9230769230769162</v>
      </c>
    </row>
    <row r="34" spans="2:7" x14ac:dyDescent="0.25">
      <c r="B34" s="10">
        <v>43922</v>
      </c>
      <c r="C34" s="71">
        <v>103.86</v>
      </c>
      <c r="D34" s="71">
        <v>104.7</v>
      </c>
      <c r="F34" s="72">
        <f t="shared" si="0"/>
        <v>-2.3413258110014046</v>
      </c>
      <c r="G34" s="72">
        <f t="shared" si="1"/>
        <v>-1.5051740357478804</v>
      </c>
    </row>
    <row r="35" spans="2:7" x14ac:dyDescent="0.25">
      <c r="B35" s="10">
        <v>43952</v>
      </c>
      <c r="C35" s="71">
        <v>103.63</v>
      </c>
      <c r="D35" s="71">
        <v>103.6</v>
      </c>
      <c r="F35" s="72">
        <f t="shared" si="0"/>
        <v>-2.115802399168798</v>
      </c>
      <c r="G35" s="72">
        <f t="shared" si="1"/>
        <v>-2.539981185324558</v>
      </c>
    </row>
    <row r="36" spans="2:7" x14ac:dyDescent="0.25">
      <c r="B36" s="10">
        <v>43983</v>
      </c>
      <c r="C36" s="71">
        <v>104.59</v>
      </c>
      <c r="D36" s="71">
        <v>103.4</v>
      </c>
      <c r="F36" s="72">
        <f t="shared" si="0"/>
        <v>-2.2797346538353747</v>
      </c>
      <c r="G36" s="72">
        <f t="shared" si="1"/>
        <v>-2.7281279397930347</v>
      </c>
    </row>
    <row r="37" spans="2:7" x14ac:dyDescent="0.25">
      <c r="B37" s="10">
        <v>44013</v>
      </c>
      <c r="C37" s="71">
        <v>104.57</v>
      </c>
      <c r="D37" s="71">
        <v>103.4</v>
      </c>
      <c r="F37" s="72">
        <f t="shared" si="0"/>
        <v>-2.6168746507729601</v>
      </c>
      <c r="G37" s="72">
        <f t="shared" si="1"/>
        <v>-2.7281279397930347</v>
      </c>
    </row>
    <row r="38" spans="2:7" x14ac:dyDescent="0.25">
      <c r="B38" s="10">
        <v>44044</v>
      </c>
      <c r="C38" s="71">
        <v>105.37</v>
      </c>
      <c r="D38" s="71">
        <v>103.4</v>
      </c>
      <c r="F38" s="72">
        <f t="shared" si="0"/>
        <v>-1.7437523312196834</v>
      </c>
      <c r="G38" s="72">
        <f t="shared" si="1"/>
        <v>-2.7281279397930347</v>
      </c>
    </row>
    <row r="39" spans="2:7" x14ac:dyDescent="0.25">
      <c r="B39" s="10">
        <v>44075</v>
      </c>
      <c r="C39" s="71">
        <v>105.95</v>
      </c>
      <c r="D39" s="71">
        <v>103.4</v>
      </c>
      <c r="F39" s="72">
        <f t="shared" si="0"/>
        <v>-1.0275572162540825</v>
      </c>
      <c r="G39" s="72">
        <f t="shared" si="1"/>
        <v>-2.7281279397930347</v>
      </c>
    </row>
    <row r="40" spans="2:7" x14ac:dyDescent="0.25">
      <c r="B40" s="10">
        <v>44105</v>
      </c>
      <c r="C40" s="71">
        <v>106.53</v>
      </c>
      <c r="D40" s="71">
        <v>110.1</v>
      </c>
      <c r="F40" s="72">
        <f t="shared" si="0"/>
        <v>-1.2147626112759657</v>
      </c>
      <c r="G40" s="72">
        <f t="shared" si="1"/>
        <v>3.8679245283018915</v>
      </c>
    </row>
    <row r="41" spans="2:7" x14ac:dyDescent="0.25">
      <c r="B41" s="10">
        <v>44136</v>
      </c>
      <c r="C41" s="71">
        <v>107.1</v>
      </c>
      <c r="D41" s="71">
        <v>110.1</v>
      </c>
      <c r="F41" s="72">
        <f t="shared" si="0"/>
        <v>-0.57556628295581946</v>
      </c>
      <c r="G41" s="72">
        <f t="shared" si="1"/>
        <v>3.8679245283018915</v>
      </c>
    </row>
    <row r="42" spans="2:7" x14ac:dyDescent="0.25">
      <c r="B42" s="10">
        <v>44166</v>
      </c>
      <c r="C42" s="71">
        <v>107.45</v>
      </c>
      <c r="D42" s="71">
        <v>110.1</v>
      </c>
      <c r="F42" s="72">
        <f t="shared" si="0"/>
        <v>0.36428171118998431</v>
      </c>
      <c r="G42" s="72">
        <f t="shared" si="1"/>
        <v>3.8679245283018915</v>
      </c>
    </row>
    <row r="43" spans="2:7" x14ac:dyDescent="0.25">
      <c r="B43" s="10">
        <v>44197</v>
      </c>
      <c r="C43" s="71">
        <v>110.26</v>
      </c>
      <c r="D43" s="71">
        <v>110.1</v>
      </c>
      <c r="F43" s="72">
        <f t="shared" si="0"/>
        <v>2.9889781430973317</v>
      </c>
      <c r="G43" s="72">
        <f t="shared" si="1"/>
        <v>3.8679245283018915</v>
      </c>
    </row>
    <row r="44" spans="2:7" x14ac:dyDescent="0.25">
      <c r="B44" s="10">
        <v>44228</v>
      </c>
      <c r="C44" s="71">
        <v>107.78</v>
      </c>
      <c r="D44" s="71">
        <v>110.1</v>
      </c>
      <c r="F44" s="72">
        <f t="shared" si="0"/>
        <v>0.68192433442317846</v>
      </c>
      <c r="G44" s="72">
        <f t="shared" si="1"/>
        <v>3.8679245283018915</v>
      </c>
    </row>
    <row r="45" spans="2:7" x14ac:dyDescent="0.25">
      <c r="B45" s="10">
        <v>44256</v>
      </c>
      <c r="C45" s="71">
        <v>109.38</v>
      </c>
      <c r="D45" s="71">
        <v>110.1</v>
      </c>
      <c r="F45" s="72">
        <f t="shared" si="0"/>
        <v>3.2471210118935279</v>
      </c>
      <c r="G45" s="72">
        <f t="shared" si="1"/>
        <v>3.8679245283018915</v>
      </c>
    </row>
    <row r="46" spans="2:7" x14ac:dyDescent="0.25">
      <c r="B46" s="10">
        <v>44287</v>
      </c>
      <c r="C46" s="71">
        <v>111.55</v>
      </c>
      <c r="D46" s="71">
        <v>113.3</v>
      </c>
      <c r="F46" s="72">
        <f t="shared" si="0"/>
        <v>7.4041979587906814</v>
      </c>
      <c r="G46" s="72">
        <f t="shared" si="1"/>
        <v>8.2139446036294075</v>
      </c>
    </row>
    <row r="47" spans="2:7" x14ac:dyDescent="0.25">
      <c r="B47" s="10">
        <v>44317</v>
      </c>
      <c r="C47" s="71">
        <v>111.93</v>
      </c>
      <c r="D47" s="71">
        <v>113.3</v>
      </c>
      <c r="F47" s="72">
        <f t="shared" si="0"/>
        <v>8.0092637267200839</v>
      </c>
      <c r="G47" s="72">
        <f t="shared" si="1"/>
        <v>9.3629343629343609</v>
      </c>
    </row>
    <row r="48" spans="2:7" x14ac:dyDescent="0.25">
      <c r="B48" s="10">
        <v>44348</v>
      </c>
      <c r="C48" s="71">
        <v>113.25</v>
      </c>
      <c r="D48" s="71">
        <v>113.3</v>
      </c>
      <c r="F48" s="72">
        <f t="shared" si="0"/>
        <v>8.2799502820537274</v>
      </c>
      <c r="G48" s="72">
        <f t="shared" si="1"/>
        <v>9.5744680851063801</v>
      </c>
    </row>
    <row r="49" spans="2:7" x14ac:dyDescent="0.25">
      <c r="B49" s="10">
        <v>44378</v>
      </c>
      <c r="C49" s="71">
        <v>112.82</v>
      </c>
      <c r="D49" s="71">
        <v>115.1</v>
      </c>
      <c r="F49" s="72">
        <f t="shared" si="0"/>
        <v>7.8894520416945557</v>
      </c>
      <c r="G49" s="72">
        <f t="shared" si="1"/>
        <v>11.315280464216615</v>
      </c>
    </row>
    <row r="50" spans="2:7" x14ac:dyDescent="0.25">
      <c r="B50" s="10">
        <v>44409</v>
      </c>
      <c r="C50" s="71">
        <v>115.13</v>
      </c>
      <c r="D50" s="71">
        <v>122.9</v>
      </c>
      <c r="F50" s="72">
        <f t="shared" si="0"/>
        <v>9.2625984625605007</v>
      </c>
      <c r="G50" s="72">
        <f t="shared" si="1"/>
        <v>18.858800773694394</v>
      </c>
    </row>
    <row r="51" spans="2:7" x14ac:dyDescent="0.25">
      <c r="B51" s="10">
        <v>44440</v>
      </c>
      <c r="C51" s="71">
        <v>117.41</v>
      </c>
      <c r="D51" s="71">
        <v>124.6</v>
      </c>
      <c r="F51" s="72">
        <f t="shared" ref="F51:F73" si="2">((C51/C39)-1)*100</f>
        <v>10.816422840962714</v>
      </c>
      <c r="G51" s="72">
        <f t="shared" ref="G51:G73" si="3">((D51/D39)-1)*100</f>
        <v>20.502901353965175</v>
      </c>
    </row>
    <row r="52" spans="2:7" x14ac:dyDescent="0.25">
      <c r="B52" s="10">
        <v>44470</v>
      </c>
      <c r="C52" s="71">
        <v>122.44</v>
      </c>
      <c r="D52" s="71">
        <v>127</v>
      </c>
      <c r="F52" s="72">
        <f t="shared" si="2"/>
        <v>14.934760161456872</v>
      </c>
      <c r="G52" s="72">
        <f t="shared" si="3"/>
        <v>15.349682107175312</v>
      </c>
    </row>
    <row r="53" spans="2:7" x14ac:dyDescent="0.25">
      <c r="B53" s="10">
        <v>44501</v>
      </c>
      <c r="C53" s="71">
        <v>125.94</v>
      </c>
      <c r="D53" s="71">
        <v>133.1</v>
      </c>
      <c r="F53" s="72">
        <f t="shared" si="2"/>
        <v>17.591036414565831</v>
      </c>
      <c r="G53" s="72">
        <f t="shared" si="3"/>
        <v>20.890099909173475</v>
      </c>
    </row>
    <row r="54" spans="2:7" x14ac:dyDescent="0.25">
      <c r="B54" s="10">
        <v>44531</v>
      </c>
      <c r="C54" s="71">
        <v>131.49</v>
      </c>
      <c r="D54" s="71">
        <v>134.69999999999999</v>
      </c>
      <c r="F54" s="72">
        <f t="shared" si="2"/>
        <v>22.373196835737552</v>
      </c>
      <c r="G54" s="72">
        <f t="shared" si="3"/>
        <v>22.343324250681196</v>
      </c>
    </row>
    <row r="55" spans="2:7" x14ac:dyDescent="0.25">
      <c r="B55" s="10">
        <v>44562</v>
      </c>
      <c r="C55" s="71">
        <v>140.07</v>
      </c>
      <c r="D55" s="71">
        <v>134.69999999999999</v>
      </c>
      <c r="F55" s="72">
        <f t="shared" si="2"/>
        <v>27.036096499183728</v>
      </c>
      <c r="G55" s="72">
        <f t="shared" si="3"/>
        <v>22.343324250681196</v>
      </c>
    </row>
    <row r="56" spans="2:7" x14ac:dyDescent="0.25">
      <c r="B56" s="10">
        <v>44593</v>
      </c>
      <c r="C56" s="71">
        <v>144.31</v>
      </c>
      <c r="D56" s="71">
        <v>134.69999999999999</v>
      </c>
      <c r="F56" s="72">
        <f t="shared" si="2"/>
        <v>33.893115605863791</v>
      </c>
      <c r="G56" s="72">
        <f t="shared" si="3"/>
        <v>22.343324250681196</v>
      </c>
    </row>
    <row r="57" spans="2:7" x14ac:dyDescent="0.25">
      <c r="B57" s="10">
        <v>44621</v>
      </c>
      <c r="C57" s="71">
        <v>153.76</v>
      </c>
      <c r="D57" s="71">
        <v>134.69999999999999</v>
      </c>
      <c r="F57" s="72">
        <f t="shared" si="2"/>
        <v>40.57414518193454</v>
      </c>
      <c r="G57" s="72">
        <f t="shared" si="3"/>
        <v>22.343324250681196</v>
      </c>
    </row>
    <row r="58" spans="2:7" x14ac:dyDescent="0.25">
      <c r="B58" s="10">
        <v>44652</v>
      </c>
      <c r="C58" s="71">
        <v>147.16</v>
      </c>
      <c r="D58" s="71">
        <v>144.9</v>
      </c>
      <c r="F58" s="72">
        <f t="shared" si="2"/>
        <v>31.922904527117879</v>
      </c>
      <c r="G58" s="72">
        <f t="shared" si="3"/>
        <v>27.890556045895853</v>
      </c>
    </row>
    <row r="59" spans="2:7" x14ac:dyDescent="0.25">
      <c r="B59" s="10">
        <v>44682</v>
      </c>
      <c r="C59" s="71">
        <v>147.43</v>
      </c>
      <c r="D59" s="71">
        <v>159.80000000000001</v>
      </c>
      <c r="F59" s="72">
        <f t="shared" si="2"/>
        <v>31.716251228446346</v>
      </c>
      <c r="G59" s="72">
        <f t="shared" si="3"/>
        <v>41.041482789055614</v>
      </c>
    </row>
    <row r="60" spans="2:7" x14ac:dyDescent="0.25">
      <c r="B60" s="10">
        <v>44713</v>
      </c>
      <c r="C60" s="71">
        <v>150.08000000000001</v>
      </c>
      <c r="D60" s="71">
        <v>159.80000000000001</v>
      </c>
      <c r="F60" s="72">
        <f t="shared" si="2"/>
        <v>32.520971302428258</v>
      </c>
      <c r="G60" s="72">
        <f t="shared" si="3"/>
        <v>41.041482789055614</v>
      </c>
    </row>
    <row r="61" spans="2:7" x14ac:dyDescent="0.25">
      <c r="B61" s="10">
        <v>44743</v>
      </c>
      <c r="C61" s="71">
        <v>152.5</v>
      </c>
      <c r="D61" s="71">
        <v>161</v>
      </c>
      <c r="F61" s="72">
        <f t="shared" si="2"/>
        <v>35.171068959404359</v>
      </c>
      <c r="G61" s="72">
        <f t="shared" si="3"/>
        <v>39.878366637706343</v>
      </c>
    </row>
    <row r="62" spans="2:7" x14ac:dyDescent="0.25">
      <c r="B62" s="10">
        <v>44774</v>
      </c>
      <c r="C62" s="71">
        <v>160.63999999999999</v>
      </c>
      <c r="D62" s="71">
        <v>169.8</v>
      </c>
      <c r="F62" s="72">
        <f t="shared" si="2"/>
        <v>39.529227829410218</v>
      </c>
      <c r="G62" s="72">
        <f t="shared" si="3"/>
        <v>38.16110659072416</v>
      </c>
    </row>
    <row r="63" spans="2:7" x14ac:dyDescent="0.25">
      <c r="B63" s="10">
        <v>44805</v>
      </c>
      <c r="C63" s="71">
        <v>163.51</v>
      </c>
      <c r="D63" s="71">
        <v>169.8</v>
      </c>
      <c r="F63" s="72">
        <f t="shared" si="2"/>
        <v>39.264117196150238</v>
      </c>
      <c r="G63" s="72">
        <f t="shared" si="3"/>
        <v>36.276083467094722</v>
      </c>
    </row>
    <row r="64" spans="2:7" x14ac:dyDescent="0.25">
      <c r="B64" s="10">
        <v>44835</v>
      </c>
      <c r="C64" s="71">
        <v>177.86</v>
      </c>
      <c r="D64" s="71">
        <v>217.5</v>
      </c>
      <c r="F64" s="72">
        <f t="shared" si="2"/>
        <v>45.262985952303183</v>
      </c>
      <c r="G64" s="72">
        <f t="shared" si="3"/>
        <v>71.259842519685051</v>
      </c>
    </row>
    <row r="65" spans="2:16" x14ac:dyDescent="0.25">
      <c r="B65" s="10">
        <v>44866</v>
      </c>
      <c r="C65" s="71">
        <v>175.55</v>
      </c>
      <c r="D65" s="71">
        <v>217.5</v>
      </c>
      <c r="F65" s="72">
        <f t="shared" si="2"/>
        <v>39.391773860568534</v>
      </c>
      <c r="G65" s="72">
        <f t="shared" si="3"/>
        <v>63.41096919609317</v>
      </c>
    </row>
    <row r="66" spans="2:16" x14ac:dyDescent="0.25">
      <c r="B66" s="10">
        <v>44896</v>
      </c>
      <c r="C66" s="71">
        <v>173.72</v>
      </c>
      <c r="D66" s="71">
        <v>219.2</v>
      </c>
      <c r="F66" s="72">
        <f t="shared" si="2"/>
        <v>32.116510761274618</v>
      </c>
      <c r="G66" s="72">
        <f t="shared" si="3"/>
        <v>62.731997030438016</v>
      </c>
    </row>
    <row r="67" spans="2:16" x14ac:dyDescent="0.25">
      <c r="B67" s="10">
        <v>44927</v>
      </c>
      <c r="C67" s="71">
        <v>165.64</v>
      </c>
      <c r="D67" s="71">
        <v>219.2</v>
      </c>
      <c r="F67" s="72">
        <f t="shared" si="2"/>
        <v>18.255158135218096</v>
      </c>
      <c r="G67" s="72">
        <f t="shared" si="3"/>
        <v>62.731997030438016</v>
      </c>
    </row>
    <row r="68" spans="2:16" x14ac:dyDescent="0.25">
      <c r="B68" s="10">
        <v>44958</v>
      </c>
      <c r="C68" s="71">
        <v>166.99</v>
      </c>
      <c r="D68" s="71">
        <v>219.2</v>
      </c>
      <c r="F68" s="72">
        <f t="shared" si="2"/>
        <v>15.716166585822201</v>
      </c>
      <c r="G68" s="72">
        <f t="shared" si="3"/>
        <v>62.731997030438016</v>
      </c>
    </row>
    <row r="69" spans="2:16" x14ac:dyDescent="0.25">
      <c r="B69" s="10">
        <v>44986</v>
      </c>
      <c r="C69" s="71">
        <v>160.69999999999999</v>
      </c>
      <c r="D69" s="71">
        <v>219.2</v>
      </c>
      <c r="F69" s="72">
        <f t="shared" si="2"/>
        <v>4.5135275754422555</v>
      </c>
      <c r="G69" s="72">
        <f t="shared" si="3"/>
        <v>62.731997030438016</v>
      </c>
    </row>
    <row r="70" spans="2:16" x14ac:dyDescent="0.25">
      <c r="B70" s="10">
        <v>45017</v>
      </c>
      <c r="C70" s="71">
        <v>156.31</v>
      </c>
      <c r="D70" s="71">
        <v>219.2</v>
      </c>
      <c r="F70" s="72">
        <f t="shared" si="2"/>
        <v>6.2177222071215121</v>
      </c>
      <c r="G70" s="72">
        <f t="shared" si="3"/>
        <v>51.276742581090382</v>
      </c>
    </row>
    <row r="71" spans="2:16" x14ac:dyDescent="0.25">
      <c r="B71" s="10">
        <v>45047</v>
      </c>
      <c r="C71" s="71">
        <v>155.12</v>
      </c>
      <c r="D71" s="71">
        <v>215.1</v>
      </c>
      <c r="F71" s="72">
        <f t="shared" si="2"/>
        <v>5.2160347283456643</v>
      </c>
      <c r="G71" s="72">
        <f t="shared" si="3"/>
        <v>34.60575719649561</v>
      </c>
    </row>
    <row r="72" spans="2:16" x14ac:dyDescent="0.25">
      <c r="B72" s="10">
        <v>45078</v>
      </c>
      <c r="C72" s="71">
        <v>151.99</v>
      </c>
      <c r="D72" s="71">
        <v>215.1</v>
      </c>
      <c r="F72" s="72">
        <f t="shared" si="2"/>
        <v>1.272654584221744</v>
      </c>
      <c r="G72" s="72">
        <f t="shared" si="3"/>
        <v>34.60575719649561</v>
      </c>
    </row>
    <row r="73" spans="2:16" x14ac:dyDescent="0.25">
      <c r="B73" s="10">
        <v>45108</v>
      </c>
      <c r="C73" s="71">
        <v>151.57</v>
      </c>
      <c r="D73" s="71">
        <v>212.3</v>
      </c>
      <c r="F73" s="72">
        <f t="shared" si="2"/>
        <v>-0.60983606557377668</v>
      </c>
      <c r="G73" s="72">
        <f t="shared" si="3"/>
        <v>31.863354037267079</v>
      </c>
    </row>
    <row r="74" spans="2:16" x14ac:dyDescent="0.25">
      <c r="B74" s="10">
        <v>45139</v>
      </c>
      <c r="J74" s="8"/>
      <c r="P74" s="8" t="s">
        <v>337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121"/>
  <sheetViews>
    <sheetView zoomScaleNormal="100" workbookViewId="0">
      <selection activeCell="A2" sqref="A2:XFD2"/>
    </sheetView>
  </sheetViews>
  <sheetFormatPr defaultRowHeight="15" x14ac:dyDescent="0.25"/>
  <cols>
    <col min="1" max="2" width="11" customWidth="1"/>
    <col min="3" max="3" width="12.140625" customWidth="1"/>
    <col min="4" max="8" width="11" customWidth="1"/>
  </cols>
  <sheetData>
    <row r="1" spans="1:7" x14ac:dyDescent="0.25">
      <c r="A1" s="8" t="s">
        <v>411</v>
      </c>
    </row>
    <row r="2" spans="1:7" x14ac:dyDescent="0.25">
      <c r="A2" s="8" t="s">
        <v>413</v>
      </c>
    </row>
    <row r="7" spans="1:7" x14ac:dyDescent="0.25">
      <c r="C7" t="s">
        <v>12</v>
      </c>
      <c r="D7" t="s">
        <v>13</v>
      </c>
      <c r="E7" t="s">
        <v>14</v>
      </c>
      <c r="G7" t="s">
        <v>3</v>
      </c>
    </row>
    <row r="8" spans="1:7" x14ac:dyDescent="0.25">
      <c r="A8" s="4"/>
      <c r="B8" s="4" t="s">
        <v>15</v>
      </c>
      <c r="C8" s="5">
        <v>-3.0479804606285718E-3</v>
      </c>
      <c r="D8" s="5">
        <v>-2.4141620072263378E-2</v>
      </c>
      <c r="E8" s="5">
        <v>4.4407662340283892E-3</v>
      </c>
      <c r="F8" s="5">
        <v>-4.0088007912638016E-2</v>
      </c>
      <c r="G8" s="5">
        <v>-2.2698892245720081E-2</v>
      </c>
    </row>
    <row r="9" spans="1:7" x14ac:dyDescent="0.25">
      <c r="A9" s="4"/>
      <c r="B9" s="4" t="s">
        <v>16</v>
      </c>
      <c r="C9" s="5">
        <v>-5.0358142026627528E-2</v>
      </c>
      <c r="D9" s="5">
        <v>-8.0338895613008221E-2</v>
      </c>
      <c r="E9" s="5">
        <v>2.2004404849302561E-2</v>
      </c>
      <c r="F9" s="5">
        <v>-1.430583940157543E-2</v>
      </c>
      <c r="G9" s="5">
        <v>-0.1128949158131195</v>
      </c>
    </row>
    <row r="10" spans="1:7" x14ac:dyDescent="0.25">
      <c r="A10" s="4"/>
      <c r="B10" s="4" t="s">
        <v>17</v>
      </c>
      <c r="C10" s="5">
        <v>4.748761340241172E-2</v>
      </c>
      <c r="D10" s="5">
        <v>7.0247279473315133E-2</v>
      </c>
      <c r="E10" s="5">
        <v>5.203502183208636E-4</v>
      </c>
      <c r="F10" s="5">
        <v>-1.7443044275016403E-2</v>
      </c>
      <c r="G10" s="5">
        <v>0.12143106051806241</v>
      </c>
    </row>
    <row r="11" spans="1:7" x14ac:dyDescent="0.25">
      <c r="A11" s="4"/>
      <c r="B11" s="4" t="s">
        <v>18</v>
      </c>
      <c r="C11" s="5">
        <v>-8.5496434223236179E-3</v>
      </c>
      <c r="D11" s="5">
        <v>-1.370820231415832E-2</v>
      </c>
      <c r="E11" s="5">
        <v>3.9870933267566657E-3</v>
      </c>
      <c r="F11" s="5">
        <v>-6.5766487864027797E-3</v>
      </c>
      <c r="G11" s="5">
        <v>-1.8416473317865445E-2</v>
      </c>
    </row>
    <row r="12" spans="1:7" x14ac:dyDescent="0.25">
      <c r="A12" s="4"/>
      <c r="B12" s="4" t="s">
        <v>19</v>
      </c>
      <c r="C12" s="5">
        <v>-3.3299612207047732E-3</v>
      </c>
      <c r="D12" s="5">
        <v>-2.234024616422187E-2</v>
      </c>
      <c r="E12" s="5">
        <v>6.8917551846231903E-3</v>
      </c>
      <c r="F12" s="5">
        <v>4.3394874388804579E-2</v>
      </c>
      <c r="G12" s="5">
        <v>-1.8804212481269622E-2</v>
      </c>
    </row>
    <row r="13" spans="1:7" x14ac:dyDescent="0.25">
      <c r="A13" s="4"/>
      <c r="B13" s="4" t="s">
        <v>20</v>
      </c>
      <c r="C13" s="5">
        <v>7.939772914266903E-3</v>
      </c>
      <c r="D13" s="5">
        <v>7.4810761889090041E-2</v>
      </c>
      <c r="E13" s="5">
        <v>-1.5427019911140373E-3</v>
      </c>
      <c r="F13" s="5">
        <v>-4.2516866875102845E-2</v>
      </c>
      <c r="G13" s="5">
        <v>8.4939344403338168E-2</v>
      </c>
    </row>
    <row r="14" spans="1:7" x14ac:dyDescent="0.25">
      <c r="A14" s="4"/>
      <c r="B14" s="4" t="s">
        <v>21</v>
      </c>
      <c r="C14" s="5">
        <v>-4.2575943601726755E-3</v>
      </c>
      <c r="D14" s="5">
        <v>1.6693730444770131E-2</v>
      </c>
      <c r="E14" s="5">
        <v>-5.3071408768663999E-3</v>
      </c>
      <c r="F14" s="5">
        <v>6.0972711790565959E-2</v>
      </c>
      <c r="G14" s="5">
        <v>7.1172260660969933E-3</v>
      </c>
    </row>
    <row r="15" spans="1:7" x14ac:dyDescent="0.25">
      <c r="A15" s="4"/>
      <c r="B15" s="4" t="s">
        <v>22</v>
      </c>
      <c r="C15" s="5">
        <v>2.2063185998220131E-2</v>
      </c>
      <c r="D15" s="5">
        <v>3.4114506081282091E-3</v>
      </c>
      <c r="E15" s="5">
        <v>6.0256600415307003E-3</v>
      </c>
      <c r="F15" s="5">
        <v>-6.0182438445565117E-2</v>
      </c>
      <c r="G15" s="5">
        <v>3.3444881889763689E-2</v>
      </c>
    </row>
    <row r="16" spans="1:7" x14ac:dyDescent="0.25">
      <c r="A16" s="4"/>
      <c r="B16" s="4" t="s">
        <v>23</v>
      </c>
      <c r="C16" s="5">
        <v>2.2142052720991179E-3</v>
      </c>
      <c r="D16" s="5">
        <v>4.180266849911264E-3</v>
      </c>
      <c r="E16" s="5">
        <v>1.355246330336498E-3</v>
      </c>
      <c r="F16" s="5">
        <v>-3.2010536563018957E-2</v>
      </c>
      <c r="G16" s="5">
        <v>7.7334806377264975E-3</v>
      </c>
    </row>
    <row r="17" spans="1:12" x14ac:dyDescent="0.25">
      <c r="A17" s="4"/>
      <c r="B17" s="4" t="s">
        <v>24</v>
      </c>
      <c r="C17" s="5">
        <v>3.2328535761492125E-2</v>
      </c>
      <c r="D17" s="5">
        <v>2.2048024673226557E-2</v>
      </c>
      <c r="E17" s="5">
        <v>2.882214715817304E-3</v>
      </c>
      <c r="F17" s="5">
        <v>4.2260243794977233E-2</v>
      </c>
      <c r="G17" s="5">
        <v>5.8973631981854346E-2</v>
      </c>
    </row>
    <row r="18" spans="1:12" x14ac:dyDescent="0.25">
      <c r="A18" s="4"/>
      <c r="B18" s="4" t="s">
        <v>25</v>
      </c>
      <c r="C18" s="5">
        <v>-1.6395632283701212E-2</v>
      </c>
      <c r="D18" s="5">
        <v>1.8866664440511458E-3</v>
      </c>
      <c r="E18" s="5">
        <v>4.5079640698567494E-3</v>
      </c>
      <c r="F18" s="5">
        <v>5.4930376999365541E-3</v>
      </c>
      <c r="G18" s="5">
        <v>-1.0709504685408322E-2</v>
      </c>
    </row>
    <row r="19" spans="1:12" x14ac:dyDescent="0.25">
      <c r="A19" s="4"/>
      <c r="B19" s="4" t="s">
        <v>26</v>
      </c>
      <c r="C19" s="5">
        <v>-5.4844606946983579E-3</v>
      </c>
      <c r="D19" s="5">
        <v>5.4844606946984091E-3</v>
      </c>
      <c r="E19" s="5">
        <v>-1.4591684417087456E-3</v>
      </c>
      <c r="F19" s="5">
        <v>-7.0593562886805419E-2</v>
      </c>
      <c r="G19" s="5">
        <v>-1.5516463689670967E-3</v>
      </c>
    </row>
    <row r="20" spans="1:12" x14ac:dyDescent="0.25">
      <c r="A20" s="4"/>
      <c r="B20" s="4" t="s">
        <v>27</v>
      </c>
      <c r="C20" s="5">
        <v>5.6029496818970374E-3</v>
      </c>
      <c r="D20" s="5">
        <v>2.3496240601500644E-4</v>
      </c>
      <c r="E20" s="5">
        <v>-8.1333140543666822E-3</v>
      </c>
      <c r="F20" s="5">
        <v>-4.6124927703875072E-2</v>
      </c>
      <c r="G20" s="5">
        <v>-2.3130161369016022E-3</v>
      </c>
    </row>
    <row r="21" spans="1:12" x14ac:dyDescent="0.25">
      <c r="A21" s="4"/>
      <c r="B21" t="s">
        <v>312</v>
      </c>
      <c r="C21" s="5">
        <v>-3.5843535176880168E-3</v>
      </c>
      <c r="D21" s="5">
        <v>4.8657166109677902E-3</v>
      </c>
      <c r="E21" s="5">
        <v>8.3634915412720261E-3</v>
      </c>
      <c r="F21" s="5">
        <v>4.9245900503887378E-2</v>
      </c>
      <c r="G21" s="5">
        <v>1.0106681639528325E-2</v>
      </c>
    </row>
    <row r="22" spans="1:12" x14ac:dyDescent="0.25">
      <c r="A22" s="4"/>
    </row>
    <row r="23" spans="1:12" x14ac:dyDescent="0.25">
      <c r="A23" s="4"/>
    </row>
    <row r="24" spans="1:12" x14ac:dyDescent="0.25">
      <c r="A24" s="4"/>
      <c r="L24" s="8" t="s">
        <v>6</v>
      </c>
    </row>
    <row r="25" spans="1:12" x14ac:dyDescent="0.25">
      <c r="A25" s="4"/>
    </row>
    <row r="26" spans="1:12" x14ac:dyDescent="0.25">
      <c r="A26" s="4"/>
    </row>
    <row r="27" spans="1:12" x14ac:dyDescent="0.25">
      <c r="A27" s="4"/>
    </row>
    <row r="28" spans="1:12" x14ac:dyDescent="0.25">
      <c r="A28" s="4"/>
    </row>
    <row r="29" spans="1:12" x14ac:dyDescent="0.25">
      <c r="A29" s="4"/>
    </row>
    <row r="30" spans="1:12" x14ac:dyDescent="0.25">
      <c r="A30" s="4"/>
    </row>
    <row r="31" spans="1:12" x14ac:dyDescent="0.25">
      <c r="A31" s="4"/>
    </row>
    <row r="32" spans="1:12" x14ac:dyDescent="0.25">
      <c r="A32" s="4"/>
    </row>
    <row r="33" spans="1:1" x14ac:dyDescent="0.25">
      <c r="A33" s="4"/>
    </row>
    <row r="34" spans="1:1" x14ac:dyDescent="0.25">
      <c r="A34" s="4"/>
    </row>
    <row r="35" spans="1:1" x14ac:dyDescent="0.25">
      <c r="A35" s="4"/>
    </row>
    <row r="36" spans="1:1" x14ac:dyDescent="0.25">
      <c r="A36" s="4"/>
    </row>
    <row r="37" spans="1:1" x14ac:dyDescent="0.25">
      <c r="A37" s="4"/>
    </row>
    <row r="38" spans="1:1" x14ac:dyDescent="0.25">
      <c r="A38" s="4"/>
    </row>
    <row r="39" spans="1:1" x14ac:dyDescent="0.25">
      <c r="A39" s="4"/>
    </row>
    <row r="40" spans="1:1" x14ac:dyDescent="0.25">
      <c r="A40" s="4"/>
    </row>
    <row r="41" spans="1:1" x14ac:dyDescent="0.25">
      <c r="A41" s="4"/>
    </row>
    <row r="42" spans="1:1" x14ac:dyDescent="0.25">
      <c r="A42" s="4"/>
    </row>
    <row r="43" spans="1:1" x14ac:dyDescent="0.25">
      <c r="A43" s="4"/>
    </row>
    <row r="44" spans="1:1" x14ac:dyDescent="0.25">
      <c r="A44" s="4"/>
    </row>
    <row r="45" spans="1:1" x14ac:dyDescent="0.25">
      <c r="A45" s="4"/>
    </row>
    <row r="46" spans="1:1" x14ac:dyDescent="0.25">
      <c r="A46" s="4"/>
    </row>
    <row r="47" spans="1:1" x14ac:dyDescent="0.25">
      <c r="A47" s="4"/>
    </row>
    <row r="48" spans="1:1" x14ac:dyDescent="0.25">
      <c r="A48" s="4"/>
    </row>
    <row r="49" spans="1:1" x14ac:dyDescent="0.25">
      <c r="A49" s="4"/>
    </row>
    <row r="50" spans="1:1" x14ac:dyDescent="0.25">
      <c r="A50" s="4"/>
    </row>
    <row r="51" spans="1:1" x14ac:dyDescent="0.25">
      <c r="A51" s="4"/>
    </row>
    <row r="52" spans="1:1" x14ac:dyDescent="0.25">
      <c r="A52" s="4"/>
    </row>
    <row r="53" spans="1:1" x14ac:dyDescent="0.25">
      <c r="A53" s="4"/>
    </row>
    <row r="54" spans="1:1" x14ac:dyDescent="0.25">
      <c r="A54" s="4"/>
    </row>
    <row r="55" spans="1:1" x14ac:dyDescent="0.25">
      <c r="A55" s="4"/>
    </row>
    <row r="56" spans="1:1" x14ac:dyDescent="0.25">
      <c r="A56" s="4"/>
    </row>
    <row r="57" spans="1:1" x14ac:dyDescent="0.25">
      <c r="A57" s="4"/>
    </row>
    <row r="58" spans="1:1" x14ac:dyDescent="0.25">
      <c r="A58" s="4"/>
    </row>
    <row r="59" spans="1:1" x14ac:dyDescent="0.25">
      <c r="A59" s="4"/>
    </row>
    <row r="60" spans="1:1" x14ac:dyDescent="0.25">
      <c r="A60" s="4"/>
    </row>
    <row r="61" spans="1:1" x14ac:dyDescent="0.25">
      <c r="A61" s="4"/>
    </row>
    <row r="62" spans="1:1" x14ac:dyDescent="0.25">
      <c r="A62" s="4"/>
    </row>
    <row r="63" spans="1:1" x14ac:dyDescent="0.25">
      <c r="A63" s="4"/>
    </row>
    <row r="64" spans="1:1" x14ac:dyDescent="0.25">
      <c r="A64" s="4"/>
    </row>
    <row r="65" spans="1:1" x14ac:dyDescent="0.25">
      <c r="A65" s="4"/>
    </row>
    <row r="66" spans="1:1" x14ac:dyDescent="0.25">
      <c r="A66" s="4"/>
    </row>
    <row r="67" spans="1:1" x14ac:dyDescent="0.25">
      <c r="A67" s="4"/>
    </row>
    <row r="68" spans="1:1" x14ac:dyDescent="0.25">
      <c r="A68" s="4"/>
    </row>
    <row r="69" spans="1:1" x14ac:dyDescent="0.25">
      <c r="A69" s="4"/>
    </row>
    <row r="70" spans="1:1" x14ac:dyDescent="0.25">
      <c r="A70" s="4"/>
    </row>
    <row r="71" spans="1:1" x14ac:dyDescent="0.25">
      <c r="A71" s="4"/>
    </row>
    <row r="72" spans="1:1" x14ac:dyDescent="0.25">
      <c r="A72" s="4"/>
    </row>
    <row r="73" spans="1:1" x14ac:dyDescent="0.25">
      <c r="A73" s="4"/>
    </row>
    <row r="74" spans="1:1" x14ac:dyDescent="0.25">
      <c r="A74" s="4"/>
    </row>
    <row r="75" spans="1:1" x14ac:dyDescent="0.25">
      <c r="A75" s="4"/>
    </row>
    <row r="76" spans="1:1" x14ac:dyDescent="0.25">
      <c r="A76" s="4"/>
    </row>
    <row r="77" spans="1:1" x14ac:dyDescent="0.25">
      <c r="A77" s="4"/>
    </row>
    <row r="78" spans="1:1" x14ac:dyDescent="0.25">
      <c r="A78" s="4"/>
    </row>
    <row r="79" spans="1:1" x14ac:dyDescent="0.25">
      <c r="A79" s="4"/>
    </row>
    <row r="80" spans="1:1" x14ac:dyDescent="0.25">
      <c r="A80" s="4"/>
    </row>
    <row r="81" spans="1:1" x14ac:dyDescent="0.25">
      <c r="A81" s="4"/>
    </row>
    <row r="82" spans="1:1" x14ac:dyDescent="0.25">
      <c r="A82" s="4"/>
    </row>
    <row r="83" spans="1:1" x14ac:dyDescent="0.25">
      <c r="A83" s="4"/>
    </row>
    <row r="84" spans="1:1" x14ac:dyDescent="0.25">
      <c r="A84" s="4"/>
    </row>
    <row r="85" spans="1:1" x14ac:dyDescent="0.25">
      <c r="A85" s="4"/>
    </row>
    <row r="86" spans="1:1" x14ac:dyDescent="0.25">
      <c r="A86" s="4"/>
    </row>
    <row r="87" spans="1:1" x14ac:dyDescent="0.25">
      <c r="A87" s="4"/>
    </row>
    <row r="88" spans="1:1" x14ac:dyDescent="0.25">
      <c r="A88" s="4"/>
    </row>
    <row r="89" spans="1:1" x14ac:dyDescent="0.25">
      <c r="A89" s="4"/>
    </row>
    <row r="90" spans="1:1" x14ac:dyDescent="0.25">
      <c r="A90" s="4"/>
    </row>
    <row r="91" spans="1:1" x14ac:dyDescent="0.25">
      <c r="A91" s="4"/>
    </row>
    <row r="92" spans="1:1" x14ac:dyDescent="0.25">
      <c r="A92" s="4"/>
    </row>
    <row r="93" spans="1:1" x14ac:dyDescent="0.25">
      <c r="A93" s="4"/>
    </row>
    <row r="94" spans="1:1" x14ac:dyDescent="0.25">
      <c r="A94" s="4"/>
    </row>
    <row r="95" spans="1:1" x14ac:dyDescent="0.25">
      <c r="A95" s="4"/>
    </row>
    <row r="96" spans="1:1" x14ac:dyDescent="0.25">
      <c r="A96" s="4"/>
    </row>
    <row r="97" spans="1:1" x14ac:dyDescent="0.25">
      <c r="A97" s="4"/>
    </row>
    <row r="98" spans="1:1" x14ac:dyDescent="0.25">
      <c r="A98" s="4"/>
    </row>
    <row r="99" spans="1:1" x14ac:dyDescent="0.25">
      <c r="A99" s="4"/>
    </row>
    <row r="100" spans="1:1" x14ac:dyDescent="0.25">
      <c r="A100" s="4"/>
    </row>
    <row r="101" spans="1:1" x14ac:dyDescent="0.25">
      <c r="A101" s="4"/>
    </row>
    <row r="102" spans="1:1" x14ac:dyDescent="0.25">
      <c r="A102" s="4"/>
    </row>
    <row r="103" spans="1:1" x14ac:dyDescent="0.25">
      <c r="A103" s="4"/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07" spans="1:1" x14ac:dyDescent="0.25">
      <c r="A107" s="4"/>
    </row>
    <row r="108" spans="1:1" x14ac:dyDescent="0.25">
      <c r="A108" s="4"/>
    </row>
    <row r="121" spans="1:1" x14ac:dyDescent="0.25">
      <c r="A121" s="2"/>
    </row>
  </sheetData>
  <pageMargins left="0.7" right="0.7" top="0.75" bottom="0.75" header="0.3" footer="0.3"/>
  <pageSetup orientation="portrait" horizontalDpi="1200" verticalDpi="120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84"/>
  <sheetViews>
    <sheetView topLeftCell="A49" workbookViewId="0"/>
  </sheetViews>
  <sheetFormatPr defaultColWidth="9.140625" defaultRowHeight="15" x14ac:dyDescent="0.25"/>
  <cols>
    <col min="1" max="16384" width="9.140625" style="71"/>
  </cols>
  <sheetData>
    <row r="1" spans="1:7" x14ac:dyDescent="0.25">
      <c r="A1" s="8" t="s">
        <v>459</v>
      </c>
    </row>
    <row r="2" spans="1:7" x14ac:dyDescent="0.25">
      <c r="A2" s="8" t="s">
        <v>461</v>
      </c>
    </row>
    <row r="3" spans="1:7" x14ac:dyDescent="0.25">
      <c r="B3" s="71" t="s">
        <v>333</v>
      </c>
      <c r="C3" s="71" t="s">
        <v>334</v>
      </c>
      <c r="D3" s="71" t="s">
        <v>98</v>
      </c>
      <c r="F3" s="71" t="s">
        <v>334</v>
      </c>
      <c r="G3" s="71" t="s">
        <v>98</v>
      </c>
    </row>
    <row r="4" spans="1:7" x14ac:dyDescent="0.25">
      <c r="B4" s="71" t="s">
        <v>335</v>
      </c>
      <c r="C4" s="71" t="s">
        <v>216</v>
      </c>
      <c r="D4" s="71" t="s">
        <v>216</v>
      </c>
      <c r="F4" s="71" t="s">
        <v>216</v>
      </c>
      <c r="G4" s="71" t="s">
        <v>216</v>
      </c>
    </row>
    <row r="5" spans="1:7" x14ac:dyDescent="0.25">
      <c r="B5" s="71" t="s">
        <v>96</v>
      </c>
      <c r="C5" s="71" t="s">
        <v>1</v>
      </c>
      <c r="D5" s="71" t="s">
        <v>1</v>
      </c>
    </row>
    <row r="6" spans="1:7" x14ac:dyDescent="0.25">
      <c r="B6" s="10">
        <v>43101</v>
      </c>
      <c r="C6" s="71">
        <v>98</v>
      </c>
      <c r="D6" s="71">
        <v>97</v>
      </c>
    </row>
    <row r="7" spans="1:7" x14ac:dyDescent="0.25">
      <c r="B7" s="10">
        <v>43132</v>
      </c>
      <c r="C7" s="71">
        <v>98.13</v>
      </c>
      <c r="D7" s="71">
        <v>97</v>
      </c>
    </row>
    <row r="8" spans="1:7" x14ac:dyDescent="0.25">
      <c r="B8" s="10">
        <v>43160</v>
      </c>
      <c r="C8" s="71">
        <v>97.67</v>
      </c>
      <c r="D8" s="71">
        <v>97</v>
      </c>
    </row>
    <row r="9" spans="1:7" x14ac:dyDescent="0.25">
      <c r="B9" s="10">
        <v>43191</v>
      </c>
      <c r="C9" s="71">
        <v>96.02</v>
      </c>
      <c r="D9" s="71">
        <v>97</v>
      </c>
    </row>
    <row r="10" spans="1:7" x14ac:dyDescent="0.25">
      <c r="B10" s="10">
        <v>43221</v>
      </c>
      <c r="C10" s="71">
        <v>96.01</v>
      </c>
      <c r="D10" s="71">
        <v>97</v>
      </c>
    </row>
    <row r="11" spans="1:7" x14ac:dyDescent="0.25">
      <c r="B11" s="10">
        <v>43252</v>
      </c>
      <c r="C11" s="71">
        <v>96.21</v>
      </c>
      <c r="D11" s="71">
        <v>97</v>
      </c>
    </row>
    <row r="12" spans="1:7" x14ac:dyDescent="0.25">
      <c r="B12" s="10">
        <v>43282</v>
      </c>
      <c r="C12" s="71">
        <v>99.44</v>
      </c>
      <c r="D12" s="71">
        <v>98.6</v>
      </c>
    </row>
    <row r="13" spans="1:7" x14ac:dyDescent="0.25">
      <c r="B13" s="10">
        <v>43313</v>
      </c>
      <c r="C13" s="71">
        <v>99.6</v>
      </c>
      <c r="D13" s="71">
        <v>103.8</v>
      </c>
    </row>
    <row r="14" spans="1:7" x14ac:dyDescent="0.25">
      <c r="B14" s="10">
        <v>43344</v>
      </c>
      <c r="C14" s="71">
        <v>99.85</v>
      </c>
      <c r="D14" s="71">
        <v>103.8</v>
      </c>
    </row>
    <row r="15" spans="1:7" x14ac:dyDescent="0.25">
      <c r="B15" s="10">
        <v>43374</v>
      </c>
      <c r="C15" s="71">
        <v>102.62</v>
      </c>
      <c r="D15" s="71">
        <v>103.8</v>
      </c>
    </row>
    <row r="16" spans="1:7" x14ac:dyDescent="0.25">
      <c r="B16" s="10">
        <v>43405</v>
      </c>
      <c r="C16" s="71">
        <v>103.67</v>
      </c>
      <c r="D16" s="71">
        <v>104.4</v>
      </c>
    </row>
    <row r="17" spans="2:7" x14ac:dyDescent="0.25">
      <c r="B17" s="10">
        <v>43435</v>
      </c>
      <c r="C17" s="71">
        <v>103.35</v>
      </c>
      <c r="D17" s="71">
        <v>105.4</v>
      </c>
    </row>
    <row r="18" spans="2:7" x14ac:dyDescent="0.25">
      <c r="B18" s="10">
        <v>43466</v>
      </c>
      <c r="C18" s="71">
        <v>104.37</v>
      </c>
      <c r="D18" s="71">
        <v>105.8</v>
      </c>
      <c r="F18" s="72">
        <f t="shared" ref="F18:F49" si="0">((C18/C6)-1)*100</f>
        <v>6.4999999999999947</v>
      </c>
      <c r="G18" s="72">
        <f t="shared" ref="G18:G49" si="1">((D18/D6)-1)*100</f>
        <v>9.0721649484535973</v>
      </c>
    </row>
    <row r="19" spans="2:7" x14ac:dyDescent="0.25">
      <c r="B19" s="10">
        <v>43497</v>
      </c>
      <c r="C19" s="71">
        <v>104.43</v>
      </c>
      <c r="D19" s="71">
        <v>105.8</v>
      </c>
      <c r="F19" s="72">
        <f t="shared" si="0"/>
        <v>6.4200550290431257</v>
      </c>
      <c r="G19" s="72">
        <f t="shared" si="1"/>
        <v>9.0721649484535973</v>
      </c>
    </row>
    <row r="20" spans="2:7" x14ac:dyDescent="0.25">
      <c r="B20" s="10">
        <v>43525</v>
      </c>
      <c r="C20" s="71">
        <v>104.46</v>
      </c>
      <c r="D20" s="71">
        <v>106.9</v>
      </c>
      <c r="F20" s="72">
        <f t="shared" si="0"/>
        <v>6.9519811610525117</v>
      </c>
      <c r="G20" s="72">
        <f t="shared" si="1"/>
        <v>10.206185567010317</v>
      </c>
    </row>
    <row r="21" spans="2:7" x14ac:dyDescent="0.25">
      <c r="B21" s="10">
        <v>43556</v>
      </c>
      <c r="C21" s="71">
        <v>101.68</v>
      </c>
      <c r="D21" s="71">
        <v>107.7</v>
      </c>
      <c r="F21" s="72">
        <f t="shared" si="0"/>
        <v>5.8946052905644697</v>
      </c>
      <c r="G21" s="72">
        <f t="shared" si="1"/>
        <v>11.030927835051552</v>
      </c>
    </row>
    <row r="22" spans="2:7" x14ac:dyDescent="0.25">
      <c r="B22" s="10">
        <v>43586</v>
      </c>
      <c r="C22" s="71">
        <v>101.55</v>
      </c>
      <c r="D22" s="71">
        <v>107.7</v>
      </c>
      <c r="F22" s="72">
        <f t="shared" si="0"/>
        <v>5.7702322674721307</v>
      </c>
      <c r="G22" s="72">
        <f t="shared" si="1"/>
        <v>11.030927835051552</v>
      </c>
    </row>
    <row r="23" spans="2:7" x14ac:dyDescent="0.25">
      <c r="B23" s="10">
        <v>43617</v>
      </c>
      <c r="C23" s="71">
        <v>101.45</v>
      </c>
      <c r="D23" s="71">
        <v>107.7</v>
      </c>
      <c r="F23" s="72">
        <f t="shared" si="0"/>
        <v>5.4464192911339859</v>
      </c>
      <c r="G23" s="72">
        <f t="shared" si="1"/>
        <v>11.030927835051552</v>
      </c>
    </row>
    <row r="24" spans="2:7" x14ac:dyDescent="0.25">
      <c r="B24" s="10">
        <v>43647</v>
      </c>
      <c r="C24" s="71">
        <v>99.11</v>
      </c>
      <c r="D24" s="71">
        <v>107.7</v>
      </c>
      <c r="F24" s="72">
        <f t="shared" si="0"/>
        <v>-0.33185840707964376</v>
      </c>
      <c r="G24" s="72">
        <f t="shared" si="1"/>
        <v>9.2292089249492939</v>
      </c>
    </row>
    <row r="25" spans="2:7" x14ac:dyDescent="0.25">
      <c r="B25" s="10">
        <v>43678</v>
      </c>
      <c r="C25" s="71">
        <v>99.02</v>
      </c>
      <c r="D25" s="71">
        <v>107.7</v>
      </c>
      <c r="F25" s="72">
        <f t="shared" si="0"/>
        <v>-0.58232931726907022</v>
      </c>
      <c r="G25" s="72">
        <f t="shared" si="1"/>
        <v>3.7572254335260125</v>
      </c>
    </row>
    <row r="26" spans="2:7" x14ac:dyDescent="0.25">
      <c r="B26" s="10">
        <v>43709</v>
      </c>
      <c r="C26" s="71">
        <v>98.94</v>
      </c>
      <c r="D26" s="71">
        <v>107.7</v>
      </c>
      <c r="F26" s="72">
        <f t="shared" si="0"/>
        <v>-0.91136705057586198</v>
      </c>
      <c r="G26" s="72">
        <f t="shared" si="1"/>
        <v>3.7572254335260125</v>
      </c>
    </row>
    <row r="27" spans="2:7" x14ac:dyDescent="0.25">
      <c r="B27" s="10">
        <v>43739</v>
      </c>
      <c r="C27" s="71">
        <v>99.43</v>
      </c>
      <c r="D27" s="71">
        <v>105.8</v>
      </c>
      <c r="F27" s="72">
        <f t="shared" si="0"/>
        <v>-3.1085558370687938</v>
      </c>
      <c r="G27" s="72">
        <f t="shared" si="1"/>
        <v>1.9267822736030782</v>
      </c>
    </row>
    <row r="28" spans="2:7" x14ac:dyDescent="0.25">
      <c r="B28" s="10">
        <v>43770</v>
      </c>
      <c r="C28" s="71">
        <v>99.97</v>
      </c>
      <c r="D28" s="71">
        <v>105.8</v>
      </c>
      <c r="F28" s="72">
        <f t="shared" si="0"/>
        <v>-3.5690170734060001</v>
      </c>
      <c r="G28" s="72">
        <f t="shared" si="1"/>
        <v>1.3409961685823646</v>
      </c>
    </row>
    <row r="29" spans="2:7" x14ac:dyDescent="0.25">
      <c r="B29" s="10">
        <v>43800</v>
      </c>
      <c r="C29" s="71">
        <v>100.22</v>
      </c>
      <c r="D29" s="71">
        <v>105.8</v>
      </c>
      <c r="F29" s="72">
        <f t="shared" si="0"/>
        <v>-3.028543783260762</v>
      </c>
      <c r="G29" s="72">
        <f t="shared" si="1"/>
        <v>0.37950664136621182</v>
      </c>
    </row>
    <row r="30" spans="2:7" x14ac:dyDescent="0.25">
      <c r="B30" s="10">
        <v>43831</v>
      </c>
      <c r="C30" s="71">
        <v>100.9</v>
      </c>
      <c r="D30" s="71">
        <v>105.8</v>
      </c>
      <c r="F30" s="72">
        <f t="shared" si="0"/>
        <v>-3.3247101657564393</v>
      </c>
      <c r="G30" s="72">
        <f t="shared" si="1"/>
        <v>0</v>
      </c>
    </row>
    <row r="31" spans="2:7" x14ac:dyDescent="0.25">
      <c r="B31" s="10">
        <v>43862</v>
      </c>
      <c r="C31" s="71">
        <v>100.56</v>
      </c>
      <c r="D31" s="71">
        <v>105.8</v>
      </c>
      <c r="F31" s="72">
        <f t="shared" si="0"/>
        <v>-3.7058316575696693</v>
      </c>
      <c r="G31" s="72">
        <f t="shared" si="1"/>
        <v>0</v>
      </c>
    </row>
    <row r="32" spans="2:7" x14ac:dyDescent="0.25">
      <c r="B32" s="10">
        <v>43891</v>
      </c>
      <c r="C32" s="71">
        <v>99.98</v>
      </c>
      <c r="D32" s="71">
        <v>105.8</v>
      </c>
      <c r="F32" s="72">
        <f t="shared" si="0"/>
        <v>-4.2887229561554552</v>
      </c>
      <c r="G32" s="72">
        <f t="shared" si="1"/>
        <v>-1.0289990645463098</v>
      </c>
    </row>
    <row r="33" spans="2:7" x14ac:dyDescent="0.25">
      <c r="B33" s="10">
        <v>43922</v>
      </c>
      <c r="C33" s="71">
        <v>96.82</v>
      </c>
      <c r="D33" s="71">
        <v>104</v>
      </c>
      <c r="F33" s="72">
        <f t="shared" si="0"/>
        <v>-4.7797010228166954</v>
      </c>
      <c r="G33" s="72">
        <f t="shared" si="1"/>
        <v>-3.4354688950789303</v>
      </c>
    </row>
    <row r="34" spans="2:7" x14ac:dyDescent="0.25">
      <c r="B34" s="10">
        <v>43952</v>
      </c>
      <c r="C34" s="71">
        <v>96.58</v>
      </c>
      <c r="D34" s="71">
        <v>101.3</v>
      </c>
      <c r="F34" s="72">
        <f t="shared" si="0"/>
        <v>-4.8941408173313601</v>
      </c>
      <c r="G34" s="72">
        <f t="shared" si="1"/>
        <v>-5.9424326833797618</v>
      </c>
    </row>
    <row r="35" spans="2:7" x14ac:dyDescent="0.25">
      <c r="B35" s="10">
        <v>43983</v>
      </c>
      <c r="C35" s="71">
        <v>96.39</v>
      </c>
      <c r="D35" s="71">
        <v>100.5</v>
      </c>
      <c r="F35" s="72">
        <f t="shared" si="0"/>
        <v>-4.9876786594381439</v>
      </c>
      <c r="G35" s="72">
        <f t="shared" si="1"/>
        <v>-6.6852367688022269</v>
      </c>
    </row>
    <row r="36" spans="2:7" x14ac:dyDescent="0.25">
      <c r="B36" s="10">
        <v>44013</v>
      </c>
      <c r="C36" s="71">
        <v>94.17</v>
      </c>
      <c r="D36" s="71">
        <v>100.5</v>
      </c>
      <c r="F36" s="72">
        <f t="shared" si="0"/>
        <v>-4.9843608112198563</v>
      </c>
      <c r="G36" s="72">
        <f t="shared" si="1"/>
        <v>-6.6852367688022269</v>
      </c>
    </row>
    <row r="37" spans="2:7" x14ac:dyDescent="0.25">
      <c r="B37" s="10">
        <v>44044</v>
      </c>
      <c r="C37" s="71">
        <v>94.19</v>
      </c>
      <c r="D37" s="71">
        <v>100.7</v>
      </c>
      <c r="F37" s="72">
        <f t="shared" si="0"/>
        <v>-4.877802464148651</v>
      </c>
      <c r="G37" s="72">
        <f t="shared" si="1"/>
        <v>-6.4995357474466058</v>
      </c>
    </row>
    <row r="38" spans="2:7" x14ac:dyDescent="0.25">
      <c r="B38" s="10">
        <v>44075</v>
      </c>
      <c r="C38" s="71">
        <v>94.18</v>
      </c>
      <c r="D38" s="71">
        <v>100.8</v>
      </c>
      <c r="F38" s="72">
        <f t="shared" si="0"/>
        <v>-4.8109965635738767</v>
      </c>
      <c r="G38" s="72">
        <f t="shared" si="1"/>
        <v>-6.406685236768805</v>
      </c>
    </row>
    <row r="39" spans="2:7" x14ac:dyDescent="0.25">
      <c r="B39" s="10">
        <v>44105</v>
      </c>
      <c r="C39" s="71">
        <v>95.98</v>
      </c>
      <c r="D39" s="71">
        <v>100.8</v>
      </c>
      <c r="F39" s="72">
        <f t="shared" si="0"/>
        <v>-3.4697777330785495</v>
      </c>
      <c r="G39" s="72">
        <f t="shared" si="1"/>
        <v>-4.7258979206049156</v>
      </c>
    </row>
    <row r="40" spans="2:7" x14ac:dyDescent="0.25">
      <c r="B40" s="10">
        <v>44136</v>
      </c>
      <c r="C40" s="71">
        <v>96.37</v>
      </c>
      <c r="D40" s="71">
        <v>100.3</v>
      </c>
      <c r="F40" s="72">
        <f t="shared" si="0"/>
        <v>-3.6010803240972278</v>
      </c>
      <c r="G40" s="72">
        <f t="shared" si="1"/>
        <v>-5.1984877126654112</v>
      </c>
    </row>
    <row r="41" spans="2:7" x14ac:dyDescent="0.25">
      <c r="B41" s="10">
        <v>44166</v>
      </c>
      <c r="C41" s="71">
        <v>96.66</v>
      </c>
      <c r="D41" s="71">
        <v>100.3</v>
      </c>
      <c r="F41" s="72">
        <f t="shared" si="0"/>
        <v>-3.5521851925763293</v>
      </c>
      <c r="G41" s="72">
        <f t="shared" si="1"/>
        <v>-5.1984877126654112</v>
      </c>
    </row>
    <row r="42" spans="2:7" x14ac:dyDescent="0.25">
      <c r="B42" s="10">
        <v>44197</v>
      </c>
      <c r="C42" s="71">
        <v>99.31</v>
      </c>
      <c r="D42" s="71">
        <v>100.4</v>
      </c>
      <c r="F42" s="72">
        <f t="shared" si="0"/>
        <v>-1.5758176412289382</v>
      </c>
      <c r="G42" s="72">
        <f t="shared" si="1"/>
        <v>-5.1039697542533009</v>
      </c>
    </row>
    <row r="43" spans="2:7" x14ac:dyDescent="0.25">
      <c r="B43" s="10">
        <v>44228</v>
      </c>
      <c r="C43" s="71">
        <v>99.94</v>
      </c>
      <c r="D43" s="71">
        <v>100.4</v>
      </c>
      <c r="F43" s="72">
        <f t="shared" si="0"/>
        <v>-0.61654733492443325</v>
      </c>
      <c r="G43" s="72">
        <f t="shared" si="1"/>
        <v>-5.1039697542533009</v>
      </c>
    </row>
    <row r="44" spans="2:7" x14ac:dyDescent="0.25">
      <c r="B44" s="10">
        <v>44256</v>
      </c>
      <c r="C44" s="71">
        <v>100.76</v>
      </c>
      <c r="D44" s="71">
        <v>100.4</v>
      </c>
      <c r="F44" s="72">
        <f t="shared" si="0"/>
        <v>0.78015603120624721</v>
      </c>
      <c r="G44" s="72">
        <f t="shared" si="1"/>
        <v>-5.1039697542533009</v>
      </c>
    </row>
    <row r="45" spans="2:7" x14ac:dyDescent="0.25">
      <c r="B45" s="10">
        <v>44287</v>
      </c>
      <c r="C45" s="71">
        <v>101.14</v>
      </c>
      <c r="D45" s="71">
        <v>101.8</v>
      </c>
      <c r="F45" s="72">
        <f t="shared" si="0"/>
        <v>4.4618880396612326</v>
      </c>
      <c r="G45" s="72">
        <f t="shared" si="1"/>
        <v>-2.115384615384619</v>
      </c>
    </row>
    <row r="46" spans="2:7" x14ac:dyDescent="0.25">
      <c r="B46" s="10">
        <v>44317</v>
      </c>
      <c r="C46" s="71">
        <v>101.37</v>
      </c>
      <c r="D46" s="71">
        <v>103.9</v>
      </c>
      <c r="F46" s="72">
        <f t="shared" si="0"/>
        <v>4.9596189687305836</v>
      </c>
      <c r="G46" s="72">
        <f t="shared" si="1"/>
        <v>2.5666337611056411</v>
      </c>
    </row>
    <row r="47" spans="2:7" x14ac:dyDescent="0.25">
      <c r="B47" s="10">
        <v>44348</v>
      </c>
      <c r="C47" s="71">
        <v>102.26</v>
      </c>
      <c r="D47" s="71">
        <v>103.9</v>
      </c>
      <c r="F47" s="72">
        <f t="shared" si="0"/>
        <v>6.089843344745316</v>
      </c>
      <c r="G47" s="72">
        <f t="shared" si="1"/>
        <v>3.3830845771144258</v>
      </c>
    </row>
    <row r="48" spans="2:7" x14ac:dyDescent="0.25">
      <c r="B48" s="10">
        <v>44378</v>
      </c>
      <c r="C48" s="71">
        <v>107.13</v>
      </c>
      <c r="D48" s="71">
        <v>105.5</v>
      </c>
      <c r="F48" s="72">
        <f t="shared" si="0"/>
        <v>13.762344695762984</v>
      </c>
      <c r="G48" s="72">
        <f t="shared" si="1"/>
        <v>4.9751243781094523</v>
      </c>
    </row>
    <row r="49" spans="2:7" x14ac:dyDescent="0.25">
      <c r="B49" s="10">
        <v>44409</v>
      </c>
      <c r="C49" s="71">
        <v>108.38</v>
      </c>
      <c r="D49" s="71">
        <v>112.8</v>
      </c>
      <c r="F49" s="72">
        <f t="shared" si="0"/>
        <v>15.065293555579151</v>
      </c>
      <c r="G49" s="72">
        <f t="shared" si="1"/>
        <v>12.015888778550131</v>
      </c>
    </row>
    <row r="50" spans="2:7" x14ac:dyDescent="0.25">
      <c r="B50" s="10">
        <v>44440</v>
      </c>
      <c r="C50" s="71">
        <v>110.08</v>
      </c>
      <c r="D50" s="71">
        <v>115</v>
      </c>
      <c r="F50" s="72">
        <f t="shared" ref="F50:F72" si="2">((C50/C38)-1)*100</f>
        <v>16.882565300488416</v>
      </c>
      <c r="G50" s="72">
        <f t="shared" ref="G50:G72" si="3">((D50/D38)-1)*100</f>
        <v>14.087301587301582</v>
      </c>
    </row>
    <row r="51" spans="2:7" x14ac:dyDescent="0.25">
      <c r="B51" s="10">
        <v>44470</v>
      </c>
      <c r="C51" s="71">
        <v>118.03</v>
      </c>
      <c r="D51" s="71">
        <v>123.5</v>
      </c>
      <c r="F51" s="72">
        <f t="shared" si="2"/>
        <v>22.973536153365281</v>
      </c>
      <c r="G51" s="72">
        <f t="shared" si="3"/>
        <v>22.51984126984128</v>
      </c>
    </row>
    <row r="52" spans="2:7" x14ac:dyDescent="0.25">
      <c r="B52" s="10">
        <v>44501</v>
      </c>
      <c r="C52" s="71">
        <v>122.51</v>
      </c>
      <c r="D52" s="71">
        <v>126.6</v>
      </c>
      <c r="F52" s="72">
        <f t="shared" si="2"/>
        <v>27.12462384559511</v>
      </c>
      <c r="G52" s="72">
        <f t="shared" si="3"/>
        <v>26.221335992023921</v>
      </c>
    </row>
    <row r="53" spans="2:7" x14ac:dyDescent="0.25">
      <c r="B53" s="10">
        <v>44531</v>
      </c>
      <c r="C53" s="71">
        <v>124.06</v>
      </c>
      <c r="D53" s="71">
        <v>128.1</v>
      </c>
      <c r="F53" s="72">
        <f t="shared" si="2"/>
        <v>28.346782536726668</v>
      </c>
      <c r="G53" s="72">
        <f t="shared" si="3"/>
        <v>27.716849451645054</v>
      </c>
    </row>
    <row r="54" spans="2:7" x14ac:dyDescent="0.25">
      <c r="B54" s="10">
        <v>44562</v>
      </c>
      <c r="C54" s="71">
        <v>139.43</v>
      </c>
      <c r="D54" s="71">
        <v>128.19999999999999</v>
      </c>
      <c r="F54" s="72">
        <f t="shared" si="2"/>
        <v>40.398751384553421</v>
      </c>
      <c r="G54" s="72">
        <f t="shared" si="3"/>
        <v>27.689243027888423</v>
      </c>
    </row>
    <row r="55" spans="2:7" x14ac:dyDescent="0.25">
      <c r="B55" s="10">
        <v>44593</v>
      </c>
      <c r="C55" s="71">
        <v>141.11000000000001</v>
      </c>
      <c r="D55" s="71">
        <v>128.30000000000001</v>
      </c>
      <c r="F55" s="72">
        <f t="shared" si="2"/>
        <v>41.194716830098074</v>
      </c>
      <c r="G55" s="72">
        <f t="shared" si="3"/>
        <v>27.788844621513942</v>
      </c>
    </row>
    <row r="56" spans="2:7" x14ac:dyDescent="0.25">
      <c r="B56" s="10">
        <v>44621</v>
      </c>
      <c r="C56" s="71">
        <v>150.94999999999999</v>
      </c>
      <c r="D56" s="71">
        <v>128.4</v>
      </c>
      <c r="F56" s="72">
        <f t="shared" si="2"/>
        <v>49.81143310837632</v>
      </c>
      <c r="G56" s="72">
        <f t="shared" si="3"/>
        <v>27.888446215139439</v>
      </c>
    </row>
    <row r="57" spans="2:7" x14ac:dyDescent="0.25">
      <c r="B57" s="10">
        <v>44652</v>
      </c>
      <c r="C57" s="71">
        <v>153.27000000000001</v>
      </c>
      <c r="D57" s="71">
        <v>153.19999999999999</v>
      </c>
      <c r="F57" s="72">
        <f t="shared" si="2"/>
        <v>51.542416452442176</v>
      </c>
      <c r="G57" s="72">
        <f t="shared" si="3"/>
        <v>50.491159135559904</v>
      </c>
    </row>
    <row r="58" spans="2:7" x14ac:dyDescent="0.25">
      <c r="B58" s="10">
        <v>44682</v>
      </c>
      <c r="C58" s="71">
        <v>154.84</v>
      </c>
      <c r="D58" s="71">
        <v>163.30000000000001</v>
      </c>
      <c r="F58" s="72">
        <f t="shared" si="2"/>
        <v>52.747361152214658</v>
      </c>
      <c r="G58" s="72">
        <f t="shared" si="3"/>
        <v>57.170356111645823</v>
      </c>
    </row>
    <row r="59" spans="2:7" x14ac:dyDescent="0.25">
      <c r="B59" s="10">
        <v>44713</v>
      </c>
      <c r="C59" s="71">
        <v>154.81</v>
      </c>
      <c r="D59" s="71">
        <v>163.4</v>
      </c>
      <c r="F59" s="72">
        <f t="shared" si="2"/>
        <v>51.388617250146673</v>
      </c>
      <c r="G59" s="72">
        <f t="shared" si="3"/>
        <v>57.266602502406158</v>
      </c>
    </row>
    <row r="60" spans="2:7" x14ac:dyDescent="0.25">
      <c r="B60" s="10">
        <v>44743</v>
      </c>
      <c r="C60" s="71">
        <v>163.58000000000001</v>
      </c>
      <c r="D60" s="71">
        <v>165.3</v>
      </c>
      <c r="F60" s="72">
        <f t="shared" si="2"/>
        <v>52.69298982544575</v>
      </c>
      <c r="G60" s="72">
        <f t="shared" si="3"/>
        <v>56.682464454976312</v>
      </c>
    </row>
    <row r="61" spans="2:7" x14ac:dyDescent="0.25">
      <c r="B61" s="10">
        <v>44774</v>
      </c>
      <c r="C61" s="71">
        <v>176.47</v>
      </c>
      <c r="D61" s="71">
        <v>176.1</v>
      </c>
      <c r="F61" s="72">
        <f t="shared" si="2"/>
        <v>62.825244510057217</v>
      </c>
      <c r="G61" s="72">
        <f t="shared" si="3"/>
        <v>56.11702127659575</v>
      </c>
    </row>
    <row r="62" spans="2:7" x14ac:dyDescent="0.25">
      <c r="B62" s="10">
        <v>44805</v>
      </c>
      <c r="C62" s="71">
        <v>189.24</v>
      </c>
      <c r="D62" s="71">
        <v>176.1</v>
      </c>
      <c r="F62" s="72">
        <f t="shared" si="2"/>
        <v>71.911337209302346</v>
      </c>
      <c r="G62" s="72">
        <f t="shared" si="3"/>
        <v>53.130434782608681</v>
      </c>
    </row>
    <row r="63" spans="2:7" x14ac:dyDescent="0.25">
      <c r="B63" s="10">
        <v>44835</v>
      </c>
      <c r="C63" s="71">
        <v>209.22</v>
      </c>
      <c r="D63" s="71">
        <v>238.8</v>
      </c>
      <c r="F63" s="72">
        <f t="shared" si="2"/>
        <v>77.26001863932899</v>
      </c>
      <c r="G63" s="72">
        <f t="shared" si="3"/>
        <v>93.360323886639691</v>
      </c>
    </row>
    <row r="64" spans="2:7" x14ac:dyDescent="0.25">
      <c r="B64" s="10">
        <v>44866</v>
      </c>
      <c r="C64" s="71">
        <v>204.21</v>
      </c>
      <c r="D64" s="71">
        <v>238.8</v>
      </c>
      <c r="F64" s="72">
        <f t="shared" si="2"/>
        <v>66.688433597257358</v>
      </c>
      <c r="G64" s="72">
        <f t="shared" si="3"/>
        <v>88.625592417061625</v>
      </c>
    </row>
    <row r="65" spans="2:7" x14ac:dyDescent="0.25">
      <c r="B65" s="10">
        <v>44896</v>
      </c>
      <c r="C65" s="71">
        <v>184.52</v>
      </c>
      <c r="D65" s="71">
        <v>238.8</v>
      </c>
      <c r="F65" s="72">
        <f t="shared" si="2"/>
        <v>48.734483314525235</v>
      </c>
      <c r="G65" s="72">
        <f t="shared" si="3"/>
        <v>86.416861826697897</v>
      </c>
    </row>
    <row r="66" spans="2:7" x14ac:dyDescent="0.25">
      <c r="B66" s="10">
        <v>44927</v>
      </c>
      <c r="C66" s="71">
        <v>179.84</v>
      </c>
      <c r="D66" s="71">
        <v>238.8</v>
      </c>
      <c r="F66" s="72">
        <f t="shared" si="2"/>
        <v>28.982285017571542</v>
      </c>
      <c r="G66" s="72">
        <f t="shared" si="3"/>
        <v>86.271450858034342</v>
      </c>
    </row>
    <row r="67" spans="2:7" x14ac:dyDescent="0.25">
      <c r="B67" s="10">
        <v>44958</v>
      </c>
      <c r="C67" s="71">
        <v>169.87</v>
      </c>
      <c r="D67" s="71">
        <v>238.6</v>
      </c>
      <c r="F67" s="72">
        <f t="shared" si="2"/>
        <v>20.381262844589322</v>
      </c>
      <c r="G67" s="72">
        <f t="shared" si="3"/>
        <v>85.970381917381104</v>
      </c>
    </row>
    <row r="68" spans="2:7" x14ac:dyDescent="0.25">
      <c r="B68" s="10">
        <v>44986</v>
      </c>
      <c r="C68" s="71">
        <v>163.22999999999999</v>
      </c>
      <c r="D68" s="71">
        <v>238.6</v>
      </c>
      <c r="F68" s="72">
        <f t="shared" si="2"/>
        <v>8.1351440874461787</v>
      </c>
      <c r="G68" s="72">
        <f t="shared" si="3"/>
        <v>85.825545171339556</v>
      </c>
    </row>
    <row r="69" spans="2:7" x14ac:dyDescent="0.25">
      <c r="B69" s="10">
        <v>45017</v>
      </c>
      <c r="C69" s="71">
        <v>161.85</v>
      </c>
      <c r="D69" s="71">
        <v>238.6</v>
      </c>
      <c r="F69" s="72">
        <f t="shared" si="2"/>
        <v>5.5979643765903253</v>
      </c>
      <c r="G69" s="72">
        <f t="shared" si="3"/>
        <v>55.744125326370764</v>
      </c>
    </row>
    <row r="70" spans="2:7" x14ac:dyDescent="0.25">
      <c r="B70" s="10">
        <v>45047</v>
      </c>
      <c r="C70" s="71">
        <v>162.79</v>
      </c>
      <c r="D70" s="71">
        <v>240.6</v>
      </c>
      <c r="F70" s="72">
        <f t="shared" si="2"/>
        <v>5.1343322138982073</v>
      </c>
      <c r="G70" s="72">
        <f t="shared" si="3"/>
        <v>47.336191059399859</v>
      </c>
    </row>
    <row r="71" spans="2:7" x14ac:dyDescent="0.25">
      <c r="B71" s="10">
        <v>45078</v>
      </c>
      <c r="C71" s="71">
        <v>160.21</v>
      </c>
      <c r="D71" s="71">
        <v>240.6</v>
      </c>
      <c r="F71" s="72">
        <f t="shared" si="2"/>
        <v>3.4881467605451855</v>
      </c>
      <c r="G71" s="72">
        <f t="shared" si="3"/>
        <v>47.246022031823728</v>
      </c>
    </row>
    <row r="72" spans="2:7" x14ac:dyDescent="0.25">
      <c r="B72" s="10">
        <v>45108</v>
      </c>
      <c r="C72" s="71">
        <v>155</v>
      </c>
      <c r="D72" s="71">
        <v>240.7</v>
      </c>
      <c r="F72" s="72">
        <f t="shared" si="2"/>
        <v>-5.24513999266415</v>
      </c>
      <c r="G72" s="72">
        <f t="shared" si="3"/>
        <v>45.614035087719287</v>
      </c>
    </row>
    <row r="73" spans="2:7" x14ac:dyDescent="0.25">
      <c r="B73" s="10">
        <v>45139</v>
      </c>
    </row>
    <row r="84" spans="16:16" x14ac:dyDescent="0.25">
      <c r="P84" s="8" t="s">
        <v>337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74"/>
  <sheetViews>
    <sheetView topLeftCell="A46" workbookViewId="0">
      <selection activeCell="M16" sqref="M16"/>
    </sheetView>
  </sheetViews>
  <sheetFormatPr defaultRowHeight="15" x14ac:dyDescent="0.25"/>
  <sheetData>
    <row r="1" spans="1:9" x14ac:dyDescent="0.25">
      <c r="A1" s="8" t="s">
        <v>231</v>
      </c>
      <c r="I1" s="8"/>
    </row>
    <row r="2" spans="1:9" x14ac:dyDescent="0.25">
      <c r="A2" s="8" t="s">
        <v>518</v>
      </c>
      <c r="I2" s="8"/>
    </row>
    <row r="4" spans="1:9" x14ac:dyDescent="0.25">
      <c r="B4" t="s">
        <v>233</v>
      </c>
      <c r="C4" t="s">
        <v>232</v>
      </c>
      <c r="D4" t="s">
        <v>409</v>
      </c>
    </row>
    <row r="5" spans="1:9" x14ac:dyDescent="0.25">
      <c r="A5" s="10">
        <v>43101</v>
      </c>
      <c r="B5">
        <v>0.3</v>
      </c>
      <c r="C5">
        <v>0.56236019999999998</v>
      </c>
      <c r="D5">
        <v>1.0409321951938</v>
      </c>
    </row>
    <row r="6" spans="1:9" x14ac:dyDescent="0.25">
      <c r="A6" s="10">
        <v>43132</v>
      </c>
      <c r="B6">
        <v>0.7</v>
      </c>
      <c r="C6">
        <v>0.74704629999999905</v>
      </c>
      <c r="D6">
        <v>1.07695968637718</v>
      </c>
    </row>
    <row r="7" spans="1:9" x14ac:dyDescent="0.25">
      <c r="A7" s="10">
        <v>43160</v>
      </c>
      <c r="B7">
        <v>0.5</v>
      </c>
      <c r="C7">
        <v>0.49778260000000002</v>
      </c>
      <c r="D7">
        <v>1.0962341858554501</v>
      </c>
    </row>
    <row r="8" spans="1:9" x14ac:dyDescent="0.25">
      <c r="A8" s="10">
        <v>43191</v>
      </c>
      <c r="B8">
        <v>-0.1</v>
      </c>
      <c r="C8">
        <v>0.47636139999999899</v>
      </c>
      <c r="D8">
        <v>1.10967299373232</v>
      </c>
    </row>
    <row r="9" spans="1:9" x14ac:dyDescent="0.25">
      <c r="A9" s="10">
        <v>43221</v>
      </c>
      <c r="B9">
        <v>0.7</v>
      </c>
      <c r="C9">
        <v>0.62170959999999997</v>
      </c>
      <c r="D9">
        <v>1.1496840745741199</v>
      </c>
    </row>
    <row r="10" spans="1:9" x14ac:dyDescent="0.25">
      <c r="A10" s="10">
        <v>43252</v>
      </c>
      <c r="B10">
        <v>0.7</v>
      </c>
      <c r="C10">
        <v>0.47911729999999902</v>
      </c>
      <c r="D10">
        <v>1.1895836571445499</v>
      </c>
    </row>
    <row r="11" spans="1:9" x14ac:dyDescent="0.25">
      <c r="A11" s="10">
        <v>43282</v>
      </c>
      <c r="B11">
        <v>1</v>
      </c>
      <c r="C11">
        <v>0.56335729999999995</v>
      </c>
      <c r="D11">
        <v>1.2354857012307701</v>
      </c>
    </row>
    <row r="12" spans="1:9" x14ac:dyDescent="0.25">
      <c r="A12" s="10">
        <v>43313</v>
      </c>
      <c r="B12">
        <v>0.9</v>
      </c>
      <c r="C12">
        <v>0.52438209999999896</v>
      </c>
      <c r="D12">
        <v>1.2872088357289</v>
      </c>
    </row>
    <row r="13" spans="1:9" x14ac:dyDescent="0.25">
      <c r="A13" s="10">
        <v>43344</v>
      </c>
      <c r="B13">
        <v>1.2</v>
      </c>
      <c r="C13">
        <v>0.79818020000000001</v>
      </c>
      <c r="D13">
        <v>1.32959262827577</v>
      </c>
    </row>
    <row r="14" spans="1:9" x14ac:dyDescent="0.25">
      <c r="A14" s="10">
        <v>43374</v>
      </c>
      <c r="B14">
        <v>1.1000000000000001</v>
      </c>
      <c r="C14">
        <v>0.85423139999999997</v>
      </c>
      <c r="D14">
        <v>1.34375095883954</v>
      </c>
    </row>
    <row r="15" spans="1:9" x14ac:dyDescent="0.25">
      <c r="A15" s="10">
        <v>43405</v>
      </c>
      <c r="B15">
        <v>0.8</v>
      </c>
      <c r="C15">
        <v>0.83247910000000003</v>
      </c>
      <c r="D15">
        <v>1.35281758062338</v>
      </c>
    </row>
    <row r="16" spans="1:9" x14ac:dyDescent="0.25">
      <c r="A16" s="10">
        <v>43435</v>
      </c>
      <c r="B16">
        <v>0.8</v>
      </c>
      <c r="C16">
        <v>1.0473785</v>
      </c>
      <c r="D16">
        <v>1.3706814850614399</v>
      </c>
    </row>
    <row r="17" spans="1:4" x14ac:dyDescent="0.25">
      <c r="A17" s="10">
        <v>43466</v>
      </c>
      <c r="B17">
        <v>0.8</v>
      </c>
      <c r="C17">
        <v>1.2216777000000001</v>
      </c>
      <c r="D17">
        <v>1.4192035088024</v>
      </c>
    </row>
    <row r="18" spans="1:4" x14ac:dyDescent="0.25">
      <c r="A18" s="10">
        <v>43497</v>
      </c>
      <c r="B18">
        <v>0.7</v>
      </c>
      <c r="C18">
        <v>1.2257940000000001</v>
      </c>
      <c r="D18">
        <v>1.44921376712175</v>
      </c>
    </row>
    <row r="19" spans="1:4" x14ac:dyDescent="0.25">
      <c r="A19" s="10">
        <v>43525</v>
      </c>
      <c r="B19">
        <v>1.1000000000000001</v>
      </c>
      <c r="C19">
        <v>1.5534427</v>
      </c>
      <c r="D19">
        <v>1.47924555482012</v>
      </c>
    </row>
    <row r="20" spans="1:4" x14ac:dyDescent="0.25">
      <c r="A20" s="10">
        <v>43556</v>
      </c>
      <c r="B20">
        <v>1.7</v>
      </c>
      <c r="C20">
        <v>1.9749768000000001</v>
      </c>
      <c r="D20">
        <v>1.4828671902819699</v>
      </c>
    </row>
    <row r="21" spans="1:4" x14ac:dyDescent="0.25">
      <c r="A21" s="10">
        <v>43586</v>
      </c>
      <c r="B21">
        <v>1</v>
      </c>
      <c r="C21">
        <v>1.824492</v>
      </c>
      <c r="D21">
        <v>1.4379967731104799</v>
      </c>
    </row>
    <row r="22" spans="1:4" x14ac:dyDescent="0.25">
      <c r="A22" s="10">
        <v>43617</v>
      </c>
      <c r="B22">
        <v>1.1000000000000001</v>
      </c>
      <c r="C22">
        <v>1.6524285999999999</v>
      </c>
      <c r="D22">
        <v>1.38501110022735</v>
      </c>
    </row>
    <row r="23" spans="1:4" x14ac:dyDescent="0.25">
      <c r="A23" s="10">
        <v>43647</v>
      </c>
      <c r="B23">
        <v>0.5</v>
      </c>
      <c r="C23">
        <v>1.0831678</v>
      </c>
      <c r="D23">
        <v>1.30734555220933</v>
      </c>
    </row>
    <row r="24" spans="1:4" x14ac:dyDescent="0.25">
      <c r="A24" s="10">
        <v>43678</v>
      </c>
      <c r="B24">
        <v>0.6</v>
      </c>
      <c r="C24">
        <v>1.1103086</v>
      </c>
      <c r="D24">
        <v>1.2572922804366999</v>
      </c>
    </row>
    <row r="25" spans="1:4" x14ac:dyDescent="0.25">
      <c r="A25" s="10">
        <v>43709</v>
      </c>
      <c r="B25">
        <v>0.6</v>
      </c>
      <c r="C25">
        <v>1.0325974</v>
      </c>
      <c r="D25">
        <v>1.2339914858190399</v>
      </c>
    </row>
    <row r="26" spans="1:4" x14ac:dyDescent="0.25">
      <c r="A26" s="10">
        <v>43739</v>
      </c>
      <c r="B26">
        <v>0.6</v>
      </c>
      <c r="C26">
        <v>1.0433425000000001</v>
      </c>
      <c r="D26">
        <v>1.22421939788498</v>
      </c>
    </row>
    <row r="27" spans="1:4" x14ac:dyDescent="0.25">
      <c r="A27" s="10">
        <v>43770</v>
      </c>
      <c r="B27">
        <v>0.8</v>
      </c>
      <c r="C27">
        <v>1.2569237</v>
      </c>
      <c r="D27">
        <v>1.21241576889266</v>
      </c>
    </row>
    <row r="28" spans="1:4" x14ac:dyDescent="0.25">
      <c r="A28" s="10">
        <v>43800</v>
      </c>
      <c r="B28">
        <v>1.1000000000000001</v>
      </c>
      <c r="C28">
        <v>1.4770311</v>
      </c>
      <c r="D28">
        <v>1.18069268897167</v>
      </c>
    </row>
    <row r="29" spans="1:4" x14ac:dyDescent="0.25">
      <c r="A29" s="10">
        <v>43831</v>
      </c>
      <c r="B29">
        <v>1.1000000000000001</v>
      </c>
      <c r="C29">
        <v>1.5556215099999999</v>
      </c>
      <c r="D29">
        <v>1.09477435486553</v>
      </c>
    </row>
    <row r="30" spans="1:4" x14ac:dyDescent="0.25">
      <c r="A30" s="10">
        <v>43862</v>
      </c>
      <c r="B30">
        <v>0.9</v>
      </c>
      <c r="C30">
        <v>1.2714046999999999</v>
      </c>
      <c r="D30">
        <v>0.97262270782121196</v>
      </c>
    </row>
    <row r="31" spans="1:4" x14ac:dyDescent="0.25">
      <c r="A31" s="10">
        <v>43891</v>
      </c>
      <c r="B31">
        <v>0.5</v>
      </c>
      <c r="C31">
        <v>0.87473889999999999</v>
      </c>
      <c r="D31">
        <v>0.81653311648782101</v>
      </c>
    </row>
    <row r="32" spans="1:4" x14ac:dyDescent="0.25">
      <c r="A32" s="10">
        <v>43922</v>
      </c>
      <c r="B32">
        <v>-0.3</v>
      </c>
      <c r="C32">
        <v>0.21677763</v>
      </c>
      <c r="D32">
        <v>0.65818224629516198</v>
      </c>
    </row>
    <row r="33" spans="1:4" x14ac:dyDescent="0.25">
      <c r="A33" s="10">
        <v>43952</v>
      </c>
      <c r="B33">
        <v>-0.8</v>
      </c>
      <c r="C33">
        <v>-3.6508339999999702E-2</v>
      </c>
      <c r="D33">
        <v>0.51598797067242197</v>
      </c>
    </row>
    <row r="34" spans="1:4" x14ac:dyDescent="0.25">
      <c r="A34" s="10">
        <v>43983</v>
      </c>
      <c r="B34">
        <v>-0.6</v>
      </c>
      <c r="C34">
        <v>-7.2928339999999703E-2</v>
      </c>
      <c r="D34">
        <v>0.41286151111500902</v>
      </c>
    </row>
    <row r="35" spans="1:4" x14ac:dyDescent="0.25">
      <c r="A35" s="10">
        <v>44013</v>
      </c>
      <c r="B35">
        <v>-0.6</v>
      </c>
      <c r="C35">
        <v>0.59990235999999997</v>
      </c>
      <c r="D35">
        <v>0.32899554791868102</v>
      </c>
    </row>
    <row r="36" spans="1:4" x14ac:dyDescent="0.25">
      <c r="A36" s="10">
        <v>44044</v>
      </c>
      <c r="B36">
        <v>-1.1000000000000001</v>
      </c>
      <c r="C36">
        <v>-6.8505580000000302E-2</v>
      </c>
      <c r="D36">
        <v>0.26666912317433</v>
      </c>
    </row>
    <row r="37" spans="1:4" x14ac:dyDescent="0.25">
      <c r="A37" s="10">
        <v>44075</v>
      </c>
      <c r="B37">
        <v>-1.2</v>
      </c>
      <c r="C37">
        <v>-0.33558217999999901</v>
      </c>
      <c r="D37">
        <v>0.23625984016302401</v>
      </c>
    </row>
    <row r="38" spans="1:4" x14ac:dyDescent="0.25">
      <c r="A38" s="10">
        <v>44105</v>
      </c>
      <c r="B38">
        <v>-1.5</v>
      </c>
      <c r="C38">
        <v>-0.41642597999999897</v>
      </c>
      <c r="D38">
        <v>0.24171741751088599</v>
      </c>
    </row>
    <row r="39" spans="1:4" x14ac:dyDescent="0.25">
      <c r="A39" s="10">
        <v>44136</v>
      </c>
      <c r="B39">
        <v>-1</v>
      </c>
      <c r="C39">
        <v>8.1021539999999906E-2</v>
      </c>
      <c r="D39">
        <v>0.34932763425933799</v>
      </c>
    </row>
    <row r="40" spans="1:4" x14ac:dyDescent="0.25">
      <c r="A40" s="10">
        <v>44166</v>
      </c>
      <c r="B40">
        <v>-1</v>
      </c>
      <c r="C40">
        <v>0.11327073999999999</v>
      </c>
      <c r="D40">
        <v>0.499484978404373</v>
      </c>
    </row>
    <row r="41" spans="1:4" x14ac:dyDescent="0.25">
      <c r="A41" s="10">
        <v>44197</v>
      </c>
      <c r="B41">
        <v>-0.1</v>
      </c>
      <c r="C41">
        <v>5.9409139999999999E-2</v>
      </c>
      <c r="D41">
        <v>0.68345867750257505</v>
      </c>
    </row>
    <row r="42" spans="1:4" x14ac:dyDescent="0.25">
      <c r="A42" s="10">
        <v>44228</v>
      </c>
      <c r="B42">
        <v>-0.4</v>
      </c>
      <c r="C42">
        <v>-6.9727390000000306E-2</v>
      </c>
      <c r="D42">
        <v>0.88622993083399004</v>
      </c>
    </row>
    <row r="43" spans="1:4" x14ac:dyDescent="0.25">
      <c r="A43" s="10">
        <v>44256</v>
      </c>
      <c r="B43">
        <v>0.1</v>
      </c>
      <c r="C43">
        <v>0.71843200999999901</v>
      </c>
      <c r="D43">
        <v>1.11398111303903</v>
      </c>
    </row>
    <row r="44" spans="1:4" x14ac:dyDescent="0.25">
      <c r="A44" s="10">
        <v>44287</v>
      </c>
      <c r="B44">
        <v>1.1000000000000001</v>
      </c>
      <c r="C44">
        <v>1.32158551</v>
      </c>
      <c r="D44">
        <v>1.34922295654747</v>
      </c>
    </row>
    <row r="45" spans="1:4" x14ac:dyDescent="0.25">
      <c r="A45" s="10">
        <v>44317</v>
      </c>
      <c r="B45">
        <v>1.9</v>
      </c>
      <c r="C45">
        <v>1.43668383</v>
      </c>
      <c r="D45">
        <v>1.56789248464354</v>
      </c>
    </row>
    <row r="46" spans="1:4" x14ac:dyDescent="0.25">
      <c r="A46" s="10">
        <v>44348</v>
      </c>
      <c r="B46">
        <v>1.6</v>
      </c>
      <c r="C46">
        <v>1.5509493299999999</v>
      </c>
      <c r="D46">
        <v>1.75818792111672</v>
      </c>
    </row>
    <row r="47" spans="1:4" x14ac:dyDescent="0.25">
      <c r="A47" s="10">
        <v>44378</v>
      </c>
      <c r="B47">
        <v>2.2000000000000002</v>
      </c>
      <c r="C47">
        <v>1.49624713</v>
      </c>
      <c r="D47">
        <v>2.0151059100176298</v>
      </c>
    </row>
    <row r="48" spans="1:4" x14ac:dyDescent="0.25">
      <c r="A48" s="10">
        <v>44409</v>
      </c>
      <c r="B48">
        <v>3</v>
      </c>
      <c r="C48">
        <v>1.80470186</v>
      </c>
      <c r="D48">
        <v>2.3045106557739801</v>
      </c>
    </row>
    <row r="49" spans="1:4" x14ac:dyDescent="0.25">
      <c r="A49" s="10">
        <v>44440</v>
      </c>
      <c r="B49">
        <v>3.8</v>
      </c>
      <c r="C49">
        <v>2.4701268600000001</v>
      </c>
      <c r="D49">
        <v>2.5933465735297001</v>
      </c>
    </row>
    <row r="50" spans="1:4" x14ac:dyDescent="0.25">
      <c r="A50" s="10">
        <v>44470</v>
      </c>
      <c r="B50">
        <v>5.0999999999999996</v>
      </c>
      <c r="C50">
        <v>2.9748794599999999</v>
      </c>
      <c r="D50">
        <v>2.8764616206942</v>
      </c>
    </row>
    <row r="51" spans="1:4" x14ac:dyDescent="0.25">
      <c r="A51" s="10">
        <v>44501</v>
      </c>
      <c r="B51">
        <v>5.4</v>
      </c>
      <c r="C51">
        <v>2.7803220400000002</v>
      </c>
      <c r="D51">
        <v>3.0879929551368699</v>
      </c>
    </row>
    <row r="52" spans="1:4" x14ac:dyDescent="0.25">
      <c r="A52" s="10">
        <v>44531</v>
      </c>
      <c r="B52">
        <v>5.7</v>
      </c>
      <c r="C52">
        <v>3.17956964</v>
      </c>
      <c r="D52">
        <v>3.2852361232631</v>
      </c>
    </row>
    <row r="53" spans="1:4" x14ac:dyDescent="0.25">
      <c r="A53" s="10">
        <v>44562</v>
      </c>
      <c r="B53">
        <v>5</v>
      </c>
      <c r="C53">
        <v>3.7048223400000002</v>
      </c>
      <c r="D53">
        <v>3.5412002275908199</v>
      </c>
    </row>
    <row r="54" spans="1:4" x14ac:dyDescent="0.25">
      <c r="A54" s="10">
        <v>44593</v>
      </c>
      <c r="B54">
        <v>5.7</v>
      </c>
      <c r="C54">
        <v>4.0622154999999998</v>
      </c>
      <c r="D54">
        <v>3.82974388392276</v>
      </c>
    </row>
    <row r="55" spans="1:4" x14ac:dyDescent="0.25">
      <c r="A55" s="10">
        <v>44621</v>
      </c>
      <c r="B55">
        <v>6.9</v>
      </c>
      <c r="C55">
        <v>4.2491341299999998</v>
      </c>
      <c r="D55">
        <v>4.21947113693557</v>
      </c>
    </row>
    <row r="56" spans="1:4" x14ac:dyDescent="0.25">
      <c r="A56" s="10">
        <v>44652</v>
      </c>
      <c r="B56">
        <v>7.3</v>
      </c>
      <c r="C56">
        <v>4.6987376999999997</v>
      </c>
      <c r="D56">
        <v>4.5938163514413297</v>
      </c>
    </row>
    <row r="57" spans="1:4" x14ac:dyDescent="0.25">
      <c r="A57" s="10">
        <v>44682</v>
      </c>
      <c r="B57">
        <v>8.3000000000000007</v>
      </c>
      <c r="C57">
        <v>5.5009965000000003</v>
      </c>
      <c r="D57">
        <v>5.0015538996441196</v>
      </c>
    </row>
    <row r="58" spans="1:4" x14ac:dyDescent="0.25">
      <c r="A58" s="10">
        <v>44713</v>
      </c>
      <c r="B58">
        <v>9.6</v>
      </c>
      <c r="C58">
        <v>6.2620120000000004</v>
      </c>
      <c r="D58">
        <v>5.3518490752672303</v>
      </c>
    </row>
    <row r="59" spans="1:4" x14ac:dyDescent="0.25">
      <c r="A59" s="10">
        <v>44743</v>
      </c>
      <c r="B59">
        <v>9.6</v>
      </c>
      <c r="C59">
        <v>6.5534336999999896</v>
      </c>
      <c r="D59">
        <v>5.5626563929037696</v>
      </c>
    </row>
    <row r="60" spans="1:4" x14ac:dyDescent="0.25">
      <c r="A60" s="10">
        <v>44774</v>
      </c>
      <c r="B60">
        <v>9</v>
      </c>
      <c r="C60">
        <v>6.8089231999999997</v>
      </c>
      <c r="D60">
        <v>5.6644853347021202</v>
      </c>
    </row>
    <row r="61" spans="1:4" x14ac:dyDescent="0.25">
      <c r="A61" s="10">
        <v>44805</v>
      </c>
      <c r="B61">
        <v>8.6</v>
      </c>
      <c r="C61">
        <v>6.6780714000000003</v>
      </c>
      <c r="D61">
        <v>5.70439793877354</v>
      </c>
    </row>
    <row r="62" spans="1:4" x14ac:dyDescent="0.25">
      <c r="A62" s="10">
        <v>44835</v>
      </c>
      <c r="B62">
        <v>9.4</v>
      </c>
      <c r="C62">
        <v>6.7635056699999998</v>
      </c>
      <c r="D62">
        <v>5.7360869804941803</v>
      </c>
    </row>
    <row r="63" spans="1:4" x14ac:dyDescent="0.25">
      <c r="A63" s="10">
        <v>44866</v>
      </c>
      <c r="B63">
        <v>9</v>
      </c>
      <c r="C63">
        <v>6.5217062400000003</v>
      </c>
      <c r="D63">
        <v>5.6517445584731698</v>
      </c>
    </row>
    <row r="64" spans="1:4" x14ac:dyDescent="0.25">
      <c r="A64" s="10">
        <v>44896</v>
      </c>
      <c r="B64">
        <v>8.1999999999999993</v>
      </c>
      <c r="C64">
        <v>6.0554783399999996</v>
      </c>
      <c r="D64">
        <v>5.4882563595440903</v>
      </c>
    </row>
    <row r="65" spans="1:6" x14ac:dyDescent="0.25">
      <c r="A65" s="10">
        <v>44927</v>
      </c>
      <c r="B65">
        <v>7.5</v>
      </c>
      <c r="C65">
        <v>6.1942410499999996</v>
      </c>
      <c r="D65">
        <v>5.2187596737044997</v>
      </c>
    </row>
    <row r="66" spans="1:6" x14ac:dyDescent="0.25">
      <c r="A66" s="10">
        <v>44958</v>
      </c>
      <c r="B66">
        <v>8.1</v>
      </c>
      <c r="C66">
        <v>6.8148363199999897</v>
      </c>
      <c r="D66">
        <v>5.0195736821736396</v>
      </c>
    </row>
    <row r="67" spans="1:6" x14ac:dyDescent="0.25">
      <c r="A67" s="10">
        <v>44986</v>
      </c>
      <c r="B67">
        <v>7</v>
      </c>
      <c r="C67">
        <v>6.7074016199999997</v>
      </c>
      <c r="D67">
        <v>4.7302982288690201</v>
      </c>
    </row>
    <row r="68" spans="1:6" x14ac:dyDescent="0.25">
      <c r="A68" s="10">
        <v>45017</v>
      </c>
      <c r="B68">
        <v>6.3</v>
      </c>
      <c r="C68">
        <v>6.0684391199999999</v>
      </c>
      <c r="D68">
        <v>4.4559977502378603</v>
      </c>
    </row>
    <row r="69" spans="1:6" x14ac:dyDescent="0.25">
      <c r="A69" s="10">
        <v>45047</v>
      </c>
      <c r="B69">
        <v>5.4</v>
      </c>
      <c r="C69">
        <v>5.9539655199999899</v>
      </c>
      <c r="D69">
        <v>4.1908273381819603</v>
      </c>
    </row>
    <row r="70" spans="1:6" x14ac:dyDescent="0.25">
      <c r="A70" s="10">
        <v>45078</v>
      </c>
      <c r="B70">
        <v>4.8</v>
      </c>
      <c r="C70">
        <v>5.6144790199999903</v>
      </c>
      <c r="D70">
        <v>3.9771048295383</v>
      </c>
    </row>
    <row r="71" spans="1:6" x14ac:dyDescent="0.25">
      <c r="A71" s="10">
        <v>45108</v>
      </c>
      <c r="B71">
        <v>4.5999999999999996</v>
      </c>
      <c r="C71">
        <v>4.9488809199999997</v>
      </c>
      <c r="D71">
        <v>3.8223785553926701</v>
      </c>
    </row>
    <row r="72" spans="1:6" x14ac:dyDescent="0.25">
      <c r="A72" s="10"/>
    </row>
    <row r="74" spans="1:6" x14ac:dyDescent="0.25">
      <c r="F74" s="8" t="s">
        <v>516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72"/>
  <sheetViews>
    <sheetView topLeftCell="A22" workbookViewId="0">
      <selection activeCell="N14" sqref="N14"/>
    </sheetView>
  </sheetViews>
  <sheetFormatPr defaultRowHeight="15" x14ac:dyDescent="0.25"/>
  <sheetData>
    <row r="1" spans="1:5" x14ac:dyDescent="0.25">
      <c r="A1" s="8" t="s">
        <v>231</v>
      </c>
    </row>
    <row r="2" spans="1:5" x14ac:dyDescent="0.25">
      <c r="A2" s="8" t="s">
        <v>517</v>
      </c>
    </row>
    <row r="5" spans="1:5" x14ac:dyDescent="0.25">
      <c r="B5" t="s">
        <v>234</v>
      </c>
      <c r="C5" t="s">
        <v>235</v>
      </c>
      <c r="D5" t="s">
        <v>236</v>
      </c>
      <c r="E5" t="s">
        <v>237</v>
      </c>
    </row>
    <row r="6" spans="1:5" x14ac:dyDescent="0.25">
      <c r="A6" s="10">
        <v>43101</v>
      </c>
      <c r="B6">
        <v>38.226999999999997</v>
      </c>
      <c r="C6">
        <v>21.103999999999999</v>
      </c>
      <c r="D6">
        <v>29.993000000000002</v>
      </c>
      <c r="E6">
        <v>10.674000000000007</v>
      </c>
    </row>
    <row r="7" spans="1:5" x14ac:dyDescent="0.25">
      <c r="A7" s="10">
        <v>43132</v>
      </c>
      <c r="B7">
        <v>37.214999999999996</v>
      </c>
      <c r="C7">
        <v>20.950000000000003</v>
      </c>
      <c r="D7">
        <v>27.199999999999996</v>
      </c>
      <c r="E7">
        <v>14.63300000000001</v>
      </c>
    </row>
    <row r="8" spans="1:5" x14ac:dyDescent="0.25">
      <c r="A8" s="10">
        <v>43160</v>
      </c>
      <c r="B8">
        <v>42.244999999999997</v>
      </c>
      <c r="C8">
        <v>18.149000000000008</v>
      </c>
      <c r="D8">
        <v>26.98599999999999</v>
      </c>
      <c r="E8">
        <v>12.618000000000009</v>
      </c>
    </row>
    <row r="9" spans="1:5" x14ac:dyDescent="0.25">
      <c r="A9" s="10">
        <v>43191</v>
      </c>
      <c r="B9">
        <v>41.426000000000002</v>
      </c>
      <c r="C9">
        <v>21.019000000000005</v>
      </c>
      <c r="D9">
        <v>24.98899999999999</v>
      </c>
      <c r="E9">
        <v>12.564000000000007</v>
      </c>
    </row>
    <row r="10" spans="1:5" x14ac:dyDescent="0.25">
      <c r="A10" s="10">
        <v>43221</v>
      </c>
      <c r="B10">
        <v>40.358999999999995</v>
      </c>
      <c r="C10">
        <v>16.504000000000005</v>
      </c>
      <c r="D10">
        <v>31.034999999999997</v>
      </c>
      <c r="E10">
        <v>12.100000000000009</v>
      </c>
    </row>
    <row r="11" spans="1:5" x14ac:dyDescent="0.25">
      <c r="A11" s="10">
        <v>43252</v>
      </c>
      <c r="B11">
        <v>40.713999999999999</v>
      </c>
      <c r="C11">
        <v>33.174999999999997</v>
      </c>
      <c r="D11">
        <v>9.5160000000000053</v>
      </c>
      <c r="E11">
        <v>16.593000000000004</v>
      </c>
    </row>
    <row r="12" spans="1:5" x14ac:dyDescent="0.25">
      <c r="A12" s="10">
        <v>43282</v>
      </c>
      <c r="B12">
        <v>40.448999999999998</v>
      </c>
      <c r="C12">
        <v>36.956000000000003</v>
      </c>
      <c r="D12">
        <v>5.8670000000000044</v>
      </c>
      <c r="E12">
        <v>16.725999999999999</v>
      </c>
    </row>
    <row r="13" spans="1:5" x14ac:dyDescent="0.25">
      <c r="A13" s="10">
        <v>43313</v>
      </c>
      <c r="B13">
        <v>44.131</v>
      </c>
      <c r="C13">
        <v>18.022999999999996</v>
      </c>
      <c r="D13">
        <v>20.200000000000003</v>
      </c>
      <c r="E13">
        <v>17.644000000000005</v>
      </c>
    </row>
    <row r="14" spans="1:5" x14ac:dyDescent="0.25">
      <c r="A14" s="10">
        <v>43344</v>
      </c>
      <c r="B14">
        <v>43.237000000000002</v>
      </c>
      <c r="C14">
        <v>18.067999999999991</v>
      </c>
      <c r="D14">
        <v>21.049000000000007</v>
      </c>
      <c r="E14">
        <v>17.644000000000005</v>
      </c>
    </row>
    <row r="15" spans="1:5" x14ac:dyDescent="0.25">
      <c r="A15" s="10">
        <v>43374</v>
      </c>
      <c r="B15">
        <v>39.293999999999997</v>
      </c>
      <c r="C15">
        <v>21.928000000000004</v>
      </c>
      <c r="D15">
        <v>21.156999999999989</v>
      </c>
      <c r="E15">
        <v>17.619000000000014</v>
      </c>
    </row>
    <row r="16" spans="1:5" x14ac:dyDescent="0.25">
      <c r="A16" s="10">
        <v>43405</v>
      </c>
      <c r="B16">
        <v>38.894999999999996</v>
      </c>
      <c r="C16">
        <v>21.894000000000005</v>
      </c>
      <c r="D16">
        <v>24.039000000000001</v>
      </c>
      <c r="E16">
        <v>15.170000000000002</v>
      </c>
    </row>
    <row r="17" spans="1:5" x14ac:dyDescent="0.25">
      <c r="A17" s="10">
        <v>43435</v>
      </c>
      <c r="B17">
        <v>31.677999999999997</v>
      </c>
      <c r="C17">
        <v>27.763999999999996</v>
      </c>
      <c r="D17">
        <v>25.38600000000001</v>
      </c>
      <c r="E17">
        <v>15.170000000000002</v>
      </c>
    </row>
    <row r="18" spans="1:5" x14ac:dyDescent="0.25">
      <c r="A18" s="10">
        <v>43466</v>
      </c>
      <c r="B18">
        <v>35.147000000000006</v>
      </c>
      <c r="C18">
        <v>25.55899999999999</v>
      </c>
      <c r="D18">
        <v>28.277000000000008</v>
      </c>
      <c r="E18">
        <v>11.018999999999991</v>
      </c>
    </row>
    <row r="19" spans="1:5" x14ac:dyDescent="0.25">
      <c r="A19" s="10">
        <v>43497</v>
      </c>
      <c r="B19">
        <v>37.86</v>
      </c>
      <c r="C19">
        <v>23.251000000000005</v>
      </c>
      <c r="D19">
        <v>27.143999999999991</v>
      </c>
      <c r="E19">
        <v>11.747</v>
      </c>
    </row>
    <row r="20" spans="1:5" x14ac:dyDescent="0.25">
      <c r="A20" s="10">
        <v>43525</v>
      </c>
      <c r="B20">
        <v>33.605000000000004</v>
      </c>
      <c r="C20">
        <v>22.439</v>
      </c>
      <c r="D20">
        <v>31.844999999999992</v>
      </c>
      <c r="E20">
        <v>12.113</v>
      </c>
    </row>
    <row r="21" spans="1:5" x14ac:dyDescent="0.25">
      <c r="A21" s="10">
        <v>43556</v>
      </c>
      <c r="B21">
        <v>31.702999999999996</v>
      </c>
      <c r="C21">
        <v>18.821000000000005</v>
      </c>
      <c r="D21">
        <v>33.835000000000008</v>
      </c>
      <c r="E21">
        <v>15.642999999999994</v>
      </c>
    </row>
    <row r="22" spans="1:5" x14ac:dyDescent="0.25">
      <c r="A22" s="10">
        <v>43586</v>
      </c>
      <c r="B22">
        <v>29.369999999999997</v>
      </c>
      <c r="C22">
        <v>22.488000000000007</v>
      </c>
      <c r="D22">
        <v>33.609999999999985</v>
      </c>
      <c r="E22">
        <v>14.534000000000013</v>
      </c>
    </row>
    <row r="23" spans="1:5" x14ac:dyDescent="0.25">
      <c r="A23" s="10">
        <v>43617</v>
      </c>
      <c r="B23">
        <v>29.125</v>
      </c>
      <c r="C23">
        <v>27.685000000000002</v>
      </c>
      <c r="D23">
        <v>27.302999999999997</v>
      </c>
      <c r="E23">
        <v>15.888999999999996</v>
      </c>
    </row>
    <row r="24" spans="1:5" x14ac:dyDescent="0.25">
      <c r="A24" s="10">
        <v>43647</v>
      </c>
      <c r="B24">
        <v>34.916000000000004</v>
      </c>
      <c r="C24">
        <v>24.370999999999995</v>
      </c>
      <c r="D24">
        <v>28.408999999999999</v>
      </c>
      <c r="E24">
        <v>12.30599999999999</v>
      </c>
    </row>
    <row r="25" spans="1:5" x14ac:dyDescent="0.25">
      <c r="A25" s="10">
        <v>43678</v>
      </c>
      <c r="B25">
        <v>35.700000000000003</v>
      </c>
      <c r="C25">
        <v>23.863</v>
      </c>
      <c r="D25">
        <v>27.673999999999992</v>
      </c>
      <c r="E25">
        <v>12.765000000000001</v>
      </c>
    </row>
    <row r="26" spans="1:5" x14ac:dyDescent="0.25">
      <c r="A26" s="10">
        <v>43709</v>
      </c>
      <c r="B26">
        <v>35.482999999999997</v>
      </c>
      <c r="C26">
        <v>20.353000000000002</v>
      </c>
      <c r="D26">
        <v>30.684000000000012</v>
      </c>
      <c r="E26">
        <v>13.481999999999992</v>
      </c>
    </row>
    <row r="27" spans="1:5" x14ac:dyDescent="0.25">
      <c r="A27" s="10">
        <v>43739</v>
      </c>
      <c r="B27">
        <v>36.011000000000003</v>
      </c>
      <c r="C27">
        <v>16.850999999999999</v>
      </c>
      <c r="D27">
        <v>34.675999999999995</v>
      </c>
      <c r="E27">
        <v>12.463999999999999</v>
      </c>
    </row>
    <row r="28" spans="1:5" x14ac:dyDescent="0.25">
      <c r="A28" s="10">
        <v>43770</v>
      </c>
      <c r="B28">
        <v>34.68</v>
      </c>
      <c r="C28">
        <v>17.015000000000008</v>
      </c>
      <c r="D28">
        <v>41.519999999999996</v>
      </c>
      <c r="E28">
        <v>6.786999999999999</v>
      </c>
    </row>
    <row r="29" spans="1:5" x14ac:dyDescent="0.25">
      <c r="A29" s="10">
        <v>43800</v>
      </c>
      <c r="B29">
        <v>28.261000000000003</v>
      </c>
      <c r="C29">
        <v>18</v>
      </c>
      <c r="D29">
        <v>46.954000000000008</v>
      </c>
      <c r="E29">
        <v>6.7869999999999777</v>
      </c>
    </row>
    <row r="30" spans="1:5" x14ac:dyDescent="0.25">
      <c r="A30" s="10">
        <v>43831</v>
      </c>
      <c r="B30">
        <v>27.535000000000004</v>
      </c>
      <c r="C30">
        <v>27.726999999999997</v>
      </c>
      <c r="D30">
        <v>35.275999999999996</v>
      </c>
      <c r="E30">
        <v>9.465999999999994</v>
      </c>
    </row>
    <row r="31" spans="1:5" x14ac:dyDescent="0.25">
      <c r="A31" s="10">
        <v>43862</v>
      </c>
      <c r="B31">
        <v>29.130000000000003</v>
      </c>
      <c r="C31">
        <v>36.736999999999988</v>
      </c>
      <c r="D31">
        <v>24.338999999999999</v>
      </c>
      <c r="E31">
        <v>9.7980000000000018</v>
      </c>
    </row>
    <row r="32" spans="1:5" x14ac:dyDescent="0.25">
      <c r="A32" s="10">
        <v>43891</v>
      </c>
      <c r="B32">
        <v>33.763999999999996</v>
      </c>
      <c r="C32">
        <v>40.096000000000004</v>
      </c>
      <c r="D32">
        <v>20.206000000000003</v>
      </c>
      <c r="E32">
        <v>5.9379999999999882</v>
      </c>
    </row>
    <row r="33" spans="1:5" x14ac:dyDescent="0.25">
      <c r="A33" s="10">
        <v>43922</v>
      </c>
      <c r="B33">
        <v>39.161000000000001</v>
      </c>
      <c r="C33">
        <v>44.453999999999994</v>
      </c>
      <c r="D33">
        <v>10.239999999999995</v>
      </c>
      <c r="E33">
        <v>6.1490000000000009</v>
      </c>
    </row>
    <row r="34" spans="1:5" x14ac:dyDescent="0.25">
      <c r="A34" s="10">
        <v>43952</v>
      </c>
      <c r="B34">
        <v>39.356000000000002</v>
      </c>
      <c r="C34">
        <v>44.943999999999996</v>
      </c>
      <c r="D34">
        <v>9.5549999999999926</v>
      </c>
      <c r="E34">
        <v>6.1490000000000009</v>
      </c>
    </row>
    <row r="35" spans="1:5" x14ac:dyDescent="0.25">
      <c r="A35" s="10">
        <v>43983</v>
      </c>
      <c r="B35">
        <v>49.027999999999999</v>
      </c>
      <c r="C35">
        <v>36.461000000000006</v>
      </c>
      <c r="D35">
        <v>10.956000000000003</v>
      </c>
      <c r="E35">
        <v>3.5589999999999833</v>
      </c>
    </row>
    <row r="36" spans="1:5" x14ac:dyDescent="0.25">
      <c r="A36" s="10">
        <v>44013</v>
      </c>
      <c r="B36">
        <v>38.260000000000005</v>
      </c>
      <c r="C36">
        <v>20.170999999999992</v>
      </c>
      <c r="D36">
        <v>30.531999999999996</v>
      </c>
      <c r="E36">
        <v>11.040999999999997</v>
      </c>
    </row>
    <row r="37" spans="1:5" x14ac:dyDescent="0.25">
      <c r="A37" s="10">
        <v>44044</v>
      </c>
      <c r="B37">
        <v>46.180999999999997</v>
      </c>
      <c r="C37">
        <v>35.231000000000009</v>
      </c>
      <c r="D37">
        <v>8.4559999999999889</v>
      </c>
      <c r="E37">
        <v>10.135999999999996</v>
      </c>
    </row>
    <row r="38" spans="1:5" x14ac:dyDescent="0.25">
      <c r="A38" s="10">
        <v>44075</v>
      </c>
      <c r="B38">
        <v>47.222999999999999</v>
      </c>
      <c r="C38">
        <v>12.919999999999995</v>
      </c>
      <c r="D38">
        <v>33.020000000000003</v>
      </c>
      <c r="E38">
        <v>6.840999999999994</v>
      </c>
    </row>
    <row r="39" spans="1:5" x14ac:dyDescent="0.25">
      <c r="A39" s="10">
        <v>44105</v>
      </c>
      <c r="B39">
        <v>47.085999999999999</v>
      </c>
      <c r="C39">
        <v>34.289000000000001</v>
      </c>
      <c r="D39">
        <v>12.030000000000001</v>
      </c>
      <c r="E39">
        <v>6.5989999999999895</v>
      </c>
    </row>
    <row r="40" spans="1:5" x14ac:dyDescent="0.25">
      <c r="A40" s="10">
        <v>44136</v>
      </c>
      <c r="B40">
        <v>44.206000000000003</v>
      </c>
      <c r="C40">
        <v>12.959999999999994</v>
      </c>
      <c r="D40">
        <v>35.794000000000011</v>
      </c>
      <c r="E40">
        <v>7.0439999999999827</v>
      </c>
    </row>
    <row r="41" spans="1:5" x14ac:dyDescent="0.25">
      <c r="A41" s="10">
        <v>44166</v>
      </c>
      <c r="B41">
        <v>46.466000000000001</v>
      </c>
      <c r="C41">
        <v>11.153000000000006</v>
      </c>
      <c r="D41">
        <v>35.785999999999994</v>
      </c>
      <c r="E41">
        <v>6.5989999999999895</v>
      </c>
    </row>
    <row r="42" spans="1:5" x14ac:dyDescent="0.25">
      <c r="A42" s="10">
        <v>44197</v>
      </c>
      <c r="B42">
        <v>54.496000000000002</v>
      </c>
      <c r="C42">
        <v>8.8849999999999909</v>
      </c>
      <c r="D42">
        <v>29.770000000000003</v>
      </c>
      <c r="E42">
        <v>6.8500000000000085</v>
      </c>
    </row>
    <row r="43" spans="1:5" x14ac:dyDescent="0.25">
      <c r="A43" s="10">
        <v>44228</v>
      </c>
      <c r="B43">
        <v>52.741</v>
      </c>
      <c r="C43">
        <v>11.242000000000004</v>
      </c>
      <c r="D43">
        <v>29.152000000000001</v>
      </c>
      <c r="E43">
        <v>6.8659999999999997</v>
      </c>
    </row>
    <row r="44" spans="1:5" x14ac:dyDescent="0.25">
      <c r="A44" s="10">
        <v>44256</v>
      </c>
      <c r="B44">
        <v>44.005000000000003</v>
      </c>
      <c r="C44">
        <v>18.768000000000001</v>
      </c>
      <c r="D44">
        <v>29.642999999999994</v>
      </c>
      <c r="E44">
        <v>7.585000000000008</v>
      </c>
    </row>
    <row r="45" spans="1:5" x14ac:dyDescent="0.25">
      <c r="A45" s="10">
        <v>44287</v>
      </c>
      <c r="B45">
        <v>37.46</v>
      </c>
      <c r="C45">
        <v>23.200000000000003</v>
      </c>
      <c r="D45">
        <v>25.881999999999998</v>
      </c>
      <c r="E45">
        <v>13.459000000000003</v>
      </c>
    </row>
    <row r="46" spans="1:5" x14ac:dyDescent="0.25">
      <c r="A46" s="10">
        <v>44317</v>
      </c>
      <c r="B46">
        <v>39.329000000000001</v>
      </c>
      <c r="C46">
        <v>11.974999999999994</v>
      </c>
      <c r="D46">
        <v>35.434000000000005</v>
      </c>
      <c r="E46">
        <v>13.263000000000005</v>
      </c>
    </row>
    <row r="47" spans="1:5" x14ac:dyDescent="0.25">
      <c r="A47" s="10">
        <v>44348</v>
      </c>
      <c r="B47">
        <v>27.895</v>
      </c>
      <c r="C47">
        <v>20.882000000000001</v>
      </c>
      <c r="D47">
        <v>32.335999999999999</v>
      </c>
      <c r="E47">
        <v>18.888000000000005</v>
      </c>
    </row>
    <row r="48" spans="1:5" x14ac:dyDescent="0.25">
      <c r="A48" s="10">
        <v>44378</v>
      </c>
      <c r="B48">
        <v>26.941000000000003</v>
      </c>
      <c r="C48">
        <v>24.393999999999998</v>
      </c>
      <c r="D48">
        <v>31.639999999999993</v>
      </c>
      <c r="E48">
        <v>17.02600000000001</v>
      </c>
    </row>
    <row r="49" spans="1:14" x14ac:dyDescent="0.25">
      <c r="A49" s="10">
        <v>44409</v>
      </c>
      <c r="B49">
        <v>24.297000000000001</v>
      </c>
      <c r="C49">
        <v>24.650000000000002</v>
      </c>
      <c r="D49">
        <v>33.738</v>
      </c>
      <c r="E49">
        <v>17.316000000000003</v>
      </c>
    </row>
    <row r="50" spans="1:14" x14ac:dyDescent="0.25">
      <c r="A50" s="10">
        <v>44440</v>
      </c>
      <c r="B50">
        <v>19.353000000000002</v>
      </c>
      <c r="C50">
        <v>22.713999999999999</v>
      </c>
      <c r="D50">
        <v>29.407999999999994</v>
      </c>
      <c r="E50">
        <v>28.526000000000003</v>
      </c>
    </row>
    <row r="51" spans="1:14" x14ac:dyDescent="0.25">
      <c r="A51" s="10">
        <v>44470</v>
      </c>
      <c r="B51">
        <v>16.838000000000001</v>
      </c>
      <c r="C51">
        <v>22.314999999999998</v>
      </c>
      <c r="D51">
        <v>28.263999999999999</v>
      </c>
      <c r="E51">
        <v>32.584000000000017</v>
      </c>
    </row>
    <row r="52" spans="1:14" x14ac:dyDescent="0.25">
      <c r="A52" s="10">
        <v>44501</v>
      </c>
      <c r="B52">
        <v>14.38</v>
      </c>
      <c r="C52">
        <v>38.234999999999992</v>
      </c>
      <c r="D52">
        <v>18.369000000000014</v>
      </c>
      <c r="E52">
        <v>29.01700000000001</v>
      </c>
      <c r="H52" s="8" t="s">
        <v>516</v>
      </c>
    </row>
    <row r="53" spans="1:14" x14ac:dyDescent="0.25">
      <c r="A53" s="10">
        <v>44531</v>
      </c>
      <c r="B53">
        <v>10.757999999999999</v>
      </c>
      <c r="C53">
        <v>34.067000000000007</v>
      </c>
      <c r="D53">
        <v>24.272000000000009</v>
      </c>
      <c r="E53">
        <v>30.903999999999996</v>
      </c>
    </row>
    <row r="54" spans="1:14" x14ac:dyDescent="0.25">
      <c r="A54" s="10">
        <v>44562</v>
      </c>
      <c r="B54">
        <v>14.334999999999999</v>
      </c>
      <c r="C54">
        <v>25.393999999999998</v>
      </c>
      <c r="D54">
        <v>25.03</v>
      </c>
      <c r="E54">
        <v>35.241</v>
      </c>
    </row>
    <row r="55" spans="1:14" x14ac:dyDescent="0.25">
      <c r="A55" s="10">
        <v>44593</v>
      </c>
      <c r="B55">
        <v>9.3490000000000002</v>
      </c>
      <c r="C55">
        <v>35.296999999999997</v>
      </c>
      <c r="D55">
        <v>19.429999999999993</v>
      </c>
      <c r="E55">
        <v>35.924000000000007</v>
      </c>
    </row>
    <row r="56" spans="1:14" x14ac:dyDescent="0.25">
      <c r="A56" s="10">
        <v>44621</v>
      </c>
      <c r="B56">
        <v>16.437000000000001</v>
      </c>
      <c r="C56">
        <v>14.845999999999997</v>
      </c>
      <c r="D56">
        <v>33.049000000000021</v>
      </c>
      <c r="E56">
        <v>35.667999999999992</v>
      </c>
    </row>
    <row r="57" spans="1:14" x14ac:dyDescent="0.25">
      <c r="A57" s="10">
        <v>44652</v>
      </c>
      <c r="B57">
        <v>13.644</v>
      </c>
      <c r="C57">
        <v>15.987999999999998</v>
      </c>
      <c r="D57">
        <v>32.62700000000001</v>
      </c>
      <c r="E57">
        <v>37.740999999999978</v>
      </c>
    </row>
    <row r="58" spans="1:14" x14ac:dyDescent="0.25">
      <c r="A58" s="10">
        <v>44682</v>
      </c>
      <c r="B58">
        <v>13.108000000000001</v>
      </c>
      <c r="C58">
        <v>9.7729999999999997</v>
      </c>
      <c r="D58">
        <v>35.053000000000004</v>
      </c>
      <c r="E58">
        <v>42.065999999999988</v>
      </c>
    </row>
    <row r="59" spans="1:14" x14ac:dyDescent="0.25">
      <c r="A59" s="10">
        <v>44713</v>
      </c>
      <c r="B59">
        <v>11.001000000000001</v>
      </c>
      <c r="C59">
        <v>11.094999999999999</v>
      </c>
      <c r="D59">
        <v>18.667000000000002</v>
      </c>
      <c r="E59">
        <v>59.237000000000002</v>
      </c>
    </row>
    <row r="60" spans="1:14" x14ac:dyDescent="0.25">
      <c r="A60" s="10">
        <v>44743</v>
      </c>
      <c r="B60">
        <v>6.181</v>
      </c>
      <c r="C60">
        <v>9.6460000000000008</v>
      </c>
      <c r="D60">
        <v>24.570000000000007</v>
      </c>
      <c r="E60">
        <v>59.602999999999994</v>
      </c>
    </row>
    <row r="61" spans="1:14" x14ac:dyDescent="0.25">
      <c r="A61" s="10">
        <v>44774</v>
      </c>
      <c r="B61">
        <v>6.5379999999999994</v>
      </c>
      <c r="C61">
        <v>12.498999999999999</v>
      </c>
      <c r="D61">
        <v>21.806000000000008</v>
      </c>
      <c r="E61">
        <v>59.156999999999996</v>
      </c>
      <c r="H61" s="8" t="s">
        <v>238</v>
      </c>
    </row>
    <row r="62" spans="1:14" x14ac:dyDescent="0.25">
      <c r="A62" s="10">
        <v>44805</v>
      </c>
      <c r="B62">
        <v>6.2130000000000001</v>
      </c>
      <c r="C62">
        <v>11.04</v>
      </c>
      <c r="D62">
        <v>21.176000000000002</v>
      </c>
      <c r="E62">
        <v>61.571000000000005</v>
      </c>
      <c r="N62" s="8"/>
    </row>
    <row r="63" spans="1:14" x14ac:dyDescent="0.25">
      <c r="A63" s="10">
        <v>44835</v>
      </c>
      <c r="B63">
        <v>7.0739999999999998</v>
      </c>
      <c r="C63">
        <v>14.313999999999998</v>
      </c>
      <c r="D63">
        <v>13.230000000000008</v>
      </c>
      <c r="E63">
        <v>65.381999999999991</v>
      </c>
    </row>
    <row r="64" spans="1:14" x14ac:dyDescent="0.25">
      <c r="A64" s="10">
        <v>44866</v>
      </c>
      <c r="B64">
        <v>10.226000000000001</v>
      </c>
      <c r="C64">
        <v>15.22</v>
      </c>
      <c r="D64">
        <v>11.901</v>
      </c>
      <c r="E64">
        <v>62.653000000000006</v>
      </c>
    </row>
    <row r="65" spans="1:5" x14ac:dyDescent="0.25">
      <c r="A65" s="10">
        <v>44896</v>
      </c>
      <c r="B65">
        <v>11.28</v>
      </c>
      <c r="C65">
        <v>15.151000000000002</v>
      </c>
      <c r="D65">
        <v>13.552999999999994</v>
      </c>
      <c r="E65">
        <v>60.015999999999991</v>
      </c>
    </row>
    <row r="66" spans="1:5" x14ac:dyDescent="0.25">
      <c r="A66" s="10">
        <v>44927</v>
      </c>
      <c r="B66">
        <v>20.036000000000001</v>
      </c>
      <c r="C66">
        <v>6.1750000000000007</v>
      </c>
      <c r="D66">
        <v>9.8550000000000004</v>
      </c>
      <c r="E66">
        <v>63.930999999999997</v>
      </c>
    </row>
    <row r="67" spans="1:5" x14ac:dyDescent="0.25">
      <c r="A67" s="10">
        <v>44958</v>
      </c>
      <c r="B67">
        <v>16.391999999999999</v>
      </c>
      <c r="C67">
        <v>8.0510000000000019</v>
      </c>
      <c r="D67">
        <v>9.424000000000003</v>
      </c>
      <c r="E67">
        <v>66.13</v>
      </c>
    </row>
    <row r="68" spans="1:5" x14ac:dyDescent="0.25">
      <c r="A68" s="10">
        <v>44986</v>
      </c>
      <c r="B68">
        <v>16.422999999999998</v>
      </c>
      <c r="C68">
        <v>6.5839999999999996</v>
      </c>
      <c r="D68">
        <v>8.6990000000000016</v>
      </c>
      <c r="E68">
        <v>68.290999999999997</v>
      </c>
    </row>
    <row r="69" spans="1:5" x14ac:dyDescent="0.25">
      <c r="A69" s="10">
        <v>45017</v>
      </c>
      <c r="B69">
        <v>18.044</v>
      </c>
      <c r="C69">
        <v>6.4319999999999986</v>
      </c>
      <c r="D69">
        <v>11.525999999999996</v>
      </c>
      <c r="E69">
        <v>63.995000000000026</v>
      </c>
    </row>
    <row r="70" spans="1:5" x14ac:dyDescent="0.25">
      <c r="A70" s="10">
        <v>45047</v>
      </c>
      <c r="B70">
        <v>16.547000000000001</v>
      </c>
      <c r="C70">
        <v>10.488000000000003</v>
      </c>
      <c r="D70">
        <v>11.106999999999999</v>
      </c>
      <c r="E70">
        <v>61.855000000000004</v>
      </c>
    </row>
    <row r="71" spans="1:5" x14ac:dyDescent="0.25">
      <c r="A71" s="10">
        <v>45078</v>
      </c>
      <c r="B71">
        <v>16.106999999999999</v>
      </c>
      <c r="C71">
        <v>3.6529999999999987</v>
      </c>
      <c r="D71">
        <v>20.021999999999998</v>
      </c>
      <c r="E71">
        <v>60.214999999999996</v>
      </c>
    </row>
    <row r="72" spans="1:5" x14ac:dyDescent="0.25">
      <c r="A72" s="10">
        <v>45108</v>
      </c>
      <c r="B72">
        <v>16.508000000000003</v>
      </c>
      <c r="C72">
        <v>9.8889999999999993</v>
      </c>
      <c r="D72">
        <v>18.346</v>
      </c>
      <c r="E72">
        <v>55.254000000000005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52"/>
  <sheetViews>
    <sheetView zoomScale="80" zoomScaleNormal="80" workbookViewId="0">
      <selection activeCell="P40" sqref="P40"/>
    </sheetView>
  </sheetViews>
  <sheetFormatPr defaultRowHeight="15" x14ac:dyDescent="0.25"/>
  <sheetData>
    <row r="1" spans="1:9" x14ac:dyDescent="0.25">
      <c r="A1" s="8" t="s">
        <v>463</v>
      </c>
    </row>
    <row r="2" spans="1:9" x14ac:dyDescent="0.25">
      <c r="A2" s="8" t="s">
        <v>462</v>
      </c>
    </row>
    <row r="4" spans="1:9" x14ac:dyDescent="0.25">
      <c r="D4" t="s">
        <v>302</v>
      </c>
      <c r="E4" t="s">
        <v>244</v>
      </c>
      <c r="F4" t="s">
        <v>338</v>
      </c>
      <c r="G4" t="s">
        <v>9</v>
      </c>
      <c r="H4" t="s">
        <v>244</v>
      </c>
      <c r="I4" t="s">
        <v>245</v>
      </c>
    </row>
    <row r="5" spans="1:9" x14ac:dyDescent="0.25">
      <c r="C5" s="31">
        <v>44562</v>
      </c>
      <c r="D5">
        <v>88.006190476190397</v>
      </c>
      <c r="E5">
        <v>1.131447619</v>
      </c>
      <c r="F5">
        <v>77.781939701258409</v>
      </c>
      <c r="G5">
        <v>88.006190480000001</v>
      </c>
      <c r="H5">
        <v>1.131447619</v>
      </c>
      <c r="I5">
        <v>77.781939704625429</v>
      </c>
    </row>
    <row r="6" spans="1:9" x14ac:dyDescent="0.25">
      <c r="C6" s="31">
        <v>44593</v>
      </c>
      <c r="D6">
        <v>99.763999999999996</v>
      </c>
      <c r="E6">
        <v>1.13419</v>
      </c>
      <c r="F6">
        <v>87.960570980170871</v>
      </c>
      <c r="G6">
        <v>99.763999999999996</v>
      </c>
      <c r="H6">
        <v>1.13419</v>
      </c>
      <c r="I6">
        <v>87.960570980170871</v>
      </c>
    </row>
    <row r="7" spans="1:9" x14ac:dyDescent="0.25">
      <c r="C7" s="31">
        <v>44621</v>
      </c>
      <c r="D7">
        <v>122.660869565217</v>
      </c>
      <c r="E7">
        <v>1.1018956520000001</v>
      </c>
      <c r="F7">
        <v>111.31804480994266</v>
      </c>
      <c r="G7">
        <v>122.6608696</v>
      </c>
      <c r="H7">
        <v>1.1018956520000001</v>
      </c>
      <c r="I7">
        <v>111.31804484150918</v>
      </c>
    </row>
    <row r="8" spans="1:9" x14ac:dyDescent="0.25">
      <c r="C8" s="31">
        <v>44652</v>
      </c>
      <c r="D8">
        <v>104.677619047619</v>
      </c>
      <c r="E8">
        <v>1.0818736840000001</v>
      </c>
      <c r="F8">
        <v>96.755860315037481</v>
      </c>
      <c r="G8">
        <v>104.67761900000001</v>
      </c>
      <c r="H8">
        <v>1.0818736840000001</v>
      </c>
      <c r="I8">
        <v>96.755860271022172</v>
      </c>
    </row>
    <row r="9" spans="1:9" x14ac:dyDescent="0.25">
      <c r="C9" s="31">
        <v>44682</v>
      </c>
      <c r="D9">
        <v>113.994545454545</v>
      </c>
      <c r="E9">
        <v>1.05785</v>
      </c>
      <c r="F9">
        <v>107.76059503194688</v>
      </c>
      <c r="G9">
        <v>113.9945455</v>
      </c>
      <c r="H9">
        <v>1.05785</v>
      </c>
      <c r="I9">
        <v>107.76059507491611</v>
      </c>
    </row>
    <row r="10" spans="1:9" x14ac:dyDescent="0.25">
      <c r="C10" s="31">
        <v>44713</v>
      </c>
      <c r="D10">
        <v>127.311818181818</v>
      </c>
      <c r="E10">
        <v>1.056581818</v>
      </c>
      <c r="F10">
        <v>120.49404600091084</v>
      </c>
      <c r="G10">
        <v>127.3118182</v>
      </c>
      <c r="H10">
        <v>1.056581818</v>
      </c>
      <c r="I10">
        <v>120.49404601811916</v>
      </c>
    </row>
    <row r="11" spans="1:9" x14ac:dyDescent="0.25">
      <c r="C11" s="31">
        <v>44743</v>
      </c>
      <c r="D11">
        <v>117.110952380952</v>
      </c>
      <c r="E11">
        <v>1.017890476</v>
      </c>
      <c r="F11">
        <v>115.05260648587894</v>
      </c>
      <c r="G11">
        <v>117.1109524</v>
      </c>
      <c r="H11">
        <v>1.017890476</v>
      </c>
      <c r="I11">
        <v>115.05260650459215</v>
      </c>
    </row>
    <row r="12" spans="1:9" x14ac:dyDescent="0.25">
      <c r="C12" s="31">
        <v>44774</v>
      </c>
      <c r="D12">
        <v>104.851304347826</v>
      </c>
      <c r="E12">
        <v>1.012843478</v>
      </c>
      <c r="F12">
        <v>103.52172534582486</v>
      </c>
      <c r="G12">
        <v>104.8513043</v>
      </c>
      <c r="H12">
        <v>1.012843478</v>
      </c>
      <c r="I12">
        <v>103.52172529860532</v>
      </c>
    </row>
    <row r="13" spans="1:9" x14ac:dyDescent="0.25">
      <c r="C13" s="31">
        <v>44805</v>
      </c>
      <c r="D13">
        <v>94.454999999999899</v>
      </c>
      <c r="E13">
        <v>0.990377273</v>
      </c>
      <c r="F13">
        <v>95.372745897007164</v>
      </c>
      <c r="G13">
        <v>94.454999999999998</v>
      </c>
      <c r="H13">
        <v>0.990377273</v>
      </c>
      <c r="I13">
        <v>95.372745897007263</v>
      </c>
    </row>
    <row r="14" spans="1:9" x14ac:dyDescent="0.25">
      <c r="C14" s="31">
        <v>44835</v>
      </c>
      <c r="D14">
        <v>95.057619047618999</v>
      </c>
      <c r="E14">
        <v>0.98256666699999995</v>
      </c>
      <c r="F14">
        <v>96.744192776100974</v>
      </c>
      <c r="G14">
        <v>95.05761905</v>
      </c>
      <c r="H14">
        <v>0.98256666699999995</v>
      </c>
      <c r="I14">
        <v>96.744192778524209</v>
      </c>
    </row>
    <row r="15" spans="1:9" x14ac:dyDescent="0.25">
      <c r="C15" s="31">
        <v>44866</v>
      </c>
      <c r="D15">
        <v>92.892272727272697</v>
      </c>
      <c r="E15">
        <v>1.0201272729999999</v>
      </c>
      <c r="F15">
        <v>91.059493443493793</v>
      </c>
      <c r="G15">
        <v>92.892272730000002</v>
      </c>
      <c r="H15">
        <v>1.0201272729999999</v>
      </c>
      <c r="I15">
        <v>91.059493446167281</v>
      </c>
    </row>
    <row r="16" spans="1:9" x14ac:dyDescent="0.25">
      <c r="C16" s="31">
        <v>44896</v>
      </c>
      <c r="D16">
        <v>83.254090909090806</v>
      </c>
      <c r="E16">
        <v>1.058880952</v>
      </c>
      <c r="F16">
        <v>78.624599632132018</v>
      </c>
      <c r="G16">
        <v>83.254090910000002</v>
      </c>
      <c r="H16">
        <v>1.058880952</v>
      </c>
      <c r="I16">
        <v>78.624599632990666</v>
      </c>
    </row>
    <row r="17" spans="3:9" x14ac:dyDescent="0.25">
      <c r="C17" s="31">
        <v>44927</v>
      </c>
      <c r="D17">
        <v>84.207272727272695</v>
      </c>
      <c r="E17">
        <v>1.0769</v>
      </c>
      <c r="F17">
        <v>78.194143121248672</v>
      </c>
      <c r="G17">
        <v>84.20727273</v>
      </c>
      <c r="H17">
        <v>1.0769</v>
      </c>
      <c r="I17">
        <v>78.194143123781231</v>
      </c>
    </row>
    <row r="18" spans="3:9" x14ac:dyDescent="0.25">
      <c r="C18" s="31">
        <v>44958</v>
      </c>
      <c r="D18">
        <v>82.766499999999894</v>
      </c>
      <c r="E18">
        <v>1.07151</v>
      </c>
      <c r="F18">
        <v>77.242862875754682</v>
      </c>
      <c r="G18">
        <v>82.766499999999994</v>
      </c>
      <c r="H18">
        <v>1.07151</v>
      </c>
      <c r="I18">
        <v>77.242862875754767</v>
      </c>
    </row>
    <row r="19" spans="3:9" x14ac:dyDescent="0.25">
      <c r="C19" s="31">
        <v>44986</v>
      </c>
      <c r="D19">
        <v>78.665217391304296</v>
      </c>
      <c r="E19">
        <v>1.0705826089999999</v>
      </c>
      <c r="F19">
        <v>73.478885916877715</v>
      </c>
      <c r="G19">
        <v>78.665217389999995</v>
      </c>
      <c r="H19">
        <v>1.0705826089999999</v>
      </c>
      <c r="I19">
        <v>73.478885915659404</v>
      </c>
    </row>
    <row r="20" spans="3:9" x14ac:dyDescent="0.25">
      <c r="C20" s="31">
        <v>45017</v>
      </c>
      <c r="D20">
        <v>85.982631578947306</v>
      </c>
      <c r="E20">
        <v>1.096772222</v>
      </c>
      <c r="F20">
        <v>78.396069716422218</v>
      </c>
      <c r="G20">
        <v>85.982631580000003</v>
      </c>
      <c r="H20">
        <v>1.096772222</v>
      </c>
      <c r="I20">
        <v>78.396069717382034</v>
      </c>
    </row>
    <row r="21" spans="3:9" x14ac:dyDescent="0.25">
      <c r="C21" s="31">
        <v>45047</v>
      </c>
      <c r="D21">
        <v>77.222608695652099</v>
      </c>
      <c r="E21">
        <v>1.0867500000000001</v>
      </c>
      <c r="F21">
        <v>71.05830107720459</v>
      </c>
      <c r="G21">
        <v>77.381326150000007</v>
      </c>
      <c r="H21">
        <v>1.0900909089999999</v>
      </c>
      <c r="I21">
        <v>70.986121901508312</v>
      </c>
    </row>
    <row r="22" spans="3:9" x14ac:dyDescent="0.25">
      <c r="C22" s="31">
        <v>45078</v>
      </c>
      <c r="D22">
        <v>75.089090909090899</v>
      </c>
      <c r="E22">
        <v>1.083986364</v>
      </c>
      <c r="F22">
        <v>69.271250453747314</v>
      </c>
      <c r="G22">
        <v>76.603663080000004</v>
      </c>
      <c r="H22">
        <v>1.0858000000000001</v>
      </c>
      <c r="I22">
        <v>70.550435697181797</v>
      </c>
    </row>
    <row r="23" spans="3:9" x14ac:dyDescent="0.25">
      <c r="C23" s="31">
        <v>45108</v>
      </c>
      <c r="D23">
        <v>80.220476190476106</v>
      </c>
      <c r="E23">
        <v>1.105814286</v>
      </c>
      <c r="F23">
        <v>72.544257391223567</v>
      </c>
      <c r="G23">
        <v>75.825999999999993</v>
      </c>
      <c r="H23">
        <v>1.0858000000000001</v>
      </c>
      <c r="I23">
        <v>69.834223613925204</v>
      </c>
    </row>
    <row r="24" spans="3:9" x14ac:dyDescent="0.25">
      <c r="C24" s="31">
        <v>45139</v>
      </c>
      <c r="D24">
        <v>87.149312761130403</v>
      </c>
      <c r="E24">
        <v>1.0939717390000001</v>
      </c>
      <c r="F24">
        <v>79.663221319404116</v>
      </c>
      <c r="G24">
        <v>75.676000000000002</v>
      </c>
      <c r="H24">
        <v>1.0858000000000001</v>
      </c>
      <c r="I24">
        <v>69.696076625529557</v>
      </c>
    </row>
    <row r="25" spans="3:9" x14ac:dyDescent="0.25">
      <c r="C25" s="31">
        <v>45170</v>
      </c>
      <c r="D25">
        <v>86.252656380565199</v>
      </c>
      <c r="E25">
        <v>1.0932500000000001</v>
      </c>
      <c r="F25">
        <v>78.895638125374063</v>
      </c>
      <c r="G25">
        <v>75.384</v>
      </c>
      <c r="H25">
        <v>1.0858000000000001</v>
      </c>
      <c r="I25">
        <v>69.427150488119352</v>
      </c>
    </row>
    <row r="26" spans="3:9" x14ac:dyDescent="0.25">
      <c r="C26" s="31">
        <v>45200</v>
      </c>
      <c r="D26">
        <v>85.355999999999995</v>
      </c>
      <c r="E26">
        <v>1.0932500000000001</v>
      </c>
      <c r="F26">
        <v>78.075463068831453</v>
      </c>
      <c r="G26">
        <v>75.049000000000007</v>
      </c>
      <c r="H26">
        <v>1.0858000000000001</v>
      </c>
      <c r="I26">
        <v>69.118622214035739</v>
      </c>
    </row>
    <row r="27" spans="3:9" x14ac:dyDescent="0.25">
      <c r="C27" s="31">
        <v>45231</v>
      </c>
      <c r="D27">
        <v>84.830999999999904</v>
      </c>
      <c r="E27">
        <v>1.0932500000000001</v>
      </c>
      <c r="F27">
        <v>77.595243539903862</v>
      </c>
      <c r="G27">
        <v>74.692999999999998</v>
      </c>
      <c r="H27">
        <v>1.0858000000000001</v>
      </c>
      <c r="I27">
        <v>68.790753361576705</v>
      </c>
    </row>
    <row r="28" spans="3:9" x14ac:dyDescent="0.25">
      <c r="C28" s="31">
        <v>45261</v>
      </c>
      <c r="D28">
        <v>84.369</v>
      </c>
      <c r="E28">
        <v>1.0932500000000001</v>
      </c>
      <c r="F28">
        <v>77.17265035444774</v>
      </c>
      <c r="G28">
        <v>74.361999999999995</v>
      </c>
      <c r="H28">
        <v>1.0858000000000001</v>
      </c>
      <c r="I28">
        <v>68.485909007183636</v>
      </c>
    </row>
    <row r="29" spans="3:9" x14ac:dyDescent="0.25">
      <c r="C29" s="31">
        <v>45292</v>
      </c>
      <c r="D29">
        <v>83.902999999999906</v>
      </c>
      <c r="E29">
        <v>1.0932500000000001</v>
      </c>
      <c r="F29">
        <v>76.746398353532953</v>
      </c>
      <c r="G29">
        <v>74.031999999999996</v>
      </c>
      <c r="H29">
        <v>1.0858000000000001</v>
      </c>
      <c r="I29">
        <v>68.181985632713193</v>
      </c>
    </row>
    <row r="30" spans="3:9" x14ac:dyDescent="0.25">
      <c r="C30" s="31">
        <v>45323</v>
      </c>
      <c r="D30">
        <v>83.495999999999995</v>
      </c>
      <c r="E30">
        <v>1.0932500000000001</v>
      </c>
      <c r="F30">
        <v>76.374113880631143</v>
      </c>
      <c r="G30">
        <v>73.688000000000002</v>
      </c>
      <c r="H30">
        <v>1.0858000000000001</v>
      </c>
      <c r="I30">
        <v>67.865168539325836</v>
      </c>
    </row>
    <row r="31" spans="3:9" x14ac:dyDescent="0.25">
      <c r="C31" s="31">
        <v>45352</v>
      </c>
      <c r="D31">
        <v>83.087999999999994</v>
      </c>
      <c r="E31">
        <v>1.0932500000000001</v>
      </c>
      <c r="F31">
        <v>76.000914703864609</v>
      </c>
      <c r="G31">
        <v>73.456000000000003</v>
      </c>
      <c r="H31">
        <v>1.0858000000000001</v>
      </c>
      <c r="I31">
        <v>67.651501197273902</v>
      </c>
    </row>
    <row r="32" spans="3:9" x14ac:dyDescent="0.25">
      <c r="C32" s="31">
        <v>45383</v>
      </c>
      <c r="D32">
        <v>82.722999999999999</v>
      </c>
      <c r="E32">
        <v>1.0932500000000001</v>
      </c>
      <c r="F32">
        <v>75.667047793276922</v>
      </c>
      <c r="G32">
        <v>73.156000000000006</v>
      </c>
      <c r="H32">
        <v>1.0858000000000001</v>
      </c>
      <c r="I32">
        <v>67.375207220482594</v>
      </c>
    </row>
    <row r="33" spans="3:16" x14ac:dyDescent="0.25">
      <c r="C33" s="31">
        <v>45413</v>
      </c>
      <c r="D33">
        <v>82.330999999999904</v>
      </c>
      <c r="E33">
        <v>1.0932500000000001</v>
      </c>
      <c r="F33">
        <v>75.30848387834429</v>
      </c>
      <c r="G33">
        <v>72.911000000000001</v>
      </c>
      <c r="H33">
        <v>1.0858000000000001</v>
      </c>
      <c r="I33">
        <v>67.149567139436357</v>
      </c>
    </row>
    <row r="34" spans="3:16" x14ac:dyDescent="0.25">
      <c r="C34" s="31">
        <v>45444</v>
      </c>
      <c r="D34">
        <v>81.960999999999999</v>
      </c>
      <c r="E34">
        <v>1.0932500000000001</v>
      </c>
      <c r="F34">
        <v>74.970043448433572</v>
      </c>
      <c r="G34">
        <v>72.763000000000005</v>
      </c>
      <c r="H34">
        <v>1.0858000000000001</v>
      </c>
      <c r="I34">
        <v>67.013262110885975</v>
      </c>
    </row>
    <row r="35" spans="3:16" x14ac:dyDescent="0.25">
      <c r="C35" s="31">
        <v>45474</v>
      </c>
      <c r="D35">
        <v>81.596999999999994</v>
      </c>
      <c r="E35">
        <v>1.0932500000000001</v>
      </c>
      <c r="F35">
        <v>74.637091241710493</v>
      </c>
      <c r="G35">
        <v>72.376999999999995</v>
      </c>
      <c r="H35">
        <v>1.0858000000000001</v>
      </c>
      <c r="I35">
        <v>66.657763860747821</v>
      </c>
    </row>
    <row r="36" spans="3:16" x14ac:dyDescent="0.25">
      <c r="C36" s="31">
        <v>45505</v>
      </c>
      <c r="D36">
        <v>81.23</v>
      </c>
      <c r="E36">
        <v>1.0932500000000001</v>
      </c>
      <c r="F36">
        <v>74.301394923393545</v>
      </c>
      <c r="G36">
        <v>72.192999999999998</v>
      </c>
      <c r="H36">
        <v>1.0858000000000001</v>
      </c>
      <c r="I36">
        <v>66.488303554982494</v>
      </c>
    </row>
    <row r="37" spans="3:16" x14ac:dyDescent="0.25">
      <c r="C37" s="31">
        <v>45536</v>
      </c>
      <c r="D37">
        <v>80.867999999999995</v>
      </c>
      <c r="E37">
        <v>1.0932500000000001</v>
      </c>
      <c r="F37">
        <v>73.970272124399713</v>
      </c>
      <c r="G37">
        <v>72.028999999999996</v>
      </c>
      <c r="H37">
        <v>1.0858000000000001</v>
      </c>
      <c r="I37">
        <v>66.337262847669905</v>
      </c>
    </row>
    <row r="38" spans="3:16" x14ac:dyDescent="0.25">
      <c r="C38" s="31">
        <v>45566</v>
      </c>
      <c r="D38">
        <v>80.407999999999902</v>
      </c>
      <c r="E38">
        <v>1.0932500000000001</v>
      </c>
      <c r="F38">
        <v>73.549508346672667</v>
      </c>
      <c r="G38">
        <v>71.811000000000007</v>
      </c>
      <c r="H38">
        <v>1.0858000000000001</v>
      </c>
      <c r="I38">
        <v>66.136489224534913</v>
      </c>
    </row>
    <row r="39" spans="3:16" x14ac:dyDescent="0.25">
      <c r="C39" s="31">
        <v>45597</v>
      </c>
      <c r="D39">
        <v>80.161999999999907</v>
      </c>
      <c r="E39">
        <v>1.0932500000000001</v>
      </c>
      <c r="F39">
        <v>73.324491195975213</v>
      </c>
      <c r="G39">
        <v>71.524000000000001</v>
      </c>
      <c r="H39">
        <v>1.0858000000000001</v>
      </c>
      <c r="I39">
        <v>65.872167986737878</v>
      </c>
      <c r="P39" t="s">
        <v>246</v>
      </c>
    </row>
    <row r="40" spans="3:16" x14ac:dyDescent="0.25">
      <c r="C40" s="31">
        <v>45627</v>
      </c>
      <c r="D40">
        <v>79.784999999999997</v>
      </c>
      <c r="E40">
        <v>1.0932500000000001</v>
      </c>
      <c r="F40">
        <v>72.979647839012117</v>
      </c>
      <c r="G40">
        <v>71.546999999999997</v>
      </c>
      <c r="H40">
        <v>1.0858000000000001</v>
      </c>
      <c r="I40">
        <v>65.893350524958549</v>
      </c>
    </row>
    <row r="41" spans="3:16" x14ac:dyDescent="0.25">
      <c r="C41" s="31">
        <v>45658</v>
      </c>
      <c r="D41">
        <v>79.583999999999904</v>
      </c>
      <c r="E41">
        <v>1.0932500000000001</v>
      </c>
      <c r="F41">
        <v>72.795792362222642</v>
      </c>
      <c r="G41">
        <v>71.192999999999998</v>
      </c>
      <c r="H41">
        <v>1.0858000000000001</v>
      </c>
      <c r="I41">
        <v>65.567323632344809</v>
      </c>
    </row>
    <row r="42" spans="3:16" x14ac:dyDescent="0.25">
      <c r="C42" s="31">
        <v>45689</v>
      </c>
      <c r="D42">
        <v>79.247999999999905</v>
      </c>
      <c r="E42">
        <v>1.0932500000000001</v>
      </c>
      <c r="F42">
        <v>72.488451863709031</v>
      </c>
      <c r="G42">
        <v>71.070999999999998</v>
      </c>
      <c r="H42">
        <v>1.0858000000000001</v>
      </c>
      <c r="I42">
        <v>65.454964081783004</v>
      </c>
    </row>
    <row r="43" spans="3:16" x14ac:dyDescent="0.25">
      <c r="C43" s="31">
        <v>45717</v>
      </c>
      <c r="D43">
        <v>78.900999999999996</v>
      </c>
      <c r="E43">
        <v>1.0932500000000001</v>
      </c>
      <c r="F43">
        <v>72.171049622684649</v>
      </c>
      <c r="G43">
        <v>70.900999999999996</v>
      </c>
      <c r="H43">
        <v>1.0858000000000001</v>
      </c>
      <c r="I43">
        <v>65.298397494934605</v>
      </c>
    </row>
    <row r="44" spans="3:16" x14ac:dyDescent="0.25">
      <c r="C44" s="31">
        <v>45748</v>
      </c>
      <c r="D44">
        <v>78.611999999999995</v>
      </c>
      <c r="E44">
        <v>1.0932500000000001</v>
      </c>
      <c r="F44">
        <v>71.906700205808363</v>
      </c>
      <c r="G44">
        <v>70.796999999999997</v>
      </c>
      <c r="H44">
        <v>1.0858000000000001</v>
      </c>
      <c r="I44">
        <v>65.202615582980286</v>
      </c>
    </row>
    <row r="45" spans="3:16" x14ac:dyDescent="0.25">
      <c r="C45" s="31">
        <v>45778</v>
      </c>
      <c r="D45">
        <v>78.310999999999893</v>
      </c>
      <c r="E45">
        <v>1.0932500000000001</v>
      </c>
      <c r="F45">
        <v>71.631374342556498</v>
      </c>
      <c r="G45">
        <v>70.599999999999994</v>
      </c>
      <c r="H45">
        <v>1.0858000000000001</v>
      </c>
      <c r="I45">
        <v>65.021182538220657</v>
      </c>
    </row>
    <row r="46" spans="3:16" x14ac:dyDescent="0.25">
      <c r="C46" s="31">
        <v>45809</v>
      </c>
      <c r="D46">
        <v>77.95</v>
      </c>
      <c r="E46">
        <v>1.0932500000000001</v>
      </c>
      <c r="F46">
        <v>71.301166247427389</v>
      </c>
      <c r="G46">
        <v>70.465999999999994</v>
      </c>
      <c r="H46">
        <v>1.0858000000000001</v>
      </c>
      <c r="I46">
        <v>64.897771228587203</v>
      </c>
    </row>
    <row r="47" spans="3:16" x14ac:dyDescent="0.25">
      <c r="C47" s="31">
        <v>45839</v>
      </c>
      <c r="D47">
        <v>77.688000000000002</v>
      </c>
      <c r="E47">
        <v>1.0932500000000001</v>
      </c>
      <c r="F47">
        <v>71.061513834895948</v>
      </c>
      <c r="G47">
        <v>70.218999999999994</v>
      </c>
      <c r="H47">
        <v>1.0858000000000001</v>
      </c>
      <c r="I47">
        <v>64.670289187695701</v>
      </c>
    </row>
    <row r="48" spans="3:16" x14ac:dyDescent="0.25">
      <c r="C48" s="31">
        <v>45870</v>
      </c>
      <c r="D48">
        <v>77.426999999999893</v>
      </c>
      <c r="E48">
        <v>1.0932500000000001</v>
      </c>
      <c r="F48">
        <v>70.82277612622903</v>
      </c>
      <c r="G48">
        <v>70.114999999999995</v>
      </c>
      <c r="H48">
        <v>1.0858000000000001</v>
      </c>
      <c r="I48">
        <v>64.574507275741382</v>
      </c>
    </row>
    <row r="49" spans="3:9" x14ac:dyDescent="0.25">
      <c r="C49" s="31">
        <v>45901</v>
      </c>
      <c r="D49">
        <v>77.075999999999993</v>
      </c>
      <c r="E49">
        <v>1.0932500000000001</v>
      </c>
      <c r="F49">
        <v>70.501715069746155</v>
      </c>
      <c r="G49">
        <v>69.831999999999994</v>
      </c>
      <c r="H49">
        <v>1.0858000000000001</v>
      </c>
      <c r="I49">
        <v>64.313869957634907</v>
      </c>
    </row>
    <row r="50" spans="3:9" x14ac:dyDescent="0.25">
      <c r="C50" s="31">
        <v>45931</v>
      </c>
      <c r="D50">
        <v>76.808999999999997</v>
      </c>
      <c r="E50">
        <v>1.0932500000000001</v>
      </c>
      <c r="F50">
        <v>70.257489137891596</v>
      </c>
      <c r="G50">
        <v>69.799000000000007</v>
      </c>
      <c r="H50">
        <v>1.0858000000000001</v>
      </c>
      <c r="I50">
        <v>64.283477620187881</v>
      </c>
    </row>
    <row r="51" spans="3:9" x14ac:dyDescent="0.25">
      <c r="C51" s="31">
        <v>45962</v>
      </c>
      <c r="D51">
        <v>76.53</v>
      </c>
      <c r="E51">
        <v>1.0932500000000001</v>
      </c>
      <c r="F51">
        <v>70.002286759661558</v>
      </c>
      <c r="G51">
        <v>69.84</v>
      </c>
      <c r="H51">
        <v>1.0858000000000001</v>
      </c>
      <c r="I51">
        <v>64.321237797016025</v>
      </c>
    </row>
    <row r="52" spans="3:9" x14ac:dyDescent="0.25">
      <c r="C52" s="31">
        <v>45992</v>
      </c>
      <c r="D52">
        <v>76.183999999999997</v>
      </c>
      <c r="E52">
        <v>1.0932500000000001</v>
      </c>
      <c r="F52">
        <v>69.685799222501714</v>
      </c>
      <c r="G52">
        <v>69.637</v>
      </c>
      <c r="H52">
        <v>1.0858000000000001</v>
      </c>
      <c r="I52">
        <v>64.134278872720571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51"/>
  <sheetViews>
    <sheetView workbookViewId="0">
      <selection activeCell="K20" sqref="K20"/>
    </sheetView>
  </sheetViews>
  <sheetFormatPr defaultRowHeight="15" x14ac:dyDescent="0.25"/>
  <sheetData>
    <row r="1" spans="1:4" x14ac:dyDescent="0.25">
      <c r="A1" t="s">
        <v>465</v>
      </c>
    </row>
    <row r="2" spans="1:4" x14ac:dyDescent="0.25">
      <c r="A2" t="s">
        <v>464</v>
      </c>
    </row>
    <row r="3" spans="1:4" x14ac:dyDescent="0.25">
      <c r="C3" t="s">
        <v>302</v>
      </c>
      <c r="D3" t="s">
        <v>9</v>
      </c>
    </row>
    <row r="4" spans="1:4" x14ac:dyDescent="0.25">
      <c r="B4" s="31">
        <v>44562</v>
      </c>
      <c r="C4">
        <v>85.078000000000003</v>
      </c>
      <c r="D4">
        <v>85.078000000000003</v>
      </c>
    </row>
    <row r="5" spans="1:4" x14ac:dyDescent="0.25">
      <c r="B5" s="31">
        <v>44593</v>
      </c>
      <c r="C5">
        <v>80.030999999999906</v>
      </c>
      <c r="D5">
        <v>80.031000000000006</v>
      </c>
    </row>
    <row r="6" spans="1:4" x14ac:dyDescent="0.25">
      <c r="B6" s="31">
        <v>44621</v>
      </c>
      <c r="C6">
        <v>129.28086956521699</v>
      </c>
      <c r="D6">
        <v>129.28086959999999</v>
      </c>
    </row>
    <row r="7" spans="1:4" x14ac:dyDescent="0.25">
      <c r="B7" s="31">
        <v>44652</v>
      </c>
      <c r="C7">
        <v>101.24299999999999</v>
      </c>
      <c r="D7">
        <v>101.24299999999999</v>
      </c>
    </row>
    <row r="8" spans="1:4" x14ac:dyDescent="0.25">
      <c r="B8" s="31">
        <v>44682</v>
      </c>
      <c r="C8">
        <v>88.452500000000001</v>
      </c>
      <c r="D8">
        <v>88.452500000000001</v>
      </c>
    </row>
    <row r="9" spans="1:4" x14ac:dyDescent="0.25">
      <c r="B9" s="31">
        <v>44713</v>
      </c>
      <c r="C9">
        <v>107.968095238095</v>
      </c>
      <c r="D9">
        <v>107.96809519999999</v>
      </c>
    </row>
    <row r="10" spans="1:4" x14ac:dyDescent="0.25">
      <c r="B10" s="31">
        <v>44743</v>
      </c>
      <c r="C10">
        <v>171.82380952380899</v>
      </c>
      <c r="D10">
        <v>171.82380950000001</v>
      </c>
    </row>
    <row r="11" spans="1:4" x14ac:dyDescent="0.25">
      <c r="B11" s="31">
        <v>44774</v>
      </c>
      <c r="C11">
        <v>235.55347826086901</v>
      </c>
      <c r="D11">
        <v>235.55347829999999</v>
      </c>
    </row>
    <row r="12" spans="1:4" x14ac:dyDescent="0.25">
      <c r="B12" s="31">
        <v>44805</v>
      </c>
      <c r="C12">
        <v>191.255454545454</v>
      </c>
      <c r="D12">
        <v>191.25545450000001</v>
      </c>
    </row>
    <row r="13" spans="1:4" x14ac:dyDescent="0.25">
      <c r="B13" s="31">
        <v>44835</v>
      </c>
      <c r="C13">
        <v>72.657619047618994</v>
      </c>
      <c r="D13">
        <v>72.657619049999994</v>
      </c>
    </row>
    <row r="14" spans="1:4" x14ac:dyDescent="0.25">
      <c r="B14" s="31">
        <v>44866</v>
      </c>
      <c r="C14">
        <v>96.736363636363606</v>
      </c>
      <c r="D14">
        <v>96.736363639999993</v>
      </c>
    </row>
    <row r="15" spans="1:4" x14ac:dyDescent="0.25">
      <c r="B15" s="31">
        <v>44896</v>
      </c>
      <c r="C15">
        <v>117.0585</v>
      </c>
      <c r="D15">
        <v>117.0585</v>
      </c>
    </row>
    <row r="16" spans="1:4" x14ac:dyDescent="0.25">
      <c r="B16" s="31">
        <v>44927</v>
      </c>
      <c r="C16">
        <v>62.439</v>
      </c>
      <c r="D16">
        <v>62.439</v>
      </c>
    </row>
    <row r="17" spans="2:4" x14ac:dyDescent="0.25">
      <c r="B17" s="31">
        <v>44958</v>
      </c>
      <c r="C17">
        <v>53.284500000000001</v>
      </c>
      <c r="D17">
        <v>53.284500000000001</v>
      </c>
    </row>
    <row r="18" spans="2:4" x14ac:dyDescent="0.25">
      <c r="B18" s="31">
        <v>44986</v>
      </c>
      <c r="C18">
        <v>44.292727272727198</v>
      </c>
      <c r="D18">
        <v>44.29272727</v>
      </c>
    </row>
    <row r="19" spans="2:4" x14ac:dyDescent="0.25">
      <c r="B19" s="31">
        <v>45017</v>
      </c>
      <c r="C19">
        <v>42.466111111111097</v>
      </c>
      <c r="D19">
        <v>42.46611111</v>
      </c>
    </row>
    <row r="20" spans="2:4" x14ac:dyDescent="0.25">
      <c r="B20" s="31">
        <v>45047</v>
      </c>
      <c r="C20">
        <v>31.381</v>
      </c>
      <c r="D20">
        <v>33.18806403</v>
      </c>
    </row>
    <row r="21" spans="2:4" x14ac:dyDescent="0.25">
      <c r="B21" s="31">
        <v>45078</v>
      </c>
      <c r="C21">
        <v>32.4745454545454</v>
      </c>
      <c r="D21">
        <v>31.763999999999999</v>
      </c>
    </row>
    <row r="22" spans="2:4" x14ac:dyDescent="0.25">
      <c r="B22" s="31">
        <v>45108</v>
      </c>
      <c r="C22">
        <v>29.5266666666666</v>
      </c>
      <c r="D22">
        <v>32.220599999999997</v>
      </c>
    </row>
    <row r="23" spans="2:4" x14ac:dyDescent="0.25">
      <c r="B23" s="31">
        <v>45139</v>
      </c>
      <c r="C23">
        <v>33.434894288304299</v>
      </c>
      <c r="D23">
        <v>33.2438</v>
      </c>
    </row>
    <row r="24" spans="2:4" x14ac:dyDescent="0.25">
      <c r="B24" s="31">
        <v>45170</v>
      </c>
      <c r="C24">
        <v>38.013499999999901</v>
      </c>
      <c r="D24">
        <v>35.382899999999999</v>
      </c>
    </row>
    <row r="25" spans="2:4" x14ac:dyDescent="0.25">
      <c r="B25" s="31">
        <v>45200</v>
      </c>
      <c r="C25">
        <v>42.555899999999902</v>
      </c>
      <c r="D25">
        <v>39.540900000000001</v>
      </c>
    </row>
    <row r="26" spans="2:4" x14ac:dyDescent="0.25">
      <c r="B26" s="31">
        <v>45231</v>
      </c>
      <c r="C26">
        <v>50.5441</v>
      </c>
      <c r="D26">
        <v>48.513300000000001</v>
      </c>
    </row>
    <row r="27" spans="2:4" x14ac:dyDescent="0.25">
      <c r="B27" s="31">
        <v>45261</v>
      </c>
      <c r="C27">
        <v>54.430900000000001</v>
      </c>
      <c r="D27">
        <v>52.791499999999999</v>
      </c>
    </row>
    <row r="28" spans="2:4" x14ac:dyDescent="0.25">
      <c r="B28" s="31">
        <v>45292</v>
      </c>
      <c r="C28">
        <v>55.476399999999998</v>
      </c>
      <c r="D28">
        <v>53.716700000000003</v>
      </c>
    </row>
    <row r="29" spans="2:4" x14ac:dyDescent="0.25">
      <c r="B29" s="31">
        <v>45323</v>
      </c>
      <c r="C29">
        <v>55.558599999999998</v>
      </c>
      <c r="D29">
        <v>53.738999999999997</v>
      </c>
    </row>
    <row r="30" spans="2:4" x14ac:dyDescent="0.25">
      <c r="B30" s="31">
        <v>45352</v>
      </c>
      <c r="C30">
        <v>54.785899999999998</v>
      </c>
      <c r="D30">
        <v>52.852699999999999</v>
      </c>
    </row>
    <row r="31" spans="2:4" x14ac:dyDescent="0.25">
      <c r="B31" s="31">
        <v>45383</v>
      </c>
      <c r="C31">
        <v>53.210599999999999</v>
      </c>
      <c r="D31">
        <v>50.368099999999998</v>
      </c>
    </row>
    <row r="32" spans="2:4" x14ac:dyDescent="0.25">
      <c r="B32" s="31">
        <v>45413</v>
      </c>
      <c r="C32">
        <v>52.6905</v>
      </c>
      <c r="D32">
        <v>49.934199999999997</v>
      </c>
    </row>
    <row r="33" spans="2:9" x14ac:dyDescent="0.25">
      <c r="B33" s="31">
        <v>45444</v>
      </c>
      <c r="C33">
        <v>52.600999999999999</v>
      </c>
      <c r="D33">
        <v>49.853999999999999</v>
      </c>
    </row>
    <row r="34" spans="2:9" x14ac:dyDescent="0.25">
      <c r="B34" s="31">
        <v>45474</v>
      </c>
      <c r="C34">
        <v>52.8337</v>
      </c>
      <c r="D34">
        <v>50.2258</v>
      </c>
    </row>
    <row r="35" spans="2:9" x14ac:dyDescent="0.25">
      <c r="B35" s="31">
        <v>45505</v>
      </c>
      <c r="C35">
        <v>52.9649</v>
      </c>
      <c r="D35">
        <v>50.2316</v>
      </c>
    </row>
    <row r="36" spans="2:9" x14ac:dyDescent="0.25">
      <c r="B36" s="31">
        <v>45536</v>
      </c>
      <c r="C36">
        <v>53.192699999999903</v>
      </c>
      <c r="D36">
        <v>50.491300000000003</v>
      </c>
    </row>
    <row r="37" spans="2:9" x14ac:dyDescent="0.25">
      <c r="B37" s="31">
        <v>45566</v>
      </c>
      <c r="C37">
        <v>53.711899999999901</v>
      </c>
      <c r="D37">
        <v>51.4236</v>
      </c>
    </row>
    <row r="38" spans="2:9" x14ac:dyDescent="0.25">
      <c r="B38" s="31">
        <v>45597</v>
      </c>
      <c r="C38">
        <v>55.949300000000001</v>
      </c>
      <c r="D38">
        <v>54.3</v>
      </c>
    </row>
    <row r="39" spans="2:9" x14ac:dyDescent="0.25">
      <c r="B39" s="31">
        <v>45627</v>
      </c>
      <c r="C39">
        <v>57.692999999999998</v>
      </c>
      <c r="D39">
        <v>55.0807</v>
      </c>
    </row>
    <row r="40" spans="2:9" x14ac:dyDescent="0.25">
      <c r="B40" s="31">
        <v>45658</v>
      </c>
      <c r="C40">
        <v>57.815100000000001</v>
      </c>
      <c r="D40">
        <v>55.422800000000002</v>
      </c>
    </row>
    <row r="41" spans="2:9" x14ac:dyDescent="0.25">
      <c r="B41" s="31">
        <v>45689</v>
      </c>
      <c r="C41">
        <v>56.8386</v>
      </c>
      <c r="D41">
        <v>54.217300000000002</v>
      </c>
    </row>
    <row r="42" spans="2:9" x14ac:dyDescent="0.25">
      <c r="B42" s="31">
        <v>45717</v>
      </c>
      <c r="C42">
        <v>53.901899999999998</v>
      </c>
      <c r="D42">
        <v>51.3386</v>
      </c>
    </row>
    <row r="43" spans="2:9" x14ac:dyDescent="0.25">
      <c r="B43" s="31">
        <v>45748</v>
      </c>
      <c r="C43">
        <v>47.324399999999997</v>
      </c>
      <c r="D43">
        <v>44.9636</v>
      </c>
    </row>
    <row r="44" spans="2:9" x14ac:dyDescent="0.25">
      <c r="B44" s="31">
        <v>45778</v>
      </c>
      <c r="C44">
        <v>44.343000000000004</v>
      </c>
      <c r="D44">
        <v>43.941000000000003</v>
      </c>
      <c r="I44" t="s">
        <v>246</v>
      </c>
    </row>
    <row r="45" spans="2:9" x14ac:dyDescent="0.25">
      <c r="B45" s="31">
        <v>45809</v>
      </c>
      <c r="C45">
        <v>42.607799999999997</v>
      </c>
      <c r="D45">
        <v>42.377400000000002</v>
      </c>
    </row>
    <row r="46" spans="2:9" x14ac:dyDescent="0.25">
      <c r="B46" s="31">
        <v>45839</v>
      </c>
      <c r="C46">
        <v>42.775599999999997</v>
      </c>
      <c r="D46">
        <v>42.381500000000003</v>
      </c>
    </row>
    <row r="47" spans="2:9" x14ac:dyDescent="0.25">
      <c r="B47" s="31">
        <v>45870</v>
      </c>
      <c r="C47">
        <v>43.670299999999997</v>
      </c>
      <c r="D47">
        <v>43.406700000000001</v>
      </c>
    </row>
    <row r="48" spans="2:9" x14ac:dyDescent="0.25">
      <c r="B48" s="31">
        <v>45901</v>
      </c>
      <c r="C48">
        <v>44.037199999999999</v>
      </c>
      <c r="D48">
        <v>43.630600000000001</v>
      </c>
    </row>
    <row r="49" spans="2:4" x14ac:dyDescent="0.25">
      <c r="B49" s="31">
        <v>45931</v>
      </c>
      <c r="C49">
        <v>44.072799999999901</v>
      </c>
      <c r="D49">
        <v>44.206699999999998</v>
      </c>
    </row>
    <row r="50" spans="2:4" x14ac:dyDescent="0.25">
      <c r="B50" s="31">
        <v>45962</v>
      </c>
      <c r="C50">
        <v>45.571399999999997</v>
      </c>
      <c r="D50">
        <v>45.283499999999997</v>
      </c>
    </row>
    <row r="51" spans="2:4" x14ac:dyDescent="0.25">
      <c r="B51" s="31">
        <v>45992</v>
      </c>
      <c r="C51">
        <v>46.620199999999997</v>
      </c>
      <c r="D51">
        <v>46.429499999999997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autoPageBreaks="0"/>
  </sheetPr>
  <dimension ref="A1:F52"/>
  <sheetViews>
    <sheetView topLeftCell="A4" workbookViewId="0">
      <selection activeCell="G10" sqref="G10"/>
    </sheetView>
  </sheetViews>
  <sheetFormatPr defaultRowHeight="15" x14ac:dyDescent="0.25"/>
  <sheetData>
    <row r="1" spans="1:3" x14ac:dyDescent="0.25">
      <c r="A1" s="8" t="s">
        <v>519</v>
      </c>
    </row>
    <row r="2" spans="1:3" x14ac:dyDescent="0.25">
      <c r="A2" s="8" t="s">
        <v>466</v>
      </c>
    </row>
    <row r="4" spans="1:3" x14ac:dyDescent="0.25">
      <c r="B4" t="s">
        <v>302</v>
      </c>
      <c r="C4" t="s">
        <v>9</v>
      </c>
    </row>
    <row r="5" spans="1:3" x14ac:dyDescent="0.25">
      <c r="A5" s="31">
        <v>44562</v>
      </c>
      <c r="B5" s="11">
        <v>145.32296980000001</v>
      </c>
      <c r="C5" s="11">
        <v>145.32667710000001</v>
      </c>
    </row>
    <row r="6" spans="1:3" x14ac:dyDescent="0.25">
      <c r="A6" s="31">
        <v>44593</v>
      </c>
      <c r="B6" s="11">
        <v>150.60697680000001</v>
      </c>
      <c r="C6" s="11">
        <v>150.65345360000001</v>
      </c>
    </row>
    <row r="7" spans="1:3" x14ac:dyDescent="0.25">
      <c r="A7" s="31">
        <v>44621</v>
      </c>
      <c r="B7" s="11">
        <v>174.39850139999999</v>
      </c>
      <c r="C7" s="11">
        <v>174.57441489999999</v>
      </c>
    </row>
    <row r="8" spans="1:3" x14ac:dyDescent="0.25">
      <c r="A8" s="31">
        <v>44652</v>
      </c>
      <c r="B8" s="11">
        <v>181.8257466</v>
      </c>
      <c r="C8" s="11">
        <v>181.9825688</v>
      </c>
    </row>
    <row r="9" spans="1:3" x14ac:dyDescent="0.25">
      <c r="A9" s="31">
        <v>44682</v>
      </c>
      <c r="B9" s="11">
        <v>184.3855149</v>
      </c>
      <c r="C9" s="11">
        <v>184.4782672</v>
      </c>
    </row>
    <row r="10" spans="1:3" x14ac:dyDescent="0.25">
      <c r="A10" s="31">
        <v>44713</v>
      </c>
      <c r="B10" s="11">
        <v>183.11090010000001</v>
      </c>
      <c r="C10" s="11">
        <v>183.17617340000001</v>
      </c>
    </row>
    <row r="11" spans="1:3" x14ac:dyDescent="0.25">
      <c r="A11" s="31">
        <v>44743</v>
      </c>
      <c r="B11" s="11">
        <v>180.51549689999999</v>
      </c>
      <c r="C11" s="11">
        <v>180.6190268</v>
      </c>
    </row>
    <row r="12" spans="1:3" x14ac:dyDescent="0.25">
      <c r="A12" s="31">
        <v>44774</v>
      </c>
      <c r="B12" s="11">
        <v>181.3586047</v>
      </c>
      <c r="C12" s="11">
        <v>181.44753410000001</v>
      </c>
    </row>
    <row r="13" spans="1:3" x14ac:dyDescent="0.25">
      <c r="A13" s="31">
        <v>44805</v>
      </c>
      <c r="B13" s="11">
        <v>184.74235400000001</v>
      </c>
      <c r="C13" s="11">
        <v>184.8545805</v>
      </c>
    </row>
    <row r="14" spans="1:3" x14ac:dyDescent="0.25">
      <c r="A14" s="31">
        <v>44835</v>
      </c>
      <c r="B14" s="11">
        <v>187.9269065</v>
      </c>
      <c r="C14" s="11">
        <v>188.0273507</v>
      </c>
    </row>
    <row r="15" spans="1:3" x14ac:dyDescent="0.25">
      <c r="A15" s="31">
        <v>44866</v>
      </c>
      <c r="B15" s="11">
        <v>188.2685007</v>
      </c>
      <c r="C15" s="11">
        <v>188.3532664</v>
      </c>
    </row>
    <row r="16" spans="1:3" x14ac:dyDescent="0.25">
      <c r="A16" s="31">
        <v>44896</v>
      </c>
      <c r="B16" s="11">
        <v>188.02095850000001</v>
      </c>
      <c r="C16" s="11">
        <v>188.07060229999999</v>
      </c>
    </row>
    <row r="17" spans="1:3" x14ac:dyDescent="0.25">
      <c r="A17" s="31">
        <v>44927</v>
      </c>
      <c r="B17" s="11">
        <v>183.5338064</v>
      </c>
      <c r="C17" s="11">
        <v>183.58922200000001</v>
      </c>
    </row>
    <row r="18" spans="1:3" x14ac:dyDescent="0.25">
      <c r="A18" s="31">
        <v>44958</v>
      </c>
      <c r="B18" s="11">
        <v>180.84124639999999</v>
      </c>
      <c r="C18" s="11">
        <v>180.88061289999999</v>
      </c>
    </row>
    <row r="19" spans="1:3" x14ac:dyDescent="0.25">
      <c r="A19" s="31">
        <v>44986</v>
      </c>
      <c r="B19" s="11">
        <v>179.4012477</v>
      </c>
      <c r="C19" s="11">
        <v>179.42664009999999</v>
      </c>
    </row>
    <row r="20" spans="1:3" x14ac:dyDescent="0.25">
      <c r="A20" s="31">
        <v>45017</v>
      </c>
      <c r="B20" s="11">
        <v>176.74142309999999</v>
      </c>
      <c r="C20" s="11">
        <v>177.0222478</v>
      </c>
    </row>
    <row r="21" spans="1:3" x14ac:dyDescent="0.25">
      <c r="A21" s="31">
        <v>45047</v>
      </c>
      <c r="B21" s="11">
        <v>172.8934959</v>
      </c>
      <c r="C21" s="11">
        <v>175.52419950000001</v>
      </c>
    </row>
    <row r="22" spans="1:3" x14ac:dyDescent="0.25">
      <c r="A22" s="31">
        <v>45078</v>
      </c>
      <c r="B22" s="11">
        <v>171.8373239</v>
      </c>
      <c r="C22" s="11">
        <v>174.2234656</v>
      </c>
    </row>
    <row r="23" spans="1:3" x14ac:dyDescent="0.25">
      <c r="A23" s="31">
        <v>45108</v>
      </c>
      <c r="B23" s="11">
        <v>170.63329709999999</v>
      </c>
      <c r="C23" s="11">
        <v>173.13239400000001</v>
      </c>
    </row>
    <row r="24" spans="1:3" x14ac:dyDescent="0.25">
      <c r="A24" s="31">
        <v>45139</v>
      </c>
      <c r="B24" s="11">
        <v>169.67087979999999</v>
      </c>
      <c r="C24" s="11">
        <v>172.36064579999999</v>
      </c>
    </row>
    <row r="25" spans="1:3" x14ac:dyDescent="0.25">
      <c r="A25" s="31">
        <v>45170</v>
      </c>
      <c r="B25" s="11">
        <v>168.09464779999999</v>
      </c>
      <c r="C25" s="11">
        <v>171.60385400000001</v>
      </c>
    </row>
    <row r="26" spans="1:3" x14ac:dyDescent="0.25">
      <c r="A26" s="31">
        <v>45200</v>
      </c>
      <c r="B26" s="11">
        <v>167.24923889999999</v>
      </c>
      <c r="C26" s="11">
        <v>171.32283509999999</v>
      </c>
    </row>
    <row r="27" spans="1:3" x14ac:dyDescent="0.25">
      <c r="A27" s="31">
        <v>45231</v>
      </c>
      <c r="B27" s="11">
        <v>167.03322460000001</v>
      </c>
      <c r="C27" s="11">
        <v>171.20957580000001</v>
      </c>
    </row>
    <row r="28" spans="1:3" x14ac:dyDescent="0.25">
      <c r="A28" s="31">
        <v>45261</v>
      </c>
      <c r="B28" s="11">
        <v>166.74521179999999</v>
      </c>
      <c r="C28" s="11">
        <v>170.9545014</v>
      </c>
    </row>
    <row r="29" spans="1:3" x14ac:dyDescent="0.25">
      <c r="A29" s="31">
        <v>45292</v>
      </c>
      <c r="B29" s="11">
        <v>166.6464861</v>
      </c>
      <c r="C29" s="11">
        <v>170.72140020000001</v>
      </c>
    </row>
    <row r="30" spans="1:3" x14ac:dyDescent="0.25">
      <c r="A30" s="31">
        <v>45323</v>
      </c>
      <c r="B30" s="11">
        <v>166.65473009999999</v>
      </c>
      <c r="C30" s="11">
        <v>170.5923822</v>
      </c>
    </row>
    <row r="31" spans="1:3" x14ac:dyDescent="0.25">
      <c r="A31" s="31">
        <v>45352</v>
      </c>
      <c r="B31" s="11">
        <v>166.7202241</v>
      </c>
      <c r="C31" s="11">
        <v>170.5157437</v>
      </c>
    </row>
    <row r="32" spans="1:3" x14ac:dyDescent="0.25">
      <c r="A32" s="31">
        <v>45383</v>
      </c>
      <c r="B32" s="11">
        <v>166.78230070000001</v>
      </c>
      <c r="C32" s="11">
        <v>170.4510927</v>
      </c>
    </row>
    <row r="33" spans="1:6" x14ac:dyDescent="0.25">
      <c r="A33" s="31">
        <v>45413</v>
      </c>
      <c r="B33" s="11">
        <v>166.85623269999999</v>
      </c>
      <c r="C33" s="11">
        <v>170.40459580000001</v>
      </c>
    </row>
    <row r="34" spans="1:6" x14ac:dyDescent="0.25">
      <c r="A34" s="31">
        <v>45444</v>
      </c>
      <c r="B34" s="11">
        <v>166.9441698</v>
      </c>
      <c r="C34" s="11">
        <v>170.37520069999999</v>
      </c>
    </row>
    <row r="35" spans="1:6" x14ac:dyDescent="0.25">
      <c r="A35" s="31">
        <v>45474</v>
      </c>
      <c r="B35" s="11">
        <v>167.0577174</v>
      </c>
      <c r="C35" s="11">
        <v>170.36076539999999</v>
      </c>
    </row>
    <row r="36" spans="1:6" x14ac:dyDescent="0.25">
      <c r="A36" s="31">
        <v>45505</v>
      </c>
      <c r="B36" s="11">
        <v>167.17661810000001</v>
      </c>
      <c r="C36" s="11">
        <v>170.35314829999999</v>
      </c>
    </row>
    <row r="37" spans="1:6" x14ac:dyDescent="0.25">
      <c r="A37" s="31">
        <v>45536</v>
      </c>
      <c r="B37" s="11">
        <v>167.2974218</v>
      </c>
      <c r="C37" s="11">
        <v>170.31642149999999</v>
      </c>
    </row>
    <row r="38" spans="1:6" x14ac:dyDescent="0.25">
      <c r="A38" s="31">
        <v>45566</v>
      </c>
      <c r="B38" s="11">
        <v>167.4081644</v>
      </c>
      <c r="C38" s="11">
        <v>170.2983462</v>
      </c>
    </row>
    <row r="39" spans="1:6" x14ac:dyDescent="0.25">
      <c r="A39" s="31">
        <v>45597</v>
      </c>
      <c r="B39" s="11">
        <v>167.45503429999999</v>
      </c>
      <c r="C39" s="11">
        <v>170.235071</v>
      </c>
    </row>
    <row r="40" spans="1:6" x14ac:dyDescent="0.25">
      <c r="A40" s="31">
        <v>45627</v>
      </c>
      <c r="B40" s="11">
        <v>167.50313249999999</v>
      </c>
      <c r="C40" s="11">
        <v>170.15910629999999</v>
      </c>
      <c r="F40" t="s">
        <v>247</v>
      </c>
    </row>
    <row r="41" spans="1:6" x14ac:dyDescent="0.25">
      <c r="A41" s="31">
        <v>45658</v>
      </c>
      <c r="B41">
        <v>167.4292524</v>
      </c>
      <c r="C41">
        <v>170.07378800000001</v>
      </c>
    </row>
    <row r="42" spans="1:6" x14ac:dyDescent="0.25">
      <c r="A42" s="31">
        <v>45689</v>
      </c>
      <c r="B42">
        <v>167.43397049999999</v>
      </c>
      <c r="C42">
        <v>170.0241173</v>
      </c>
    </row>
    <row r="43" spans="1:6" x14ac:dyDescent="0.25">
      <c r="A43" s="31">
        <v>45717</v>
      </c>
      <c r="B43">
        <v>167.49277420000001</v>
      </c>
      <c r="C43">
        <v>169.99686929999999</v>
      </c>
    </row>
    <row r="44" spans="1:6" x14ac:dyDescent="0.25">
      <c r="A44" s="31">
        <v>45748</v>
      </c>
      <c r="B44">
        <v>167.53265469999999</v>
      </c>
      <c r="C44">
        <v>169.96679030000001</v>
      </c>
    </row>
    <row r="45" spans="1:6" x14ac:dyDescent="0.25">
      <c r="A45" s="31">
        <v>45778</v>
      </c>
      <c r="B45">
        <v>167.5835453</v>
      </c>
      <c r="C45">
        <v>169.9452005</v>
      </c>
    </row>
    <row r="46" spans="1:6" x14ac:dyDescent="0.25">
      <c r="A46" s="31">
        <v>45809</v>
      </c>
      <c r="B46">
        <v>167.69644360000001</v>
      </c>
      <c r="C46">
        <v>169.9280297</v>
      </c>
    </row>
    <row r="47" spans="1:6" x14ac:dyDescent="0.25">
      <c r="A47" s="31">
        <v>45839</v>
      </c>
      <c r="B47">
        <v>167.83283969999999</v>
      </c>
      <c r="C47">
        <v>169.9125507</v>
      </c>
    </row>
    <row r="48" spans="1:6" x14ac:dyDescent="0.25">
      <c r="A48" s="31">
        <v>45870</v>
      </c>
      <c r="B48">
        <v>167.97200409999999</v>
      </c>
      <c r="C48">
        <v>169.8982579</v>
      </c>
    </row>
    <row r="49" spans="1:3" x14ac:dyDescent="0.25">
      <c r="A49" s="31">
        <v>45901</v>
      </c>
      <c r="B49">
        <v>168.12452719999999</v>
      </c>
      <c r="C49">
        <v>169.88494349999999</v>
      </c>
    </row>
    <row r="50" spans="1:3" x14ac:dyDescent="0.25">
      <c r="A50" s="31">
        <v>45931</v>
      </c>
      <c r="B50">
        <v>168.28285070000001</v>
      </c>
      <c r="C50">
        <v>169.8725215</v>
      </c>
    </row>
    <row r="51" spans="1:3" x14ac:dyDescent="0.25">
      <c r="A51" s="31">
        <v>45962</v>
      </c>
      <c r="B51">
        <v>168.44489590000001</v>
      </c>
      <c r="C51">
        <v>169.86095610000001</v>
      </c>
    </row>
    <row r="52" spans="1:3" x14ac:dyDescent="0.25">
      <c r="A52" s="31">
        <v>45992</v>
      </c>
      <c r="B52">
        <v>168.60978879999999</v>
      </c>
      <c r="C52">
        <v>169.85023179999999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G52"/>
  <sheetViews>
    <sheetView topLeftCell="A16" workbookViewId="0">
      <selection activeCell="F18" sqref="F18"/>
    </sheetView>
  </sheetViews>
  <sheetFormatPr defaultRowHeight="15" x14ac:dyDescent="0.25"/>
  <sheetData>
    <row r="1" spans="1:5" x14ac:dyDescent="0.25">
      <c r="A1" s="8" t="s">
        <v>468</v>
      </c>
    </row>
    <row r="2" spans="1:5" x14ac:dyDescent="0.25">
      <c r="A2" s="8" t="s">
        <v>467</v>
      </c>
    </row>
    <row r="4" spans="1:5" x14ac:dyDescent="0.25">
      <c r="D4" t="s">
        <v>302</v>
      </c>
      <c r="E4" t="s">
        <v>339</v>
      </c>
    </row>
    <row r="5" spans="1:5" x14ac:dyDescent="0.25">
      <c r="C5" s="31">
        <v>44562</v>
      </c>
      <c r="D5" s="11">
        <v>217.327641430792</v>
      </c>
      <c r="E5" s="11">
        <v>217.3276414</v>
      </c>
    </row>
    <row r="6" spans="1:5" x14ac:dyDescent="0.25">
      <c r="C6" s="31">
        <v>44593</v>
      </c>
      <c r="D6" s="11">
        <v>231.07777105410599</v>
      </c>
      <c r="E6" s="11">
        <v>231.07777110000001</v>
      </c>
    </row>
    <row r="7" spans="1:5" x14ac:dyDescent="0.25">
      <c r="C7" s="31">
        <v>44621</v>
      </c>
      <c r="D7" s="11">
        <v>249.90855735726399</v>
      </c>
      <c r="E7" s="11">
        <v>249.90855740000001</v>
      </c>
    </row>
    <row r="8" spans="1:5" x14ac:dyDescent="0.25">
      <c r="C8" s="31">
        <v>44652</v>
      </c>
      <c r="D8" s="11">
        <v>244.70557805242001</v>
      </c>
      <c r="E8" s="11">
        <v>244.7055781</v>
      </c>
    </row>
    <row r="9" spans="1:5" x14ac:dyDescent="0.25">
      <c r="C9" s="31">
        <v>44682</v>
      </c>
      <c r="D9" s="11">
        <v>231.679718358603</v>
      </c>
      <c r="E9" s="11">
        <v>231.67971840000001</v>
      </c>
    </row>
    <row r="10" spans="1:5" x14ac:dyDescent="0.25">
      <c r="C10" s="31">
        <v>44713</v>
      </c>
      <c r="D10" s="11">
        <v>219.34170754022</v>
      </c>
      <c r="E10" s="11">
        <v>219.34170750000001</v>
      </c>
    </row>
    <row r="11" spans="1:5" x14ac:dyDescent="0.25">
      <c r="C11" s="31">
        <v>44743</v>
      </c>
      <c r="D11" s="11">
        <v>196.929427125589</v>
      </c>
      <c r="E11" s="11">
        <v>196.9294271</v>
      </c>
    </row>
    <row r="12" spans="1:5" x14ac:dyDescent="0.25">
      <c r="C12" s="31">
        <v>44774</v>
      </c>
      <c r="D12" s="11">
        <v>197.60791845392799</v>
      </c>
      <c r="E12" s="11">
        <v>197.60791850000001</v>
      </c>
    </row>
    <row r="13" spans="1:5" x14ac:dyDescent="0.25">
      <c r="C13" s="31">
        <v>44805</v>
      </c>
      <c r="D13" s="11">
        <v>190.796933671593</v>
      </c>
      <c r="E13" s="11">
        <v>190.79693370000001</v>
      </c>
    </row>
    <row r="14" spans="1:5" x14ac:dyDescent="0.25">
      <c r="C14" s="31">
        <v>44835</v>
      </c>
      <c r="D14" s="11">
        <v>185.69707709151501</v>
      </c>
      <c r="E14" s="11">
        <v>185.6970771</v>
      </c>
    </row>
    <row r="15" spans="1:5" x14ac:dyDescent="0.25">
      <c r="C15" s="31">
        <v>44866</v>
      </c>
      <c r="D15" s="11">
        <v>186.66093210792701</v>
      </c>
      <c r="E15" s="11">
        <v>186.6609321</v>
      </c>
    </row>
    <row r="16" spans="1:5" x14ac:dyDescent="0.25">
      <c r="C16" s="31">
        <v>44896</v>
      </c>
      <c r="D16" s="11">
        <v>190.61664642394601</v>
      </c>
      <c r="E16" s="11">
        <v>190.61664640000001</v>
      </c>
    </row>
    <row r="17" spans="3:5" x14ac:dyDescent="0.25">
      <c r="C17" s="31">
        <v>44927</v>
      </c>
      <c r="D17" s="11">
        <v>196.222822316324</v>
      </c>
      <c r="E17" s="11">
        <v>194.72295360000001</v>
      </c>
    </row>
    <row r="18" spans="3:5" x14ac:dyDescent="0.25">
      <c r="C18" s="31">
        <v>44958</v>
      </c>
      <c r="D18" s="11">
        <v>197.83768094881901</v>
      </c>
      <c r="E18" s="11">
        <v>194.72295360000001</v>
      </c>
    </row>
    <row r="19" spans="3:5" x14ac:dyDescent="0.25">
      <c r="C19" s="31">
        <v>44986</v>
      </c>
      <c r="D19" s="11">
        <v>191.606704680078</v>
      </c>
      <c r="E19" s="11">
        <v>194.72295360000001</v>
      </c>
    </row>
    <row r="20" spans="3:5" x14ac:dyDescent="0.25">
      <c r="C20" s="31">
        <v>45017</v>
      </c>
      <c r="D20" s="11">
        <v>192.247380859629</v>
      </c>
      <c r="E20" s="11">
        <v>194.72295360000001</v>
      </c>
    </row>
    <row r="21" spans="3:5" x14ac:dyDescent="0.25">
      <c r="C21" s="31">
        <v>45047</v>
      </c>
      <c r="D21" s="11">
        <v>184.004761471622</v>
      </c>
      <c r="E21" s="11">
        <v>189.1716232</v>
      </c>
    </row>
    <row r="22" spans="3:5" x14ac:dyDescent="0.25">
      <c r="C22" s="31">
        <v>45078</v>
      </c>
      <c r="D22" s="11">
        <v>181.996794959977</v>
      </c>
      <c r="E22" s="11">
        <v>186.1815881</v>
      </c>
    </row>
    <row r="23" spans="3:5" x14ac:dyDescent="0.25">
      <c r="C23" s="31">
        <v>45108</v>
      </c>
      <c r="D23" s="11">
        <v>182.863991771348</v>
      </c>
      <c r="E23" s="11">
        <v>183.84573879999999</v>
      </c>
    </row>
    <row r="24" spans="3:5" x14ac:dyDescent="0.25">
      <c r="C24" s="31">
        <v>45139</v>
      </c>
      <c r="D24" s="11">
        <v>177.266590123676</v>
      </c>
      <c r="E24" s="11">
        <v>182.6622399</v>
      </c>
    </row>
    <row r="25" spans="3:5" x14ac:dyDescent="0.25">
      <c r="C25" s="31">
        <v>45170</v>
      </c>
      <c r="D25" s="11">
        <v>172.28095379606901</v>
      </c>
      <c r="E25" s="11">
        <v>181.50108520000001</v>
      </c>
    </row>
    <row r="26" spans="3:5" x14ac:dyDescent="0.25">
      <c r="C26" s="31">
        <v>45200</v>
      </c>
      <c r="D26" s="11">
        <v>172.74107471678701</v>
      </c>
      <c r="E26" s="11">
        <v>181.84468889999999</v>
      </c>
    </row>
    <row r="27" spans="3:5" x14ac:dyDescent="0.25">
      <c r="C27" s="31">
        <v>45231</v>
      </c>
      <c r="D27" s="11">
        <v>173.182200927227</v>
      </c>
      <c r="E27" s="11">
        <v>182.20266860000001</v>
      </c>
    </row>
    <row r="28" spans="3:5" x14ac:dyDescent="0.25">
      <c r="C28" s="31">
        <v>45261</v>
      </c>
      <c r="D28" s="11">
        <v>173.87986253688001</v>
      </c>
      <c r="E28" s="11">
        <v>182.5239483</v>
      </c>
    </row>
    <row r="29" spans="3:5" x14ac:dyDescent="0.25">
      <c r="C29" s="31">
        <v>45292</v>
      </c>
      <c r="D29" s="11">
        <v>174.56471762258099</v>
      </c>
      <c r="E29" s="11">
        <v>182.80792980000001</v>
      </c>
    </row>
    <row r="30" spans="3:5" x14ac:dyDescent="0.25">
      <c r="C30" s="31">
        <v>45323</v>
      </c>
      <c r="D30" s="11">
        <v>175.28540708812901</v>
      </c>
      <c r="E30" s="11">
        <v>183.1353321</v>
      </c>
    </row>
    <row r="31" spans="3:5" x14ac:dyDescent="0.25">
      <c r="C31" s="31">
        <v>45352</v>
      </c>
      <c r="D31" s="11">
        <v>175.94009895486701</v>
      </c>
      <c r="E31" s="11">
        <v>183.4206954</v>
      </c>
    </row>
    <row r="32" spans="3:5" x14ac:dyDescent="0.25">
      <c r="C32" s="31">
        <v>45383</v>
      </c>
      <c r="D32" s="11">
        <v>176.42694534743799</v>
      </c>
      <c r="E32" s="11">
        <v>183.4776908</v>
      </c>
    </row>
    <row r="33" spans="3:7" x14ac:dyDescent="0.25">
      <c r="C33" s="31">
        <v>45413</v>
      </c>
      <c r="D33" s="11">
        <v>176.90572904997401</v>
      </c>
      <c r="E33" s="11">
        <v>183.56284439999999</v>
      </c>
    </row>
    <row r="34" spans="3:7" x14ac:dyDescent="0.25">
      <c r="C34" s="31">
        <v>45444</v>
      </c>
      <c r="D34" s="11">
        <v>177.297153871608</v>
      </c>
      <c r="E34" s="11">
        <v>183.6876742</v>
      </c>
    </row>
    <row r="35" spans="3:7" x14ac:dyDescent="0.25">
      <c r="C35" s="31">
        <v>45474</v>
      </c>
      <c r="D35" s="11">
        <v>177.65710727108799</v>
      </c>
      <c r="E35" s="11">
        <v>183.77982890000001</v>
      </c>
    </row>
    <row r="36" spans="3:7" x14ac:dyDescent="0.25">
      <c r="C36" s="31">
        <v>45505</v>
      </c>
      <c r="D36" s="11">
        <v>178.02736583150099</v>
      </c>
      <c r="E36" s="11">
        <v>183.88082779999999</v>
      </c>
    </row>
    <row r="37" spans="3:7" x14ac:dyDescent="0.25">
      <c r="C37" s="31">
        <v>45536</v>
      </c>
      <c r="D37" s="11">
        <v>178.346628233719</v>
      </c>
      <c r="E37" s="11">
        <v>183.97029029999999</v>
      </c>
    </row>
    <row r="38" spans="3:7" x14ac:dyDescent="0.25">
      <c r="C38" s="31">
        <v>45566</v>
      </c>
      <c r="D38" s="11">
        <v>178.83598787033699</v>
      </c>
      <c r="E38" s="11">
        <v>184.17837309999999</v>
      </c>
    </row>
    <row r="39" spans="3:7" x14ac:dyDescent="0.25">
      <c r="C39" s="31">
        <v>45597</v>
      </c>
      <c r="D39" s="11">
        <v>179.360494301194</v>
      </c>
      <c r="E39" s="11">
        <v>184.41460069999999</v>
      </c>
    </row>
    <row r="40" spans="3:7" x14ac:dyDescent="0.25">
      <c r="C40" s="31">
        <v>45627</v>
      </c>
      <c r="D40" s="11">
        <v>179.827108406175</v>
      </c>
      <c r="E40" s="11">
        <v>184.6329992</v>
      </c>
    </row>
    <row r="41" spans="3:7" x14ac:dyDescent="0.25">
      <c r="C41" s="31">
        <v>45658</v>
      </c>
      <c r="D41">
        <v>180.314706874856</v>
      </c>
      <c r="E41">
        <v>184.88075549999999</v>
      </c>
      <c r="G41" t="s">
        <v>247</v>
      </c>
    </row>
    <row r="42" spans="3:7" x14ac:dyDescent="0.25">
      <c r="C42" s="31">
        <v>45689</v>
      </c>
      <c r="D42">
        <v>180.851735236861</v>
      </c>
      <c r="E42">
        <v>185.12937980000001</v>
      </c>
    </row>
    <row r="43" spans="3:7" x14ac:dyDescent="0.25">
      <c r="C43" s="31">
        <v>45717</v>
      </c>
      <c r="D43">
        <v>181.37071912498601</v>
      </c>
      <c r="E43">
        <v>185.37576429999999</v>
      </c>
    </row>
    <row r="44" spans="3:7" x14ac:dyDescent="0.25">
      <c r="C44" s="31">
        <v>45748</v>
      </c>
      <c r="D44">
        <v>181.83434665841199</v>
      </c>
      <c r="E44">
        <v>185.57399570000001</v>
      </c>
    </row>
    <row r="45" spans="3:7" x14ac:dyDescent="0.25">
      <c r="C45" s="31">
        <v>45778</v>
      </c>
      <c r="D45">
        <v>182.29085227486499</v>
      </c>
      <c r="E45">
        <v>185.770565</v>
      </c>
    </row>
    <row r="46" spans="3:7" x14ac:dyDescent="0.25">
      <c r="C46" s="31">
        <v>45809</v>
      </c>
      <c r="D46">
        <v>182.78393498660799</v>
      </c>
      <c r="E46">
        <v>185.97226079999999</v>
      </c>
    </row>
    <row r="47" spans="3:7" x14ac:dyDescent="0.25">
      <c r="C47" s="31">
        <v>45839</v>
      </c>
      <c r="D47">
        <v>183.27729925318101</v>
      </c>
      <c r="E47">
        <v>186.17304060000001</v>
      </c>
    </row>
    <row r="48" spans="3:7" x14ac:dyDescent="0.25">
      <c r="C48" s="31">
        <v>45870</v>
      </c>
      <c r="D48">
        <v>183.79454091284001</v>
      </c>
      <c r="E48">
        <v>186.3994678</v>
      </c>
    </row>
    <row r="49" spans="3:5" x14ac:dyDescent="0.25">
      <c r="C49" s="31">
        <v>45901</v>
      </c>
      <c r="D49">
        <v>184.30859956701099</v>
      </c>
      <c r="E49">
        <v>186.62211020000001</v>
      </c>
    </row>
    <row r="50" spans="3:5" x14ac:dyDescent="0.25">
      <c r="C50" s="31">
        <v>45931</v>
      </c>
      <c r="D50">
        <v>184.818724310774</v>
      </c>
      <c r="E50">
        <v>186.83195029999999</v>
      </c>
    </row>
    <row r="51" spans="3:5" x14ac:dyDescent="0.25">
      <c r="C51" s="31">
        <v>45962</v>
      </c>
      <c r="D51">
        <v>185.329889454556</v>
      </c>
      <c r="E51">
        <v>187.0431572</v>
      </c>
    </row>
    <row r="52" spans="3:5" x14ac:dyDescent="0.25">
      <c r="C52" s="31">
        <v>45992</v>
      </c>
      <c r="D52">
        <v>185.83962344257799</v>
      </c>
      <c r="E52">
        <v>187.25415509999999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E59"/>
  <sheetViews>
    <sheetView topLeftCell="A13" workbookViewId="0">
      <selection activeCell="A2" sqref="A2"/>
    </sheetView>
  </sheetViews>
  <sheetFormatPr defaultRowHeight="15" x14ac:dyDescent="0.25"/>
  <cols>
    <col min="2" max="2" width="25.42578125" customWidth="1"/>
  </cols>
  <sheetData>
    <row r="1" spans="1:3" x14ac:dyDescent="0.25">
      <c r="A1" s="8" t="s">
        <v>248</v>
      </c>
    </row>
    <row r="2" spans="1:3" x14ac:dyDescent="0.25">
      <c r="A2" s="8" t="s">
        <v>469</v>
      </c>
    </row>
    <row r="4" spans="1:3" x14ac:dyDescent="0.25">
      <c r="C4" t="s">
        <v>249</v>
      </c>
    </row>
    <row r="5" spans="1:3" x14ac:dyDescent="0.25">
      <c r="B5" s="31">
        <v>43466</v>
      </c>
      <c r="C5" s="21">
        <v>0.5181576376761774</v>
      </c>
    </row>
    <row r="6" spans="1:3" x14ac:dyDescent="0.25">
      <c r="B6" s="31">
        <v>43497</v>
      </c>
      <c r="C6" s="21">
        <v>0.1301300810908616</v>
      </c>
    </row>
    <row r="7" spans="1:3" x14ac:dyDescent="0.25">
      <c r="B7" s="31">
        <v>43525</v>
      </c>
      <c r="C7" s="21">
        <v>0.20134444373321225</v>
      </c>
    </row>
    <row r="8" spans="1:3" x14ac:dyDescent="0.25">
      <c r="B8" s="31">
        <v>43556</v>
      </c>
      <c r="C8" s="21">
        <v>2.2770269785561022E-2</v>
      </c>
    </row>
    <row r="9" spans="1:3" x14ac:dyDescent="0.25">
      <c r="B9" s="31">
        <v>43586</v>
      </c>
      <c r="C9" s="21">
        <v>-0.63971493097043119</v>
      </c>
    </row>
    <row r="10" spans="1:3" x14ac:dyDescent="0.25">
      <c r="B10" s="31">
        <v>43617</v>
      </c>
      <c r="C10" s="21">
        <v>-0.48024906592975919</v>
      </c>
    </row>
    <row r="11" spans="1:3" x14ac:dyDescent="0.25">
      <c r="B11" s="31">
        <v>43647</v>
      </c>
      <c r="C11" s="21">
        <v>-0.45137535504190585</v>
      </c>
    </row>
    <row r="12" spans="1:3" x14ac:dyDescent="0.25">
      <c r="B12" s="31">
        <v>43678</v>
      </c>
      <c r="C12" s="21">
        <v>-0.30723475560130192</v>
      </c>
    </row>
    <row r="13" spans="1:3" x14ac:dyDescent="0.25">
      <c r="B13" s="31">
        <v>43709</v>
      </c>
      <c r="C13" s="21">
        <v>0.13195464919448144</v>
      </c>
    </row>
    <row r="14" spans="1:3" x14ac:dyDescent="0.25">
      <c r="B14" s="31">
        <v>43739</v>
      </c>
      <c r="C14" s="21">
        <v>7.0460466007108744E-2</v>
      </c>
    </row>
    <row r="15" spans="1:3" x14ac:dyDescent="0.25">
      <c r="B15" s="31">
        <v>43770</v>
      </c>
      <c r="C15" s="21">
        <v>0.12541006670640234</v>
      </c>
    </row>
    <row r="16" spans="1:3" x14ac:dyDescent="0.25">
      <c r="B16" s="31">
        <v>43800</v>
      </c>
      <c r="C16" s="21">
        <v>2.532478842932746E-2</v>
      </c>
    </row>
    <row r="17" spans="2:3" x14ac:dyDescent="0.25">
      <c r="B17" s="31">
        <v>43831</v>
      </c>
      <c r="C17" s="21">
        <v>7.481628710916928E-2</v>
      </c>
    </row>
    <row r="18" spans="2:3" x14ac:dyDescent="0.25">
      <c r="B18" s="31">
        <v>43862</v>
      </c>
      <c r="C18" s="21">
        <v>1.1685926091261118</v>
      </c>
    </row>
    <row r="19" spans="2:3" x14ac:dyDescent="0.25">
      <c r="B19" s="31">
        <v>43891</v>
      </c>
      <c r="C19" s="21">
        <v>2.5278170749020421</v>
      </c>
    </row>
    <row r="20" spans="2:3" x14ac:dyDescent="0.25">
      <c r="B20" s="31">
        <v>43922</v>
      </c>
      <c r="C20" s="21">
        <v>3.1314300764148908</v>
      </c>
    </row>
    <row r="21" spans="2:3" x14ac:dyDescent="0.25">
      <c r="B21" s="31">
        <v>43952</v>
      </c>
      <c r="C21" s="21">
        <v>2.4966859607069725</v>
      </c>
    </row>
    <row r="22" spans="2:3" x14ac:dyDescent="0.25">
      <c r="B22" s="31">
        <v>43983</v>
      </c>
      <c r="C22" s="21">
        <v>2.1994043379597814</v>
      </c>
    </row>
    <row r="23" spans="2:3" x14ac:dyDescent="0.25">
      <c r="B23" s="31">
        <v>44013</v>
      </c>
      <c r="C23" s="21">
        <v>2.71769498203316</v>
      </c>
    </row>
    <row r="24" spans="2:3" x14ac:dyDescent="0.25">
      <c r="B24" s="31">
        <v>44044</v>
      </c>
      <c r="C24" s="21">
        <v>1.3347819809443158</v>
      </c>
    </row>
    <row r="25" spans="2:3" x14ac:dyDescent="0.25">
      <c r="B25" s="31">
        <v>44075</v>
      </c>
      <c r="C25" s="21">
        <v>0.5957264126340408</v>
      </c>
    </row>
    <row r="26" spans="2:3" x14ac:dyDescent="0.25">
      <c r="B26" s="31">
        <v>44105</v>
      </c>
      <c r="C26" s="21">
        <v>0.10291313478184445</v>
      </c>
    </row>
    <row r="27" spans="2:3" x14ac:dyDescent="0.25">
      <c r="B27" s="31">
        <v>44136</v>
      </c>
      <c r="C27" s="21">
        <v>0.72179010687811518</v>
      </c>
    </row>
    <row r="28" spans="2:3" x14ac:dyDescent="0.25">
      <c r="B28" s="31">
        <v>44166</v>
      </c>
      <c r="C28" s="21">
        <v>1.6501177801301525</v>
      </c>
    </row>
    <row r="29" spans="2:3" x14ac:dyDescent="0.25">
      <c r="B29" s="31">
        <v>44197</v>
      </c>
      <c r="C29" s="21">
        <v>1.3210549280901231</v>
      </c>
    </row>
    <row r="30" spans="2:3" x14ac:dyDescent="0.25">
      <c r="B30" s="31">
        <v>44228</v>
      </c>
      <c r="C30" s="21">
        <v>1.9025488519400193</v>
      </c>
    </row>
    <row r="31" spans="2:3" x14ac:dyDescent="0.25">
      <c r="B31" s="31">
        <v>44256</v>
      </c>
      <c r="C31" s="21">
        <v>2.1966121780260139</v>
      </c>
    </row>
    <row r="32" spans="2:3" x14ac:dyDescent="0.25">
      <c r="B32" s="31">
        <v>44287</v>
      </c>
      <c r="C32" s="21">
        <v>2.6865150271289422</v>
      </c>
    </row>
    <row r="33" spans="2:5" x14ac:dyDescent="0.25">
      <c r="B33" s="31">
        <v>44317</v>
      </c>
      <c r="C33" s="21">
        <v>2.9883542109671906</v>
      </c>
    </row>
    <row r="34" spans="2:5" x14ac:dyDescent="0.25">
      <c r="B34" s="31">
        <v>44348</v>
      </c>
      <c r="C34" s="21">
        <v>2.7148189965442482</v>
      </c>
    </row>
    <row r="35" spans="2:5" x14ac:dyDescent="0.25">
      <c r="B35" s="31">
        <v>44378</v>
      </c>
      <c r="C35" s="21">
        <v>2.9269825230266662</v>
      </c>
    </row>
    <row r="36" spans="2:5" x14ac:dyDescent="0.25">
      <c r="B36" s="31">
        <v>44409</v>
      </c>
      <c r="C36" s="21">
        <v>3.2493174485011522</v>
      </c>
    </row>
    <row r="37" spans="2:5" x14ac:dyDescent="0.25">
      <c r="B37" s="31">
        <v>44440</v>
      </c>
      <c r="C37" s="21">
        <v>3.2834844947104314</v>
      </c>
    </row>
    <row r="38" spans="2:5" x14ac:dyDescent="0.25">
      <c r="B38" s="31">
        <v>44470</v>
      </c>
      <c r="C38" s="21">
        <v>3.8192042234353103</v>
      </c>
    </row>
    <row r="39" spans="2:5" x14ac:dyDescent="0.25">
      <c r="B39" s="31">
        <v>44501</v>
      </c>
      <c r="C39" s="21">
        <v>4.2296588505571497</v>
      </c>
    </row>
    <row r="40" spans="2:5" x14ac:dyDescent="0.25">
      <c r="B40" s="31">
        <v>44531</v>
      </c>
      <c r="C40" s="21">
        <v>4.3133102621240225</v>
      </c>
    </row>
    <row r="41" spans="2:5" x14ac:dyDescent="0.25">
      <c r="B41" s="31">
        <v>44562</v>
      </c>
      <c r="C41" s="21">
        <v>3.5893125098013305</v>
      </c>
    </row>
    <row r="42" spans="2:5" x14ac:dyDescent="0.25">
      <c r="B42" s="31">
        <v>44593</v>
      </c>
      <c r="C42" s="21">
        <v>2.7334911676348641</v>
      </c>
    </row>
    <row r="43" spans="2:5" x14ac:dyDescent="0.25">
      <c r="B43" s="31">
        <v>44621</v>
      </c>
      <c r="C43" s="21">
        <v>2.7592789872649091</v>
      </c>
    </row>
    <row r="44" spans="2:5" x14ac:dyDescent="0.25">
      <c r="B44" s="31">
        <v>44652</v>
      </c>
      <c r="C44" s="21">
        <v>3.4205327399832104</v>
      </c>
    </row>
    <row r="45" spans="2:5" x14ac:dyDescent="0.25">
      <c r="B45" s="31">
        <v>44682</v>
      </c>
      <c r="C45" s="21">
        <v>2.6451294182047382</v>
      </c>
    </row>
    <row r="46" spans="2:5" x14ac:dyDescent="0.25">
      <c r="B46" s="31">
        <v>44713</v>
      </c>
      <c r="C46" s="21">
        <v>2.3490704868095764</v>
      </c>
      <c r="E46" t="s">
        <v>250</v>
      </c>
    </row>
    <row r="47" spans="2:5" x14ac:dyDescent="0.25">
      <c r="B47" s="31">
        <v>44743</v>
      </c>
      <c r="C47" s="21">
        <v>1.7718454639307517</v>
      </c>
    </row>
    <row r="48" spans="2:5" x14ac:dyDescent="0.25">
      <c r="B48" s="31">
        <v>44774</v>
      </c>
      <c r="C48" s="21">
        <v>1.45650315074877</v>
      </c>
    </row>
    <row r="49" spans="2:3" x14ac:dyDescent="0.25">
      <c r="B49" s="31">
        <v>44805</v>
      </c>
      <c r="C49" s="21">
        <v>0.90873448387757805</v>
      </c>
    </row>
    <row r="50" spans="2:3" x14ac:dyDescent="0.25">
      <c r="B50" s="31">
        <v>44835</v>
      </c>
      <c r="C50" s="21">
        <v>1.0378991995116977</v>
      </c>
    </row>
    <row r="51" spans="2:3" x14ac:dyDescent="0.25">
      <c r="B51" s="31">
        <v>44866</v>
      </c>
      <c r="C51" s="21">
        <v>1.1809790718407627</v>
      </c>
    </row>
    <row r="52" spans="2:3" x14ac:dyDescent="0.25">
      <c r="B52" s="31">
        <v>44896</v>
      </c>
      <c r="C52" s="21">
        <v>1.2473082263845594</v>
      </c>
    </row>
    <row r="53" spans="2:3" x14ac:dyDescent="0.25">
      <c r="B53" s="31">
        <v>44927</v>
      </c>
      <c r="C53" s="21">
        <v>0.98824454694271135</v>
      </c>
    </row>
    <row r="54" spans="2:3" x14ac:dyDescent="0.25">
      <c r="B54" s="31">
        <v>44958</v>
      </c>
      <c r="C54" s="21">
        <v>-0.29277334203947747</v>
      </c>
    </row>
    <row r="55" spans="2:3" x14ac:dyDescent="0.25">
      <c r="B55" s="31">
        <v>44986</v>
      </c>
      <c r="C55" s="21">
        <v>-1.1832730853475584</v>
      </c>
    </row>
    <row r="56" spans="2:3" x14ac:dyDescent="0.25">
      <c r="B56" s="31">
        <v>45017</v>
      </c>
      <c r="C56" s="21">
        <v>-1.359474526863355</v>
      </c>
    </row>
    <row r="57" spans="2:3" x14ac:dyDescent="0.25">
      <c r="B57" s="31">
        <v>45047</v>
      </c>
      <c r="C57" s="21">
        <v>-1.564574212424406</v>
      </c>
    </row>
    <row r="58" spans="2:3" x14ac:dyDescent="0.25">
      <c r="B58" s="31">
        <v>45078</v>
      </c>
      <c r="C58">
        <v>-1.1350623952178611</v>
      </c>
    </row>
    <row r="59" spans="2:3" x14ac:dyDescent="0.25">
      <c r="B59" s="31">
        <v>45108</v>
      </c>
      <c r="C59">
        <v>-0.89731251720516003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autoPageBreaks="0"/>
  </sheetPr>
  <dimension ref="A1:D71"/>
  <sheetViews>
    <sheetView topLeftCell="A25" workbookViewId="0">
      <selection activeCell="E10" sqref="E10"/>
    </sheetView>
  </sheetViews>
  <sheetFormatPr defaultRowHeight="15" x14ac:dyDescent="0.25"/>
  <cols>
    <col min="2" max="2" width="13.85546875" customWidth="1"/>
  </cols>
  <sheetData>
    <row r="1" spans="1:3" x14ac:dyDescent="0.25">
      <c r="A1" s="8" t="s">
        <v>251</v>
      </c>
    </row>
    <row r="2" spans="1:3" x14ac:dyDescent="0.25">
      <c r="A2" s="8" t="s">
        <v>470</v>
      </c>
    </row>
    <row r="4" spans="1:3" x14ac:dyDescent="0.25">
      <c r="C4" t="s">
        <v>252</v>
      </c>
    </row>
    <row r="5" spans="1:3" x14ac:dyDescent="0.25">
      <c r="B5" s="12">
        <v>43115</v>
      </c>
      <c r="C5">
        <v>43.77</v>
      </c>
    </row>
    <row r="6" spans="1:3" x14ac:dyDescent="0.25">
      <c r="B6" s="12">
        <v>43146</v>
      </c>
      <c r="C6">
        <v>40.89</v>
      </c>
    </row>
    <row r="7" spans="1:3" x14ac:dyDescent="0.25">
      <c r="B7" s="12">
        <v>43174</v>
      </c>
      <c r="C7">
        <v>42.54</v>
      </c>
    </row>
    <row r="8" spans="1:3" x14ac:dyDescent="0.25">
      <c r="B8" s="12">
        <v>43205</v>
      </c>
      <c r="C8">
        <v>42.21</v>
      </c>
    </row>
    <row r="9" spans="1:3" x14ac:dyDescent="0.25">
      <c r="B9" s="12">
        <v>43235</v>
      </c>
      <c r="C9">
        <v>43.35</v>
      </c>
    </row>
    <row r="10" spans="1:3" x14ac:dyDescent="0.25">
      <c r="B10" s="12">
        <v>43266</v>
      </c>
      <c r="C10">
        <v>42.82</v>
      </c>
    </row>
    <row r="11" spans="1:3" x14ac:dyDescent="0.25">
      <c r="B11" s="12">
        <v>43296</v>
      </c>
      <c r="C11">
        <v>43.37</v>
      </c>
    </row>
    <row r="12" spans="1:3" x14ac:dyDescent="0.25">
      <c r="B12" s="12">
        <v>43327</v>
      </c>
      <c r="C12">
        <v>41.52</v>
      </c>
    </row>
    <row r="13" spans="1:3" x14ac:dyDescent="0.25">
      <c r="B13" s="12">
        <v>43358</v>
      </c>
      <c r="C13">
        <v>44.69</v>
      </c>
    </row>
    <row r="14" spans="1:3" x14ac:dyDescent="0.25">
      <c r="B14" s="12">
        <v>43388</v>
      </c>
      <c r="C14">
        <v>43.94</v>
      </c>
    </row>
    <row r="15" spans="1:3" x14ac:dyDescent="0.25">
      <c r="B15" s="12">
        <v>43419</v>
      </c>
      <c r="C15">
        <v>44.27</v>
      </c>
    </row>
    <row r="16" spans="1:3" x14ac:dyDescent="0.25">
      <c r="B16" s="12">
        <v>43449</v>
      </c>
      <c r="C16">
        <v>44.14</v>
      </c>
    </row>
    <row r="17" spans="2:3" x14ac:dyDescent="0.25">
      <c r="B17" s="12">
        <v>43480</v>
      </c>
      <c r="C17">
        <v>47.99</v>
      </c>
    </row>
    <row r="18" spans="2:3" x14ac:dyDescent="0.25">
      <c r="B18" s="12">
        <v>43511</v>
      </c>
      <c r="C18">
        <v>47.74</v>
      </c>
    </row>
    <row r="19" spans="2:3" x14ac:dyDescent="0.25">
      <c r="B19" s="12">
        <v>43539</v>
      </c>
      <c r="C19">
        <v>44.6</v>
      </c>
    </row>
    <row r="20" spans="2:3" x14ac:dyDescent="0.25">
      <c r="B20" s="12">
        <v>43570</v>
      </c>
      <c r="C20">
        <v>48.62</v>
      </c>
    </row>
    <row r="21" spans="2:3" x14ac:dyDescent="0.25">
      <c r="B21" s="12">
        <v>43600</v>
      </c>
      <c r="C21">
        <v>47.21</v>
      </c>
    </row>
    <row r="22" spans="2:3" x14ac:dyDescent="0.25">
      <c r="B22" s="12">
        <v>43631</v>
      </c>
      <c r="C22">
        <v>50.52</v>
      </c>
    </row>
    <row r="23" spans="2:3" x14ac:dyDescent="0.25">
      <c r="B23" s="12">
        <v>43661</v>
      </c>
      <c r="C23">
        <v>50.12</v>
      </c>
    </row>
    <row r="24" spans="2:3" x14ac:dyDescent="0.25">
      <c r="B24" s="12">
        <v>43692</v>
      </c>
      <c r="C24">
        <v>50.44</v>
      </c>
    </row>
    <row r="25" spans="2:3" x14ac:dyDescent="0.25">
      <c r="B25" s="12">
        <v>43723</v>
      </c>
      <c r="C25">
        <v>48.68</v>
      </c>
    </row>
    <row r="26" spans="2:3" x14ac:dyDescent="0.25">
      <c r="B26" s="12">
        <v>43753</v>
      </c>
      <c r="C26">
        <v>50.31</v>
      </c>
    </row>
    <row r="27" spans="2:3" x14ac:dyDescent="0.25">
      <c r="B27" s="12">
        <v>43784</v>
      </c>
      <c r="C27">
        <v>49.06</v>
      </c>
    </row>
    <row r="28" spans="2:3" x14ac:dyDescent="0.25">
      <c r="B28" s="12">
        <v>43814</v>
      </c>
      <c r="C28">
        <v>47.22</v>
      </c>
    </row>
    <row r="29" spans="2:3" x14ac:dyDescent="0.25">
      <c r="B29" s="12">
        <v>43845</v>
      </c>
      <c r="C29">
        <v>47.49</v>
      </c>
    </row>
    <row r="30" spans="2:3" x14ac:dyDescent="0.25">
      <c r="B30" s="12">
        <v>43876</v>
      </c>
      <c r="C30">
        <v>45.33</v>
      </c>
    </row>
    <row r="31" spans="2:3" x14ac:dyDescent="0.25">
      <c r="B31" s="12">
        <v>43905</v>
      </c>
      <c r="C31">
        <v>35.35</v>
      </c>
    </row>
    <row r="32" spans="2:3" x14ac:dyDescent="0.25">
      <c r="B32" s="12">
        <v>43936</v>
      </c>
      <c r="C32">
        <v>22.1</v>
      </c>
    </row>
    <row r="33" spans="2:3" x14ac:dyDescent="0.25">
      <c r="B33" s="12">
        <v>43966</v>
      </c>
      <c r="C33">
        <v>29.5</v>
      </c>
    </row>
    <row r="34" spans="2:3" x14ac:dyDescent="0.25">
      <c r="B34" s="12">
        <v>43997</v>
      </c>
      <c r="C34">
        <v>37.200000000000003</v>
      </c>
    </row>
    <row r="35" spans="2:3" x14ac:dyDescent="0.25">
      <c r="B35" s="12">
        <v>44027</v>
      </c>
      <c r="C35">
        <v>40.909999999999997</v>
      </c>
    </row>
    <row r="36" spans="2:3" x14ac:dyDescent="0.25">
      <c r="B36" s="12">
        <v>44058</v>
      </c>
      <c r="C36">
        <v>42.86</v>
      </c>
    </row>
    <row r="37" spans="2:3" x14ac:dyDescent="0.25">
      <c r="B37" s="12">
        <v>44089</v>
      </c>
      <c r="C37">
        <v>38.67</v>
      </c>
    </row>
    <row r="38" spans="2:3" x14ac:dyDescent="0.25">
      <c r="B38" s="12">
        <v>44119</v>
      </c>
      <c r="C38">
        <v>41.51</v>
      </c>
    </row>
    <row r="39" spans="2:3" x14ac:dyDescent="0.25">
      <c r="B39" s="12">
        <v>44150</v>
      </c>
      <c r="C39">
        <v>39.770000000000003</v>
      </c>
    </row>
    <row r="40" spans="2:3" x14ac:dyDescent="0.25">
      <c r="B40" s="12">
        <v>44180</v>
      </c>
      <c r="C40">
        <v>35.47</v>
      </c>
    </row>
    <row r="41" spans="2:3" x14ac:dyDescent="0.25">
      <c r="B41" s="12">
        <v>44211</v>
      </c>
      <c r="C41">
        <v>24.91</v>
      </c>
    </row>
    <row r="42" spans="2:3" x14ac:dyDescent="0.25">
      <c r="B42" s="12">
        <v>44242</v>
      </c>
      <c r="C42">
        <v>24.86</v>
      </c>
    </row>
    <row r="43" spans="2:3" x14ac:dyDescent="0.25">
      <c r="B43" s="12">
        <v>44270</v>
      </c>
      <c r="C43">
        <v>27.24</v>
      </c>
    </row>
    <row r="44" spans="2:3" x14ac:dyDescent="0.25">
      <c r="B44" s="12">
        <v>44301</v>
      </c>
      <c r="C44">
        <v>25.39</v>
      </c>
    </row>
    <row r="45" spans="2:3" x14ac:dyDescent="0.25">
      <c r="B45" s="12">
        <v>44331</v>
      </c>
      <c r="C45">
        <v>22.46</v>
      </c>
    </row>
    <row r="46" spans="2:3" x14ac:dyDescent="0.25">
      <c r="B46" s="12">
        <v>44362</v>
      </c>
      <c r="C46">
        <v>26.85</v>
      </c>
    </row>
    <row r="47" spans="2:3" x14ac:dyDescent="0.25">
      <c r="B47" s="12">
        <v>44392</v>
      </c>
      <c r="C47">
        <v>26.49</v>
      </c>
    </row>
    <row r="48" spans="2:3" x14ac:dyDescent="0.25">
      <c r="B48" s="12">
        <v>44423</v>
      </c>
      <c r="C48">
        <v>24.39</v>
      </c>
    </row>
    <row r="49" spans="2:4" x14ac:dyDescent="0.25">
      <c r="B49" s="12">
        <v>44454</v>
      </c>
      <c r="C49">
        <v>26.37</v>
      </c>
    </row>
    <row r="50" spans="2:4" x14ac:dyDescent="0.25">
      <c r="B50" s="12">
        <v>44484</v>
      </c>
      <c r="C50">
        <v>17.95</v>
      </c>
    </row>
    <row r="51" spans="2:4" x14ac:dyDescent="0.25">
      <c r="B51" s="12">
        <v>44515</v>
      </c>
      <c r="C51">
        <v>25.9</v>
      </c>
    </row>
    <row r="52" spans="2:4" x14ac:dyDescent="0.25">
      <c r="B52" s="12">
        <v>44545</v>
      </c>
      <c r="C52">
        <v>31.05</v>
      </c>
    </row>
    <row r="53" spans="2:4" x14ac:dyDescent="0.25">
      <c r="B53" s="12">
        <v>44576</v>
      </c>
      <c r="C53">
        <v>27.37</v>
      </c>
    </row>
    <row r="54" spans="2:4" x14ac:dyDescent="0.25">
      <c r="B54" s="12">
        <v>44607</v>
      </c>
      <c r="C54">
        <v>30.82</v>
      </c>
    </row>
    <row r="55" spans="2:4" x14ac:dyDescent="0.25">
      <c r="B55" s="12">
        <v>44635</v>
      </c>
      <c r="C55">
        <v>32.840000000000003</v>
      </c>
    </row>
    <row r="56" spans="2:4" x14ac:dyDescent="0.25">
      <c r="B56" s="12">
        <v>44666</v>
      </c>
      <c r="C56">
        <v>31.53</v>
      </c>
    </row>
    <row r="57" spans="2:4" x14ac:dyDescent="0.25">
      <c r="B57" s="12">
        <v>44696</v>
      </c>
      <c r="C57">
        <v>33.299999999999997</v>
      </c>
    </row>
    <row r="58" spans="2:4" x14ac:dyDescent="0.25">
      <c r="B58" s="12">
        <v>44727</v>
      </c>
      <c r="C58">
        <v>32.4</v>
      </c>
    </row>
    <row r="59" spans="2:4" x14ac:dyDescent="0.25">
      <c r="B59" s="12">
        <v>44757</v>
      </c>
      <c r="C59">
        <v>36.64</v>
      </c>
    </row>
    <row r="60" spans="2:4" x14ac:dyDescent="0.25">
      <c r="B60" s="12">
        <v>44788</v>
      </c>
      <c r="C60">
        <v>37.700000000000003</v>
      </c>
    </row>
    <row r="61" spans="2:4" x14ac:dyDescent="0.25">
      <c r="B61" s="12">
        <v>44819</v>
      </c>
      <c r="C61">
        <v>39.47</v>
      </c>
    </row>
    <row r="62" spans="2:4" x14ac:dyDescent="0.25">
      <c r="B62" s="12">
        <v>44849</v>
      </c>
      <c r="C62">
        <v>38.9</v>
      </c>
      <c r="D62" t="s">
        <v>253</v>
      </c>
    </row>
    <row r="63" spans="2:4" x14ac:dyDescent="0.25">
      <c r="B63" s="12">
        <v>44880</v>
      </c>
      <c r="C63">
        <v>42.33</v>
      </c>
    </row>
    <row r="64" spans="2:4" x14ac:dyDescent="0.25">
      <c r="B64" s="12">
        <v>44910</v>
      </c>
      <c r="C64">
        <v>44.7</v>
      </c>
    </row>
    <row r="65" spans="2:3" x14ac:dyDescent="0.25">
      <c r="B65" s="12">
        <v>44941</v>
      </c>
      <c r="C65">
        <v>50.71</v>
      </c>
    </row>
    <row r="66" spans="2:3" x14ac:dyDescent="0.25">
      <c r="B66" s="31">
        <v>44972</v>
      </c>
      <c r="C66">
        <v>49.08</v>
      </c>
    </row>
    <row r="67" spans="2:3" x14ac:dyDescent="0.25">
      <c r="B67" s="31">
        <v>45000</v>
      </c>
      <c r="C67">
        <v>50.9</v>
      </c>
    </row>
    <row r="68" spans="2:3" x14ac:dyDescent="0.25">
      <c r="B68" s="31">
        <v>45031</v>
      </c>
      <c r="C68">
        <v>54.33</v>
      </c>
    </row>
    <row r="69" spans="2:3" x14ac:dyDescent="0.25">
      <c r="B69" s="31">
        <v>45061</v>
      </c>
      <c r="C69">
        <v>54</v>
      </c>
    </row>
    <row r="70" spans="2:3" x14ac:dyDescent="0.25">
      <c r="B70" s="12">
        <v>45092</v>
      </c>
      <c r="C70">
        <v>51.88</v>
      </c>
    </row>
    <row r="71" spans="2:3" x14ac:dyDescent="0.25">
      <c r="B71" s="12">
        <v>45122</v>
      </c>
      <c r="C71">
        <v>50.77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48"/>
  <sheetViews>
    <sheetView workbookViewId="0">
      <selection activeCell="O18" sqref="O18"/>
    </sheetView>
  </sheetViews>
  <sheetFormatPr defaultRowHeight="15" x14ac:dyDescent="0.25"/>
  <sheetData>
    <row r="1" spans="1:10" x14ac:dyDescent="0.25">
      <c r="A1" t="s">
        <v>471</v>
      </c>
    </row>
    <row r="2" spans="1:10" x14ac:dyDescent="0.25">
      <c r="A2" t="s">
        <v>472</v>
      </c>
    </row>
    <row r="3" spans="1:10" x14ac:dyDescent="0.25">
      <c r="G3" s="22" t="s">
        <v>340</v>
      </c>
    </row>
    <row r="4" spans="1:10" x14ac:dyDescent="0.25">
      <c r="H4" t="s">
        <v>241</v>
      </c>
      <c r="I4" t="s">
        <v>40</v>
      </c>
      <c r="J4" t="s">
        <v>341</v>
      </c>
    </row>
    <row r="5" spans="1:10" x14ac:dyDescent="0.25">
      <c r="E5" s="11"/>
      <c r="G5" s="31">
        <v>43831</v>
      </c>
      <c r="H5" s="11">
        <v>-0.62849229129259099</v>
      </c>
      <c r="I5" s="11">
        <v>1.4075465277836481</v>
      </c>
      <c r="J5" s="11">
        <v>0.79840319361277334</v>
      </c>
    </row>
    <row r="6" spans="1:10" x14ac:dyDescent="0.25">
      <c r="E6" s="11"/>
      <c r="G6" s="31">
        <v>43862</v>
      </c>
      <c r="H6" s="11">
        <v>-0.61979343604978721</v>
      </c>
      <c r="I6" s="11">
        <v>1.3945136895634231</v>
      </c>
      <c r="J6" s="11">
        <v>0.69101678183614013</v>
      </c>
    </row>
    <row r="7" spans="1:10" x14ac:dyDescent="0.25">
      <c r="E7" s="11"/>
      <c r="G7" s="31">
        <v>43891</v>
      </c>
      <c r="H7" s="11">
        <v>-0.55327572248427292</v>
      </c>
      <c r="I7" s="11">
        <v>1.2478379953707242</v>
      </c>
      <c r="J7" s="11">
        <v>0.58708414872798986</v>
      </c>
    </row>
    <row r="8" spans="1:10" x14ac:dyDescent="0.25">
      <c r="E8" s="11"/>
      <c r="G8" s="31">
        <v>43922</v>
      </c>
      <c r="H8" s="11">
        <v>-0.78019732712183754</v>
      </c>
      <c r="I8" s="11">
        <v>1.0469758670340636</v>
      </c>
      <c r="J8" s="11">
        <v>0.29296875</v>
      </c>
    </row>
    <row r="9" spans="1:10" x14ac:dyDescent="0.25">
      <c r="E9" s="11"/>
      <c r="G9" s="31">
        <v>43952</v>
      </c>
      <c r="H9" s="11">
        <v>-0.74854950689048638</v>
      </c>
      <c r="I9" s="11">
        <v>0.85535046751728572</v>
      </c>
      <c r="J9" s="11">
        <v>9.8039215686274161E-2</v>
      </c>
    </row>
    <row r="10" spans="1:10" x14ac:dyDescent="0.25">
      <c r="E10" s="11"/>
      <c r="G10" s="31">
        <v>43983</v>
      </c>
      <c r="H10" s="11">
        <v>-0.8192975987302028</v>
      </c>
      <c r="I10" s="11">
        <v>1.0441178801358757</v>
      </c>
      <c r="J10" s="11">
        <v>0.1953124999999778</v>
      </c>
    </row>
    <row r="11" spans="1:10" x14ac:dyDescent="0.25">
      <c r="E11" s="11"/>
      <c r="G11" s="31">
        <v>44013</v>
      </c>
      <c r="H11" s="11">
        <v>-0.16715220513100668</v>
      </c>
      <c r="I11" s="11">
        <v>6.4844346195157235E-2</v>
      </c>
      <c r="J11" s="11">
        <v>-9.7751710654936375E-2</v>
      </c>
    </row>
    <row r="12" spans="1:10" x14ac:dyDescent="0.25">
      <c r="E12" s="11"/>
      <c r="G12" s="31">
        <v>44044</v>
      </c>
      <c r="H12" s="11">
        <v>-0.66079796981697403</v>
      </c>
      <c r="I12" s="11">
        <v>0</v>
      </c>
      <c r="J12" s="11">
        <v>-0.6809338521400754</v>
      </c>
    </row>
    <row r="13" spans="1:10" x14ac:dyDescent="0.25">
      <c r="E13" s="11"/>
      <c r="G13" s="31">
        <v>44075</v>
      </c>
      <c r="H13" s="11">
        <v>-0.78835269987920364</v>
      </c>
      <c r="I13" s="11">
        <v>0.13004142682110165</v>
      </c>
      <c r="J13" s="11">
        <v>-0.68226120857698414</v>
      </c>
    </row>
    <row r="14" spans="1:10" x14ac:dyDescent="0.25">
      <c r="E14" s="11"/>
      <c r="G14" s="31">
        <v>44105</v>
      </c>
      <c r="H14" s="11">
        <v>-0.82599746227121829</v>
      </c>
      <c r="I14" s="11">
        <v>-0.19595040134380745</v>
      </c>
      <c r="J14" s="11">
        <v>-1.0763209393346518</v>
      </c>
    </row>
    <row r="15" spans="1:10" x14ac:dyDescent="0.25">
      <c r="E15" s="11"/>
      <c r="G15" s="31">
        <v>44136</v>
      </c>
      <c r="H15" s="11">
        <v>-0.88792806269825186</v>
      </c>
      <c r="I15" s="11">
        <v>0.32777809365554539</v>
      </c>
      <c r="J15" s="11">
        <v>-0.58823529411764497</v>
      </c>
    </row>
    <row r="16" spans="1:10" x14ac:dyDescent="0.25">
      <c r="E16" s="11"/>
      <c r="G16" s="31">
        <v>44166</v>
      </c>
      <c r="H16" s="11">
        <v>-1.0903166501980086</v>
      </c>
      <c r="I16" s="11">
        <v>0.84680473169286086</v>
      </c>
      <c r="J16" s="11">
        <v>-0.19550342130987275</v>
      </c>
    </row>
    <row r="17" spans="5:10" x14ac:dyDescent="0.25">
      <c r="E17" s="11"/>
      <c r="G17" s="31">
        <v>44197</v>
      </c>
      <c r="H17" s="11">
        <v>-0.5382766642979524</v>
      </c>
      <c r="I17" s="11">
        <v>1.3061421292120761</v>
      </c>
      <c r="J17" s="11">
        <v>0.89108910891089188</v>
      </c>
    </row>
    <row r="18" spans="5:10" x14ac:dyDescent="0.25">
      <c r="E18" s="11"/>
      <c r="G18" s="31">
        <v>44228</v>
      </c>
      <c r="H18" s="11">
        <v>-0.90970207146850779</v>
      </c>
      <c r="I18" s="11">
        <v>0.86285259640954304</v>
      </c>
      <c r="J18" s="11">
        <v>9.8039215686274161E-2</v>
      </c>
    </row>
    <row r="19" spans="5:10" x14ac:dyDescent="0.25">
      <c r="E19" s="11"/>
      <c r="G19" s="31">
        <v>44256</v>
      </c>
      <c r="H19" s="11">
        <v>-0.67907337729339501</v>
      </c>
      <c r="I19" s="11">
        <v>0.36646549131295186</v>
      </c>
      <c r="J19" s="11">
        <v>-9.7276264591439343E-2</v>
      </c>
    </row>
    <row r="20" spans="5:10" x14ac:dyDescent="0.25">
      <c r="E20" s="11"/>
      <c r="G20" s="31">
        <v>44287</v>
      </c>
      <c r="H20" s="11">
        <v>-0.30395088912738333</v>
      </c>
      <c r="I20" s="11">
        <v>0.67124921602749588</v>
      </c>
      <c r="J20" s="11">
        <v>0.48685491723465812</v>
      </c>
    </row>
    <row r="21" spans="5:10" x14ac:dyDescent="0.25">
      <c r="E21" s="11"/>
      <c r="G21" s="31">
        <v>44317</v>
      </c>
      <c r="H21" s="11">
        <v>-0.15197544456368808</v>
      </c>
      <c r="I21" s="11">
        <v>1.2304114863967177</v>
      </c>
      <c r="J21" s="11">
        <v>1.2732615083251853</v>
      </c>
    </row>
    <row r="22" spans="5:10" x14ac:dyDescent="0.25">
      <c r="E22" s="11"/>
      <c r="G22" s="31">
        <v>44348</v>
      </c>
      <c r="H22" s="11">
        <v>0</v>
      </c>
      <c r="I22" s="11">
        <v>0.73030163380928237</v>
      </c>
      <c r="J22" s="11">
        <v>0.77972709551659136</v>
      </c>
    </row>
    <row r="23" spans="5:10" x14ac:dyDescent="0.25">
      <c r="E23" s="11"/>
      <c r="G23" s="31">
        <v>44378</v>
      </c>
      <c r="H23" s="11">
        <v>-0.45863695398649712</v>
      </c>
      <c r="I23" s="11">
        <v>1.5324569438748659</v>
      </c>
      <c r="J23" s="11">
        <v>1.2720156555773077</v>
      </c>
    </row>
    <row r="24" spans="5:10" x14ac:dyDescent="0.25">
      <c r="E24" s="11"/>
      <c r="G24" s="31">
        <v>44409</v>
      </c>
      <c r="H24" s="11">
        <v>-0.11534499949241864</v>
      </c>
      <c r="I24" s="11">
        <v>2.0210174951874671</v>
      </c>
      <c r="J24" s="11">
        <v>1.9588638589618013</v>
      </c>
    </row>
    <row r="25" spans="5:10" x14ac:dyDescent="0.25">
      <c r="E25" s="11"/>
      <c r="G25" s="31">
        <v>44440</v>
      </c>
      <c r="H25" s="11">
        <v>0.307219178257783</v>
      </c>
      <c r="I25" s="11">
        <v>2.2107320951059224</v>
      </c>
      <c r="J25" s="11">
        <v>2.6496565260058835</v>
      </c>
    </row>
    <row r="26" spans="5:10" x14ac:dyDescent="0.25">
      <c r="E26" s="11"/>
      <c r="G26" s="31">
        <v>44470</v>
      </c>
      <c r="H26" s="11">
        <v>0.58019506363214446</v>
      </c>
      <c r="I26" s="11">
        <v>3.0985019851497446</v>
      </c>
      <c r="J26" s="11">
        <v>3.7586547972304762</v>
      </c>
    </row>
    <row r="27" spans="5:10" x14ac:dyDescent="0.25">
      <c r="E27" s="11"/>
      <c r="G27" s="31">
        <v>44501</v>
      </c>
      <c r="H27" s="11">
        <v>0.81032285357699774</v>
      </c>
      <c r="I27" s="11">
        <v>2.9019909857275836</v>
      </c>
      <c r="J27" s="11">
        <v>3.8461538461538325</v>
      </c>
    </row>
    <row r="28" spans="5:10" x14ac:dyDescent="0.25">
      <c r="E28" s="11"/>
      <c r="G28" s="31">
        <v>44531</v>
      </c>
      <c r="H28" s="11">
        <v>1.4060036876159749</v>
      </c>
      <c r="I28" s="11">
        <v>2.619263302886452</v>
      </c>
      <c r="J28" s="11">
        <v>4.0156709108716937</v>
      </c>
    </row>
    <row r="29" spans="5:10" x14ac:dyDescent="0.25">
      <c r="E29" s="11"/>
      <c r="G29" s="31">
        <v>44562</v>
      </c>
      <c r="H29" s="11">
        <v>0.65181425800156889</v>
      </c>
      <c r="I29" s="11">
        <v>2.0939005034581157</v>
      </c>
      <c r="J29" s="11">
        <v>2.7477919528949846</v>
      </c>
    </row>
    <row r="30" spans="5:10" x14ac:dyDescent="0.25">
      <c r="E30" s="11"/>
      <c r="G30" s="31">
        <v>44593</v>
      </c>
      <c r="H30" s="11">
        <v>1.1857175130208433</v>
      </c>
      <c r="I30" s="11">
        <v>2.2111059075292823</v>
      </c>
      <c r="J30" s="11">
        <v>3.4280117531831467</v>
      </c>
    </row>
    <row r="31" spans="5:10" x14ac:dyDescent="0.25">
      <c r="E31" s="11"/>
      <c r="G31" s="31">
        <v>44621</v>
      </c>
      <c r="H31" s="11">
        <v>0.83138729310906201</v>
      </c>
      <c r="I31" s="11">
        <v>2.8815528967490405</v>
      </c>
      <c r="J31" s="11">
        <v>3.7000973709834462</v>
      </c>
    </row>
    <row r="32" spans="5:10" x14ac:dyDescent="0.25">
      <c r="E32" s="11"/>
      <c r="G32" s="31">
        <v>44652</v>
      </c>
      <c r="H32" s="11">
        <v>1.0906884937695758</v>
      </c>
      <c r="I32" s="11">
        <v>3.6589241420230869</v>
      </c>
      <c r="J32" s="11">
        <v>4.7480620155038622</v>
      </c>
    </row>
    <row r="33" spans="5:13" x14ac:dyDescent="0.25">
      <c r="E33" s="11"/>
      <c r="G33" s="31">
        <v>44682</v>
      </c>
      <c r="H33" s="11">
        <v>1.3100947465911081</v>
      </c>
      <c r="I33" s="11">
        <v>3.4759779349219371</v>
      </c>
      <c r="J33" s="11">
        <v>4.7388781431334515</v>
      </c>
    </row>
    <row r="34" spans="5:13" x14ac:dyDescent="0.25">
      <c r="E34" s="11"/>
      <c r="G34" s="31">
        <v>44713</v>
      </c>
      <c r="H34" s="11">
        <v>1.4667879743797785</v>
      </c>
      <c r="I34" s="11">
        <v>3.7674689782978241</v>
      </c>
      <c r="J34" s="11">
        <v>5.3191489361702038</v>
      </c>
    </row>
    <row r="35" spans="5:13" x14ac:dyDescent="0.25">
      <c r="E35" s="11"/>
      <c r="G35" s="31">
        <v>44743</v>
      </c>
      <c r="H35" s="11">
        <v>1.5587486073347609</v>
      </c>
      <c r="I35" s="11">
        <v>4.3558005068818959</v>
      </c>
      <c r="J35" s="11">
        <v>5.7971014492753659</v>
      </c>
    </row>
    <row r="36" spans="5:13" x14ac:dyDescent="0.25">
      <c r="E36" s="11"/>
      <c r="G36" s="31">
        <v>44774</v>
      </c>
      <c r="H36" s="11">
        <v>1.5890993180740167</v>
      </c>
      <c r="I36" s="11">
        <v>4.0813625939446494</v>
      </c>
      <c r="J36" s="11">
        <v>5.7636887608069065</v>
      </c>
    </row>
    <row r="37" spans="5:13" x14ac:dyDescent="0.25">
      <c r="E37" s="11"/>
      <c r="G37" s="31">
        <v>44805</v>
      </c>
      <c r="H37" s="11">
        <v>1.5665322271664537</v>
      </c>
      <c r="I37" s="11">
        <v>3.5411822506284421</v>
      </c>
      <c r="J37" s="11">
        <v>5.0669216061185685</v>
      </c>
    </row>
    <row r="38" spans="5:13" x14ac:dyDescent="0.25">
      <c r="E38" s="11"/>
      <c r="G38" s="31">
        <v>44835</v>
      </c>
      <c r="H38" s="11">
        <v>1.6019348326605152</v>
      </c>
      <c r="I38" s="11">
        <v>3.0503284190114663</v>
      </c>
      <c r="J38" s="11">
        <v>4.6711153479504164</v>
      </c>
    </row>
    <row r="39" spans="5:13" x14ac:dyDescent="0.25">
      <c r="E39" s="11"/>
      <c r="G39" s="31">
        <v>44866</v>
      </c>
      <c r="H39" s="11">
        <v>1.476212481270945</v>
      </c>
      <c r="I39" s="11">
        <v>2.9879085307532898</v>
      </c>
      <c r="J39" s="11">
        <v>4.4634377967711414</v>
      </c>
      <c r="M39" s="8" t="s">
        <v>220</v>
      </c>
    </row>
    <row r="40" spans="5:13" x14ac:dyDescent="0.25">
      <c r="E40" s="11"/>
      <c r="G40" s="31">
        <v>44896</v>
      </c>
      <c r="H40" s="11">
        <v>1.3575483697089401</v>
      </c>
      <c r="I40" s="11">
        <v>2.8411213908327939</v>
      </c>
      <c r="J40" s="11">
        <v>4.1431261770244809</v>
      </c>
    </row>
    <row r="41" spans="5:13" x14ac:dyDescent="0.25">
      <c r="E41" s="11"/>
      <c r="G41" s="31">
        <v>44927</v>
      </c>
      <c r="H41" s="11">
        <v>1.629589945949067</v>
      </c>
      <c r="I41" s="11">
        <v>2.2615652693545263</v>
      </c>
      <c r="J41" s="11">
        <v>3.9159503342884427</v>
      </c>
    </row>
    <row r="42" spans="5:13" x14ac:dyDescent="0.25">
      <c r="E42" s="11"/>
      <c r="G42" s="31">
        <v>44958</v>
      </c>
      <c r="H42" s="11">
        <v>1.5990946954985563</v>
      </c>
      <c r="I42" s="11">
        <v>3.2590986996985483</v>
      </c>
      <c r="J42" s="11">
        <v>4.924242424242431</v>
      </c>
    </row>
    <row r="43" spans="5:13" x14ac:dyDescent="0.25">
      <c r="E43" s="11"/>
      <c r="G43" s="31">
        <v>44986</v>
      </c>
      <c r="H43" s="11">
        <v>1.8200954213190601</v>
      </c>
      <c r="I43" s="11">
        <v>3.6914561701224806</v>
      </c>
      <c r="J43" s="11">
        <v>5.446009389671369</v>
      </c>
    </row>
    <row r="44" spans="5:13" x14ac:dyDescent="0.25">
      <c r="E44" s="11"/>
      <c r="G44" s="31">
        <v>45017</v>
      </c>
      <c r="H44" s="11">
        <v>1.4669412994836666</v>
      </c>
      <c r="I44" s="11">
        <v>2.7673662485352355</v>
      </c>
      <c r="J44" s="11">
        <v>4.2553191489361764</v>
      </c>
    </row>
    <row r="45" spans="5:13" x14ac:dyDescent="0.25">
      <c r="E45" s="11"/>
      <c r="G45" s="31">
        <v>45047</v>
      </c>
      <c r="H45" s="11">
        <v>1.2689376776747967</v>
      </c>
      <c r="I45" s="11">
        <v>3.4680024067978792</v>
      </c>
      <c r="J45" s="11">
        <v>4.7091412742382266</v>
      </c>
    </row>
    <row r="46" spans="5:13" x14ac:dyDescent="0.25">
      <c r="E46" s="11"/>
      <c r="G46" s="31">
        <v>45078</v>
      </c>
      <c r="H46" s="11">
        <v>1.1964269532362397</v>
      </c>
      <c r="I46" s="11">
        <v>3.9580145214673714</v>
      </c>
      <c r="J46" s="11">
        <v>5.1423324150596805</v>
      </c>
    </row>
    <row r="47" spans="5:13" x14ac:dyDescent="0.25">
      <c r="E47" s="11"/>
      <c r="G47" s="31">
        <v>45108</v>
      </c>
      <c r="H47" s="11">
        <v>0.76748851263503071</v>
      </c>
      <c r="I47" s="11">
        <v>3.795407949632335</v>
      </c>
      <c r="J47" s="11">
        <v>4.6575342465753344</v>
      </c>
    </row>
    <row r="48" spans="5:13" x14ac:dyDescent="0.25">
      <c r="E48" s="11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30"/>
  <sheetViews>
    <sheetView workbookViewId="0">
      <selection activeCell="N32" sqref="N32"/>
    </sheetView>
  </sheetViews>
  <sheetFormatPr defaultColWidth="9.140625" defaultRowHeight="15" x14ac:dyDescent="0.25"/>
  <cols>
    <col min="1" max="16384" width="9.140625" style="18"/>
  </cols>
  <sheetData>
    <row r="1" spans="1:7" x14ac:dyDescent="0.25">
      <c r="A1" s="18" t="s">
        <v>414</v>
      </c>
    </row>
    <row r="2" spans="1:7" x14ac:dyDescent="0.25">
      <c r="A2" s="8" t="s">
        <v>415</v>
      </c>
    </row>
    <row r="4" spans="1:7" x14ac:dyDescent="0.25">
      <c r="A4" s="18" t="s">
        <v>72</v>
      </c>
      <c r="B4" s="18" t="s">
        <v>51</v>
      </c>
      <c r="C4" s="18" t="s">
        <v>73</v>
      </c>
      <c r="D4" s="18" t="s">
        <v>223</v>
      </c>
      <c r="E4" s="18" t="s">
        <v>313</v>
      </c>
      <c r="F4" s="18" t="s">
        <v>314</v>
      </c>
      <c r="G4" s="18" t="s">
        <v>315</v>
      </c>
    </row>
    <row r="6" spans="1:7" x14ac:dyDescent="0.25">
      <c r="A6" s="18" t="s">
        <v>20</v>
      </c>
      <c r="B6" s="18">
        <v>4.8650061673581586</v>
      </c>
      <c r="C6" s="18">
        <v>0.47810095330537472</v>
      </c>
      <c r="D6" s="18">
        <v>1.6297531557656093</v>
      </c>
      <c r="E6" s="18">
        <v>16.988280527015625</v>
      </c>
      <c r="F6" s="18">
        <v>-2.2379636812927508</v>
      </c>
      <c r="G6" s="18">
        <v>21.723177122152016</v>
      </c>
    </row>
    <row r="7" spans="1:7" x14ac:dyDescent="0.25">
      <c r="A7" s="18" t="s">
        <v>21</v>
      </c>
      <c r="B7" s="18">
        <v>2.8111805410457316</v>
      </c>
      <c r="C7" s="18">
        <v>0.13794065307571546</v>
      </c>
      <c r="D7" s="18">
        <v>-4.2989293545571332</v>
      </c>
      <c r="E7" s="18">
        <v>11.003460495177411</v>
      </c>
      <c r="F7" s="18">
        <v>2.7278601879265132</v>
      </c>
      <c r="G7" s="18">
        <v>12.381512522668237</v>
      </c>
    </row>
    <row r="8" spans="1:7" x14ac:dyDescent="0.25">
      <c r="A8" s="18" t="s">
        <v>22</v>
      </c>
      <c r="B8" s="18">
        <v>3.7141152352360636</v>
      </c>
      <c r="C8" s="18">
        <v>0.36543561431799632</v>
      </c>
      <c r="D8" s="18">
        <v>6.2210151938714021E-2</v>
      </c>
      <c r="E8" s="18">
        <v>8.9141913942367825</v>
      </c>
      <c r="F8" s="18">
        <v>1.2380398643644011</v>
      </c>
      <c r="G8" s="18">
        <v>14.293992260093958</v>
      </c>
    </row>
    <row r="9" spans="1:7" x14ac:dyDescent="0.25">
      <c r="A9" s="18" t="s">
        <v>23</v>
      </c>
      <c r="B9" s="18">
        <v>5.3539089959553587</v>
      </c>
      <c r="C9" s="18">
        <v>-4.0991352279184982E-2</v>
      </c>
      <c r="D9" s="18">
        <v>5.7891407689134002</v>
      </c>
      <c r="E9" s="18">
        <v>-4.345720324371328</v>
      </c>
      <c r="F9" s="18">
        <v>2.0277414363462576</v>
      </c>
      <c r="G9" s="18">
        <v>8.784079524564504</v>
      </c>
    </row>
    <row r="10" spans="1:7" x14ac:dyDescent="0.25">
      <c r="A10" s="18" t="s">
        <v>24</v>
      </c>
      <c r="B10" s="18">
        <v>2.1481437539365116</v>
      </c>
      <c r="C10" s="18">
        <v>0.27555352390429522</v>
      </c>
      <c r="D10" s="18">
        <v>5.5677532183847154</v>
      </c>
      <c r="E10" s="18">
        <v>-2.116790642774987</v>
      </c>
      <c r="F10" s="18">
        <v>3.4210935660453101</v>
      </c>
      <c r="G10" s="18">
        <v>9.2957534194958455</v>
      </c>
    </row>
    <row r="11" spans="1:7" x14ac:dyDescent="0.25">
      <c r="A11" s="18" t="s">
        <v>25</v>
      </c>
      <c r="B11" s="18">
        <v>1.5220162383784133</v>
      </c>
      <c r="C11" s="18">
        <v>0.74326931290948772</v>
      </c>
      <c r="D11" s="18">
        <v>9.5829680655648364</v>
      </c>
      <c r="E11" s="18">
        <v>-4.6469712504825331</v>
      </c>
      <c r="F11" s="18">
        <v>2.1658128659100271</v>
      </c>
      <c r="G11" s="18">
        <v>9.3670952322802314</v>
      </c>
    </row>
    <row r="12" spans="1:7" x14ac:dyDescent="0.25">
      <c r="A12" s="18" t="s">
        <v>26</v>
      </c>
      <c r="B12" s="18">
        <v>1.6422673809437536</v>
      </c>
      <c r="C12" s="18">
        <v>0.37963836316429811</v>
      </c>
      <c r="D12" s="18">
        <v>-6.7391335762514188</v>
      </c>
      <c r="E12" s="18">
        <v>16.404319164242949</v>
      </c>
      <c r="F12" s="18">
        <v>-1.4486253365900552</v>
      </c>
      <c r="G12" s="18">
        <v>10.238465995509527</v>
      </c>
    </row>
    <row r="13" spans="1:7" x14ac:dyDescent="0.25">
      <c r="A13" s="18" t="s">
        <v>27</v>
      </c>
      <c r="B13" s="18">
        <v>1.4503135878315196</v>
      </c>
      <c r="C13" s="18">
        <v>-0.17275421946592351</v>
      </c>
      <c r="D13" s="18">
        <v>1.2342603470152866</v>
      </c>
      <c r="E13" s="18">
        <v>-3.47019934204347</v>
      </c>
      <c r="F13" s="18">
        <v>2.0688747894815682</v>
      </c>
      <c r="G13" s="18">
        <v>1.1104951628189808</v>
      </c>
    </row>
    <row r="14" spans="1:7" x14ac:dyDescent="0.25">
      <c r="A14" s="18" t="s">
        <v>312</v>
      </c>
      <c r="B14" s="18">
        <v>0.64209921653422442</v>
      </c>
      <c r="C14" s="18">
        <v>0.19753593398542316</v>
      </c>
      <c r="D14" s="18">
        <v>-1.2752869575650922</v>
      </c>
      <c r="E14" s="18">
        <v>-4.8071171761712037</v>
      </c>
      <c r="F14" s="18">
        <v>4.5713561720741236</v>
      </c>
      <c r="G14" s="18">
        <v>-0.67141281114252438</v>
      </c>
    </row>
    <row r="30" spans="12:12" x14ac:dyDescent="0.25">
      <c r="L30" s="8" t="s">
        <v>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J28"/>
  <sheetViews>
    <sheetView workbookViewId="0">
      <selection activeCell="J28" sqref="J28"/>
    </sheetView>
  </sheetViews>
  <sheetFormatPr defaultRowHeight="15" x14ac:dyDescent="0.25"/>
  <cols>
    <col min="4" max="6" width="13.140625" customWidth="1"/>
    <col min="7" max="7" width="12.42578125" customWidth="1"/>
    <col min="8" max="8" width="13.140625" customWidth="1"/>
    <col min="10" max="10" width="11.5703125" bestFit="1" customWidth="1"/>
  </cols>
  <sheetData>
    <row r="1" spans="1:10" s="24" customFormat="1" ht="14.25" x14ac:dyDescent="0.2">
      <c r="A1" s="8" t="s">
        <v>239</v>
      </c>
    </row>
    <row r="2" spans="1:10" s="24" customFormat="1" ht="14.25" x14ac:dyDescent="0.2">
      <c r="A2" s="8" t="s">
        <v>473</v>
      </c>
    </row>
    <row r="3" spans="1:10" x14ac:dyDescent="0.25">
      <c r="D3" s="22">
        <v>2019</v>
      </c>
      <c r="E3" s="22">
        <v>2020</v>
      </c>
      <c r="F3" s="22">
        <v>2021</v>
      </c>
      <c r="G3" s="30">
        <v>2022</v>
      </c>
      <c r="H3" s="30" t="s">
        <v>78</v>
      </c>
      <c r="I3" s="30" t="s">
        <v>79</v>
      </c>
      <c r="J3" s="30" t="s">
        <v>80</v>
      </c>
    </row>
    <row r="4" spans="1:10" x14ac:dyDescent="0.25">
      <c r="C4" s="22" t="s">
        <v>240</v>
      </c>
      <c r="D4" s="11">
        <v>9.300405538162633E-2</v>
      </c>
      <c r="E4" s="11">
        <v>-2.6623426799396353E-2</v>
      </c>
      <c r="F4" s="11">
        <v>0.11415699916547943</v>
      </c>
      <c r="G4" s="11">
        <v>1.5704505902192272</v>
      </c>
      <c r="H4" s="11">
        <v>1.6315832019850418</v>
      </c>
      <c r="I4" s="11">
        <v>0.36022872035949438</v>
      </c>
      <c r="J4" s="11">
        <v>2.5128477691077001E-2</v>
      </c>
    </row>
    <row r="5" spans="1:10" x14ac:dyDescent="0.25">
      <c r="C5" s="22" t="s">
        <v>241</v>
      </c>
      <c r="D5" s="11">
        <v>-0.59074020129296301</v>
      </c>
      <c r="E5" s="11">
        <v>-0.5449116216697405</v>
      </c>
      <c r="F5" s="11">
        <v>-3.1291804391973591E-3</v>
      </c>
      <c r="G5" s="11">
        <v>0.94195369634340709</v>
      </c>
      <c r="H5" s="11">
        <v>0.77298300197593306</v>
      </c>
      <c r="I5" s="11">
        <v>0.20174612573946668</v>
      </c>
      <c r="J5" s="11">
        <v>8.041353786672488E-2</v>
      </c>
    </row>
    <row r="6" spans="1:10" x14ac:dyDescent="0.25">
      <c r="C6" s="22" t="s">
        <v>242</v>
      </c>
      <c r="D6" s="11">
        <v>0.10060787443408942</v>
      </c>
      <c r="E6" s="11">
        <v>-0.39887210822426389</v>
      </c>
      <c r="F6" s="11">
        <v>1.0077592649813121</v>
      </c>
      <c r="G6" s="11">
        <v>3.2924990380346326</v>
      </c>
      <c r="H6" s="11">
        <v>0.56182375236172444</v>
      </c>
      <c r="I6" s="11">
        <v>0.45210610433327159</v>
      </c>
      <c r="J6" s="11">
        <v>0.28021789574266864</v>
      </c>
    </row>
    <row r="7" spans="1:10" x14ac:dyDescent="0.25">
      <c r="C7" s="22" t="s">
        <v>40</v>
      </c>
      <c r="D7" s="11">
        <v>1.317148924032143</v>
      </c>
      <c r="E7" s="11">
        <v>0.47440610733526961</v>
      </c>
      <c r="F7" s="11">
        <v>1.3138521162056727</v>
      </c>
      <c r="G7" s="11">
        <v>2.2706702997275086</v>
      </c>
      <c r="H7" s="11">
        <v>2.5718954232541549</v>
      </c>
      <c r="I7" s="11">
        <v>2.0071658289707672</v>
      </c>
      <c r="J7" s="11">
        <v>1.8526235910368842</v>
      </c>
    </row>
    <row r="8" spans="1:10" x14ac:dyDescent="0.25">
      <c r="C8" s="22" t="s">
        <v>243</v>
      </c>
      <c r="D8" s="11">
        <v>0.87742141143629282</v>
      </c>
      <c r="E8" s="11">
        <v>-0.45520639215241021</v>
      </c>
      <c r="F8" s="11">
        <v>2.4296956921146204</v>
      </c>
      <c r="G8" s="11">
        <v>8.0652943068510794</v>
      </c>
      <c r="H8" s="11">
        <v>5.4384122869387168</v>
      </c>
      <c r="I8" s="11">
        <v>3.1609828484232274</v>
      </c>
      <c r="J8" s="11">
        <v>2.286332061750481</v>
      </c>
    </row>
    <row r="28" spans="3:10" x14ac:dyDescent="0.25">
      <c r="C28" s="8" t="s">
        <v>6</v>
      </c>
      <c r="J28" s="8"/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autoPageBreaks="0"/>
  </sheetPr>
  <dimension ref="A1:S58"/>
  <sheetViews>
    <sheetView workbookViewId="0">
      <selection activeCell="C40" sqref="C40"/>
    </sheetView>
  </sheetViews>
  <sheetFormatPr defaultRowHeight="15" x14ac:dyDescent="0.25"/>
  <cols>
    <col min="10" max="10" width="13.85546875" customWidth="1"/>
  </cols>
  <sheetData>
    <row r="1" spans="1:13" x14ac:dyDescent="0.25">
      <c r="A1" s="8" t="s">
        <v>254</v>
      </c>
    </row>
    <row r="2" spans="1:13" x14ac:dyDescent="0.25">
      <c r="A2" s="8" t="s">
        <v>474</v>
      </c>
    </row>
    <row r="3" spans="1:13" x14ac:dyDescent="0.25">
      <c r="K3" t="s">
        <v>255</v>
      </c>
      <c r="L3" t="s">
        <v>256</v>
      </c>
      <c r="M3" t="s">
        <v>257</v>
      </c>
    </row>
    <row r="4" spans="1:13" x14ac:dyDescent="0.25">
      <c r="J4" s="12">
        <v>43480</v>
      </c>
      <c r="K4" s="4">
        <v>2.6530612244897833E-2</v>
      </c>
      <c r="L4" s="4">
        <v>0.29365853658536589</v>
      </c>
      <c r="M4" s="4">
        <v>5.2941176470588269E-2</v>
      </c>
    </row>
    <row r="5" spans="1:13" x14ac:dyDescent="0.25">
      <c r="J5" s="12">
        <v>43511</v>
      </c>
      <c r="K5" s="4">
        <v>3.2619775739041845E-2</v>
      </c>
      <c r="L5" s="4">
        <v>-5.0458715596330306E-2</v>
      </c>
      <c r="M5" s="4">
        <v>5.5882352941176494E-2</v>
      </c>
    </row>
    <row r="6" spans="1:13" x14ac:dyDescent="0.25">
      <c r="J6" s="12">
        <v>43539</v>
      </c>
      <c r="K6" s="4">
        <v>2.8455284552845406E-2</v>
      </c>
      <c r="L6" s="4">
        <v>-0.17023096663815229</v>
      </c>
      <c r="M6" s="4">
        <v>5.4794520547945202E-2</v>
      </c>
    </row>
    <row r="7" spans="1:13" x14ac:dyDescent="0.25">
      <c r="J7" s="12">
        <v>43570</v>
      </c>
      <c r="K7" s="4">
        <v>2.3279352226720729E-2</v>
      </c>
      <c r="L7" s="4">
        <v>-7.407407407407407E-2</v>
      </c>
      <c r="M7" s="4">
        <v>1.1235955056179803E-2</v>
      </c>
    </row>
    <row r="8" spans="1:13" x14ac:dyDescent="0.25">
      <c r="J8" s="12">
        <v>43600</v>
      </c>
      <c r="K8" s="4">
        <v>2.535496957403649E-2</v>
      </c>
      <c r="L8" s="4">
        <v>-0.10599078341013823</v>
      </c>
      <c r="M8" s="4">
        <v>1.0299625468164875E-2</v>
      </c>
    </row>
    <row r="9" spans="1:13" x14ac:dyDescent="0.25">
      <c r="J9" s="12">
        <v>43631</v>
      </c>
      <c r="K9" s="4">
        <v>2.2244691607684386E-2</v>
      </c>
      <c r="L9" s="4">
        <v>-0.19709355131698447</v>
      </c>
      <c r="M9" s="4">
        <v>9.3545369504208775E-3</v>
      </c>
    </row>
    <row r="10" spans="1:13" x14ac:dyDescent="0.25">
      <c r="J10" s="12">
        <v>43661</v>
      </c>
      <c r="K10" s="4">
        <v>2.3232323232323271E-2</v>
      </c>
      <c r="L10" s="4">
        <v>-9.300184162062608E-2</v>
      </c>
      <c r="M10" s="4">
        <v>5.5917986952469523E-3</v>
      </c>
    </row>
    <row r="11" spans="1:13" x14ac:dyDescent="0.25">
      <c r="J11" s="12">
        <v>43692</v>
      </c>
      <c r="K11" s="4">
        <v>2.4242424242424399E-2</v>
      </c>
      <c r="L11" s="4">
        <v>-0.18992932862190814</v>
      </c>
      <c r="M11" s="4">
        <v>6.5237651444547406E-3</v>
      </c>
    </row>
    <row r="12" spans="1:13" x14ac:dyDescent="0.25">
      <c r="J12" s="12">
        <v>43723</v>
      </c>
      <c r="K12" s="4">
        <v>1.9114688128772483E-2</v>
      </c>
      <c r="L12" s="4">
        <v>-0.26147540983606565</v>
      </c>
      <c r="M12" s="4">
        <v>6.5359477124182774E-3</v>
      </c>
    </row>
    <row r="13" spans="1:13" x14ac:dyDescent="0.25">
      <c r="J13" s="12">
        <v>43753</v>
      </c>
      <c r="K13" s="4">
        <v>1.7102615694164935E-2</v>
      </c>
      <c r="L13" s="4">
        <v>-0.32025117739403464</v>
      </c>
      <c r="M13" s="4">
        <v>2.1515434985968085E-2</v>
      </c>
    </row>
    <row r="14" spans="1:13" x14ac:dyDescent="0.25">
      <c r="J14" s="12">
        <v>43784</v>
      </c>
      <c r="K14" s="4">
        <v>1.9114688128772483E-2</v>
      </c>
      <c r="L14" s="4">
        <v>-0.17830731306491376</v>
      </c>
      <c r="M14" s="4">
        <v>2.1495327102803774E-2</v>
      </c>
    </row>
    <row r="15" spans="1:13" x14ac:dyDescent="0.25">
      <c r="J15" s="12">
        <v>43814</v>
      </c>
      <c r="K15" s="4">
        <v>1.3039117352056095E-2</v>
      </c>
      <c r="L15" s="4">
        <v>-0.28393135725429008</v>
      </c>
      <c r="M15" s="4">
        <v>1.9607843137255054E-2</v>
      </c>
    </row>
    <row r="16" spans="1:13" x14ac:dyDescent="0.25">
      <c r="J16" s="12">
        <v>43845</v>
      </c>
      <c r="K16" s="4">
        <v>-8.9463220675943811E-3</v>
      </c>
      <c r="L16" s="4">
        <v>-0.33861236802413264</v>
      </c>
      <c r="M16" s="4">
        <v>1.7690875232774683E-2</v>
      </c>
    </row>
    <row r="17" spans="10:19" x14ac:dyDescent="0.25">
      <c r="J17" s="12">
        <v>43876</v>
      </c>
      <c r="K17" s="4">
        <v>-1.2833168805528095E-2</v>
      </c>
      <c r="L17" s="4">
        <v>-0.27149758454106276</v>
      </c>
      <c r="M17" s="4">
        <v>1.485608170844932E-2</v>
      </c>
      <c r="S17">
        <v>3</v>
      </c>
    </row>
    <row r="18" spans="10:19" x14ac:dyDescent="0.25">
      <c r="J18" s="12">
        <v>43905</v>
      </c>
      <c r="K18" s="4">
        <v>-1.0869565217391353E-2</v>
      </c>
      <c r="L18" s="4">
        <v>-0.24123711340206189</v>
      </c>
      <c r="M18" s="4">
        <v>1.3914656771799594E-2</v>
      </c>
    </row>
    <row r="19" spans="10:19" x14ac:dyDescent="0.25">
      <c r="J19" s="12">
        <v>43936</v>
      </c>
      <c r="K19" s="4">
        <v>-1.3847675568743778E-2</v>
      </c>
      <c r="L19" s="4">
        <v>-0.34666666666666668</v>
      </c>
      <c r="M19" s="4">
        <v>1.6666666666666607E-2</v>
      </c>
    </row>
    <row r="20" spans="10:19" x14ac:dyDescent="0.25">
      <c r="J20" s="12">
        <v>43966</v>
      </c>
      <c r="K20" s="4">
        <v>-1.4836795252225476E-2</v>
      </c>
      <c r="L20" s="4">
        <v>-0.39896907216494848</v>
      </c>
      <c r="M20" s="4">
        <v>1.2974976830398388E-2</v>
      </c>
    </row>
    <row r="21" spans="10:19" x14ac:dyDescent="0.25">
      <c r="J21" s="12">
        <v>43997</v>
      </c>
      <c r="K21" s="4">
        <v>-1.3847675568743778E-2</v>
      </c>
      <c r="L21" s="4">
        <v>-0.28733031674208154</v>
      </c>
      <c r="M21" s="4">
        <v>1.4828544949026856E-2</v>
      </c>
    </row>
    <row r="22" spans="10:19" x14ac:dyDescent="0.25">
      <c r="J22" s="12">
        <v>44027</v>
      </c>
      <c r="K22" s="4">
        <v>-1.5794669299111441E-2</v>
      </c>
      <c r="L22" s="4">
        <v>-0.30355329949238585</v>
      </c>
      <c r="M22" s="4">
        <v>1.5755329008340979E-2</v>
      </c>
    </row>
    <row r="23" spans="10:19" x14ac:dyDescent="0.25">
      <c r="J23" s="12">
        <v>44058</v>
      </c>
      <c r="K23" s="4">
        <v>-1.7751479289940919E-2</v>
      </c>
      <c r="L23" s="4">
        <v>-0.15921483097055622</v>
      </c>
      <c r="M23" s="4">
        <v>1.2962962962963065E-2</v>
      </c>
    </row>
    <row r="24" spans="10:19" x14ac:dyDescent="0.25">
      <c r="J24" s="12">
        <v>44089</v>
      </c>
      <c r="K24" s="4">
        <v>-1.3820335636722469E-2</v>
      </c>
      <c r="L24" s="4">
        <v>-5.2164261931187395E-2</v>
      </c>
      <c r="M24" s="4">
        <v>1.5769944341373021E-2</v>
      </c>
    </row>
    <row r="25" spans="10:19" x14ac:dyDescent="0.25">
      <c r="J25" s="12">
        <v>44119</v>
      </c>
      <c r="K25" s="4">
        <v>-1.186943620178027E-2</v>
      </c>
      <c r="L25" s="4">
        <v>4.6189376443418029E-2</v>
      </c>
      <c r="M25" s="4">
        <v>1.831501831501825E-3</v>
      </c>
    </row>
    <row r="26" spans="10:19" x14ac:dyDescent="0.25">
      <c r="J26" s="12">
        <v>44150</v>
      </c>
      <c r="K26" s="4">
        <v>-1.7769002961500413E-2</v>
      </c>
      <c r="L26" s="4">
        <v>-0.11599999999999999</v>
      </c>
      <c r="M26" s="4">
        <v>0</v>
      </c>
    </row>
    <row r="27" spans="10:19" x14ac:dyDescent="0.25">
      <c r="J27" s="12">
        <v>44180</v>
      </c>
      <c r="K27" s="4">
        <v>-1.3861386138613874E-2</v>
      </c>
      <c r="L27" s="4">
        <v>0.14379084967320255</v>
      </c>
      <c r="M27" s="4">
        <v>9.157509157509125E-4</v>
      </c>
    </row>
    <row r="28" spans="10:19" x14ac:dyDescent="0.25">
      <c r="J28" s="12">
        <v>44211</v>
      </c>
      <c r="K28" s="4">
        <v>3.0090270812437314E-3</v>
      </c>
      <c r="L28" s="4">
        <v>0.48232611174458384</v>
      </c>
      <c r="M28" s="4">
        <v>2.7447392497712553E-3</v>
      </c>
    </row>
    <row r="29" spans="10:19" x14ac:dyDescent="0.25">
      <c r="J29" s="12">
        <v>44242</v>
      </c>
      <c r="K29" s="4">
        <v>-5.0000000000000044E-3</v>
      </c>
      <c r="L29" s="4">
        <v>0.39389920424403169</v>
      </c>
      <c r="M29" s="4">
        <v>3.6596523330283404E-3</v>
      </c>
    </row>
    <row r="30" spans="10:19" x14ac:dyDescent="0.25">
      <c r="J30" s="12">
        <v>44270</v>
      </c>
      <c r="K30" s="4">
        <v>-2.9970029970030065E-3</v>
      </c>
      <c r="L30" s="4">
        <v>0.69565217391304368</v>
      </c>
      <c r="M30" s="4">
        <v>1.1893870082342106E-2</v>
      </c>
    </row>
    <row r="31" spans="10:19" x14ac:dyDescent="0.25">
      <c r="J31" s="12">
        <v>44301</v>
      </c>
      <c r="K31" s="4">
        <v>5.015045135406293E-3</v>
      </c>
      <c r="L31" s="4">
        <v>1.196232339089482</v>
      </c>
      <c r="M31" s="4">
        <v>3.0054644808743092E-2</v>
      </c>
    </row>
    <row r="32" spans="10:19" x14ac:dyDescent="0.25">
      <c r="J32" s="12">
        <v>44331</v>
      </c>
      <c r="K32" s="4">
        <v>1.3052208835341528E-2</v>
      </c>
      <c r="L32" s="4">
        <v>1.6552315608919388</v>
      </c>
      <c r="M32" s="4">
        <v>3.9341262580054881E-2</v>
      </c>
    </row>
    <row r="33" spans="3:15" x14ac:dyDescent="0.25">
      <c r="J33" s="12">
        <v>44362</v>
      </c>
      <c r="K33" s="4">
        <v>1.8054162487462388E-2</v>
      </c>
      <c r="L33" s="4">
        <v>1.4317460317460315</v>
      </c>
      <c r="M33" s="4">
        <v>5.2968036529680296E-2</v>
      </c>
    </row>
    <row r="34" spans="3:15" x14ac:dyDescent="0.25">
      <c r="J34" s="12">
        <v>44392</v>
      </c>
      <c r="K34" s="4">
        <v>2.8084252758274753E-2</v>
      </c>
      <c r="L34" s="4">
        <v>2.1151603498542273</v>
      </c>
      <c r="M34" s="4">
        <v>6.3868613138686081E-2</v>
      </c>
    </row>
    <row r="35" spans="3:15" x14ac:dyDescent="0.25">
      <c r="J35" s="12">
        <v>44423</v>
      </c>
      <c r="K35" s="4">
        <v>2.8112449799196915E-2</v>
      </c>
      <c r="L35" s="4">
        <v>1.5758754863813231</v>
      </c>
      <c r="M35" s="4">
        <v>7.7696526508226782E-2</v>
      </c>
    </row>
    <row r="36" spans="3:15" x14ac:dyDescent="0.25">
      <c r="J36" s="12">
        <v>44454</v>
      </c>
      <c r="K36" s="4">
        <v>2.902902902902893E-2</v>
      </c>
      <c r="L36" s="4">
        <v>2.2576112412177984</v>
      </c>
      <c r="M36" s="4">
        <v>7.9452054794520555E-2</v>
      </c>
    </row>
    <row r="37" spans="3:15" x14ac:dyDescent="0.25">
      <c r="J37" s="12">
        <v>44484</v>
      </c>
      <c r="K37" s="4">
        <v>4.0040040040040026E-2</v>
      </c>
      <c r="L37" s="4">
        <v>2.3576158940397351</v>
      </c>
      <c r="M37" s="4">
        <v>9.0493601462522832E-2</v>
      </c>
    </row>
    <row r="38" spans="3:15" x14ac:dyDescent="0.25">
      <c r="J38" s="12">
        <v>44515</v>
      </c>
      <c r="K38" s="4">
        <v>5.0251256281407031E-2</v>
      </c>
      <c r="L38" s="4">
        <v>2.302036199095022</v>
      </c>
      <c r="M38" s="4">
        <v>9.4236047575480208E-2</v>
      </c>
      <c r="O38" s="8" t="s">
        <v>32</v>
      </c>
    </row>
    <row r="39" spans="3:15" x14ac:dyDescent="0.25">
      <c r="J39" s="12">
        <v>44545</v>
      </c>
      <c r="K39" s="32">
        <v>5.9236947791164729E-2</v>
      </c>
      <c r="L39" s="32">
        <v>2.3095238095238093</v>
      </c>
      <c r="M39" s="4">
        <v>9.5150960658737516E-2</v>
      </c>
    </row>
    <row r="40" spans="3:15" x14ac:dyDescent="0.25">
      <c r="C40" s="8"/>
      <c r="J40" s="12">
        <v>44576</v>
      </c>
      <c r="K40" s="32">
        <v>7.8999999999999959E-2</v>
      </c>
      <c r="L40" s="32">
        <v>1.2207692307692306</v>
      </c>
      <c r="M40" s="4">
        <v>9.8540145985401617E-2</v>
      </c>
    </row>
    <row r="41" spans="3:15" x14ac:dyDescent="0.25">
      <c r="J41" s="12">
        <v>44607</v>
      </c>
      <c r="K41" s="32">
        <v>6.2311557788944816E-2</v>
      </c>
      <c r="L41" s="32">
        <v>1.4500475737392962</v>
      </c>
      <c r="M41" s="32">
        <v>0.11668185961713773</v>
      </c>
    </row>
    <row r="42" spans="3:15" x14ac:dyDescent="0.25">
      <c r="J42" s="12">
        <v>44635</v>
      </c>
      <c r="K42" s="32">
        <v>6.3126252505010028E-2</v>
      </c>
      <c r="L42" s="32">
        <v>2.2700320512820515</v>
      </c>
      <c r="M42" s="32">
        <v>0.11392405063291156</v>
      </c>
    </row>
    <row r="43" spans="3:15" x14ac:dyDescent="0.25">
      <c r="J43" s="12">
        <v>44666</v>
      </c>
      <c r="K43" s="32">
        <v>7.0858283433133717E-2</v>
      </c>
      <c r="L43" s="32">
        <v>1.25518227305218</v>
      </c>
      <c r="M43" s="32">
        <v>0.10698496905393462</v>
      </c>
    </row>
    <row r="44" spans="3:15" x14ac:dyDescent="0.25">
      <c r="J44" s="12">
        <v>44696</v>
      </c>
      <c r="K44" s="32">
        <v>7.9286422200198103E-2</v>
      </c>
      <c r="L44" s="32">
        <v>0.45736434108527124</v>
      </c>
      <c r="M44" s="32">
        <v>0.11179577464788726</v>
      </c>
    </row>
    <row r="45" spans="3:15" x14ac:dyDescent="0.25">
      <c r="J45" s="12">
        <v>44727</v>
      </c>
      <c r="K45" s="32">
        <v>7.98029556650246E-2</v>
      </c>
      <c r="L45" s="32">
        <v>0.80809399477806809</v>
      </c>
      <c r="M45" s="32">
        <v>0.10928013876843035</v>
      </c>
    </row>
    <row r="46" spans="3:15" x14ac:dyDescent="0.25">
      <c r="J46" s="12">
        <v>44757</v>
      </c>
      <c r="K46" s="32">
        <v>9.4634146341463499E-2</v>
      </c>
      <c r="L46" s="32">
        <v>0.77585400093589163</v>
      </c>
      <c r="M46" s="32">
        <v>0.12092624356775294</v>
      </c>
    </row>
    <row r="47" spans="3:15" x14ac:dyDescent="0.25">
      <c r="J47" s="12">
        <v>44788</v>
      </c>
      <c r="K47" s="4">
        <v>0.10546875</v>
      </c>
      <c r="L47" s="4">
        <v>1.6460221550855993</v>
      </c>
      <c r="M47" s="4">
        <v>0.10771840542832889</v>
      </c>
    </row>
    <row r="48" spans="3:15" x14ac:dyDescent="0.25">
      <c r="J48" s="12">
        <v>44819</v>
      </c>
      <c r="K48" s="4">
        <v>0.10408560311284054</v>
      </c>
      <c r="L48" s="4">
        <v>0.42739036664270325</v>
      </c>
      <c r="M48" s="4">
        <v>0.10067681895093061</v>
      </c>
    </row>
    <row r="49" spans="10:13" x14ac:dyDescent="0.25">
      <c r="J49" s="12">
        <v>44849</v>
      </c>
      <c r="K49" s="4">
        <v>0.1029836381135707</v>
      </c>
      <c r="L49" s="4">
        <v>-0.28796844181459569</v>
      </c>
      <c r="M49" s="4">
        <v>9.8910310142497959E-2</v>
      </c>
    </row>
    <row r="50" spans="10:13" x14ac:dyDescent="0.25">
      <c r="J50" s="12">
        <v>44880</v>
      </c>
      <c r="K50" s="4">
        <v>9.856459330143541E-2</v>
      </c>
      <c r="L50" s="4">
        <v>-0.23432682425488172</v>
      </c>
      <c r="M50" s="4">
        <v>0.10033444816053505</v>
      </c>
    </row>
    <row r="51" spans="10:13" x14ac:dyDescent="0.25">
      <c r="J51" s="12">
        <v>44910</v>
      </c>
      <c r="K51" s="4">
        <v>8.9099526066350743E-2</v>
      </c>
      <c r="L51" s="4">
        <v>0.10676258992805754</v>
      </c>
      <c r="M51" s="4">
        <v>9.9415204678362512E-2</v>
      </c>
    </row>
    <row r="52" spans="10:13" x14ac:dyDescent="0.25">
      <c r="J52" s="12">
        <v>44941</v>
      </c>
      <c r="K52" s="4">
        <v>8.2483781278961832E-2</v>
      </c>
      <c r="L52" s="4">
        <v>-0.15725666782126768</v>
      </c>
      <c r="M52" s="4">
        <v>9.7176079734219156E-2</v>
      </c>
    </row>
    <row r="53" spans="10:13" x14ac:dyDescent="0.25">
      <c r="J53" s="12">
        <v>44972</v>
      </c>
      <c r="K53" s="4">
        <v>0.10596026490066235</v>
      </c>
      <c r="L53" s="4">
        <v>-7.1067961165048543E-2</v>
      </c>
      <c r="M53" s="4">
        <v>9.2244897959183669E-2</v>
      </c>
    </row>
    <row r="54" spans="10:13" x14ac:dyDescent="0.25">
      <c r="J54" s="12">
        <v>45000</v>
      </c>
      <c r="K54" s="4">
        <v>9.2365692742695682E-2</v>
      </c>
      <c r="L54" s="4">
        <v>-0.4582210242587601</v>
      </c>
      <c r="M54" s="4">
        <v>8.5227272727272707E-2</v>
      </c>
    </row>
    <row r="55" spans="10:13" x14ac:dyDescent="0.25">
      <c r="J55" s="61">
        <v>45031</v>
      </c>
      <c r="K55" s="4">
        <v>7.8285181733457554E-2</v>
      </c>
      <c r="L55" s="4">
        <v>-0.37971473851030113</v>
      </c>
      <c r="M55" s="4">
        <v>7.667731629392982E-2</v>
      </c>
    </row>
    <row r="56" spans="10:13" x14ac:dyDescent="0.25">
      <c r="J56" s="61">
        <v>45062</v>
      </c>
      <c r="K56">
        <v>5.2999999999999999E-2</v>
      </c>
      <c r="L56">
        <v>-0.251</v>
      </c>
      <c r="M56">
        <v>6.3E-2</v>
      </c>
    </row>
    <row r="57" spans="10:13" x14ac:dyDescent="0.25">
      <c r="J57" s="61">
        <v>45094</v>
      </c>
      <c r="K57">
        <v>3.9E-2</v>
      </c>
      <c r="L57">
        <v>-0.33500000000000002</v>
      </c>
      <c r="M57">
        <v>4.9000000000000002E-2</v>
      </c>
    </row>
    <row r="58" spans="10:13" x14ac:dyDescent="0.25">
      <c r="J58" s="61">
        <v>45125</v>
      </c>
      <c r="K58">
        <v>2E-3</v>
      </c>
      <c r="L58">
        <v>-0.57799999999999996</v>
      </c>
      <c r="M58">
        <v>2.4E-2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J59"/>
  <sheetViews>
    <sheetView workbookViewId="0">
      <selection activeCell="P27" sqref="P27"/>
    </sheetView>
  </sheetViews>
  <sheetFormatPr defaultRowHeight="15" x14ac:dyDescent="0.25"/>
  <cols>
    <col min="2" max="2" width="12.140625" bestFit="1" customWidth="1"/>
  </cols>
  <sheetData>
    <row r="1" spans="1:8" x14ac:dyDescent="0.25">
      <c r="A1" s="8" t="s">
        <v>258</v>
      </c>
    </row>
    <row r="2" spans="1:8" x14ac:dyDescent="0.25">
      <c r="A2" s="8" t="s">
        <v>475</v>
      </c>
    </row>
    <row r="4" spans="1:8" x14ac:dyDescent="0.25">
      <c r="C4" t="s">
        <v>259</v>
      </c>
      <c r="D4" t="s">
        <v>260</v>
      </c>
      <c r="E4" t="s">
        <v>261</v>
      </c>
      <c r="F4" t="s">
        <v>262</v>
      </c>
      <c r="G4" t="s">
        <v>263</v>
      </c>
    </row>
    <row r="5" spans="1:8" x14ac:dyDescent="0.25">
      <c r="B5" s="12">
        <v>43480</v>
      </c>
      <c r="C5">
        <v>59.87</v>
      </c>
      <c r="D5">
        <v>52.79</v>
      </c>
      <c r="E5">
        <v>54.85</v>
      </c>
      <c r="F5">
        <v>61.04</v>
      </c>
      <c r="G5">
        <v>65.08</v>
      </c>
      <c r="H5">
        <v>50</v>
      </c>
    </row>
    <row r="6" spans="1:8" x14ac:dyDescent="0.25">
      <c r="B6" s="12">
        <v>43511</v>
      </c>
      <c r="C6">
        <v>58.85</v>
      </c>
      <c r="D6">
        <v>55.44</v>
      </c>
      <c r="E6">
        <v>55.17</v>
      </c>
      <c r="F6">
        <v>63.24</v>
      </c>
      <c r="G6">
        <v>65.180000000000007</v>
      </c>
      <c r="H6">
        <v>50</v>
      </c>
    </row>
    <row r="7" spans="1:8" x14ac:dyDescent="0.25">
      <c r="B7" s="12">
        <v>43539</v>
      </c>
      <c r="C7">
        <v>56.15</v>
      </c>
      <c r="D7">
        <v>54.95</v>
      </c>
      <c r="E7">
        <v>53.82</v>
      </c>
      <c r="F7">
        <v>60.62</v>
      </c>
      <c r="G7">
        <v>66.13</v>
      </c>
      <c r="H7">
        <v>50</v>
      </c>
    </row>
    <row r="8" spans="1:8" x14ac:dyDescent="0.25">
      <c r="B8" s="12">
        <v>43570</v>
      </c>
      <c r="C8">
        <v>56.56</v>
      </c>
      <c r="D8">
        <v>50.3</v>
      </c>
      <c r="E8">
        <v>51.18</v>
      </c>
      <c r="F8">
        <v>60.11</v>
      </c>
      <c r="G8">
        <v>64.86</v>
      </c>
      <c r="H8">
        <v>50</v>
      </c>
    </row>
    <row r="9" spans="1:8" x14ac:dyDescent="0.25">
      <c r="B9" s="12">
        <v>43600</v>
      </c>
      <c r="C9">
        <v>53.86</v>
      </c>
      <c r="D9">
        <v>51.39</v>
      </c>
      <c r="E9">
        <v>54.77</v>
      </c>
      <c r="F9">
        <v>61.35</v>
      </c>
      <c r="G9">
        <v>59.79</v>
      </c>
      <c r="H9">
        <v>50</v>
      </c>
    </row>
    <row r="10" spans="1:8" x14ac:dyDescent="0.25">
      <c r="B10" s="12">
        <v>43631</v>
      </c>
      <c r="C10">
        <v>54.09</v>
      </c>
      <c r="D10">
        <v>50.17</v>
      </c>
      <c r="E10">
        <v>53.21</v>
      </c>
      <c r="F10">
        <v>60.53</v>
      </c>
      <c r="G10">
        <v>60.47</v>
      </c>
      <c r="H10">
        <v>50</v>
      </c>
    </row>
    <row r="11" spans="1:8" x14ac:dyDescent="0.25">
      <c r="B11" s="12">
        <v>43661</v>
      </c>
      <c r="C11">
        <v>53.56</v>
      </c>
      <c r="D11">
        <v>46.95</v>
      </c>
      <c r="E11">
        <v>52.6</v>
      </c>
      <c r="F11">
        <v>59.51</v>
      </c>
      <c r="G11">
        <v>60.7</v>
      </c>
      <c r="H11">
        <v>50</v>
      </c>
    </row>
    <row r="12" spans="1:8" x14ac:dyDescent="0.25">
      <c r="B12" s="12">
        <v>43692</v>
      </c>
      <c r="C12">
        <v>54.14</v>
      </c>
      <c r="D12">
        <v>47.51</v>
      </c>
      <c r="E12">
        <v>53.37</v>
      </c>
      <c r="F12">
        <v>57.66</v>
      </c>
      <c r="G12">
        <v>54.61</v>
      </c>
      <c r="H12">
        <v>50</v>
      </c>
    </row>
    <row r="13" spans="1:8" x14ac:dyDescent="0.25">
      <c r="B13" s="12">
        <v>43723</v>
      </c>
      <c r="C13">
        <v>52.31</v>
      </c>
      <c r="D13">
        <v>48.95</v>
      </c>
      <c r="E13">
        <v>53.73</v>
      </c>
      <c r="F13">
        <v>58.31</v>
      </c>
      <c r="G13">
        <v>55.12</v>
      </c>
      <c r="H13">
        <v>50</v>
      </c>
    </row>
    <row r="14" spans="1:8" x14ac:dyDescent="0.25">
      <c r="B14" s="12">
        <v>43753</v>
      </c>
      <c r="C14">
        <v>54.03</v>
      </c>
      <c r="D14">
        <v>51.2</v>
      </c>
      <c r="E14">
        <v>52.94</v>
      </c>
      <c r="F14">
        <v>58.05</v>
      </c>
      <c r="G14">
        <v>58.7</v>
      </c>
      <c r="H14">
        <v>50</v>
      </c>
    </row>
    <row r="15" spans="1:8" x14ac:dyDescent="0.25">
      <c r="B15" s="12">
        <v>43784</v>
      </c>
      <c r="C15">
        <v>54.32</v>
      </c>
      <c r="D15">
        <v>50.94</v>
      </c>
      <c r="E15">
        <v>54.65</v>
      </c>
      <c r="F15">
        <v>60.67</v>
      </c>
      <c r="G15">
        <v>61.95</v>
      </c>
      <c r="H15">
        <v>50</v>
      </c>
    </row>
    <row r="16" spans="1:8" x14ac:dyDescent="0.25">
      <c r="B16" s="12">
        <v>43814</v>
      </c>
      <c r="C16">
        <v>53.04</v>
      </c>
      <c r="D16">
        <v>50.97</v>
      </c>
      <c r="E16">
        <v>54.1</v>
      </c>
      <c r="F16">
        <v>59.64</v>
      </c>
      <c r="G16">
        <v>58.51</v>
      </c>
      <c r="H16">
        <v>50</v>
      </c>
    </row>
    <row r="17" spans="2:8" x14ac:dyDescent="0.25">
      <c r="B17" s="12">
        <v>43845</v>
      </c>
      <c r="C17">
        <v>51.54</v>
      </c>
      <c r="D17">
        <v>51.63</v>
      </c>
      <c r="E17">
        <v>53.11</v>
      </c>
      <c r="F17">
        <v>60.58</v>
      </c>
      <c r="G17">
        <v>57.73</v>
      </c>
      <c r="H17">
        <v>50</v>
      </c>
    </row>
    <row r="18" spans="2:8" x14ac:dyDescent="0.25">
      <c r="B18" s="12">
        <v>43876</v>
      </c>
      <c r="C18">
        <v>52.94</v>
      </c>
      <c r="D18">
        <v>52.29</v>
      </c>
      <c r="E18">
        <v>53.96</v>
      </c>
      <c r="F18">
        <v>62.31</v>
      </c>
      <c r="G18">
        <v>61.91</v>
      </c>
      <c r="H18">
        <v>50</v>
      </c>
    </row>
    <row r="19" spans="2:8" x14ac:dyDescent="0.25">
      <c r="B19" s="12">
        <v>43905</v>
      </c>
      <c r="C19">
        <v>49.64</v>
      </c>
      <c r="D19">
        <v>49.76</v>
      </c>
      <c r="E19">
        <v>49.68</v>
      </c>
      <c r="F19">
        <v>56.55</v>
      </c>
      <c r="G19">
        <v>56.21</v>
      </c>
      <c r="H19">
        <v>50</v>
      </c>
    </row>
    <row r="20" spans="2:8" x14ac:dyDescent="0.25">
      <c r="B20" s="12">
        <v>43936</v>
      </c>
      <c r="C20">
        <v>46.62</v>
      </c>
      <c r="D20">
        <v>47.79</v>
      </c>
      <c r="E20">
        <v>45.83</v>
      </c>
      <c r="F20">
        <v>42.44</v>
      </c>
      <c r="G20">
        <v>45.56</v>
      </c>
      <c r="H20">
        <v>50</v>
      </c>
    </row>
    <row r="21" spans="2:8" x14ac:dyDescent="0.25">
      <c r="B21" s="12">
        <v>43966</v>
      </c>
      <c r="C21">
        <v>48.81</v>
      </c>
      <c r="D21">
        <v>47.4</v>
      </c>
      <c r="E21">
        <v>45.36</v>
      </c>
      <c r="F21">
        <v>44.75</v>
      </c>
      <c r="G21">
        <v>51.76</v>
      </c>
      <c r="H21">
        <v>50</v>
      </c>
    </row>
    <row r="22" spans="2:8" x14ac:dyDescent="0.25">
      <c r="B22" s="12">
        <v>43997</v>
      </c>
      <c r="C22">
        <v>49.82</v>
      </c>
      <c r="D22">
        <v>48.44</v>
      </c>
      <c r="E22">
        <v>47.61</v>
      </c>
      <c r="F22">
        <v>45.88</v>
      </c>
      <c r="G22">
        <v>56.17</v>
      </c>
      <c r="H22">
        <v>50</v>
      </c>
    </row>
    <row r="23" spans="2:8" x14ac:dyDescent="0.25">
      <c r="B23" s="12">
        <v>44027</v>
      </c>
      <c r="C23">
        <v>55.69</v>
      </c>
      <c r="D23">
        <v>52.93</v>
      </c>
      <c r="E23">
        <v>49.66</v>
      </c>
      <c r="F23">
        <v>53.04</v>
      </c>
      <c r="G23">
        <v>57.85</v>
      </c>
      <c r="H23">
        <v>50</v>
      </c>
    </row>
    <row r="24" spans="2:8" x14ac:dyDescent="0.25">
      <c r="B24" s="12">
        <v>44058</v>
      </c>
      <c r="C24">
        <v>55.48</v>
      </c>
      <c r="D24">
        <v>49.28</v>
      </c>
      <c r="E24">
        <v>48.37</v>
      </c>
      <c r="F24">
        <v>55.2</v>
      </c>
      <c r="G24">
        <v>55.6</v>
      </c>
      <c r="H24">
        <v>50</v>
      </c>
    </row>
    <row r="25" spans="2:8" x14ac:dyDescent="0.25">
      <c r="B25" s="12">
        <v>44089</v>
      </c>
      <c r="C25">
        <v>56.37</v>
      </c>
      <c r="D25">
        <v>49.61</v>
      </c>
      <c r="E25">
        <v>50.78</v>
      </c>
      <c r="F25">
        <v>57.28</v>
      </c>
      <c r="G25">
        <v>62.53</v>
      </c>
      <c r="H25">
        <v>50</v>
      </c>
    </row>
    <row r="26" spans="2:8" x14ac:dyDescent="0.25">
      <c r="B26" s="12">
        <v>44119</v>
      </c>
      <c r="C26">
        <v>54.41</v>
      </c>
      <c r="D26">
        <v>50.32</v>
      </c>
      <c r="E26">
        <v>51.57</v>
      </c>
      <c r="F26">
        <v>56.9</v>
      </c>
      <c r="G26">
        <v>62.16</v>
      </c>
      <c r="H26">
        <v>50</v>
      </c>
    </row>
    <row r="27" spans="2:8" x14ac:dyDescent="0.25">
      <c r="B27" s="12">
        <v>44150</v>
      </c>
      <c r="C27">
        <v>57.4</v>
      </c>
      <c r="D27">
        <v>53.42</v>
      </c>
      <c r="E27">
        <v>49.48</v>
      </c>
      <c r="F27">
        <v>57.61</v>
      </c>
      <c r="G27">
        <v>61.7</v>
      </c>
      <c r="H27">
        <v>50</v>
      </c>
    </row>
    <row r="28" spans="2:8" x14ac:dyDescent="0.25">
      <c r="B28" s="12">
        <v>44180</v>
      </c>
      <c r="C28">
        <v>56.75</v>
      </c>
      <c r="D28">
        <v>51.92</v>
      </c>
      <c r="E28">
        <v>50.66</v>
      </c>
      <c r="F28">
        <v>54.81</v>
      </c>
      <c r="G28">
        <v>60.67</v>
      </c>
      <c r="H28">
        <v>50</v>
      </c>
    </row>
    <row r="29" spans="2:8" x14ac:dyDescent="0.25">
      <c r="B29" s="12">
        <v>44211</v>
      </c>
      <c r="C29">
        <v>60.85</v>
      </c>
      <c r="D29">
        <v>54.46</v>
      </c>
      <c r="E29">
        <v>49.58</v>
      </c>
      <c r="F29">
        <v>54.15</v>
      </c>
      <c r="G29">
        <v>62.57</v>
      </c>
      <c r="H29">
        <v>50</v>
      </c>
    </row>
    <row r="30" spans="2:8" x14ac:dyDescent="0.25">
      <c r="B30" s="12">
        <v>44242</v>
      </c>
      <c r="C30">
        <v>64.709999999999994</v>
      </c>
      <c r="D30">
        <v>56.87</v>
      </c>
      <c r="E30">
        <v>48.85</v>
      </c>
      <c r="F30">
        <v>56.48</v>
      </c>
      <c r="G30">
        <v>65.83</v>
      </c>
      <c r="H30">
        <v>50</v>
      </c>
    </row>
    <row r="31" spans="2:8" x14ac:dyDescent="0.25">
      <c r="B31" s="12">
        <v>44270</v>
      </c>
      <c r="C31">
        <v>75.17</v>
      </c>
      <c r="D31">
        <v>58.05</v>
      </c>
      <c r="E31">
        <v>51.65</v>
      </c>
      <c r="F31">
        <v>60.56</v>
      </c>
      <c r="G31">
        <v>69.38</v>
      </c>
      <c r="H31">
        <v>50</v>
      </c>
    </row>
    <row r="32" spans="2:8" x14ac:dyDescent="0.25">
      <c r="B32" s="12">
        <v>44301</v>
      </c>
      <c r="C32">
        <v>76.31</v>
      </c>
      <c r="D32">
        <v>62.84</v>
      </c>
      <c r="E32">
        <v>51.77</v>
      </c>
      <c r="F32">
        <v>59.91</v>
      </c>
      <c r="G32">
        <v>75.56</v>
      </c>
      <c r="H32">
        <v>50</v>
      </c>
    </row>
    <row r="33" spans="2:10" x14ac:dyDescent="0.25">
      <c r="B33" s="12">
        <v>44331</v>
      </c>
      <c r="C33">
        <v>78.91</v>
      </c>
      <c r="D33">
        <v>64.59</v>
      </c>
      <c r="E33">
        <v>54.54</v>
      </c>
      <c r="F33">
        <v>65.28</v>
      </c>
      <c r="G33">
        <v>85.61</v>
      </c>
      <c r="H33">
        <v>50</v>
      </c>
      <c r="J33" s="8" t="s">
        <v>246</v>
      </c>
    </row>
    <row r="34" spans="2:10" x14ac:dyDescent="0.25">
      <c r="B34" s="12">
        <v>44362</v>
      </c>
      <c r="C34">
        <v>80.459999999999994</v>
      </c>
      <c r="D34">
        <v>66.27</v>
      </c>
      <c r="E34">
        <v>56.33</v>
      </c>
      <c r="F34">
        <v>66.489999999999995</v>
      </c>
      <c r="G34">
        <v>87.07</v>
      </c>
      <c r="H34">
        <v>50</v>
      </c>
    </row>
    <row r="35" spans="2:10" x14ac:dyDescent="0.25">
      <c r="B35" s="12">
        <v>44392</v>
      </c>
      <c r="C35">
        <v>79.5</v>
      </c>
      <c r="D35">
        <v>68.94</v>
      </c>
      <c r="E35">
        <v>57.27</v>
      </c>
      <c r="F35">
        <v>68.48</v>
      </c>
      <c r="G35">
        <v>88.43</v>
      </c>
      <c r="H35">
        <v>50</v>
      </c>
    </row>
    <row r="36" spans="2:10" x14ac:dyDescent="0.25">
      <c r="B36" s="12">
        <v>44423</v>
      </c>
      <c r="C36">
        <v>74.61</v>
      </c>
      <c r="D36">
        <v>66.02</v>
      </c>
      <c r="E36">
        <v>59.27</v>
      </c>
      <c r="F36">
        <v>70.34</v>
      </c>
      <c r="G36">
        <v>87.23</v>
      </c>
      <c r="H36">
        <v>50</v>
      </c>
    </row>
    <row r="37" spans="2:10" x14ac:dyDescent="0.25">
      <c r="B37" s="12">
        <v>44454</v>
      </c>
      <c r="C37">
        <v>82.86</v>
      </c>
      <c r="D37">
        <v>69.319999999999993</v>
      </c>
      <c r="E37">
        <v>58.21</v>
      </c>
      <c r="F37">
        <v>70.84</v>
      </c>
      <c r="G37">
        <v>88.23</v>
      </c>
      <c r="H37">
        <v>50</v>
      </c>
    </row>
    <row r="38" spans="2:10" x14ac:dyDescent="0.25">
      <c r="B38" s="12">
        <v>44484</v>
      </c>
      <c r="C38">
        <v>87.78</v>
      </c>
      <c r="D38">
        <v>70.2</v>
      </c>
      <c r="E38">
        <v>61.02</v>
      </c>
      <c r="F38">
        <v>73.14</v>
      </c>
      <c r="G38">
        <v>90.47</v>
      </c>
      <c r="H38">
        <v>50</v>
      </c>
    </row>
    <row r="39" spans="2:10" x14ac:dyDescent="0.25">
      <c r="B39" s="12">
        <v>44515</v>
      </c>
      <c r="C39">
        <v>84.45</v>
      </c>
      <c r="D39">
        <v>71.72</v>
      </c>
      <c r="E39">
        <v>60.61</v>
      </c>
      <c r="F39">
        <v>72.599999999999994</v>
      </c>
      <c r="G39">
        <v>86.97</v>
      </c>
      <c r="H39">
        <v>50</v>
      </c>
    </row>
    <row r="40" spans="2:10" x14ac:dyDescent="0.25">
      <c r="B40" s="12">
        <v>44545</v>
      </c>
      <c r="C40">
        <v>83.12</v>
      </c>
      <c r="D40">
        <v>69.92</v>
      </c>
      <c r="E40">
        <v>59.95</v>
      </c>
      <c r="F40">
        <v>71.53</v>
      </c>
      <c r="G40" s="33">
        <v>80.78</v>
      </c>
      <c r="H40">
        <v>50</v>
      </c>
    </row>
    <row r="41" spans="2:10" x14ac:dyDescent="0.25">
      <c r="B41" s="12">
        <v>44576</v>
      </c>
      <c r="C41" s="33">
        <v>79.03</v>
      </c>
      <c r="D41" s="33">
        <v>66.3</v>
      </c>
      <c r="E41" s="33">
        <v>59.02</v>
      </c>
      <c r="F41" s="33">
        <v>70.09</v>
      </c>
      <c r="G41" s="33">
        <v>84.33</v>
      </c>
      <c r="H41">
        <v>50</v>
      </c>
    </row>
    <row r="42" spans="2:10" x14ac:dyDescent="0.25">
      <c r="B42" s="12">
        <v>44607</v>
      </c>
      <c r="C42" s="33">
        <v>83.56</v>
      </c>
      <c r="D42" s="33">
        <v>70.28</v>
      </c>
      <c r="E42" s="33">
        <v>61.14</v>
      </c>
      <c r="F42" s="33">
        <v>74.209999999999994</v>
      </c>
      <c r="G42" s="33">
        <v>84.31</v>
      </c>
      <c r="H42">
        <v>50</v>
      </c>
    </row>
    <row r="43" spans="2:10" x14ac:dyDescent="0.25">
      <c r="B43" s="12">
        <v>44635</v>
      </c>
      <c r="C43" s="33">
        <v>92.74</v>
      </c>
      <c r="D43" s="33">
        <v>72.78</v>
      </c>
      <c r="E43" s="33">
        <v>66.290000000000006</v>
      </c>
      <c r="F43" s="33">
        <v>83.57</v>
      </c>
      <c r="G43" s="33">
        <v>88.83</v>
      </c>
      <c r="H43">
        <v>50</v>
      </c>
    </row>
    <row r="44" spans="2:10" x14ac:dyDescent="0.25">
      <c r="B44" s="12">
        <v>44666</v>
      </c>
      <c r="C44" s="33">
        <v>85.33</v>
      </c>
      <c r="D44" s="33">
        <v>77.52</v>
      </c>
      <c r="E44" s="33">
        <v>66.94</v>
      </c>
      <c r="F44" s="33">
        <v>82.18</v>
      </c>
      <c r="G44" s="33">
        <v>88.95</v>
      </c>
      <c r="H44">
        <v>50</v>
      </c>
    </row>
    <row r="45" spans="2:10" x14ac:dyDescent="0.25">
      <c r="B45" s="12">
        <v>44696</v>
      </c>
      <c r="C45" s="33">
        <v>87.96</v>
      </c>
      <c r="D45" s="33">
        <v>78.55</v>
      </c>
      <c r="E45">
        <v>66.73</v>
      </c>
      <c r="F45">
        <v>82.36</v>
      </c>
      <c r="G45">
        <v>86.03</v>
      </c>
      <c r="H45">
        <v>50</v>
      </c>
    </row>
    <row r="46" spans="2:10" x14ac:dyDescent="0.25">
      <c r="B46" s="12">
        <v>44727</v>
      </c>
      <c r="C46">
        <v>82.63</v>
      </c>
      <c r="D46">
        <v>68.400000000000006</v>
      </c>
      <c r="E46">
        <v>65.319999999999993</v>
      </c>
      <c r="F46">
        <v>82.12</v>
      </c>
      <c r="G46">
        <v>78.989999999999995</v>
      </c>
      <c r="H46">
        <v>50</v>
      </c>
    </row>
    <row r="47" spans="2:10" x14ac:dyDescent="0.25">
      <c r="B47" s="12">
        <v>44757</v>
      </c>
      <c r="C47">
        <v>82.59</v>
      </c>
      <c r="D47">
        <v>71.02</v>
      </c>
      <c r="E47">
        <v>66.900000000000006</v>
      </c>
      <c r="F47">
        <v>80.73</v>
      </c>
      <c r="G47">
        <v>77.94</v>
      </c>
      <c r="H47">
        <v>50</v>
      </c>
    </row>
    <row r="48" spans="2:10" x14ac:dyDescent="0.25">
      <c r="B48" s="12">
        <v>44788</v>
      </c>
      <c r="C48">
        <v>75.67</v>
      </c>
      <c r="D48">
        <v>66.48</v>
      </c>
      <c r="E48">
        <v>61.7</v>
      </c>
      <c r="F48">
        <v>77.41</v>
      </c>
      <c r="G48">
        <v>74.11</v>
      </c>
      <c r="H48">
        <v>50</v>
      </c>
    </row>
    <row r="49" spans="2:8" x14ac:dyDescent="0.25">
      <c r="B49" s="12">
        <v>44819</v>
      </c>
      <c r="C49">
        <v>74.38</v>
      </c>
      <c r="D49">
        <v>66.91</v>
      </c>
      <c r="E49">
        <v>64.31</v>
      </c>
      <c r="F49">
        <v>77.569999999999993</v>
      </c>
      <c r="G49">
        <v>78.819999999999993</v>
      </c>
      <c r="H49">
        <v>50</v>
      </c>
    </row>
    <row r="50" spans="2:8" x14ac:dyDescent="0.25">
      <c r="B50" s="12">
        <v>44849</v>
      </c>
      <c r="C50">
        <v>72.84</v>
      </c>
      <c r="D50">
        <v>68.28</v>
      </c>
      <c r="E50">
        <v>63.23</v>
      </c>
      <c r="F50">
        <v>74.12</v>
      </c>
      <c r="G50">
        <v>74.41</v>
      </c>
      <c r="H50">
        <v>50</v>
      </c>
    </row>
    <row r="51" spans="2:8" x14ac:dyDescent="0.25">
      <c r="B51" s="12">
        <v>44880</v>
      </c>
      <c r="C51">
        <v>69.349999999999994</v>
      </c>
      <c r="D51">
        <v>62.65</v>
      </c>
      <c r="E51">
        <v>62.58</v>
      </c>
      <c r="F51">
        <v>74.67</v>
      </c>
      <c r="G51">
        <v>75.209999999999994</v>
      </c>
      <c r="H51">
        <v>50</v>
      </c>
    </row>
    <row r="52" spans="2:8" x14ac:dyDescent="0.25">
      <c r="B52" s="12">
        <v>44910</v>
      </c>
      <c r="C52">
        <v>68.489999999999995</v>
      </c>
      <c r="D52">
        <v>64.87</v>
      </c>
      <c r="E52">
        <v>61.78</v>
      </c>
      <c r="F52">
        <v>70.31</v>
      </c>
      <c r="G52">
        <v>73.150000000000006</v>
      </c>
      <c r="H52">
        <v>50</v>
      </c>
    </row>
    <row r="53" spans="2:8" x14ac:dyDescent="0.25">
      <c r="B53" s="12">
        <v>44941</v>
      </c>
      <c r="C53">
        <v>63.49</v>
      </c>
      <c r="D53">
        <v>59.82</v>
      </c>
      <c r="E53">
        <v>58.75</v>
      </c>
      <c r="F53">
        <v>68.400000000000006</v>
      </c>
      <c r="G53">
        <v>65.55</v>
      </c>
      <c r="H53">
        <v>50</v>
      </c>
    </row>
    <row r="54" spans="2:8" x14ac:dyDescent="0.25">
      <c r="B54" s="12">
        <v>44972</v>
      </c>
      <c r="C54">
        <v>59.1</v>
      </c>
      <c r="D54">
        <v>59.65</v>
      </c>
      <c r="E54">
        <v>61.5</v>
      </c>
      <c r="F54">
        <v>67.819999999999993</v>
      </c>
      <c r="G54">
        <v>67.41</v>
      </c>
      <c r="H54">
        <v>50</v>
      </c>
    </row>
    <row r="55" spans="2:8" x14ac:dyDescent="0.25">
      <c r="B55" s="12">
        <v>45000</v>
      </c>
      <c r="C55">
        <v>53.78</v>
      </c>
      <c r="D55">
        <v>54.4</v>
      </c>
      <c r="E55">
        <v>58.7</v>
      </c>
      <c r="F55">
        <v>67.47</v>
      </c>
      <c r="G55">
        <v>64.02</v>
      </c>
      <c r="H55">
        <v>50</v>
      </c>
    </row>
    <row r="56" spans="2:8" x14ac:dyDescent="0.25">
      <c r="B56" s="12">
        <v>45031</v>
      </c>
      <c r="C56">
        <v>48.75</v>
      </c>
      <c r="D56">
        <v>53.21</v>
      </c>
      <c r="E56">
        <v>58.6</v>
      </c>
      <c r="F56">
        <v>65.92</v>
      </c>
      <c r="G56">
        <v>64.760000000000005</v>
      </c>
      <c r="H56">
        <v>50</v>
      </c>
    </row>
    <row r="57" spans="2:8" x14ac:dyDescent="0.25">
      <c r="B57" s="12">
        <v>45061</v>
      </c>
      <c r="C57">
        <v>47.63</v>
      </c>
      <c r="D57">
        <v>48.86</v>
      </c>
      <c r="E57">
        <v>56.72</v>
      </c>
      <c r="F57">
        <v>63.89</v>
      </c>
      <c r="G57">
        <v>58.23</v>
      </c>
      <c r="H57">
        <v>50</v>
      </c>
    </row>
    <row r="58" spans="2:8" x14ac:dyDescent="0.25">
      <c r="B58" s="12">
        <v>45092</v>
      </c>
      <c r="C58">
        <v>47.12</v>
      </c>
      <c r="D58">
        <v>46.04</v>
      </c>
      <c r="E58">
        <v>58.99</v>
      </c>
      <c r="F58">
        <v>64.680000000000007</v>
      </c>
      <c r="G58">
        <v>55.64</v>
      </c>
      <c r="H58">
        <v>50</v>
      </c>
    </row>
    <row r="59" spans="2:8" x14ac:dyDescent="0.25">
      <c r="B59" s="12">
        <v>45122</v>
      </c>
      <c r="C59">
        <v>46.99</v>
      </c>
      <c r="D59">
        <v>48.21</v>
      </c>
      <c r="E59">
        <v>56.31</v>
      </c>
      <c r="F59">
        <v>63.3</v>
      </c>
      <c r="G59">
        <v>59.44</v>
      </c>
      <c r="H59">
        <v>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38"/>
  <sheetViews>
    <sheetView zoomScale="80" zoomScaleNormal="80" workbookViewId="0">
      <selection activeCell="K41" sqref="K41"/>
    </sheetView>
  </sheetViews>
  <sheetFormatPr defaultColWidth="9.140625" defaultRowHeight="12.75" x14ac:dyDescent="0.2"/>
  <cols>
    <col min="1" max="2" width="9.140625" style="24"/>
    <col min="3" max="3" width="14" style="24" bestFit="1" customWidth="1"/>
    <col min="4" max="4" width="11.7109375" style="24" customWidth="1"/>
    <col min="5" max="16384" width="9.140625" style="24"/>
  </cols>
  <sheetData>
    <row r="1" spans="1:4" x14ac:dyDescent="0.2">
      <c r="A1" s="24" t="s">
        <v>476</v>
      </c>
    </row>
    <row r="2" spans="1:4" ht="14.25" x14ac:dyDescent="0.2">
      <c r="A2" s="8" t="s">
        <v>477</v>
      </c>
    </row>
    <row r="3" spans="1:4" ht="14.25" x14ac:dyDescent="0.2">
      <c r="A3" s="8"/>
    </row>
    <row r="5" spans="1:4" ht="15" x14ac:dyDescent="0.25">
      <c r="B5" s="73"/>
      <c r="C5" s="74"/>
      <c r="D5" s="74"/>
    </row>
    <row r="6" spans="1:4" ht="15" x14ac:dyDescent="0.25">
      <c r="B6" s="73"/>
      <c r="C6" s="74"/>
      <c r="D6" s="74"/>
    </row>
    <row r="7" spans="1:4" ht="15" x14ac:dyDescent="0.25">
      <c r="B7" s="73"/>
      <c r="C7" s="74"/>
      <c r="D7" s="74"/>
    </row>
    <row r="8" spans="1:4" ht="15" x14ac:dyDescent="0.25">
      <c r="B8" s="73"/>
      <c r="C8" s="74"/>
      <c r="D8" s="74"/>
    </row>
    <row r="9" spans="1:4" ht="15" x14ac:dyDescent="0.25">
      <c r="B9" s="73"/>
      <c r="C9" s="74"/>
      <c r="D9" s="74"/>
    </row>
    <row r="10" spans="1:4" ht="15" x14ac:dyDescent="0.25">
      <c r="B10" s="73"/>
      <c r="C10" s="74"/>
      <c r="D10" s="74"/>
    </row>
    <row r="11" spans="1:4" ht="15" x14ac:dyDescent="0.25">
      <c r="B11" s="73"/>
      <c r="C11" s="74"/>
      <c r="D11" s="74"/>
    </row>
    <row r="12" spans="1:4" ht="15" x14ac:dyDescent="0.25">
      <c r="B12" s="73"/>
      <c r="C12" s="74"/>
      <c r="D12" s="74"/>
    </row>
    <row r="13" spans="1:4" ht="15" x14ac:dyDescent="0.25">
      <c r="B13" s="73"/>
      <c r="C13" s="74"/>
      <c r="D13" s="74"/>
    </row>
    <row r="14" spans="1:4" ht="15" x14ac:dyDescent="0.25">
      <c r="B14" s="73"/>
      <c r="C14" s="74"/>
      <c r="D14" s="74"/>
    </row>
    <row r="15" spans="1:4" ht="15" x14ac:dyDescent="0.25">
      <c r="B15" s="73"/>
      <c r="C15" s="74"/>
      <c r="D15" s="74"/>
    </row>
    <row r="16" spans="1:4" ht="15" x14ac:dyDescent="0.25">
      <c r="B16" s="73"/>
      <c r="C16" s="74"/>
      <c r="D16" s="74"/>
    </row>
    <row r="17" spans="2:7" ht="15" x14ac:dyDescent="0.25">
      <c r="B17" s="73"/>
      <c r="C17" s="74"/>
      <c r="D17" s="74"/>
    </row>
    <row r="18" spans="2:7" ht="15" x14ac:dyDescent="0.25">
      <c r="B18" s="73"/>
      <c r="C18" s="74"/>
      <c r="D18" s="74"/>
    </row>
    <row r="19" spans="2:7" ht="15" x14ac:dyDescent="0.25">
      <c r="B19" s="73"/>
      <c r="C19" s="74"/>
      <c r="D19" s="74"/>
    </row>
    <row r="20" spans="2:7" ht="15" x14ac:dyDescent="0.25">
      <c r="B20" s="73"/>
      <c r="C20" s="74"/>
      <c r="D20" s="74"/>
    </row>
    <row r="21" spans="2:7" ht="15" x14ac:dyDescent="0.25">
      <c r="B21" s="73"/>
      <c r="C21" s="74"/>
      <c r="D21" s="74"/>
    </row>
    <row r="22" spans="2:7" ht="15" x14ac:dyDescent="0.25">
      <c r="B22" s="73"/>
      <c r="C22" s="74"/>
      <c r="D22" s="74"/>
    </row>
    <row r="23" spans="2:7" ht="15" x14ac:dyDescent="0.25">
      <c r="D23" s="74"/>
      <c r="G23" s="8" t="s">
        <v>32</v>
      </c>
    </row>
    <row r="24" spans="2:7" ht="15" x14ac:dyDescent="0.25">
      <c r="C24" s="24" t="s">
        <v>344</v>
      </c>
      <c r="D24" s="74" t="s">
        <v>345</v>
      </c>
    </row>
    <row r="25" spans="2:7" x14ac:dyDescent="0.2">
      <c r="B25" s="42" t="s">
        <v>15</v>
      </c>
      <c r="C25" s="75">
        <f>C9-C5</f>
        <v>0</v>
      </c>
      <c r="D25" s="75">
        <f>D9-D5</f>
        <v>0</v>
      </c>
    </row>
    <row r="26" spans="2:7" x14ac:dyDescent="0.2">
      <c r="B26" s="42" t="s">
        <v>16</v>
      </c>
      <c r="C26" s="75">
        <f t="shared" ref="C26:D38" si="0">C10-C6</f>
        <v>0</v>
      </c>
      <c r="D26" s="75">
        <f t="shared" si="0"/>
        <v>0</v>
      </c>
    </row>
    <row r="27" spans="2:7" x14ac:dyDescent="0.2">
      <c r="B27" s="42" t="s">
        <v>17</v>
      </c>
      <c r="C27" s="75">
        <f t="shared" si="0"/>
        <v>0</v>
      </c>
      <c r="D27" s="75">
        <f t="shared" si="0"/>
        <v>0</v>
      </c>
    </row>
    <row r="28" spans="2:7" x14ac:dyDescent="0.2">
      <c r="B28" s="42" t="s">
        <v>18</v>
      </c>
      <c r="C28" s="75">
        <f t="shared" si="0"/>
        <v>0</v>
      </c>
      <c r="D28" s="75">
        <f t="shared" si="0"/>
        <v>0</v>
      </c>
    </row>
    <row r="29" spans="2:7" x14ac:dyDescent="0.2">
      <c r="B29" s="42" t="s">
        <v>19</v>
      </c>
      <c r="C29" s="75">
        <f t="shared" si="0"/>
        <v>0</v>
      </c>
      <c r="D29" s="75">
        <f t="shared" si="0"/>
        <v>0</v>
      </c>
    </row>
    <row r="30" spans="2:7" x14ac:dyDescent="0.2">
      <c r="B30" s="42" t="s">
        <v>20</v>
      </c>
      <c r="C30" s="75">
        <f t="shared" si="0"/>
        <v>0</v>
      </c>
      <c r="D30" s="75">
        <f t="shared" si="0"/>
        <v>0</v>
      </c>
    </row>
    <row r="31" spans="2:7" x14ac:dyDescent="0.2">
      <c r="B31" s="42" t="s">
        <v>21</v>
      </c>
      <c r="C31" s="75">
        <f t="shared" si="0"/>
        <v>0</v>
      </c>
      <c r="D31" s="75">
        <f t="shared" si="0"/>
        <v>0</v>
      </c>
    </row>
    <row r="32" spans="2:7" x14ac:dyDescent="0.2">
      <c r="B32" s="42" t="s">
        <v>22</v>
      </c>
      <c r="C32" s="75">
        <f t="shared" si="0"/>
        <v>0</v>
      </c>
      <c r="D32" s="75">
        <f t="shared" si="0"/>
        <v>0</v>
      </c>
    </row>
    <row r="33" spans="2:4" x14ac:dyDescent="0.2">
      <c r="B33" s="42" t="s">
        <v>23</v>
      </c>
      <c r="C33" s="75">
        <f t="shared" si="0"/>
        <v>0</v>
      </c>
      <c r="D33" s="75">
        <f t="shared" si="0"/>
        <v>0</v>
      </c>
    </row>
    <row r="34" spans="2:4" x14ac:dyDescent="0.2">
      <c r="B34" s="42" t="s">
        <v>24</v>
      </c>
      <c r="C34" s="75">
        <f t="shared" si="0"/>
        <v>0</v>
      </c>
      <c r="D34" s="75">
        <f t="shared" si="0"/>
        <v>0</v>
      </c>
    </row>
    <row r="35" spans="2:4" x14ac:dyDescent="0.2">
      <c r="B35" s="42" t="s">
        <v>25</v>
      </c>
      <c r="C35" s="75">
        <f t="shared" si="0"/>
        <v>0</v>
      </c>
      <c r="D35" s="75">
        <f t="shared" si="0"/>
        <v>0</v>
      </c>
    </row>
    <row r="36" spans="2:4" x14ac:dyDescent="0.2">
      <c r="B36" s="42" t="s">
        <v>26</v>
      </c>
      <c r="C36" s="75">
        <f t="shared" si="0"/>
        <v>0</v>
      </c>
      <c r="D36" s="75">
        <f t="shared" si="0"/>
        <v>0</v>
      </c>
    </row>
    <row r="37" spans="2:4" x14ac:dyDescent="0.2">
      <c r="B37" s="42" t="s">
        <v>27</v>
      </c>
      <c r="C37" s="75">
        <f t="shared" si="0"/>
        <v>0</v>
      </c>
      <c r="D37" s="75">
        <f t="shared" si="0"/>
        <v>0</v>
      </c>
    </row>
    <row r="38" spans="2:4" x14ac:dyDescent="0.2">
      <c r="B38" s="42" t="s">
        <v>312</v>
      </c>
      <c r="C38" s="75">
        <f t="shared" si="0"/>
        <v>0</v>
      </c>
      <c r="D38" s="75">
        <f t="shared" si="0"/>
        <v>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45"/>
  <sheetViews>
    <sheetView zoomScale="80" zoomScaleNormal="80" workbookViewId="0">
      <selection activeCell="K27" sqref="K27"/>
    </sheetView>
  </sheetViews>
  <sheetFormatPr defaultColWidth="9.140625" defaultRowHeight="12.75" x14ac:dyDescent="0.2"/>
  <cols>
    <col min="1" max="2" width="9.140625" style="24"/>
    <col min="3" max="3" width="14" style="24" bestFit="1" customWidth="1"/>
    <col min="4" max="4" width="10.85546875" style="24" customWidth="1"/>
    <col min="5" max="5" width="12.5703125" style="24" customWidth="1"/>
    <col min="6" max="6" width="12.140625" style="24" customWidth="1"/>
    <col min="7" max="7" width="11.28515625" style="24" bestFit="1" customWidth="1"/>
    <col min="8" max="8" width="12.42578125" style="24" customWidth="1"/>
    <col min="9" max="16384" width="9.140625" style="24"/>
  </cols>
  <sheetData>
    <row r="1" spans="1:5" ht="14.25" x14ac:dyDescent="0.2">
      <c r="A1" s="8" t="s">
        <v>478</v>
      </c>
    </row>
    <row r="2" spans="1:5" ht="14.25" x14ac:dyDescent="0.2">
      <c r="A2" s="8" t="s">
        <v>479</v>
      </c>
    </row>
    <row r="4" spans="1:5" ht="15" x14ac:dyDescent="0.25">
      <c r="B4" s="25"/>
      <c r="C4" s="25" t="s">
        <v>264</v>
      </c>
      <c r="D4" s="25" t="s">
        <v>265</v>
      </c>
      <c r="E4" s="25" t="s">
        <v>346</v>
      </c>
    </row>
    <row r="5" spans="1:5" ht="15" x14ac:dyDescent="0.25">
      <c r="B5" s="25" t="s">
        <v>272</v>
      </c>
      <c r="C5" s="25">
        <v>0.11904761904761907</v>
      </c>
      <c r="D5" s="25">
        <v>0.11242138364779874</v>
      </c>
      <c r="E5" s="25">
        <v>-3.1766784452296748E-2</v>
      </c>
    </row>
    <row r="6" spans="1:5" ht="15" x14ac:dyDescent="0.25">
      <c r="B6" s="25" t="s">
        <v>34</v>
      </c>
      <c r="C6" s="25">
        <v>6.6666666666666652E-2</v>
      </c>
      <c r="D6" s="25">
        <v>8.8397790055248615E-2</v>
      </c>
      <c r="E6" s="25">
        <v>-5.8027271822434501E-2</v>
      </c>
    </row>
    <row r="7" spans="1:5" ht="15" x14ac:dyDescent="0.25">
      <c r="B7" s="25" t="s">
        <v>266</v>
      </c>
      <c r="C7" s="25">
        <v>6.0606060606060552E-2</v>
      </c>
      <c r="D7" s="25">
        <v>4.627006610009432E-2</v>
      </c>
      <c r="E7" s="25">
        <v>-1.9003208985158504E-2</v>
      </c>
    </row>
    <row r="8" spans="1:5" ht="15" x14ac:dyDescent="0.25">
      <c r="B8" s="25" t="s">
        <v>267</v>
      </c>
      <c r="C8" s="25">
        <v>5.1546391752577359E-2</v>
      </c>
      <c r="D8" s="25">
        <v>5.617638175777695E-2</v>
      </c>
      <c r="E8" s="25">
        <v>-3.7460680583357164E-2</v>
      </c>
    </row>
    <row r="9" spans="1:5" ht="15" x14ac:dyDescent="0.25">
      <c r="B9" s="25" t="s">
        <v>203</v>
      </c>
      <c r="C9" s="25">
        <v>5.0847457627118731E-2</v>
      </c>
      <c r="D9" s="25">
        <v>5.1546391752577359E-2</v>
      </c>
      <c r="E9" s="25">
        <v>-9.7286996640086887E-3</v>
      </c>
    </row>
    <row r="10" spans="1:5" ht="15" x14ac:dyDescent="0.25">
      <c r="B10" s="25" t="s">
        <v>279</v>
      </c>
      <c r="C10" s="25">
        <v>4.5454545454545414E-2</v>
      </c>
      <c r="D10" s="25">
        <v>4.2780748663101553E-2</v>
      </c>
      <c r="E10" s="25">
        <v>-3.0293040293040252E-2</v>
      </c>
    </row>
    <row r="11" spans="1:5" ht="15" x14ac:dyDescent="0.25">
      <c r="B11" s="25" t="s">
        <v>270</v>
      </c>
      <c r="C11" s="25">
        <v>3.5087719298245723E-2</v>
      </c>
      <c r="D11" s="25">
        <v>5.3389322135573014E-2</v>
      </c>
      <c r="E11" s="25">
        <v>-3.2483380595974221E-2</v>
      </c>
    </row>
    <row r="12" spans="1:5" ht="15" x14ac:dyDescent="0.25">
      <c r="B12" s="25" t="s">
        <v>268</v>
      </c>
      <c r="C12" s="25">
        <v>1.0101010101010166E-2</v>
      </c>
      <c r="D12" s="25">
        <v>5.0124533001245419E-2</v>
      </c>
      <c r="E12" s="25">
        <v>-3.4749637211915041E-2</v>
      </c>
    </row>
    <row r="13" spans="1:5" ht="15" x14ac:dyDescent="0.25">
      <c r="B13" s="25" t="s">
        <v>275</v>
      </c>
      <c r="C13" s="25">
        <v>0</v>
      </c>
      <c r="D13" s="25">
        <v>3.5166816952209023E-2</v>
      </c>
      <c r="E13" s="25">
        <v>-3.4476434989913707E-2</v>
      </c>
    </row>
    <row r="14" spans="1:5" ht="15" x14ac:dyDescent="0.25">
      <c r="B14" s="25" t="s">
        <v>269</v>
      </c>
      <c r="C14" s="25">
        <v>0</v>
      </c>
      <c r="D14" s="25">
        <v>4.9346016646849122E-2</v>
      </c>
      <c r="E14" s="25">
        <v>-4.5492417930344975E-2</v>
      </c>
    </row>
    <row r="15" spans="1:5" ht="15" x14ac:dyDescent="0.25">
      <c r="B15" s="25" t="s">
        <v>273</v>
      </c>
      <c r="C15" s="25">
        <v>-1.5873015873015928E-2</v>
      </c>
      <c r="D15" s="25">
        <v>1.7334130304841544E-2</v>
      </c>
      <c r="E15" s="25">
        <v>-2.5723747462877866E-2</v>
      </c>
    </row>
    <row r="16" spans="1:5" ht="15" x14ac:dyDescent="0.25">
      <c r="B16" s="25" t="s">
        <v>274</v>
      </c>
      <c r="C16" s="25">
        <v>-1.8867924528301883E-2</v>
      </c>
      <c r="D16" s="25">
        <v>9.2807424593968069E-3</v>
      </c>
      <c r="E16" s="25">
        <v>-8.910344827586214E-2</v>
      </c>
    </row>
    <row r="17" spans="2:20" ht="15" x14ac:dyDescent="0.25">
      <c r="B17" s="25" t="s">
        <v>271</v>
      </c>
      <c r="C17" s="25">
        <v>-4.31034482758621E-2</v>
      </c>
      <c r="D17" s="25">
        <v>-1.2145748987854366E-2</v>
      </c>
      <c r="E17" s="25">
        <v>-2.7311181576660015E-2</v>
      </c>
    </row>
    <row r="18" spans="2:20" ht="15" x14ac:dyDescent="0.25">
      <c r="B18" s="25" t="s">
        <v>276</v>
      </c>
      <c r="C18" s="25">
        <v>-6.25E-2</v>
      </c>
      <c r="D18" s="25">
        <v>-6.2381852551984807E-2</v>
      </c>
      <c r="E18" s="25">
        <v>9.3245967741935054E-3</v>
      </c>
    </row>
    <row r="19" spans="2:20" ht="15" x14ac:dyDescent="0.25">
      <c r="B19" s="25"/>
      <c r="C19" s="25"/>
      <c r="D19" s="25"/>
    </row>
    <row r="20" spans="2:20" ht="15" x14ac:dyDescent="0.25">
      <c r="B20" s="25" t="s">
        <v>201</v>
      </c>
      <c r="C20" s="25">
        <v>1.3253012048192847E-2</v>
      </c>
      <c r="D20" s="25">
        <v>3.4604243325765394E-2</v>
      </c>
      <c r="E20" s="25">
        <v>-3.2141237352470875E-2</v>
      </c>
    </row>
    <row r="21" spans="2:20" x14ac:dyDescent="0.2">
      <c r="T21" s="24" t="s">
        <v>32</v>
      </c>
    </row>
    <row r="29" spans="2:20" ht="15" x14ac:dyDescent="0.25">
      <c r="B29" s="57"/>
      <c r="C29" s="56"/>
      <c r="D29" s="56"/>
      <c r="E29" s="56"/>
      <c r="F29" s="56"/>
      <c r="G29" s="56"/>
      <c r="H29" s="58"/>
      <c r="J29" s="25"/>
      <c r="K29" s="25"/>
    </row>
    <row r="30" spans="2:20" ht="15" x14ac:dyDescent="0.25">
      <c r="B30" s="57"/>
      <c r="C30" s="56"/>
      <c r="D30" s="56"/>
      <c r="E30" s="56"/>
      <c r="F30" s="56"/>
      <c r="G30" s="56"/>
      <c r="H30" s="58"/>
      <c r="J30" s="25"/>
      <c r="K30" s="25"/>
    </row>
    <row r="31" spans="2:20" ht="15" x14ac:dyDescent="0.25">
      <c r="B31" s="57"/>
      <c r="C31" s="56"/>
      <c r="D31" s="56"/>
      <c r="E31" s="56"/>
      <c r="F31" s="56"/>
      <c r="G31" s="56"/>
      <c r="H31" s="58"/>
      <c r="J31" s="25"/>
      <c r="K31" s="25"/>
    </row>
    <row r="32" spans="2:20" ht="15" x14ac:dyDescent="0.25">
      <c r="B32" s="57"/>
      <c r="C32" s="56"/>
      <c r="D32" s="56"/>
      <c r="E32" s="56"/>
      <c r="F32" s="56"/>
      <c r="G32" s="56"/>
      <c r="H32" s="58"/>
      <c r="J32" s="25"/>
      <c r="K32" s="25"/>
    </row>
    <row r="33" spans="2:11" ht="15" x14ac:dyDescent="0.25">
      <c r="B33" s="57"/>
      <c r="C33" s="56"/>
      <c r="D33" s="56"/>
      <c r="E33" s="56"/>
      <c r="F33" s="56"/>
      <c r="G33" s="56"/>
      <c r="H33" s="58"/>
      <c r="J33" s="25"/>
      <c r="K33" s="25"/>
    </row>
    <row r="34" spans="2:11" ht="15" x14ac:dyDescent="0.25">
      <c r="B34" s="57"/>
      <c r="C34" s="56"/>
      <c r="D34" s="56"/>
      <c r="E34" s="56"/>
      <c r="F34" s="56"/>
      <c r="G34" s="56"/>
      <c r="H34" s="58"/>
      <c r="J34" s="25"/>
      <c r="K34" s="25"/>
    </row>
    <row r="35" spans="2:11" ht="15" x14ac:dyDescent="0.25">
      <c r="B35" s="57"/>
      <c r="C35" s="56"/>
      <c r="D35" s="56"/>
      <c r="E35" s="56"/>
      <c r="F35" s="56"/>
      <c r="G35" s="56"/>
      <c r="H35" s="58"/>
      <c r="J35" s="25"/>
      <c r="K35" s="25"/>
    </row>
    <row r="36" spans="2:11" ht="15" x14ac:dyDescent="0.25">
      <c r="B36" s="57"/>
      <c r="C36" s="56"/>
      <c r="D36" s="56"/>
      <c r="E36" s="56"/>
      <c r="F36" s="56"/>
      <c r="G36" s="56"/>
      <c r="H36" s="58"/>
      <c r="J36" s="25"/>
      <c r="K36" s="25"/>
    </row>
    <row r="37" spans="2:11" ht="15" x14ac:dyDescent="0.25">
      <c r="B37" s="57"/>
      <c r="C37" s="56"/>
      <c r="D37" s="56"/>
      <c r="E37" s="56"/>
      <c r="F37" s="56"/>
      <c r="G37" s="56"/>
      <c r="H37" s="58"/>
      <c r="J37" s="25"/>
      <c r="K37" s="25"/>
    </row>
    <row r="38" spans="2:11" ht="15" x14ac:dyDescent="0.25">
      <c r="B38" s="57"/>
      <c r="C38" s="56"/>
      <c r="D38" s="56"/>
      <c r="E38" s="56"/>
      <c r="F38" s="56"/>
      <c r="G38" s="56"/>
      <c r="H38" s="58"/>
      <c r="J38" s="25"/>
      <c r="K38" s="25"/>
    </row>
    <row r="39" spans="2:11" ht="15" x14ac:dyDescent="0.25">
      <c r="B39" s="57"/>
      <c r="C39" s="56"/>
      <c r="D39" s="56"/>
      <c r="E39" s="56"/>
      <c r="F39" s="56"/>
      <c r="G39" s="56"/>
      <c r="H39" s="58"/>
      <c r="J39" s="25"/>
      <c r="K39" s="25"/>
    </row>
    <row r="40" spans="2:11" ht="15" x14ac:dyDescent="0.25">
      <c r="B40" s="57"/>
      <c r="C40" s="56"/>
      <c r="D40" s="56"/>
      <c r="E40" s="56"/>
      <c r="F40" s="56"/>
      <c r="G40" s="56"/>
      <c r="H40" s="58"/>
      <c r="J40" s="25"/>
      <c r="K40" s="25"/>
    </row>
    <row r="41" spans="2:11" ht="15" x14ac:dyDescent="0.25">
      <c r="B41" s="57"/>
      <c r="C41" s="56"/>
      <c r="D41" s="56"/>
      <c r="E41" s="56"/>
      <c r="F41" s="56"/>
      <c r="G41" s="56"/>
      <c r="H41" s="58"/>
      <c r="J41" s="25"/>
      <c r="K41" s="25"/>
    </row>
    <row r="42" spans="2:11" ht="15" x14ac:dyDescent="0.25">
      <c r="B42" s="57"/>
      <c r="C42" s="56"/>
      <c r="D42" s="56"/>
      <c r="E42" s="56"/>
      <c r="F42" s="56"/>
      <c r="G42" s="56"/>
      <c r="H42" s="58"/>
      <c r="J42" s="25"/>
      <c r="K42" s="25"/>
    </row>
    <row r="43" spans="2:11" ht="15" x14ac:dyDescent="0.25">
      <c r="C43" s="56"/>
      <c r="D43" s="56"/>
      <c r="E43" s="56"/>
      <c r="F43" s="56"/>
      <c r="G43" s="56"/>
      <c r="H43" s="58"/>
      <c r="J43" s="25"/>
      <c r="K43" s="25"/>
    </row>
    <row r="44" spans="2:11" ht="15" x14ac:dyDescent="0.25">
      <c r="B44" s="57"/>
      <c r="C44" s="56"/>
      <c r="D44" s="56"/>
      <c r="E44" s="56"/>
      <c r="F44" s="56"/>
      <c r="G44" s="56"/>
      <c r="H44" s="58"/>
      <c r="J44" s="25"/>
      <c r="K44" s="25"/>
    </row>
    <row r="45" spans="2:11" ht="15" x14ac:dyDescent="0.25">
      <c r="E45" s="56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47"/>
  <sheetViews>
    <sheetView zoomScale="80" zoomScaleNormal="80" workbookViewId="0">
      <selection activeCell="J37" sqref="J37"/>
    </sheetView>
  </sheetViews>
  <sheetFormatPr defaultColWidth="9.140625" defaultRowHeight="12.75" x14ac:dyDescent="0.2"/>
  <cols>
    <col min="1" max="1" width="9.140625" style="45"/>
    <col min="2" max="16384" width="9.140625" style="24"/>
  </cols>
  <sheetData>
    <row r="1" spans="1:6" x14ac:dyDescent="0.2">
      <c r="A1" s="45" t="s">
        <v>480</v>
      </c>
    </row>
    <row r="2" spans="1:6" x14ac:dyDescent="0.2">
      <c r="A2" s="45" t="s">
        <v>481</v>
      </c>
    </row>
    <row r="4" spans="1:6" x14ac:dyDescent="0.2">
      <c r="B4" s="24" t="s">
        <v>276</v>
      </c>
      <c r="C4" s="24" t="s">
        <v>203</v>
      </c>
      <c r="D4" s="24" t="s">
        <v>347</v>
      </c>
      <c r="E4" s="24" t="s">
        <v>348</v>
      </c>
      <c r="F4" s="24" t="s">
        <v>349</v>
      </c>
    </row>
    <row r="5" spans="1:6" x14ac:dyDescent="0.2">
      <c r="A5" s="45">
        <v>43831</v>
      </c>
      <c r="B5" s="24">
        <v>244</v>
      </c>
      <c r="C5" s="24">
        <v>361</v>
      </c>
      <c r="D5" s="24">
        <v>160</v>
      </c>
      <c r="E5" s="24">
        <v>314</v>
      </c>
      <c r="F5" s="24">
        <v>256</v>
      </c>
    </row>
    <row r="6" spans="1:6" x14ac:dyDescent="0.2">
      <c r="A6" s="45">
        <v>43862</v>
      </c>
      <c r="B6" s="24">
        <v>458</v>
      </c>
      <c r="C6" s="24">
        <v>413</v>
      </c>
      <c r="D6" s="24">
        <v>82</v>
      </c>
      <c r="E6" s="24">
        <v>211</v>
      </c>
      <c r="F6" s="24">
        <v>264</v>
      </c>
    </row>
    <row r="7" spans="1:6" x14ac:dyDescent="0.2">
      <c r="A7" s="45">
        <v>43891</v>
      </c>
      <c r="B7" s="24">
        <v>128</v>
      </c>
      <c r="C7" s="24">
        <v>216</v>
      </c>
      <c r="D7" s="24">
        <v>95</v>
      </c>
      <c r="E7" s="24">
        <v>596</v>
      </c>
      <c r="F7" s="24">
        <v>185</v>
      </c>
    </row>
    <row r="8" spans="1:6" x14ac:dyDescent="0.2">
      <c r="A8" s="45">
        <v>43922</v>
      </c>
      <c r="B8" s="24">
        <v>155</v>
      </c>
      <c r="C8" s="24">
        <v>516</v>
      </c>
      <c r="D8" s="24">
        <v>158</v>
      </c>
      <c r="E8" s="24">
        <v>654</v>
      </c>
      <c r="F8" s="24">
        <v>282</v>
      </c>
    </row>
    <row r="9" spans="1:6" x14ac:dyDescent="0.2">
      <c r="A9" s="45">
        <v>43952</v>
      </c>
      <c r="B9" s="24">
        <v>48</v>
      </c>
      <c r="C9" s="24">
        <v>473</v>
      </c>
      <c r="D9" s="24">
        <v>167</v>
      </c>
      <c r="E9" s="24">
        <v>766</v>
      </c>
      <c r="F9" s="24">
        <v>249</v>
      </c>
    </row>
    <row r="10" spans="1:6" x14ac:dyDescent="0.2">
      <c r="A10" s="45">
        <v>43983</v>
      </c>
      <c r="B10" s="24">
        <v>92</v>
      </c>
      <c r="C10" s="24">
        <v>385</v>
      </c>
      <c r="D10" s="24">
        <v>133</v>
      </c>
      <c r="E10" s="24">
        <v>640</v>
      </c>
      <c r="F10" s="24">
        <v>333</v>
      </c>
    </row>
    <row r="11" spans="1:6" x14ac:dyDescent="0.2">
      <c r="A11" s="45">
        <v>44013</v>
      </c>
      <c r="B11" s="24">
        <v>78</v>
      </c>
      <c r="C11" s="24">
        <v>448</v>
      </c>
      <c r="D11" s="24">
        <v>151</v>
      </c>
      <c r="E11" s="24">
        <v>383</v>
      </c>
      <c r="F11" s="24">
        <v>345</v>
      </c>
    </row>
    <row r="12" spans="1:6" x14ac:dyDescent="0.2">
      <c r="A12" s="45">
        <v>44044</v>
      </c>
      <c r="B12" s="24">
        <v>101</v>
      </c>
      <c r="C12" s="24">
        <v>400</v>
      </c>
      <c r="D12" s="24">
        <v>116</v>
      </c>
      <c r="E12" s="24">
        <v>180</v>
      </c>
      <c r="F12" s="24">
        <v>249</v>
      </c>
    </row>
    <row r="13" spans="1:6" x14ac:dyDescent="0.2">
      <c r="A13" s="45">
        <v>44075</v>
      </c>
      <c r="B13" s="24">
        <v>76</v>
      </c>
      <c r="C13" s="24">
        <v>466</v>
      </c>
      <c r="D13" s="24">
        <v>101</v>
      </c>
      <c r="E13" s="24">
        <v>249</v>
      </c>
      <c r="F13" s="24">
        <v>251</v>
      </c>
    </row>
    <row r="14" spans="1:6" x14ac:dyDescent="0.2">
      <c r="A14" s="45">
        <v>44105</v>
      </c>
      <c r="B14" s="24">
        <v>185</v>
      </c>
      <c r="C14" s="24">
        <v>406</v>
      </c>
      <c r="D14" s="24">
        <v>144</v>
      </c>
      <c r="E14" s="24">
        <v>321</v>
      </c>
      <c r="F14" s="24">
        <v>234</v>
      </c>
    </row>
    <row r="15" spans="1:6" x14ac:dyDescent="0.2">
      <c r="A15" s="45">
        <v>44136</v>
      </c>
      <c r="B15" s="24">
        <v>131</v>
      </c>
      <c r="C15" s="24">
        <v>365</v>
      </c>
      <c r="D15" s="24">
        <v>115</v>
      </c>
      <c r="E15" s="24">
        <v>485</v>
      </c>
      <c r="F15" s="24">
        <v>270</v>
      </c>
    </row>
    <row r="16" spans="1:6" x14ac:dyDescent="0.2">
      <c r="A16" s="45">
        <v>44166</v>
      </c>
      <c r="B16" s="24">
        <v>99</v>
      </c>
      <c r="C16" s="24">
        <v>276</v>
      </c>
      <c r="D16" s="24">
        <v>68</v>
      </c>
      <c r="E16" s="24">
        <v>503</v>
      </c>
      <c r="F16" s="24">
        <v>186</v>
      </c>
    </row>
    <row r="17" spans="1:10" x14ac:dyDescent="0.2">
      <c r="A17" s="45">
        <v>44197</v>
      </c>
      <c r="B17" s="24">
        <v>53</v>
      </c>
      <c r="C17" s="24">
        <v>494</v>
      </c>
      <c r="D17" s="24">
        <v>113</v>
      </c>
      <c r="E17" s="24">
        <v>489</v>
      </c>
      <c r="F17" s="24">
        <v>220</v>
      </c>
    </row>
    <row r="18" spans="1:10" x14ac:dyDescent="0.2">
      <c r="A18" s="45">
        <v>44228</v>
      </c>
      <c r="B18" s="24">
        <v>31</v>
      </c>
      <c r="C18" s="24">
        <v>300</v>
      </c>
      <c r="D18" s="24">
        <v>120</v>
      </c>
      <c r="E18" s="24">
        <v>258</v>
      </c>
      <c r="F18" s="24">
        <v>255</v>
      </c>
    </row>
    <row r="19" spans="1:10" x14ac:dyDescent="0.2">
      <c r="A19" s="45">
        <v>44256</v>
      </c>
      <c r="B19" s="24">
        <v>76</v>
      </c>
      <c r="C19" s="24">
        <v>307</v>
      </c>
      <c r="D19" s="24">
        <v>134</v>
      </c>
      <c r="E19" s="24">
        <v>280</v>
      </c>
      <c r="F19" s="24">
        <v>252</v>
      </c>
    </row>
    <row r="20" spans="1:10" x14ac:dyDescent="0.2">
      <c r="A20" s="45">
        <v>44287</v>
      </c>
      <c r="B20" s="24">
        <v>61</v>
      </c>
      <c r="C20" s="24">
        <v>204</v>
      </c>
      <c r="D20" s="24">
        <v>98</v>
      </c>
      <c r="E20" s="24">
        <v>445</v>
      </c>
      <c r="F20" s="24">
        <v>192</v>
      </c>
    </row>
    <row r="21" spans="1:10" x14ac:dyDescent="0.2">
      <c r="A21" s="45">
        <v>44317</v>
      </c>
      <c r="B21" s="24">
        <v>75</v>
      </c>
      <c r="C21" s="24">
        <v>244</v>
      </c>
      <c r="D21" s="24">
        <v>69</v>
      </c>
      <c r="E21" s="24">
        <v>400</v>
      </c>
      <c r="F21" s="24">
        <v>145</v>
      </c>
    </row>
    <row r="22" spans="1:10" x14ac:dyDescent="0.2">
      <c r="A22" s="45">
        <v>44348</v>
      </c>
      <c r="B22" s="24">
        <v>127</v>
      </c>
      <c r="C22" s="24">
        <v>327</v>
      </c>
      <c r="D22" s="24">
        <v>75</v>
      </c>
      <c r="E22" s="24">
        <v>610</v>
      </c>
      <c r="F22" s="24">
        <v>168</v>
      </c>
    </row>
    <row r="23" spans="1:10" x14ac:dyDescent="0.2">
      <c r="A23" s="45">
        <v>44378</v>
      </c>
      <c r="B23" s="24">
        <v>66</v>
      </c>
      <c r="C23" s="24">
        <v>203</v>
      </c>
      <c r="D23" s="24">
        <v>62</v>
      </c>
      <c r="E23" s="24">
        <v>1005</v>
      </c>
      <c r="F23" s="24">
        <v>193</v>
      </c>
    </row>
    <row r="24" spans="1:10" x14ac:dyDescent="0.2">
      <c r="A24" s="45">
        <v>44409</v>
      </c>
      <c r="B24" s="24">
        <v>49</v>
      </c>
      <c r="C24" s="24">
        <v>351</v>
      </c>
      <c r="D24" s="24">
        <v>146</v>
      </c>
      <c r="E24" s="24">
        <v>465</v>
      </c>
      <c r="F24" s="24">
        <v>364</v>
      </c>
    </row>
    <row r="25" spans="1:10" x14ac:dyDescent="0.2">
      <c r="A25" s="45">
        <v>44440</v>
      </c>
      <c r="B25" s="24">
        <v>66</v>
      </c>
      <c r="C25" s="24">
        <v>532</v>
      </c>
      <c r="D25" s="24">
        <v>182</v>
      </c>
      <c r="E25" s="24">
        <v>360</v>
      </c>
      <c r="F25" s="24">
        <v>448</v>
      </c>
    </row>
    <row r="26" spans="1:10" x14ac:dyDescent="0.2">
      <c r="A26" s="45">
        <v>44470</v>
      </c>
      <c r="B26" s="24">
        <v>55</v>
      </c>
      <c r="C26" s="24">
        <v>597</v>
      </c>
      <c r="D26" s="24">
        <v>186</v>
      </c>
      <c r="E26" s="24">
        <v>369</v>
      </c>
      <c r="F26" s="24">
        <v>380</v>
      </c>
    </row>
    <row r="27" spans="1:10" x14ac:dyDescent="0.2">
      <c r="A27" s="45">
        <v>44501</v>
      </c>
      <c r="B27" s="24">
        <v>113</v>
      </c>
      <c r="C27" s="24">
        <v>506</v>
      </c>
      <c r="D27" s="24">
        <v>138</v>
      </c>
      <c r="E27" s="24">
        <v>453</v>
      </c>
      <c r="F27" s="24">
        <v>343</v>
      </c>
    </row>
    <row r="28" spans="1:10" x14ac:dyDescent="0.2">
      <c r="A28" s="45">
        <v>44531</v>
      </c>
      <c r="B28" s="24">
        <v>118</v>
      </c>
      <c r="C28" s="24">
        <v>550</v>
      </c>
      <c r="D28" s="24">
        <v>180</v>
      </c>
      <c r="E28" s="24">
        <v>754</v>
      </c>
      <c r="F28" s="24">
        <v>416</v>
      </c>
    </row>
    <row r="29" spans="1:10" x14ac:dyDescent="0.2">
      <c r="A29" s="45">
        <v>44562</v>
      </c>
      <c r="B29" s="24">
        <v>151</v>
      </c>
      <c r="C29" s="24">
        <v>442</v>
      </c>
      <c r="D29" s="24">
        <v>152</v>
      </c>
      <c r="E29" s="24">
        <v>1231</v>
      </c>
      <c r="F29" s="24">
        <v>302</v>
      </c>
    </row>
    <row r="30" spans="1:10" x14ac:dyDescent="0.2">
      <c r="A30" s="45">
        <v>44593</v>
      </c>
      <c r="B30" s="24">
        <v>150</v>
      </c>
      <c r="C30" s="24">
        <v>934</v>
      </c>
      <c r="D30" s="24">
        <v>316</v>
      </c>
      <c r="E30" s="24">
        <v>478</v>
      </c>
      <c r="F30" s="24">
        <v>661</v>
      </c>
    </row>
    <row r="31" spans="1:10" x14ac:dyDescent="0.2">
      <c r="A31" s="45">
        <v>44621</v>
      </c>
      <c r="B31" s="24">
        <v>276</v>
      </c>
      <c r="C31" s="24">
        <v>1260</v>
      </c>
      <c r="D31" s="24">
        <v>374</v>
      </c>
      <c r="E31" s="24">
        <v>583</v>
      </c>
      <c r="F31" s="24">
        <v>965</v>
      </c>
      <c r="J31" s="24" t="s">
        <v>482</v>
      </c>
    </row>
    <row r="32" spans="1:10" x14ac:dyDescent="0.2">
      <c r="A32" s="45">
        <v>44652</v>
      </c>
      <c r="B32" s="24">
        <v>1407</v>
      </c>
      <c r="C32" s="24">
        <v>872</v>
      </c>
      <c r="D32" s="24">
        <v>470</v>
      </c>
      <c r="E32" s="24">
        <v>515</v>
      </c>
      <c r="F32" s="24">
        <v>748</v>
      </c>
      <c r="J32" s="89"/>
    </row>
    <row r="33" spans="1:10" x14ac:dyDescent="0.2">
      <c r="A33" s="45">
        <v>44682</v>
      </c>
      <c r="B33" s="24">
        <v>877</v>
      </c>
      <c r="C33" s="24">
        <v>1064</v>
      </c>
      <c r="D33" s="24">
        <v>437</v>
      </c>
      <c r="E33" s="24">
        <v>724</v>
      </c>
      <c r="F33" s="24">
        <v>893</v>
      </c>
      <c r="J33" s="89"/>
    </row>
    <row r="34" spans="1:10" x14ac:dyDescent="0.2">
      <c r="A34" s="45">
        <v>44713</v>
      </c>
      <c r="B34" s="24">
        <v>709</v>
      </c>
      <c r="C34" s="24">
        <v>761</v>
      </c>
      <c r="D34" s="24">
        <v>314</v>
      </c>
      <c r="E34" s="24">
        <v>1159</v>
      </c>
      <c r="F34" s="24">
        <v>934</v>
      </c>
      <c r="J34" s="89"/>
    </row>
    <row r="35" spans="1:10" x14ac:dyDescent="0.2">
      <c r="A35" s="45">
        <v>44743</v>
      </c>
      <c r="B35" s="24">
        <v>217</v>
      </c>
      <c r="C35" s="24">
        <v>1236</v>
      </c>
      <c r="D35" s="24">
        <v>456</v>
      </c>
      <c r="E35" s="24">
        <v>1118</v>
      </c>
      <c r="F35" s="24">
        <v>929</v>
      </c>
    </row>
    <row r="36" spans="1:10" x14ac:dyDescent="0.2">
      <c r="A36" s="45">
        <v>44774</v>
      </c>
      <c r="B36" s="24">
        <v>141</v>
      </c>
      <c r="C36" s="24">
        <v>1040</v>
      </c>
      <c r="D36" s="24">
        <v>360</v>
      </c>
      <c r="E36" s="24">
        <v>957</v>
      </c>
      <c r="F36" s="24">
        <v>1038</v>
      </c>
    </row>
    <row r="37" spans="1:10" x14ac:dyDescent="0.2">
      <c r="A37" s="45">
        <v>44805</v>
      </c>
      <c r="B37" s="24">
        <v>121</v>
      </c>
      <c r="C37" s="24">
        <v>1090</v>
      </c>
      <c r="D37" s="24">
        <v>370</v>
      </c>
      <c r="E37" s="24">
        <v>771</v>
      </c>
      <c r="F37" s="24">
        <v>1071</v>
      </c>
    </row>
    <row r="38" spans="1:10" x14ac:dyDescent="0.2">
      <c r="A38" s="45">
        <v>44835</v>
      </c>
      <c r="B38" s="24">
        <v>98</v>
      </c>
      <c r="C38" s="24">
        <v>810</v>
      </c>
      <c r="D38" s="24">
        <v>388</v>
      </c>
      <c r="E38" s="24">
        <v>747</v>
      </c>
      <c r="F38" s="24">
        <v>1020</v>
      </c>
    </row>
    <row r="39" spans="1:10" x14ac:dyDescent="0.2">
      <c r="A39" s="45">
        <v>44866</v>
      </c>
      <c r="B39" s="24">
        <v>80</v>
      </c>
      <c r="C39" s="24">
        <v>853</v>
      </c>
      <c r="D39" s="24">
        <v>434</v>
      </c>
      <c r="E39" s="24">
        <v>1079</v>
      </c>
      <c r="F39" s="24">
        <v>1153</v>
      </c>
    </row>
    <row r="40" spans="1:10" x14ac:dyDescent="0.2">
      <c r="A40" s="45">
        <v>44896</v>
      </c>
      <c r="B40" s="24">
        <v>99</v>
      </c>
      <c r="C40" s="24">
        <v>470</v>
      </c>
      <c r="D40" s="24">
        <v>299</v>
      </c>
      <c r="E40" s="24">
        <v>677</v>
      </c>
      <c r="F40" s="24">
        <v>672</v>
      </c>
    </row>
    <row r="41" spans="1:10" x14ac:dyDescent="0.2">
      <c r="A41" s="45">
        <v>44927</v>
      </c>
      <c r="B41" s="24">
        <v>88</v>
      </c>
      <c r="C41" s="24">
        <v>427</v>
      </c>
      <c r="D41" s="24">
        <v>345</v>
      </c>
      <c r="E41" s="24">
        <v>928</v>
      </c>
      <c r="F41" s="24">
        <v>739</v>
      </c>
    </row>
    <row r="42" spans="1:10" x14ac:dyDescent="0.2">
      <c r="A42" s="45">
        <v>44958</v>
      </c>
      <c r="B42" s="24">
        <v>83</v>
      </c>
      <c r="C42" s="24">
        <v>359</v>
      </c>
      <c r="D42" s="24">
        <v>289</v>
      </c>
      <c r="E42" s="24">
        <v>801</v>
      </c>
      <c r="F42" s="24">
        <v>659</v>
      </c>
    </row>
    <row r="43" spans="1:10" x14ac:dyDescent="0.2">
      <c r="A43" s="45">
        <v>44986</v>
      </c>
      <c r="B43" s="24">
        <v>469</v>
      </c>
      <c r="C43" s="24">
        <v>309</v>
      </c>
      <c r="D43" s="24">
        <v>346</v>
      </c>
      <c r="E43" s="24">
        <v>740</v>
      </c>
      <c r="F43" s="24">
        <v>683</v>
      </c>
    </row>
    <row r="44" spans="1:10" x14ac:dyDescent="0.2">
      <c r="A44" s="45">
        <v>45017</v>
      </c>
      <c r="B44" s="24">
        <v>261</v>
      </c>
      <c r="C44" s="24">
        <v>306</v>
      </c>
      <c r="D44" s="24">
        <v>312</v>
      </c>
      <c r="E44" s="24">
        <v>660</v>
      </c>
      <c r="F44" s="24">
        <v>641</v>
      </c>
    </row>
    <row r="45" spans="1:10" x14ac:dyDescent="0.2">
      <c r="A45" s="45">
        <v>45047</v>
      </c>
      <c r="B45" s="24">
        <v>91</v>
      </c>
      <c r="C45" s="24">
        <v>360</v>
      </c>
      <c r="D45" s="24">
        <v>472</v>
      </c>
      <c r="E45" s="24">
        <v>1030</v>
      </c>
      <c r="F45" s="24">
        <v>803</v>
      </c>
    </row>
    <row r="46" spans="1:10" x14ac:dyDescent="0.2">
      <c r="A46" s="45">
        <v>45078</v>
      </c>
      <c r="B46" s="24">
        <v>60</v>
      </c>
      <c r="C46" s="24">
        <v>521</v>
      </c>
      <c r="D46" s="24">
        <v>524</v>
      </c>
      <c r="E46" s="24">
        <v>1065</v>
      </c>
      <c r="F46" s="24">
        <v>966</v>
      </c>
    </row>
    <row r="47" spans="1:10" x14ac:dyDescent="0.2">
      <c r="A47" s="45">
        <v>45108</v>
      </c>
      <c r="B47" s="24">
        <v>64</v>
      </c>
      <c r="C47" s="24">
        <v>487</v>
      </c>
      <c r="D47" s="24">
        <v>550</v>
      </c>
      <c r="E47" s="24">
        <v>1094</v>
      </c>
      <c r="F47" s="24">
        <v>834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5"/>
  <sheetViews>
    <sheetView zoomScale="80" zoomScaleNormal="80" workbookViewId="0">
      <selection activeCell="N28" sqref="N28"/>
    </sheetView>
  </sheetViews>
  <sheetFormatPr defaultColWidth="9.140625" defaultRowHeight="12.75" x14ac:dyDescent="0.2"/>
  <cols>
    <col min="1" max="16384" width="9.140625" style="24"/>
  </cols>
  <sheetData>
    <row r="1" spans="1:5" x14ac:dyDescent="0.2">
      <c r="A1" s="24" t="s">
        <v>483</v>
      </c>
    </row>
    <row r="2" spans="1:5" x14ac:dyDescent="0.2">
      <c r="A2" s="24" t="s">
        <v>484</v>
      </c>
    </row>
    <row r="4" spans="1:5" x14ac:dyDescent="0.2">
      <c r="B4" s="24" t="s">
        <v>350</v>
      </c>
    </row>
    <row r="5" spans="1:5" x14ac:dyDescent="0.2">
      <c r="C5" s="24" t="s">
        <v>351</v>
      </c>
      <c r="D5" s="24" t="s">
        <v>352</v>
      </c>
      <c r="E5" s="24" t="s">
        <v>201</v>
      </c>
    </row>
    <row r="6" spans="1:5" x14ac:dyDescent="0.2">
      <c r="B6" s="24" t="s">
        <v>353</v>
      </c>
      <c r="C6" s="24">
        <v>-0.79999999999999716</v>
      </c>
      <c r="D6" s="24">
        <v>-1</v>
      </c>
      <c r="E6" s="24">
        <v>-0.89999999999999858</v>
      </c>
    </row>
    <row r="7" spans="1:5" x14ac:dyDescent="0.2">
      <c r="B7" s="24" t="s">
        <v>354</v>
      </c>
      <c r="C7" s="24">
        <v>-0.70000000000000284</v>
      </c>
      <c r="D7" s="24">
        <v>1.6999999999999886</v>
      </c>
      <c r="E7" s="24">
        <v>0.5</v>
      </c>
    </row>
    <row r="8" spans="1:5" x14ac:dyDescent="0.2">
      <c r="B8" s="24" t="s">
        <v>355</v>
      </c>
      <c r="C8" s="24">
        <v>0</v>
      </c>
      <c r="D8" s="24">
        <v>-0.79999999999999716</v>
      </c>
      <c r="E8" s="24">
        <v>-0.29999999999999716</v>
      </c>
    </row>
    <row r="9" spans="1:5" x14ac:dyDescent="0.2">
      <c r="B9" s="24" t="s">
        <v>356</v>
      </c>
      <c r="C9" s="24">
        <v>-1.5</v>
      </c>
      <c r="D9" s="24">
        <v>2.7999999999999972</v>
      </c>
      <c r="E9" s="24">
        <v>0.70000000000000284</v>
      </c>
    </row>
    <row r="10" spans="1:5" x14ac:dyDescent="0.2">
      <c r="B10" s="24" t="s">
        <v>357</v>
      </c>
      <c r="C10" s="24">
        <v>0.5</v>
      </c>
      <c r="D10" s="24">
        <v>2.1000000000000085</v>
      </c>
      <c r="E10" s="24">
        <v>1.4000000000000057</v>
      </c>
    </row>
    <row r="11" spans="1:5" x14ac:dyDescent="0.2">
      <c r="B11" s="24" t="s">
        <v>358</v>
      </c>
      <c r="C11" s="24">
        <v>0</v>
      </c>
      <c r="D11" s="24">
        <v>-0.5</v>
      </c>
      <c r="E11" s="24">
        <v>-0.30000000000001137</v>
      </c>
    </row>
    <row r="12" spans="1:5" x14ac:dyDescent="0.2">
      <c r="B12" s="24" t="s">
        <v>359</v>
      </c>
      <c r="C12" s="24">
        <v>2.6000000000000085</v>
      </c>
      <c r="D12" s="24">
        <v>6.8000000000000043</v>
      </c>
      <c r="E12" s="24">
        <v>4.6000000000000014</v>
      </c>
    </row>
    <row r="13" spans="1:5" x14ac:dyDescent="0.2">
      <c r="B13" s="24" t="s">
        <v>360</v>
      </c>
      <c r="C13" s="24">
        <v>-0.59999999999999787</v>
      </c>
      <c r="D13" s="24">
        <v>0.29999999999999893</v>
      </c>
      <c r="E13" s="24">
        <v>-0.19999999999999929</v>
      </c>
    </row>
    <row r="14" spans="1:5" x14ac:dyDescent="0.2">
      <c r="B14" s="24" t="s">
        <v>201</v>
      </c>
      <c r="C14" s="24">
        <v>-0.40000000000000568</v>
      </c>
      <c r="D14" s="24">
        <v>1.2000000000000028</v>
      </c>
      <c r="E14" s="24">
        <v>0.5</v>
      </c>
    </row>
    <row r="25" spans="7:7" ht="14.25" x14ac:dyDescent="0.2">
      <c r="G25" s="8" t="s">
        <v>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06"/>
  <sheetViews>
    <sheetView zoomScale="80" zoomScaleNormal="80" workbookViewId="0">
      <selection activeCell="J37" sqref="J37"/>
    </sheetView>
  </sheetViews>
  <sheetFormatPr defaultColWidth="9.140625" defaultRowHeight="15" x14ac:dyDescent="0.25"/>
  <cols>
    <col min="1" max="1" width="9.140625" style="76"/>
    <col min="2" max="3" width="9.140625" style="77"/>
    <col min="4" max="16384" width="9.140625" style="24"/>
  </cols>
  <sheetData>
    <row r="1" spans="1:4" x14ac:dyDescent="0.25">
      <c r="A1" s="76" t="s">
        <v>485</v>
      </c>
    </row>
    <row r="2" spans="1:4" x14ac:dyDescent="0.25">
      <c r="A2" s="76" t="s">
        <v>486</v>
      </c>
    </row>
    <row r="4" spans="1:4" x14ac:dyDescent="0.25">
      <c r="B4" s="77" t="s">
        <v>361</v>
      </c>
      <c r="C4" s="77" t="s">
        <v>362</v>
      </c>
      <c r="D4" s="24" t="s">
        <v>363</v>
      </c>
    </row>
    <row r="5" spans="1:4" x14ac:dyDescent="0.25">
      <c r="A5" s="78" t="s">
        <v>364</v>
      </c>
      <c r="B5" s="77">
        <v>4.3565171379857714</v>
      </c>
      <c r="C5" s="77">
        <v>4.3859133399964714</v>
      </c>
      <c r="D5" s="79">
        <f>SUM(B5:C5)</f>
        <v>8.7424304779822428</v>
      </c>
    </row>
    <row r="6" spans="1:4" x14ac:dyDescent="0.25">
      <c r="A6" s="78" t="s">
        <v>365</v>
      </c>
      <c r="B6" s="77">
        <v>4.2442641134917389</v>
      </c>
      <c r="C6" s="77">
        <v>3.853114600969116</v>
      </c>
      <c r="D6" s="79">
        <f t="shared" ref="D6:D69" si="0">SUM(B6:C6)</f>
        <v>8.0973787144608558</v>
      </c>
    </row>
    <row r="7" spans="1:4" x14ac:dyDescent="0.25">
      <c r="A7" s="78" t="s">
        <v>366</v>
      </c>
      <c r="B7" s="77">
        <v>3.8887632828397014</v>
      </c>
      <c r="C7" s="77">
        <v>3.4817996834727563</v>
      </c>
      <c r="D7" s="79">
        <f t="shared" si="0"/>
        <v>7.3705629663124572</v>
      </c>
    </row>
    <row r="8" spans="1:4" x14ac:dyDescent="0.25">
      <c r="A8" s="78" t="s">
        <v>367</v>
      </c>
      <c r="B8" s="77">
        <v>3.3136368902792266</v>
      </c>
      <c r="C8" s="77">
        <v>2.9892248870351055</v>
      </c>
      <c r="D8" s="79">
        <f t="shared" si="0"/>
        <v>6.3028617773143321</v>
      </c>
    </row>
    <row r="9" spans="1:4" x14ac:dyDescent="0.25">
      <c r="A9" s="78" t="s">
        <v>368</v>
      </c>
      <c r="B9" s="77">
        <v>3.4406152093420674</v>
      </c>
      <c r="C9" s="77">
        <v>2.7798348048988895</v>
      </c>
      <c r="D9" s="79">
        <f t="shared" si="0"/>
        <v>6.2204500142409564</v>
      </c>
    </row>
    <row r="10" spans="1:4" x14ac:dyDescent="0.25">
      <c r="A10" s="78" t="s">
        <v>369</v>
      </c>
      <c r="B10" s="77">
        <v>3.7828488534285554</v>
      </c>
      <c r="C10" s="77">
        <v>2.3879930815153712</v>
      </c>
      <c r="D10" s="79">
        <f t="shared" si="0"/>
        <v>6.1708419349439261</v>
      </c>
    </row>
    <row r="11" spans="1:4" x14ac:dyDescent="0.25">
      <c r="A11" s="78" t="s">
        <v>370</v>
      </c>
      <c r="B11" s="77">
        <v>3.4130798725495493</v>
      </c>
      <c r="C11" s="77">
        <v>2.1061727061619053</v>
      </c>
      <c r="D11" s="79">
        <f t="shared" si="0"/>
        <v>5.5192525787114546</v>
      </c>
    </row>
    <row r="12" spans="1:4" x14ac:dyDescent="0.25">
      <c r="A12" s="78" t="s">
        <v>371</v>
      </c>
      <c r="B12" s="77">
        <v>3.006939090208173</v>
      </c>
      <c r="C12" s="77">
        <v>1.9936116312369201</v>
      </c>
      <c r="D12" s="79">
        <f t="shared" si="0"/>
        <v>5.0005507214450926</v>
      </c>
    </row>
    <row r="13" spans="1:4" x14ac:dyDescent="0.25">
      <c r="A13" s="78" t="s">
        <v>372</v>
      </c>
      <c r="B13" s="77">
        <v>3.0308039896401606</v>
      </c>
      <c r="C13" s="77">
        <v>1.7303135504491103</v>
      </c>
      <c r="D13" s="79">
        <f t="shared" si="0"/>
        <v>4.7611175400892707</v>
      </c>
    </row>
    <row r="14" spans="1:4" x14ac:dyDescent="0.25">
      <c r="A14" s="78" t="s">
        <v>373</v>
      </c>
      <c r="B14" s="77">
        <v>3.1591474629449312</v>
      </c>
      <c r="C14" s="77">
        <v>1.5795737314724654</v>
      </c>
      <c r="D14" s="79">
        <f t="shared" si="0"/>
        <v>4.7387211944173968</v>
      </c>
    </row>
    <row r="15" spans="1:4" x14ac:dyDescent="0.25">
      <c r="A15" s="78" t="s">
        <v>374</v>
      </c>
      <c r="B15" s="77">
        <v>2.8843122832825467</v>
      </c>
      <c r="C15" s="77">
        <v>1.4237679941157928</v>
      </c>
      <c r="D15" s="79">
        <f t="shared" si="0"/>
        <v>4.3080802773983393</v>
      </c>
    </row>
    <row r="16" spans="1:4" x14ac:dyDescent="0.25">
      <c r="A16" s="78" t="s">
        <v>375</v>
      </c>
      <c r="B16" s="77">
        <v>2.4223502180115193</v>
      </c>
      <c r="C16" s="77">
        <v>1.2811541153038704</v>
      </c>
      <c r="D16" s="79">
        <f t="shared" si="0"/>
        <v>3.7035043333153896</v>
      </c>
    </row>
    <row r="17" spans="1:7" x14ac:dyDescent="0.25">
      <c r="A17" s="78" t="s">
        <v>376</v>
      </c>
      <c r="B17" s="77">
        <v>2.5628574511708213</v>
      </c>
      <c r="C17" s="77">
        <v>1.3704543002050289</v>
      </c>
      <c r="D17" s="79">
        <f t="shared" si="0"/>
        <v>3.9333117513758502</v>
      </c>
    </row>
    <row r="18" spans="1:7" x14ac:dyDescent="0.25">
      <c r="A18" s="78" t="s">
        <v>377</v>
      </c>
      <c r="B18" s="77">
        <v>2.9084551811824539</v>
      </c>
      <c r="C18" s="77">
        <v>1.2131807586353041</v>
      </c>
      <c r="D18" s="79">
        <f t="shared" si="0"/>
        <v>4.1216359398177582</v>
      </c>
    </row>
    <row r="19" spans="1:7" x14ac:dyDescent="0.25">
      <c r="A19" s="78" t="s">
        <v>378</v>
      </c>
      <c r="B19" s="77">
        <v>3.1769581009873633</v>
      </c>
      <c r="C19" s="77">
        <v>1.3147797616002452</v>
      </c>
      <c r="D19" s="79">
        <f t="shared" si="0"/>
        <v>4.491737862587609</v>
      </c>
    </row>
    <row r="20" spans="1:7" x14ac:dyDescent="0.25">
      <c r="A20" s="78" t="s">
        <v>379</v>
      </c>
      <c r="B20" s="77">
        <v>2.9222646243922838</v>
      </c>
      <c r="C20" s="77">
        <v>1.2441842229076274</v>
      </c>
      <c r="D20" s="79">
        <f t="shared" si="0"/>
        <v>4.1664488472999111</v>
      </c>
    </row>
    <row r="21" spans="1:7" x14ac:dyDescent="0.25">
      <c r="A21" s="78" t="s">
        <v>380</v>
      </c>
      <c r="B21" s="77">
        <v>3.1711145996860286</v>
      </c>
      <c r="C21" s="77">
        <v>1.3134484563055993</v>
      </c>
      <c r="D21" s="79">
        <f t="shared" si="0"/>
        <v>4.4845630559916279</v>
      </c>
    </row>
    <row r="22" spans="1:7" x14ac:dyDescent="0.25">
      <c r="A22" s="78" t="s">
        <v>381</v>
      </c>
      <c r="B22" s="77">
        <v>3.5091351379328195</v>
      </c>
      <c r="C22" s="77">
        <v>1.2421717302417059</v>
      </c>
      <c r="D22" s="79">
        <f t="shared" si="0"/>
        <v>4.7513068681745256</v>
      </c>
    </row>
    <row r="23" spans="1:7" x14ac:dyDescent="0.25">
      <c r="A23" s="78" t="s">
        <v>382</v>
      </c>
      <c r="B23" s="77">
        <v>3.3017673570668959</v>
      </c>
      <c r="C23" s="77">
        <v>1.3166556945358789</v>
      </c>
      <c r="D23" s="79">
        <f t="shared" si="0"/>
        <v>4.6184230516027753</v>
      </c>
      <c r="G23" s="8" t="s">
        <v>187</v>
      </c>
    </row>
    <row r="24" spans="1:7" x14ac:dyDescent="0.25">
      <c r="A24" s="78" t="s">
        <v>383</v>
      </c>
      <c r="B24" s="77">
        <v>3.3990552474840832</v>
      </c>
      <c r="C24" s="77">
        <v>1.5917026083384678</v>
      </c>
      <c r="D24" s="79">
        <f t="shared" si="0"/>
        <v>4.9907578558225509</v>
      </c>
    </row>
    <row r="25" spans="1:7" x14ac:dyDescent="0.25">
      <c r="A25" s="78" t="s">
        <v>384</v>
      </c>
      <c r="B25" s="77">
        <v>3.2171994458412434</v>
      </c>
      <c r="C25" s="77">
        <v>1.5649853763661552</v>
      </c>
      <c r="D25" s="79">
        <f t="shared" si="0"/>
        <v>4.7821848222073982</v>
      </c>
    </row>
    <row r="26" spans="1:7" x14ac:dyDescent="0.25">
      <c r="A26" s="78" t="s">
        <v>385</v>
      </c>
      <c r="B26" s="77">
        <v>3.4099558532501142</v>
      </c>
      <c r="C26" s="77">
        <v>1.4969300248642614</v>
      </c>
      <c r="D26" s="79">
        <f t="shared" si="0"/>
        <v>4.9068858781143758</v>
      </c>
    </row>
    <row r="27" spans="1:7" x14ac:dyDescent="0.25">
      <c r="A27" s="78" t="s">
        <v>386</v>
      </c>
      <c r="B27" s="77">
        <v>3.6245537485124948</v>
      </c>
      <c r="C27" s="77">
        <v>1.5271717572391914</v>
      </c>
      <c r="D27" s="79">
        <f t="shared" si="0"/>
        <v>5.1517255057516866</v>
      </c>
    </row>
    <row r="28" spans="1:7" x14ac:dyDescent="0.25">
      <c r="A28" s="78" t="s">
        <v>387</v>
      </c>
      <c r="B28" s="77">
        <v>3.0167429232238927</v>
      </c>
      <c r="C28" s="77">
        <v>1.4731761275076674</v>
      </c>
      <c r="D28" s="79">
        <f t="shared" si="0"/>
        <v>4.4899190507315598</v>
      </c>
    </row>
    <row r="29" spans="1:7" x14ac:dyDescent="0.25">
      <c r="A29" s="78" t="s">
        <v>388</v>
      </c>
      <c r="B29" s="77">
        <v>3.3978644845823767</v>
      </c>
      <c r="C29" s="77">
        <v>1.6814689152779165</v>
      </c>
      <c r="D29" s="79">
        <f t="shared" si="0"/>
        <v>5.0793333998602934</v>
      </c>
    </row>
    <row r="30" spans="1:7" x14ac:dyDescent="0.25">
      <c r="A30" s="78" t="s">
        <v>389</v>
      </c>
      <c r="B30" s="77">
        <v>3.282416332987296</v>
      </c>
      <c r="C30" s="77">
        <v>1.5126798161055908</v>
      </c>
      <c r="D30" s="79">
        <f t="shared" si="0"/>
        <v>4.7950961490928865</v>
      </c>
    </row>
    <row r="31" spans="1:7" x14ac:dyDescent="0.25">
      <c r="A31" s="78" t="s">
        <v>390</v>
      </c>
      <c r="B31" s="77">
        <v>3.104575163398692</v>
      </c>
      <c r="C31" s="77">
        <v>1.5378700499807765</v>
      </c>
      <c r="D31" s="79">
        <f t="shared" si="0"/>
        <v>4.6424452133794682</v>
      </c>
    </row>
    <row r="32" spans="1:7" x14ac:dyDescent="0.25">
      <c r="A32" s="78" t="s">
        <v>391</v>
      </c>
      <c r="B32" s="77">
        <v>2.8769312733084713</v>
      </c>
      <c r="C32" s="77">
        <v>1.5256453722090382</v>
      </c>
      <c r="D32" s="79">
        <f t="shared" si="0"/>
        <v>4.4025766455175095</v>
      </c>
    </row>
    <row r="33" spans="1:4" x14ac:dyDescent="0.25">
      <c r="A33" s="78" t="s">
        <v>108</v>
      </c>
      <c r="B33" s="77">
        <v>2.8929789994713828</v>
      </c>
      <c r="C33" s="77">
        <v>1.4897400163390841</v>
      </c>
      <c r="D33" s="79">
        <f t="shared" si="0"/>
        <v>4.3827190158104674</v>
      </c>
    </row>
    <row r="34" spans="1:4" x14ac:dyDescent="0.25">
      <c r="A34" s="78" t="s">
        <v>109</v>
      </c>
      <c r="B34" s="77">
        <v>3.4175963846914272</v>
      </c>
      <c r="C34" s="77">
        <v>1.5864049333898227</v>
      </c>
      <c r="D34" s="79">
        <f t="shared" si="0"/>
        <v>5.0040013180812499</v>
      </c>
    </row>
    <row r="35" spans="1:4" x14ac:dyDescent="0.25">
      <c r="A35" s="78" t="s">
        <v>110</v>
      </c>
      <c r="B35" s="77">
        <v>3.4595090617114019</v>
      </c>
      <c r="C35" s="77">
        <v>1.4039917412250513</v>
      </c>
      <c r="D35" s="79">
        <f t="shared" si="0"/>
        <v>4.8635008029364535</v>
      </c>
    </row>
    <row r="36" spans="1:4" x14ac:dyDescent="0.25">
      <c r="A36" s="78" t="s">
        <v>111</v>
      </c>
      <c r="B36" s="77">
        <v>2.9324699352451433</v>
      </c>
      <c r="C36" s="77">
        <v>1.3182238667900095</v>
      </c>
      <c r="D36" s="79">
        <f t="shared" si="0"/>
        <v>4.250693802035153</v>
      </c>
    </row>
    <row r="37" spans="1:4" x14ac:dyDescent="0.25">
      <c r="A37" s="78" t="s">
        <v>112</v>
      </c>
      <c r="B37" s="77">
        <v>3.2179804083127346</v>
      </c>
      <c r="C37" s="77">
        <v>1.4281790716836036</v>
      </c>
      <c r="D37" s="79">
        <f t="shared" si="0"/>
        <v>4.6461594799963386</v>
      </c>
    </row>
    <row r="38" spans="1:4" x14ac:dyDescent="0.25">
      <c r="A38" s="78" t="s">
        <v>113</v>
      </c>
      <c r="B38" s="77">
        <v>3.3527105583344605</v>
      </c>
      <c r="C38" s="77">
        <v>1.5456716686945158</v>
      </c>
      <c r="D38" s="79">
        <f t="shared" si="0"/>
        <v>4.8983822270289767</v>
      </c>
    </row>
    <row r="39" spans="1:4" x14ac:dyDescent="0.25">
      <c r="A39" s="78" t="s">
        <v>114</v>
      </c>
      <c r="B39" s="77">
        <v>3.6547331429826491</v>
      </c>
      <c r="C39" s="77">
        <v>1.4759499231276079</v>
      </c>
      <c r="D39" s="79">
        <f t="shared" si="0"/>
        <v>5.1306830661102572</v>
      </c>
    </row>
    <row r="40" spans="1:4" x14ac:dyDescent="0.25">
      <c r="A40" s="78" t="s">
        <v>115</v>
      </c>
      <c r="B40" s="77">
        <v>2.9789487620812922</v>
      </c>
      <c r="C40" s="77">
        <v>1.3592832869941303</v>
      </c>
      <c r="D40" s="79">
        <f t="shared" si="0"/>
        <v>4.3382320490754225</v>
      </c>
    </row>
    <row r="41" spans="1:4" x14ac:dyDescent="0.25">
      <c r="A41" s="78" t="s">
        <v>116</v>
      </c>
      <c r="B41" s="77">
        <v>3.4548777303977034</v>
      </c>
      <c r="C41" s="77">
        <v>1.3836915847184752</v>
      </c>
      <c r="D41" s="79">
        <f t="shared" si="0"/>
        <v>4.8385693151161782</v>
      </c>
    </row>
    <row r="42" spans="1:4" x14ac:dyDescent="0.25">
      <c r="A42" s="78" t="s">
        <v>117</v>
      </c>
      <c r="B42" s="77">
        <v>3.5911720591386329</v>
      </c>
      <c r="C42" s="77">
        <v>1.5556031712020568</v>
      </c>
      <c r="D42" s="79">
        <f t="shared" si="0"/>
        <v>5.1467752303406895</v>
      </c>
    </row>
    <row r="43" spans="1:4" x14ac:dyDescent="0.25">
      <c r="A43" s="78" t="s">
        <v>118</v>
      </c>
      <c r="B43" s="77">
        <v>3.592057000716725</v>
      </c>
      <c r="C43" s="77">
        <v>1.4545301235296597</v>
      </c>
      <c r="D43" s="79">
        <f t="shared" si="0"/>
        <v>5.0465871242463844</v>
      </c>
    </row>
    <row r="44" spans="1:4" x14ac:dyDescent="0.25">
      <c r="A44" s="78" t="s">
        <v>119</v>
      </c>
      <c r="B44" s="77">
        <v>3.424774237519169</v>
      </c>
      <c r="C44" s="77">
        <v>1.4610666212301924</v>
      </c>
      <c r="D44" s="79">
        <f t="shared" si="0"/>
        <v>4.8858408587493614</v>
      </c>
    </row>
    <row r="45" spans="1:4" x14ac:dyDescent="0.25">
      <c r="A45" s="78" t="s">
        <v>120</v>
      </c>
      <c r="B45" s="77">
        <v>3.7757583514655058</v>
      </c>
      <c r="C45" s="77">
        <v>1.5316353086735786</v>
      </c>
      <c r="D45" s="79">
        <f t="shared" si="0"/>
        <v>5.3073936601390841</v>
      </c>
    </row>
    <row r="46" spans="1:4" x14ac:dyDescent="0.25">
      <c r="A46" s="78" t="s">
        <v>121</v>
      </c>
      <c r="B46" s="77">
        <v>4.4235811553751159</v>
      </c>
      <c r="C46" s="77">
        <v>1.6873889875666077</v>
      </c>
      <c r="D46" s="79">
        <f t="shared" si="0"/>
        <v>6.1109701429417234</v>
      </c>
    </row>
    <row r="47" spans="1:4" x14ac:dyDescent="0.25">
      <c r="A47" s="78" t="s">
        <v>122</v>
      </c>
      <c r="B47" s="77">
        <v>5.4930343471530776</v>
      </c>
      <c r="C47" s="77">
        <v>2.0750533405848635</v>
      </c>
      <c r="D47" s="79">
        <f t="shared" si="0"/>
        <v>7.5680876877379415</v>
      </c>
    </row>
    <row r="48" spans="1:4" x14ac:dyDescent="0.25">
      <c r="A48" s="78" t="s">
        <v>123</v>
      </c>
      <c r="B48" s="77">
        <v>6.1713062098501066</v>
      </c>
      <c r="C48" s="77">
        <v>1.9400428265524632</v>
      </c>
      <c r="D48" s="79">
        <f t="shared" si="0"/>
        <v>8.1113490364025704</v>
      </c>
    </row>
    <row r="49" spans="1:4" x14ac:dyDescent="0.25">
      <c r="A49" s="78" t="s">
        <v>124</v>
      </c>
      <c r="B49" s="77">
        <v>8.222926892836977</v>
      </c>
      <c r="C49" s="77">
        <v>2.5324703531558135</v>
      </c>
      <c r="D49" s="79">
        <f t="shared" si="0"/>
        <v>10.755397245992791</v>
      </c>
    </row>
    <row r="50" spans="1:4" x14ac:dyDescent="0.25">
      <c r="A50" s="78" t="s">
        <v>125</v>
      </c>
      <c r="B50" s="77">
        <v>9.7895189003436425</v>
      </c>
      <c r="C50" s="77">
        <v>3.0713058419243975</v>
      </c>
      <c r="D50" s="79">
        <f t="shared" si="0"/>
        <v>12.86082474226804</v>
      </c>
    </row>
    <row r="51" spans="1:4" x14ac:dyDescent="0.25">
      <c r="A51" s="78" t="s">
        <v>126</v>
      </c>
      <c r="B51" s="77">
        <v>9.8091586610950738</v>
      </c>
      <c r="C51" s="77">
        <v>3.7651316072890206</v>
      </c>
      <c r="D51" s="79">
        <f t="shared" si="0"/>
        <v>13.574290268384095</v>
      </c>
    </row>
    <row r="52" spans="1:4" x14ac:dyDescent="0.25">
      <c r="A52" s="78" t="s">
        <v>127</v>
      </c>
      <c r="B52" s="77">
        <v>8.0959718247853854</v>
      </c>
      <c r="C52" s="77">
        <v>5.1507814219678618</v>
      </c>
      <c r="D52" s="79">
        <f t="shared" si="0"/>
        <v>13.246753246753247</v>
      </c>
    </row>
    <row r="53" spans="1:4" x14ac:dyDescent="0.25">
      <c r="A53" s="78" t="s">
        <v>128</v>
      </c>
      <c r="B53" s="77">
        <v>7.6895612978087211</v>
      </c>
      <c r="C53" s="77">
        <v>5.975811130450305</v>
      </c>
      <c r="D53" s="79">
        <f t="shared" si="0"/>
        <v>13.665372428259026</v>
      </c>
    </row>
    <row r="54" spans="1:4" x14ac:dyDescent="0.25">
      <c r="A54" s="78" t="s">
        <v>130</v>
      </c>
      <c r="B54" s="77">
        <v>7.9823594266813664</v>
      </c>
      <c r="C54" s="77">
        <v>6.6152149944873218</v>
      </c>
      <c r="D54" s="79">
        <f t="shared" si="0"/>
        <v>14.597574421168687</v>
      </c>
    </row>
    <row r="55" spans="1:4" x14ac:dyDescent="0.25">
      <c r="A55" s="78" t="s">
        <v>131</v>
      </c>
      <c r="B55" s="77">
        <v>7.6485377795421474</v>
      </c>
      <c r="C55" s="77">
        <v>7.2074456353932339</v>
      </c>
      <c r="D55" s="79">
        <f t="shared" si="0"/>
        <v>14.85598341493538</v>
      </c>
    </row>
    <row r="56" spans="1:4" x14ac:dyDescent="0.25">
      <c r="A56" s="78" t="s">
        <v>132</v>
      </c>
      <c r="B56" s="77">
        <v>6.8270393764278987</v>
      </c>
      <c r="C56" s="77">
        <v>8.2112619271603258</v>
      </c>
      <c r="D56" s="79">
        <f t="shared" si="0"/>
        <v>15.038301303588224</v>
      </c>
    </row>
    <row r="57" spans="1:4" x14ac:dyDescent="0.25">
      <c r="A57" s="78" t="s">
        <v>133</v>
      </c>
      <c r="B57" s="77">
        <v>6.4593518015571245</v>
      </c>
      <c r="C57" s="77">
        <v>8.5279739272134734</v>
      </c>
      <c r="D57" s="79">
        <f t="shared" si="0"/>
        <v>14.987325728770598</v>
      </c>
    </row>
    <row r="58" spans="1:4" x14ac:dyDescent="0.25">
      <c r="A58" s="78" t="s">
        <v>134</v>
      </c>
      <c r="B58" s="77">
        <v>6.7478369458567489</v>
      </c>
      <c r="C58" s="77">
        <v>8.5317991258585337</v>
      </c>
      <c r="D58" s="79">
        <f t="shared" si="0"/>
        <v>15.279636071715283</v>
      </c>
    </row>
    <row r="59" spans="1:4" x14ac:dyDescent="0.25">
      <c r="A59" s="78" t="s">
        <v>135</v>
      </c>
      <c r="B59" s="77">
        <v>6.739818903608545</v>
      </c>
      <c r="C59" s="77">
        <v>9.1484901199875104</v>
      </c>
      <c r="D59" s="79">
        <f t="shared" si="0"/>
        <v>15.888309023596054</v>
      </c>
    </row>
    <row r="60" spans="1:4" x14ac:dyDescent="0.25">
      <c r="A60" s="78" t="s">
        <v>136</v>
      </c>
      <c r="B60" s="77">
        <v>5.8028295531102625</v>
      </c>
      <c r="C60" s="77">
        <v>9.4722658881652837</v>
      </c>
      <c r="D60" s="79">
        <f t="shared" si="0"/>
        <v>15.275095441275546</v>
      </c>
    </row>
    <row r="61" spans="1:4" x14ac:dyDescent="0.25">
      <c r="A61" s="78" t="s">
        <v>137</v>
      </c>
      <c r="B61" s="77">
        <v>5.8714434342063608</v>
      </c>
      <c r="C61" s="77">
        <v>9.8747003211652427</v>
      </c>
      <c r="D61" s="79">
        <f t="shared" si="0"/>
        <v>15.746143755371603</v>
      </c>
    </row>
    <row r="62" spans="1:4" x14ac:dyDescent="0.25">
      <c r="A62" s="78" t="s">
        <v>138</v>
      </c>
      <c r="B62" s="77">
        <v>6.1686855091969495</v>
      </c>
      <c r="C62" s="77">
        <v>9.6321220278151625</v>
      </c>
      <c r="D62" s="79">
        <f t="shared" si="0"/>
        <v>15.800807537012112</v>
      </c>
    </row>
    <row r="63" spans="1:4" x14ac:dyDescent="0.25">
      <c r="A63" s="78" t="s">
        <v>139</v>
      </c>
      <c r="B63" s="77">
        <v>6.5501404557007188</v>
      </c>
      <c r="C63" s="77">
        <v>9.2477816917108857</v>
      </c>
      <c r="D63" s="79">
        <f t="shared" si="0"/>
        <v>15.797922147411604</v>
      </c>
    </row>
    <row r="64" spans="1:4" x14ac:dyDescent="0.25">
      <c r="A64" s="78" t="s">
        <v>140</v>
      </c>
      <c r="B64" s="77">
        <v>5.9756814175292678</v>
      </c>
      <c r="C64" s="77">
        <v>8.4617818559869793</v>
      </c>
      <c r="D64" s="79">
        <f t="shared" si="0"/>
        <v>14.437463273516247</v>
      </c>
    </row>
    <row r="65" spans="1:4" x14ac:dyDescent="0.25">
      <c r="A65" s="78" t="s">
        <v>141</v>
      </c>
      <c r="B65" s="77">
        <v>5.6287045835030094</v>
      </c>
      <c r="C65" s="77">
        <v>8.7100131215782088</v>
      </c>
      <c r="D65" s="79">
        <f t="shared" si="0"/>
        <v>14.338717705081219</v>
      </c>
    </row>
    <row r="66" spans="1:4" x14ac:dyDescent="0.25">
      <c r="A66" s="78" t="s">
        <v>142</v>
      </c>
      <c r="B66" s="77">
        <v>6.2830012867728628</v>
      </c>
      <c r="C66" s="77">
        <v>8.3374007188179444</v>
      </c>
      <c r="D66" s="79">
        <f t="shared" si="0"/>
        <v>14.620402005590808</v>
      </c>
    </row>
    <row r="67" spans="1:4" x14ac:dyDescent="0.25">
      <c r="A67" s="78" t="s">
        <v>143</v>
      </c>
      <c r="B67" s="77">
        <v>5.7751562637556111</v>
      </c>
      <c r="C67" s="77">
        <v>7.8616075358746373</v>
      </c>
      <c r="D67" s="79">
        <f t="shared" si="0"/>
        <v>13.636763799630248</v>
      </c>
    </row>
    <row r="68" spans="1:4" x14ac:dyDescent="0.25">
      <c r="A68" s="78" t="s">
        <v>144</v>
      </c>
      <c r="B68" s="77">
        <v>4.8757681004541809</v>
      </c>
      <c r="C68" s="77">
        <v>7.4271974352123955</v>
      </c>
      <c r="D68" s="79">
        <f t="shared" si="0"/>
        <v>12.302965535666576</v>
      </c>
    </row>
    <row r="69" spans="1:4" x14ac:dyDescent="0.25">
      <c r="A69" s="78" t="s">
        <v>145</v>
      </c>
      <c r="B69" s="77">
        <v>5.1818344679326405</v>
      </c>
      <c r="C69" s="77">
        <v>7.4480472948763881</v>
      </c>
      <c r="D69" s="79">
        <f t="shared" si="0"/>
        <v>12.629881762809028</v>
      </c>
    </row>
    <row r="70" spans="1:4" x14ac:dyDescent="0.25">
      <c r="A70" s="78" t="s">
        <v>146</v>
      </c>
      <c r="B70" s="77">
        <v>5.4352177200551521</v>
      </c>
      <c r="C70" s="77">
        <v>6.9919494729351053</v>
      </c>
      <c r="D70" s="79">
        <f t="shared" ref="D70:D106" si="1">SUM(B70:C70)</f>
        <v>12.427167192990257</v>
      </c>
    </row>
    <row r="71" spans="1:4" x14ac:dyDescent="0.25">
      <c r="A71" s="78" t="s">
        <v>147</v>
      </c>
      <c r="B71" s="77">
        <v>5.4128681626928472</v>
      </c>
      <c r="C71" s="77">
        <v>6.5173562412342223</v>
      </c>
      <c r="D71" s="79">
        <f t="shared" si="1"/>
        <v>11.93022440392707</v>
      </c>
    </row>
    <row r="72" spans="1:4" x14ac:dyDescent="0.25">
      <c r="A72" s="78" t="s">
        <v>148</v>
      </c>
      <c r="B72" s="77">
        <v>4.4338245055090928</v>
      </c>
      <c r="C72" s="77">
        <v>5.9604407274658167</v>
      </c>
      <c r="D72" s="79">
        <f t="shared" si="1"/>
        <v>10.394265232974909</v>
      </c>
    </row>
    <row r="73" spans="1:4" x14ac:dyDescent="0.25">
      <c r="A73" s="78" t="s">
        <v>149</v>
      </c>
      <c r="B73" s="77">
        <v>4.2779558404558404</v>
      </c>
      <c r="C73" s="77">
        <v>6.1387108262108265</v>
      </c>
      <c r="D73" s="79">
        <f t="shared" si="1"/>
        <v>10.416666666666668</v>
      </c>
    </row>
    <row r="74" spans="1:4" x14ac:dyDescent="0.25">
      <c r="A74" s="78" t="s">
        <v>150</v>
      </c>
      <c r="B74" s="77">
        <v>4.5402752213165041</v>
      </c>
      <c r="C74" s="77">
        <v>5.7191690770444374</v>
      </c>
      <c r="D74" s="79">
        <f t="shared" si="1"/>
        <v>10.259444298360942</v>
      </c>
    </row>
    <row r="75" spans="1:4" x14ac:dyDescent="0.25">
      <c r="A75" s="78" t="s">
        <v>151</v>
      </c>
      <c r="B75" s="77">
        <v>4.482339668489109</v>
      </c>
      <c r="C75" s="77">
        <v>5.3241343400156209</v>
      </c>
      <c r="D75" s="79">
        <f t="shared" si="1"/>
        <v>9.8064740085047291</v>
      </c>
    </row>
    <row r="76" spans="1:4" x14ac:dyDescent="0.25">
      <c r="A76" s="78" t="s">
        <v>152</v>
      </c>
      <c r="B76" s="77">
        <v>4.0604261264407961</v>
      </c>
      <c r="C76" s="77">
        <v>4.9554662940971008</v>
      </c>
      <c r="D76" s="79">
        <f t="shared" si="1"/>
        <v>9.015892420537897</v>
      </c>
    </row>
    <row r="77" spans="1:4" x14ac:dyDescent="0.25">
      <c r="A77" s="78" t="s">
        <v>153</v>
      </c>
      <c r="B77" s="77">
        <v>3.6391571553994737</v>
      </c>
      <c r="C77" s="77">
        <v>5.0965759438103593</v>
      </c>
      <c r="D77" s="79">
        <f t="shared" si="1"/>
        <v>8.735733099209833</v>
      </c>
    </row>
    <row r="78" spans="1:4" x14ac:dyDescent="0.25">
      <c r="A78" s="78" t="s">
        <v>154</v>
      </c>
      <c r="B78" s="77">
        <v>4.3370295842788034</v>
      </c>
      <c r="C78" s="77">
        <v>4.7095089266601029</v>
      </c>
      <c r="D78" s="79">
        <f t="shared" si="1"/>
        <v>9.0465385109389054</v>
      </c>
    </row>
    <row r="79" spans="1:4" x14ac:dyDescent="0.25">
      <c r="A79" s="78" t="s">
        <v>155</v>
      </c>
      <c r="B79" s="77">
        <v>4.1205646699732927</v>
      </c>
      <c r="C79" s="77">
        <v>4.3791597778625633</v>
      </c>
      <c r="D79" s="79">
        <f t="shared" si="1"/>
        <v>8.499724447835856</v>
      </c>
    </row>
    <row r="80" spans="1:4" x14ac:dyDescent="0.25">
      <c r="A80" s="78" t="s">
        <v>156</v>
      </c>
      <c r="B80" s="77">
        <v>3.3098652013394001</v>
      </c>
      <c r="C80" s="77">
        <v>3.8765347299733839</v>
      </c>
      <c r="D80" s="79">
        <f t="shared" si="1"/>
        <v>7.186399931312784</v>
      </c>
    </row>
    <row r="81" spans="1:4" x14ac:dyDescent="0.25">
      <c r="A81" s="78" t="s">
        <v>157</v>
      </c>
      <c r="B81" s="77">
        <v>3.1635203861736065</v>
      </c>
      <c r="C81" s="77">
        <v>3.8660460305146103</v>
      </c>
      <c r="D81" s="79">
        <f t="shared" si="1"/>
        <v>7.0295664166882172</v>
      </c>
    </row>
    <row r="82" spans="1:4" x14ac:dyDescent="0.25">
      <c r="A82" s="78" t="s">
        <v>158</v>
      </c>
      <c r="B82" s="77">
        <v>3.3741019500513172</v>
      </c>
      <c r="C82" s="77">
        <v>3.481012658227848</v>
      </c>
      <c r="D82" s="79">
        <f t="shared" si="1"/>
        <v>6.8551146082791652</v>
      </c>
    </row>
    <row r="83" spans="1:4" x14ac:dyDescent="0.25">
      <c r="A83" s="78" t="s">
        <v>159</v>
      </c>
      <c r="B83" s="77">
        <v>3.9491468153404292</v>
      </c>
      <c r="C83" s="77">
        <v>2.9523568170299042</v>
      </c>
      <c r="D83" s="79">
        <f t="shared" si="1"/>
        <v>6.9015036323703338</v>
      </c>
    </row>
    <row r="84" spans="1:4" x14ac:dyDescent="0.25">
      <c r="A84" s="78" t="s">
        <v>160</v>
      </c>
      <c r="B84" s="77">
        <v>3.3708813230392778</v>
      </c>
      <c r="C84" s="77">
        <v>2.7169556596211448</v>
      </c>
      <c r="D84" s="79">
        <f t="shared" si="1"/>
        <v>6.0878369826604226</v>
      </c>
    </row>
    <row r="85" spans="1:4" x14ac:dyDescent="0.25">
      <c r="A85" s="78" t="s">
        <v>161</v>
      </c>
      <c r="B85" s="77">
        <v>3.4030410153754422</v>
      </c>
      <c r="C85" s="77">
        <v>2.27011371864219</v>
      </c>
      <c r="D85" s="79">
        <f t="shared" si="1"/>
        <v>5.6731547340176327</v>
      </c>
    </row>
    <row r="86" spans="1:4" x14ac:dyDescent="0.25">
      <c r="A86" s="78" t="s">
        <v>162</v>
      </c>
      <c r="B86" s="77">
        <v>3.7499478013947471</v>
      </c>
      <c r="C86" s="77">
        <v>2.3050904079842991</v>
      </c>
      <c r="D86" s="79">
        <f t="shared" si="1"/>
        <v>6.0550382093790462</v>
      </c>
    </row>
    <row r="87" spans="1:4" x14ac:dyDescent="0.25">
      <c r="A87" s="78" t="s">
        <v>163</v>
      </c>
      <c r="B87" s="77">
        <v>3.6931111663765233</v>
      </c>
      <c r="C87" s="77">
        <v>2.2631186272071622</v>
      </c>
      <c r="D87" s="79">
        <f t="shared" si="1"/>
        <v>5.9562297935836854</v>
      </c>
    </row>
    <row r="88" spans="1:4" x14ac:dyDescent="0.25">
      <c r="A88" s="78" t="s">
        <v>164</v>
      </c>
      <c r="B88" s="77">
        <v>3.163846505633392</v>
      </c>
      <c r="C88" s="77">
        <v>2.1951523718455079</v>
      </c>
      <c r="D88" s="79">
        <f t="shared" si="1"/>
        <v>5.3589988774788999</v>
      </c>
    </row>
    <row r="89" spans="1:4" x14ac:dyDescent="0.25">
      <c r="A89" s="78" t="s">
        <v>99</v>
      </c>
      <c r="B89" s="77">
        <v>2.9093621782916821</v>
      </c>
      <c r="C89" s="77">
        <v>1.8359650213436112</v>
      </c>
      <c r="D89" s="79">
        <f t="shared" si="1"/>
        <v>4.7453271996352928</v>
      </c>
    </row>
    <row r="90" spans="1:4" x14ac:dyDescent="0.25">
      <c r="A90" s="78" t="s">
        <v>100</v>
      </c>
      <c r="B90" s="77">
        <v>3.5764318088174698</v>
      </c>
      <c r="C90" s="77">
        <v>1.817058096415328</v>
      </c>
      <c r="D90" s="79">
        <f t="shared" si="1"/>
        <v>5.3934899052327978</v>
      </c>
    </row>
    <row r="91" spans="1:4" x14ac:dyDescent="0.25">
      <c r="A91" s="78" t="s">
        <v>101</v>
      </c>
      <c r="B91" s="77">
        <v>3.5568608255832928</v>
      </c>
      <c r="C91" s="77">
        <v>1.6682982542013378</v>
      </c>
      <c r="D91" s="79">
        <f t="shared" si="1"/>
        <v>5.2251590797846301</v>
      </c>
    </row>
    <row r="92" spans="1:4" x14ac:dyDescent="0.25">
      <c r="A92" s="78" t="s">
        <v>102</v>
      </c>
      <c r="B92" s="77">
        <v>2.6987600291757836</v>
      </c>
      <c r="C92" s="77">
        <v>1.7789123916038578</v>
      </c>
      <c r="D92" s="79">
        <f t="shared" si="1"/>
        <v>4.4776724207796414</v>
      </c>
    </row>
    <row r="93" spans="1:4" x14ac:dyDescent="0.25">
      <c r="A93" s="78" t="s">
        <v>15</v>
      </c>
      <c r="B93" s="77">
        <v>3.225282313754164</v>
      </c>
      <c r="C93" s="77">
        <v>1.433910147046876</v>
      </c>
      <c r="D93" s="79">
        <f t="shared" si="1"/>
        <v>4.65919246080104</v>
      </c>
    </row>
    <row r="94" spans="1:4" x14ac:dyDescent="0.25">
      <c r="A94" s="78" t="s">
        <v>16</v>
      </c>
      <c r="B94" s="77">
        <v>4.0368271954674224</v>
      </c>
      <c r="C94" s="77">
        <v>1.3234773371104813</v>
      </c>
      <c r="D94" s="79">
        <f t="shared" si="1"/>
        <v>5.3603045325779037</v>
      </c>
    </row>
    <row r="95" spans="1:4" x14ac:dyDescent="0.25">
      <c r="A95" s="78" t="s">
        <v>17</v>
      </c>
      <c r="B95" s="77">
        <v>5.664416268730446</v>
      </c>
      <c r="C95" s="77">
        <v>1.7124979417092048</v>
      </c>
      <c r="D95" s="79">
        <f t="shared" si="1"/>
        <v>7.3769142104396508</v>
      </c>
    </row>
    <row r="96" spans="1:4" x14ac:dyDescent="0.25">
      <c r="A96" s="78" t="s">
        <v>18</v>
      </c>
      <c r="B96" s="77">
        <v>4.1223899111019229</v>
      </c>
      <c r="C96" s="77">
        <v>1.7366136034732267</v>
      </c>
      <c r="D96" s="79">
        <f t="shared" si="1"/>
        <v>5.85900351457515</v>
      </c>
    </row>
    <row r="97" spans="1:4" x14ac:dyDescent="0.25">
      <c r="A97" s="78" t="s">
        <v>19</v>
      </c>
      <c r="B97" s="77">
        <v>5.172629211611345</v>
      </c>
      <c r="C97" s="77">
        <v>1.928282870351089</v>
      </c>
      <c r="D97" s="79">
        <f t="shared" si="1"/>
        <v>7.1009120819624343</v>
      </c>
    </row>
    <row r="98" spans="1:4" x14ac:dyDescent="0.25">
      <c r="A98" s="78" t="s">
        <v>20</v>
      </c>
      <c r="B98" s="77">
        <v>4.9423653876519822</v>
      </c>
      <c r="C98" s="77">
        <v>2.3251223748618344</v>
      </c>
      <c r="D98" s="79">
        <f t="shared" si="1"/>
        <v>7.2674877625138166</v>
      </c>
    </row>
    <row r="99" spans="1:4" x14ac:dyDescent="0.25">
      <c r="A99" s="78" t="s">
        <v>21</v>
      </c>
      <c r="B99" s="77">
        <v>3.6026409189787429</v>
      </c>
      <c r="C99" s="77">
        <v>2.0875472274167075</v>
      </c>
      <c r="D99" s="79">
        <f t="shared" si="1"/>
        <v>5.6901881463954505</v>
      </c>
    </row>
    <row r="100" spans="1:4" x14ac:dyDescent="0.25">
      <c r="A100" s="78" t="s">
        <v>22</v>
      </c>
      <c r="B100" s="77">
        <v>2.9051000645577791</v>
      </c>
      <c r="C100" s="77">
        <v>1.9329358599475943</v>
      </c>
      <c r="D100" s="79">
        <f t="shared" si="1"/>
        <v>4.8380359245053732</v>
      </c>
    </row>
    <row r="101" spans="1:4" x14ac:dyDescent="0.25">
      <c r="A101" s="78" t="s">
        <v>23</v>
      </c>
      <c r="B101" s="77">
        <v>2.9401709401709404</v>
      </c>
      <c r="C101" s="77">
        <v>1.8727445394112061</v>
      </c>
      <c r="D101" s="79">
        <f t="shared" si="1"/>
        <v>4.8129154795821467</v>
      </c>
    </row>
    <row r="102" spans="1:4" x14ac:dyDescent="0.25">
      <c r="A102" s="78" t="s">
        <v>24</v>
      </c>
      <c r="B102" s="77">
        <v>3.0959057767807066</v>
      </c>
      <c r="C102" s="77">
        <v>1.3871751729295199</v>
      </c>
      <c r="D102" s="79">
        <f t="shared" si="1"/>
        <v>4.4830809497102262</v>
      </c>
    </row>
    <row r="103" spans="1:4" x14ac:dyDescent="0.25">
      <c r="A103" s="78" t="s">
        <v>25</v>
      </c>
      <c r="B103" s="77">
        <v>3.0223685194882921</v>
      </c>
      <c r="C103" s="77">
        <v>1.4326326026782374</v>
      </c>
      <c r="D103" s="79">
        <f t="shared" si="1"/>
        <v>4.4550011221665295</v>
      </c>
    </row>
    <row r="104" spans="1:4" x14ac:dyDescent="0.25">
      <c r="A104" s="78" t="s">
        <v>26</v>
      </c>
      <c r="B104" s="77">
        <v>2.5981760655127486</v>
      </c>
      <c r="C104" s="77">
        <v>1.5708170482039829</v>
      </c>
      <c r="D104" s="79">
        <f t="shared" si="1"/>
        <v>4.1689931137167315</v>
      </c>
    </row>
    <row r="105" spans="1:4" x14ac:dyDescent="0.25">
      <c r="A105" s="78" t="s">
        <v>27</v>
      </c>
      <c r="B105" s="77">
        <v>2.5523151042624401</v>
      </c>
      <c r="C105" s="77">
        <v>1.5188849251590599</v>
      </c>
      <c r="D105" s="79">
        <f t="shared" si="1"/>
        <v>4.0712000294215001</v>
      </c>
    </row>
    <row r="106" spans="1:4" x14ac:dyDescent="0.25">
      <c r="A106" s="78" t="s">
        <v>312</v>
      </c>
      <c r="B106" s="77">
        <v>3.0388539179509446</v>
      </c>
      <c r="C106" s="77">
        <v>1.3457781636639898</v>
      </c>
      <c r="D106" s="79">
        <f t="shared" si="1"/>
        <v>4.3846320816149342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Q65"/>
  <sheetViews>
    <sheetView workbookViewId="0">
      <selection activeCell="I22" sqref="I22"/>
    </sheetView>
  </sheetViews>
  <sheetFormatPr defaultColWidth="9.140625" defaultRowHeight="12.75" x14ac:dyDescent="0.2"/>
  <cols>
    <col min="1" max="16384" width="9.140625" style="24"/>
  </cols>
  <sheetData>
    <row r="1" spans="1:9" ht="14.25" x14ac:dyDescent="0.2">
      <c r="A1" s="8" t="s">
        <v>487</v>
      </c>
    </row>
    <row r="2" spans="1:9" ht="14.25" x14ac:dyDescent="0.2">
      <c r="A2" s="8" t="s">
        <v>488</v>
      </c>
    </row>
    <row r="4" spans="1:9" ht="15" x14ac:dyDescent="0.25">
      <c r="B4" s="25"/>
      <c r="C4" s="25"/>
      <c r="D4" s="25"/>
      <c r="E4" s="25"/>
    </row>
    <row r="6" spans="1:9" ht="15" x14ac:dyDescent="0.25">
      <c r="B6" s="25"/>
      <c r="C6" s="25"/>
      <c r="D6" s="25"/>
      <c r="E6" s="25"/>
      <c r="I6" s="34"/>
    </row>
    <row r="11" spans="1:9" ht="15" x14ac:dyDescent="0.25">
      <c r="C11" t="s">
        <v>277</v>
      </c>
      <c r="D11" t="s">
        <v>278</v>
      </c>
      <c r="E11" s="24" t="s">
        <v>392</v>
      </c>
    </row>
    <row r="12" spans="1:9" ht="15" x14ac:dyDescent="0.25">
      <c r="B12" s="24" t="s">
        <v>279</v>
      </c>
      <c r="C12" s="55">
        <v>8.3656509695290815</v>
      </c>
      <c r="D12" s="55">
        <v>3.0656509695290879</v>
      </c>
      <c r="E12" s="55">
        <v>2.6338893766461702</v>
      </c>
    </row>
    <row r="13" spans="1:9" ht="15" x14ac:dyDescent="0.25">
      <c r="B13" s="24" t="s">
        <v>272</v>
      </c>
      <c r="C13" s="55">
        <v>7.6437587657784078</v>
      </c>
      <c r="D13" s="55">
        <v>2.3437587657784142</v>
      </c>
      <c r="E13" s="55">
        <v>11.500974658869389</v>
      </c>
    </row>
    <row r="14" spans="1:9" ht="15" x14ac:dyDescent="0.25">
      <c r="B14" s="24" t="s">
        <v>267</v>
      </c>
      <c r="C14" s="55">
        <v>7.1654790182106076</v>
      </c>
      <c r="D14" s="55">
        <v>1.865479018210614</v>
      </c>
      <c r="E14" s="55">
        <v>4.8652432621631103</v>
      </c>
    </row>
    <row r="15" spans="1:9" ht="15" x14ac:dyDescent="0.25">
      <c r="B15" s="44" t="s">
        <v>271</v>
      </c>
      <c r="C15" s="55">
        <v>6.9571865443425196</v>
      </c>
      <c r="D15" s="55">
        <v>1.657186544342526</v>
      </c>
      <c r="E15" s="55">
        <v>-2.5057825751734764</v>
      </c>
    </row>
    <row r="16" spans="1:9" ht="15" x14ac:dyDescent="0.25">
      <c r="B16" s="24" t="s">
        <v>203</v>
      </c>
      <c r="C16" s="55">
        <v>5.8513309894525412</v>
      </c>
      <c r="D16" s="55">
        <v>0.55133098945254755</v>
      </c>
      <c r="E16" s="55">
        <v>5.93301435406699</v>
      </c>
    </row>
    <row r="17" spans="2:17" ht="15" x14ac:dyDescent="0.25">
      <c r="B17" s="24" t="s">
        <v>269</v>
      </c>
      <c r="C17" s="55">
        <v>5.319148936170226</v>
      </c>
      <c r="D17" s="55">
        <v>1.9148936170232389E-2</v>
      </c>
      <c r="E17" s="55">
        <v>6.8644560791157661</v>
      </c>
    </row>
    <row r="18" spans="2:17" ht="15" x14ac:dyDescent="0.25">
      <c r="B18" s="24" t="s">
        <v>266</v>
      </c>
      <c r="C18" s="55">
        <v>4.948646125116718</v>
      </c>
      <c r="D18" s="55">
        <v>-0.35135387488327563</v>
      </c>
      <c r="E18" s="55">
        <v>3.3235581622678367</v>
      </c>
    </row>
    <row r="19" spans="2:17" ht="15" x14ac:dyDescent="0.25">
      <c r="B19" s="24" t="s">
        <v>274</v>
      </c>
      <c r="C19" s="55">
        <v>4.377880184331806</v>
      </c>
      <c r="D19" s="55">
        <v>-0.92211981566818757</v>
      </c>
      <c r="E19" s="55">
        <v>0.70742799393632705</v>
      </c>
    </row>
    <row r="20" spans="2:17" ht="15" x14ac:dyDescent="0.25">
      <c r="B20" s="24" t="s">
        <v>281</v>
      </c>
      <c r="C20" s="55">
        <v>4.0806293018682549</v>
      </c>
      <c r="D20" s="55">
        <v>-1.2193706981317387</v>
      </c>
      <c r="E20" s="55">
        <v>9.0163934426229488</v>
      </c>
    </row>
    <row r="21" spans="2:17" ht="15" x14ac:dyDescent="0.25">
      <c r="B21" s="24" t="s">
        <v>275</v>
      </c>
      <c r="C21" s="55">
        <v>2.8693790149892928</v>
      </c>
      <c r="D21" s="55">
        <v>-2.4306209850107008</v>
      </c>
      <c r="E21" s="55">
        <v>5.011655011655014</v>
      </c>
    </row>
    <row r="22" spans="2:17" ht="15" x14ac:dyDescent="0.25">
      <c r="B22" s="24" t="s">
        <v>268</v>
      </c>
      <c r="C22" s="55">
        <v>1.8656716417910335</v>
      </c>
      <c r="D22" s="55">
        <v>-3.4343283582089601</v>
      </c>
      <c r="E22" s="55">
        <v>5.4506039021368746</v>
      </c>
    </row>
    <row r="23" spans="2:17" ht="15" x14ac:dyDescent="0.25">
      <c r="B23" s="24" t="s">
        <v>280</v>
      </c>
      <c r="C23" s="55">
        <v>1.754385964912264</v>
      </c>
      <c r="D23" s="55">
        <v>-3.5456140350877297</v>
      </c>
      <c r="E23" s="55">
        <v>8.2352941176470509</v>
      </c>
    </row>
    <row r="24" spans="2:17" ht="15" x14ac:dyDescent="0.25">
      <c r="B24" s="24" t="s">
        <v>273</v>
      </c>
      <c r="C24" s="55">
        <v>0.48563334682314441</v>
      </c>
      <c r="D24" s="55">
        <v>-4.8143666531768492</v>
      </c>
      <c r="E24" s="55">
        <v>8.9271730618637477</v>
      </c>
      <c r="I24" s="34"/>
      <c r="Q24" s="8" t="s">
        <v>282</v>
      </c>
    </row>
    <row r="25" spans="2:17" ht="15" x14ac:dyDescent="0.25">
      <c r="C25" s="55"/>
      <c r="D25" s="55"/>
      <c r="E25" s="55"/>
    </row>
    <row r="26" spans="2:17" ht="15" x14ac:dyDescent="0.25">
      <c r="B26" s="24" t="s">
        <v>348</v>
      </c>
      <c r="C26" s="55">
        <v>6.5</v>
      </c>
      <c r="D26" s="55">
        <v>1.2000000000000002</v>
      </c>
      <c r="E26" s="55">
        <v>2.7</v>
      </c>
    </row>
    <row r="27" spans="2:17" ht="15" x14ac:dyDescent="0.25">
      <c r="B27" s="24" t="s">
        <v>393</v>
      </c>
      <c r="C27" s="55">
        <v>4.5999999999999996</v>
      </c>
      <c r="D27" s="55">
        <v>-0.70000000000000018</v>
      </c>
      <c r="E27" s="55">
        <v>5.2</v>
      </c>
    </row>
    <row r="28" spans="2:17" ht="15" x14ac:dyDescent="0.25">
      <c r="C28" s="55"/>
      <c r="D28" s="55"/>
      <c r="E28" s="55"/>
    </row>
    <row r="29" spans="2:17" ht="15" x14ac:dyDescent="0.25">
      <c r="B29" s="24" t="s">
        <v>201</v>
      </c>
      <c r="C29" s="55">
        <v>5.086013462976835</v>
      </c>
      <c r="D29" s="55">
        <v>-0.21398653702315862</v>
      </c>
      <c r="E29" s="55">
        <v>4.7</v>
      </c>
    </row>
    <row r="31" spans="2:17" ht="15" x14ac:dyDescent="0.25">
      <c r="C31" s="25"/>
      <c r="D31" s="25"/>
      <c r="E31" s="25"/>
    </row>
    <row r="32" spans="2:17" ht="15" x14ac:dyDescent="0.25">
      <c r="C32" s="25"/>
      <c r="D32" s="25"/>
      <c r="E32" s="25"/>
    </row>
    <row r="33" spans="3:5" ht="15" x14ac:dyDescent="0.25">
      <c r="C33" s="25"/>
      <c r="D33" s="25"/>
      <c r="E33" s="25"/>
    </row>
    <row r="34" spans="3:5" ht="15" x14ac:dyDescent="0.25">
      <c r="C34" s="25"/>
      <c r="D34" s="25"/>
      <c r="E34" s="25"/>
    </row>
    <row r="35" spans="3:5" ht="15" x14ac:dyDescent="0.25">
      <c r="C35" s="25"/>
      <c r="D35" s="25"/>
      <c r="E35" s="25"/>
    </row>
    <row r="36" spans="3:5" ht="15" x14ac:dyDescent="0.25">
      <c r="C36" s="25"/>
      <c r="D36" s="25"/>
      <c r="E36" s="25"/>
    </row>
    <row r="37" spans="3:5" ht="15" x14ac:dyDescent="0.25">
      <c r="C37" s="25"/>
      <c r="D37" s="25"/>
      <c r="E37" s="25"/>
    </row>
    <row r="38" spans="3:5" ht="15" x14ac:dyDescent="0.25">
      <c r="C38" s="25"/>
      <c r="D38" s="25"/>
      <c r="E38" s="25"/>
    </row>
    <row r="39" spans="3:5" ht="15" x14ac:dyDescent="0.25">
      <c r="C39" s="25"/>
      <c r="D39" s="25"/>
      <c r="E39" s="25"/>
    </row>
    <row r="40" spans="3:5" ht="15" x14ac:dyDescent="0.25">
      <c r="C40" s="25"/>
      <c r="D40" s="25"/>
      <c r="E40" s="25"/>
    </row>
    <row r="41" spans="3:5" ht="15" x14ac:dyDescent="0.25">
      <c r="C41" s="25"/>
      <c r="D41" s="25"/>
      <c r="E41" s="25"/>
    </row>
    <row r="42" spans="3:5" ht="15" x14ac:dyDescent="0.25">
      <c r="C42" s="25"/>
      <c r="D42" s="25"/>
      <c r="E42" s="25"/>
    </row>
    <row r="43" spans="3:5" ht="15" x14ac:dyDescent="0.25">
      <c r="C43" s="25"/>
      <c r="D43" s="25"/>
      <c r="E43" s="25"/>
    </row>
    <row r="44" spans="3:5" ht="15" x14ac:dyDescent="0.25">
      <c r="C44" s="25"/>
      <c r="D44" s="25"/>
      <c r="E44" s="25"/>
    </row>
    <row r="45" spans="3:5" ht="15" x14ac:dyDescent="0.25">
      <c r="C45" s="25"/>
      <c r="D45" s="25"/>
      <c r="E45" s="25"/>
    </row>
    <row r="47" spans="3:5" x14ac:dyDescent="0.2">
      <c r="C47" s="54"/>
      <c r="D47" s="54"/>
      <c r="E47" s="54"/>
    </row>
    <row r="48" spans="3:5" x14ac:dyDescent="0.2">
      <c r="C48" s="54"/>
      <c r="D48" s="54"/>
      <c r="E48" s="54"/>
    </row>
    <row r="49" spans="3:5" x14ac:dyDescent="0.2">
      <c r="C49" s="54"/>
      <c r="D49" s="54"/>
      <c r="E49" s="54"/>
    </row>
    <row r="50" spans="3:5" x14ac:dyDescent="0.2">
      <c r="C50" s="54"/>
      <c r="D50" s="54"/>
      <c r="E50" s="54"/>
    </row>
    <row r="51" spans="3:5" x14ac:dyDescent="0.2">
      <c r="C51" s="54"/>
      <c r="D51" s="54"/>
      <c r="E51" s="54"/>
    </row>
    <row r="52" spans="3:5" x14ac:dyDescent="0.2">
      <c r="C52" s="54"/>
      <c r="D52" s="54"/>
      <c r="E52" s="54"/>
    </row>
    <row r="53" spans="3:5" x14ac:dyDescent="0.2">
      <c r="C53" s="54"/>
      <c r="D53" s="54"/>
      <c r="E53" s="54"/>
    </row>
    <row r="54" spans="3:5" x14ac:dyDescent="0.2">
      <c r="C54" s="54"/>
      <c r="D54" s="54"/>
      <c r="E54" s="54"/>
    </row>
    <row r="55" spans="3:5" x14ac:dyDescent="0.2">
      <c r="C55" s="54"/>
      <c r="D55" s="54"/>
      <c r="E55" s="54"/>
    </row>
    <row r="56" spans="3:5" x14ac:dyDescent="0.2">
      <c r="C56" s="54"/>
      <c r="D56" s="54"/>
      <c r="E56" s="54"/>
    </row>
    <row r="57" spans="3:5" x14ac:dyDescent="0.2">
      <c r="C57" s="54"/>
      <c r="D57" s="54"/>
      <c r="E57" s="54"/>
    </row>
    <row r="58" spans="3:5" x14ac:dyDescent="0.2">
      <c r="C58" s="54"/>
      <c r="D58" s="54"/>
      <c r="E58" s="54"/>
    </row>
    <row r="59" spans="3:5" x14ac:dyDescent="0.2">
      <c r="C59" s="54"/>
      <c r="D59" s="54"/>
      <c r="E59" s="54"/>
    </row>
    <row r="60" spans="3:5" x14ac:dyDescent="0.2">
      <c r="C60" s="54"/>
      <c r="D60" s="54"/>
      <c r="E60" s="54"/>
    </row>
    <row r="61" spans="3:5" x14ac:dyDescent="0.2">
      <c r="C61" s="54"/>
      <c r="D61" s="54"/>
      <c r="E61" s="54"/>
    </row>
    <row r="62" spans="3:5" x14ac:dyDescent="0.2">
      <c r="C62" s="54"/>
      <c r="D62" s="54"/>
      <c r="E62" s="54"/>
    </row>
    <row r="63" spans="3:5" x14ac:dyDescent="0.2">
      <c r="C63" s="54"/>
      <c r="D63" s="54"/>
      <c r="E63" s="54"/>
    </row>
    <row r="64" spans="3:5" x14ac:dyDescent="0.2">
      <c r="C64" s="54"/>
      <c r="D64" s="54"/>
      <c r="E64" s="54"/>
    </row>
    <row r="65" spans="3:5" x14ac:dyDescent="0.2">
      <c r="C65" s="54"/>
      <c r="D65" s="54"/>
      <c r="E65" s="54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19"/>
  <sheetViews>
    <sheetView zoomScale="80" zoomScaleNormal="80" workbookViewId="0">
      <selection activeCell="R19" sqref="R19"/>
    </sheetView>
  </sheetViews>
  <sheetFormatPr defaultColWidth="9.140625" defaultRowHeight="12.75" x14ac:dyDescent="0.2"/>
  <cols>
    <col min="1" max="16384" width="9.140625" style="24"/>
  </cols>
  <sheetData>
    <row r="1" spans="1:9" x14ac:dyDescent="0.2">
      <c r="A1" s="24" t="s">
        <v>489</v>
      </c>
    </row>
    <row r="2" spans="1:9" x14ac:dyDescent="0.2">
      <c r="A2" s="24" t="s">
        <v>490</v>
      </c>
    </row>
    <row r="5" spans="1:9" x14ac:dyDescent="0.2">
      <c r="B5" s="24" t="s">
        <v>394</v>
      </c>
      <c r="C5" s="24" t="s">
        <v>395</v>
      </c>
    </row>
    <row r="6" spans="1:9" ht="15" x14ac:dyDescent="0.25">
      <c r="A6" s="24">
        <v>2015</v>
      </c>
      <c r="B6" s="25">
        <v>2.3087150598018802E-2</v>
      </c>
      <c r="C6" s="25">
        <v>2.3431348533058394E-2</v>
      </c>
    </row>
    <row r="7" spans="1:9" ht="15" x14ac:dyDescent="0.25">
      <c r="A7" s="24">
        <v>2016</v>
      </c>
      <c r="B7" s="25">
        <v>2.4685221234749255E-2</v>
      </c>
      <c r="C7" s="25">
        <v>2.6838362226439427E-2</v>
      </c>
    </row>
    <row r="8" spans="1:9" ht="15" x14ac:dyDescent="0.25">
      <c r="A8" s="24">
        <v>2017</v>
      </c>
      <c r="B8" s="25">
        <v>3.1268639152813194E-2</v>
      </c>
      <c r="C8" s="25">
        <v>2.8561239836373042E-2</v>
      </c>
    </row>
    <row r="9" spans="1:9" ht="15" x14ac:dyDescent="0.25">
      <c r="A9" s="24">
        <v>2018</v>
      </c>
      <c r="B9" s="25">
        <v>2.9583517841165863E-2</v>
      </c>
      <c r="C9" s="25">
        <v>2.2276350239058385E-2</v>
      </c>
    </row>
    <row r="10" spans="1:9" ht="15" x14ac:dyDescent="0.25">
      <c r="A10" s="24">
        <v>2019</v>
      </c>
      <c r="B10" s="25">
        <v>3.7113709693420871E-2</v>
      </c>
      <c r="C10" s="25">
        <v>2.8089071928207421E-2</v>
      </c>
      <c r="D10" s="48">
        <f>B10</f>
        <v>3.7113709693420871E-2</v>
      </c>
      <c r="E10" s="48">
        <f>C10</f>
        <v>2.8089071928207421E-2</v>
      </c>
    </row>
    <row r="11" spans="1:9" ht="15" x14ac:dyDescent="0.25">
      <c r="A11" s="24">
        <v>2020</v>
      </c>
      <c r="B11" s="25"/>
      <c r="C11" s="25"/>
      <c r="D11" s="25">
        <v>3.5053420066734065E-2</v>
      </c>
      <c r="E11" s="25">
        <v>3.9904317705883985E-2</v>
      </c>
      <c r="F11" s="25"/>
      <c r="G11" s="25"/>
      <c r="H11" s="80">
        <v>0.08</v>
      </c>
      <c r="I11" s="80">
        <v>-0.06</v>
      </c>
    </row>
    <row r="12" spans="1:9" ht="15" x14ac:dyDescent="0.25">
      <c r="A12" s="24">
        <v>2021</v>
      </c>
      <c r="B12" s="25"/>
      <c r="C12" s="25"/>
      <c r="D12" s="25">
        <v>2.6973337011016563E-2</v>
      </c>
      <c r="E12" s="25">
        <v>2.7638245733563327E-3</v>
      </c>
      <c r="F12" s="25"/>
      <c r="G12" s="25"/>
      <c r="H12" s="80">
        <v>0.08</v>
      </c>
      <c r="I12" s="80">
        <v>-0.06</v>
      </c>
    </row>
    <row r="13" spans="1:9" ht="15" x14ac:dyDescent="0.25">
      <c r="A13" s="24">
        <v>2022</v>
      </c>
      <c r="B13" s="25"/>
      <c r="C13" s="25"/>
      <c r="D13" s="25">
        <v>2.777838610878347E-2</v>
      </c>
      <c r="E13" s="25">
        <v>-4.8698199395849073E-2</v>
      </c>
      <c r="F13" s="25">
        <v>2.777838610878347E-2</v>
      </c>
      <c r="G13" s="25">
        <v>-4.8698199395849073E-2</v>
      </c>
      <c r="H13" s="80">
        <v>0.08</v>
      </c>
      <c r="I13" s="80">
        <v>-0.06</v>
      </c>
    </row>
    <row r="14" spans="1:9" ht="15" x14ac:dyDescent="0.25">
      <c r="A14" s="24" t="s">
        <v>78</v>
      </c>
      <c r="B14" s="25"/>
      <c r="C14" s="25"/>
      <c r="D14" s="25"/>
      <c r="E14" s="25"/>
      <c r="F14" s="25">
        <v>5.848627198291223E-2</v>
      </c>
      <c r="G14" s="25">
        <v>3.6879475440882992E-3</v>
      </c>
    </row>
    <row r="15" spans="1:9" ht="15" x14ac:dyDescent="0.25">
      <c r="A15" s="24" t="s">
        <v>79</v>
      </c>
      <c r="B15" s="25"/>
      <c r="C15" s="25"/>
      <c r="D15" s="25"/>
      <c r="E15" s="25"/>
      <c r="F15" s="25">
        <v>4.9634709080087491E-2</v>
      </c>
      <c r="G15" s="25">
        <v>1.7530117503359532E-2</v>
      </c>
    </row>
    <row r="16" spans="1:9" ht="15" x14ac:dyDescent="0.25">
      <c r="A16" s="24" t="s">
        <v>80</v>
      </c>
      <c r="B16" s="25"/>
      <c r="C16" s="25"/>
      <c r="D16" s="25"/>
      <c r="E16" s="25"/>
      <c r="F16" s="25">
        <v>4.4143427112428135E-2</v>
      </c>
      <c r="G16" s="25">
        <v>2.0826453352971397E-2</v>
      </c>
    </row>
    <row r="19" spans="18:18" ht="14.25" x14ac:dyDescent="0.2">
      <c r="R19" s="8" t="s">
        <v>491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M26"/>
  <sheetViews>
    <sheetView zoomScale="80" zoomScaleNormal="80" workbookViewId="0"/>
  </sheetViews>
  <sheetFormatPr defaultRowHeight="15" x14ac:dyDescent="0.25"/>
  <cols>
    <col min="1" max="1" width="13.28515625" bestFit="1" customWidth="1"/>
    <col min="2" max="2" width="26.5703125" bestFit="1" customWidth="1"/>
    <col min="3" max="3" width="30.42578125" bestFit="1" customWidth="1"/>
    <col min="4" max="4" width="10.5703125" bestFit="1" customWidth="1"/>
    <col min="5" max="5" width="13.140625" customWidth="1"/>
  </cols>
  <sheetData>
    <row r="1" spans="1:5" x14ac:dyDescent="0.25">
      <c r="A1" s="8" t="s">
        <v>417</v>
      </c>
    </row>
    <row r="2" spans="1:5" x14ac:dyDescent="0.25">
      <c r="A2" s="8" t="s">
        <v>416</v>
      </c>
    </row>
    <row r="8" spans="1:5" x14ac:dyDescent="0.25">
      <c r="B8" s="1" t="s">
        <v>28</v>
      </c>
      <c r="C8" s="1" t="s">
        <v>29</v>
      </c>
      <c r="D8" s="1" t="s">
        <v>30</v>
      </c>
      <c r="E8" s="1" t="s">
        <v>31</v>
      </c>
    </row>
    <row r="9" spans="1:5" x14ac:dyDescent="0.25">
      <c r="A9" s="3" t="s">
        <v>19</v>
      </c>
      <c r="B9" s="5">
        <v>7.9488346993153228E-2</v>
      </c>
      <c r="C9" s="5">
        <v>3.2848212980763833E-2</v>
      </c>
      <c r="D9" s="5">
        <v>0.10208045240424068</v>
      </c>
      <c r="E9" s="6">
        <v>-1.0256107569676376E-2</v>
      </c>
    </row>
    <row r="10" spans="1:5" x14ac:dyDescent="0.25">
      <c r="A10" s="3" t="s">
        <v>20</v>
      </c>
      <c r="B10" s="5">
        <v>7.1202307930653783E-2</v>
      </c>
      <c r="C10" s="5">
        <v>5.9115152864306776E-2</v>
      </c>
      <c r="D10" s="5">
        <v>0.20971123792563007</v>
      </c>
      <c r="E10" s="6">
        <v>7.9393777130669502E-2</v>
      </c>
    </row>
    <row r="11" spans="1:5" x14ac:dyDescent="0.25">
      <c r="A11" s="3" t="s">
        <v>21</v>
      </c>
      <c r="B11" s="5">
        <v>9.8236233040702309E-2</v>
      </c>
      <c r="C11" s="5">
        <v>1.0566640063846781E-2</v>
      </c>
      <c r="D11" s="5">
        <v>0.12972067039106139</v>
      </c>
      <c r="E11" s="6">
        <v>2.0917797286512302E-2</v>
      </c>
    </row>
    <row r="12" spans="1:5" x14ac:dyDescent="0.25">
      <c r="A12" s="3" t="s">
        <v>22</v>
      </c>
      <c r="B12" s="5">
        <v>5.9199034434266481E-2</v>
      </c>
      <c r="C12" s="5">
        <v>5.9968608040660051E-2</v>
      </c>
      <c r="D12" s="5">
        <v>0.15466768538280751</v>
      </c>
      <c r="E12" s="6">
        <v>3.5500042907880974E-2</v>
      </c>
    </row>
    <row r="13" spans="1:5" x14ac:dyDescent="0.25">
      <c r="A13" s="3" t="s">
        <v>23</v>
      </c>
      <c r="B13" s="5">
        <v>6.022080707561963E-2</v>
      </c>
      <c r="C13" s="5">
        <v>2.0290379921807069E-2</v>
      </c>
      <c r="D13" s="5">
        <v>0.11988819378383964</v>
      </c>
      <c r="E13" s="6">
        <v>3.9377006786412941E-2</v>
      </c>
    </row>
    <row r="14" spans="1:5" x14ac:dyDescent="0.25">
      <c r="A14" s="3" t="s">
        <v>24</v>
      </c>
      <c r="B14" s="5">
        <v>7.1862154372580062E-2</v>
      </c>
      <c r="C14" s="5">
        <v>2.1035433726820343E-2</v>
      </c>
      <c r="D14" s="5">
        <v>0.14552720382164019</v>
      </c>
      <c r="E14" s="6">
        <v>5.2629615722239786E-2</v>
      </c>
    </row>
    <row r="15" spans="1:5" x14ac:dyDescent="0.25">
      <c r="A15" s="3" t="s">
        <v>25</v>
      </c>
      <c r="B15" s="5">
        <v>8.6668927288055003E-2</v>
      </c>
      <c r="C15" s="5">
        <v>2.4956318201298906E-2</v>
      </c>
      <c r="D15" s="5">
        <v>0.13229815712260584</v>
      </c>
      <c r="E15" s="6">
        <v>2.0672911633251939E-2</v>
      </c>
    </row>
    <row r="16" spans="1:5" x14ac:dyDescent="0.25">
      <c r="A16" s="3" t="s">
        <v>26</v>
      </c>
      <c r="B16" s="5">
        <v>0.1258945460560858</v>
      </c>
      <c r="C16" s="5">
        <v>-4.7948867327870835E-5</v>
      </c>
      <c r="D16" s="5">
        <v>0.14791985826314824</v>
      </c>
      <c r="E16" s="5">
        <v>2.207326107439031E-2</v>
      </c>
    </row>
    <row r="17" spans="1:13" x14ac:dyDescent="0.25">
      <c r="A17" s="3" t="s">
        <v>27</v>
      </c>
      <c r="B17" s="5">
        <v>-6.6907149819182259E-3</v>
      </c>
      <c r="C17" s="5">
        <v>1.8327731168984941E-2</v>
      </c>
      <c r="D17" s="5">
        <v>3.7245283706355492E-2</v>
      </c>
      <c r="E17" s="5">
        <v>2.5608267519288776E-2</v>
      </c>
    </row>
    <row r="18" spans="1:13" x14ac:dyDescent="0.25">
      <c r="A18" s="3" t="s">
        <v>312</v>
      </c>
      <c r="B18" s="5">
        <v>2.6722992627840466E-3</v>
      </c>
      <c r="C18" s="5">
        <v>1.2447574307720375E-2</v>
      </c>
      <c r="D18" s="5">
        <v>1.1006139124545289E-2</v>
      </c>
      <c r="E18" s="5">
        <v>-4.1137344459591316E-3</v>
      </c>
    </row>
    <row r="20" spans="1:13" x14ac:dyDescent="0.25">
      <c r="F20" s="5"/>
      <c r="G20" s="5"/>
      <c r="H20" s="5"/>
      <c r="I20" s="5"/>
      <c r="J20" s="5"/>
      <c r="K20" s="5"/>
      <c r="L20" s="5"/>
      <c r="M20" s="6"/>
    </row>
    <row r="24" spans="1:13" x14ac:dyDescent="0.25">
      <c r="M24" s="8" t="s">
        <v>32</v>
      </c>
    </row>
    <row r="26" spans="1:13" x14ac:dyDescent="0.25">
      <c r="H26" t="s">
        <v>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24"/>
  <sheetViews>
    <sheetView zoomScale="80" zoomScaleNormal="80" workbookViewId="0">
      <selection activeCell="E24" sqref="E24"/>
    </sheetView>
  </sheetViews>
  <sheetFormatPr defaultColWidth="9.140625" defaultRowHeight="12.75" x14ac:dyDescent="0.2"/>
  <cols>
    <col min="1" max="16384" width="9.140625" style="24"/>
  </cols>
  <sheetData>
    <row r="1" spans="1:11" x14ac:dyDescent="0.2">
      <c r="A1" s="24" t="s">
        <v>492</v>
      </c>
    </row>
    <row r="2" spans="1:11" x14ac:dyDescent="0.2">
      <c r="A2" s="24" t="s">
        <v>493</v>
      </c>
    </row>
    <row r="4" spans="1:11" x14ac:dyDescent="0.2">
      <c r="C4" s="24" t="s">
        <v>285</v>
      </c>
      <c r="D4" s="24" t="s">
        <v>286</v>
      </c>
      <c r="E4" s="24" t="s">
        <v>287</v>
      </c>
      <c r="G4" s="24" t="s">
        <v>292</v>
      </c>
      <c r="H4" s="24" t="s">
        <v>293</v>
      </c>
      <c r="I4" s="24" t="s">
        <v>396</v>
      </c>
      <c r="J4" s="24" t="s">
        <v>290</v>
      </c>
      <c r="K4" s="24" t="s">
        <v>291</v>
      </c>
    </row>
    <row r="5" spans="1:11" ht="15" x14ac:dyDescent="0.25">
      <c r="B5" s="24">
        <v>2015</v>
      </c>
      <c r="C5" s="77">
        <v>5.0913897110322921</v>
      </c>
      <c r="D5" s="77">
        <v>1.6255846004383092</v>
      </c>
      <c r="E5" s="77">
        <v>-1.865073089175576</v>
      </c>
      <c r="F5" s="77"/>
      <c r="G5" s="77">
        <v>4.8519012222950186</v>
      </c>
      <c r="H5" s="77">
        <v>4.4862818482668265</v>
      </c>
      <c r="I5" s="77">
        <v>-0.36561937402819211</v>
      </c>
      <c r="J5" s="77">
        <v>3.7885542441781439</v>
      </c>
      <c r="K5" s="77">
        <v>2.3087150598018802</v>
      </c>
    </row>
    <row r="6" spans="1:11" ht="15" x14ac:dyDescent="0.25">
      <c r="B6" s="24">
        <v>2016</v>
      </c>
      <c r="C6" s="77">
        <v>5.4300397556482105</v>
      </c>
      <c r="D6" s="77">
        <v>0.66151674800952254</v>
      </c>
      <c r="E6" s="77">
        <v>-1.2303780557440969</v>
      </c>
      <c r="F6" s="77"/>
      <c r="G6" s="77">
        <v>4.8611784479136277</v>
      </c>
      <c r="H6" s="77">
        <v>4.3383456720348379</v>
      </c>
      <c r="I6" s="77">
        <v>-0.52283277587878985</v>
      </c>
      <c r="J6" s="77">
        <v>3.9545719277810365</v>
      </c>
      <c r="K6" s="77">
        <v>2.4685221234749255</v>
      </c>
    </row>
    <row r="7" spans="1:11" ht="15" x14ac:dyDescent="0.25">
      <c r="B7" s="24">
        <v>2017</v>
      </c>
      <c r="C7" s="77">
        <v>5.9591694150767003</v>
      </c>
      <c r="D7" s="77">
        <v>2.5583330764725805</v>
      </c>
      <c r="E7" s="77">
        <v>-2.1226972433704212</v>
      </c>
      <c r="F7" s="77"/>
      <c r="G7" s="77">
        <v>6.3948052481788586</v>
      </c>
      <c r="H7" s="77">
        <v>4.8798749417607867</v>
      </c>
      <c r="I7" s="77">
        <v>-1.5149303064180719</v>
      </c>
      <c r="J7" s="77">
        <v>3.7929295758865944</v>
      </c>
      <c r="K7" s="77">
        <v>3.1268639152813194</v>
      </c>
    </row>
    <row r="8" spans="1:11" ht="15" x14ac:dyDescent="0.25">
      <c r="B8" s="24">
        <v>2018</v>
      </c>
      <c r="C8" s="77">
        <v>5.3972361978890033</v>
      </c>
      <c r="D8" s="77">
        <v>1.2244937375063962</v>
      </c>
      <c r="E8" s="77">
        <v>-2.2548839724585497</v>
      </c>
      <c r="F8" s="77"/>
      <c r="G8" s="77">
        <v>4.3668459629368606</v>
      </c>
      <c r="H8" s="77">
        <v>2.532191690831076</v>
      </c>
      <c r="I8" s="77">
        <v>-1.8346542721057846</v>
      </c>
      <c r="J8" s="77">
        <v>3.2859224873151183</v>
      </c>
      <c r="K8" s="77">
        <v>2.9583517841165863</v>
      </c>
    </row>
    <row r="9" spans="1:11" ht="15" x14ac:dyDescent="0.25">
      <c r="B9" s="24">
        <v>2019</v>
      </c>
      <c r="C9" s="77">
        <v>6.5547073791348529</v>
      </c>
      <c r="D9" s="77">
        <v>0.96784640296090441</v>
      </c>
      <c r="E9" s="77">
        <v>-1.4952579227388427</v>
      </c>
      <c r="F9" s="77"/>
      <c r="G9" s="77">
        <v>6.0272958593569292</v>
      </c>
      <c r="H9" s="77">
        <v>4.152362984098712</v>
      </c>
      <c r="I9" s="77">
        <v>-1.8749328752582173</v>
      </c>
      <c r="J9" s="77">
        <v>3.7092201361397459</v>
      </c>
      <c r="K9" s="77">
        <v>3.7113709693420871</v>
      </c>
    </row>
    <row r="10" spans="1:11" ht="15" x14ac:dyDescent="0.25">
      <c r="B10" s="24">
        <v>2020</v>
      </c>
      <c r="C10" s="77">
        <v>0.16319192941730068</v>
      </c>
      <c r="D10" s="77">
        <v>0.70512876454110052</v>
      </c>
      <c r="E10" s="77">
        <v>5.9979579191719994</v>
      </c>
      <c r="F10" s="77"/>
      <c r="G10" s="77">
        <v>6.8662786131304054</v>
      </c>
      <c r="H10" s="77">
        <v>5.8988863687835069</v>
      </c>
      <c r="I10" s="77">
        <v>-0.96739224434689852</v>
      </c>
      <c r="J10" s="77">
        <v>-3.2540502406208316</v>
      </c>
      <c r="K10" s="77">
        <v>3.5053420066734065</v>
      </c>
    </row>
    <row r="11" spans="1:11" ht="15" x14ac:dyDescent="0.25">
      <c r="B11" s="24">
        <v>2021</v>
      </c>
      <c r="C11" s="77">
        <v>8.0714046563283475</v>
      </c>
      <c r="D11" s="77">
        <v>4.8849800338077864</v>
      </c>
      <c r="E11" s="77">
        <v>-7.7823235911381161</v>
      </c>
      <c r="F11" s="77"/>
      <c r="G11" s="77">
        <v>5.1740610989980063</v>
      </c>
      <c r="H11" s="77">
        <v>1.4846481422565949</v>
      </c>
      <c r="I11" s="77">
        <v>-3.6894129567414113</v>
      </c>
      <c r="J11" s="77">
        <v>6.9470668663324409</v>
      </c>
      <c r="K11" s="77">
        <v>2.6973337011016563</v>
      </c>
    </row>
    <row r="12" spans="1:11" ht="15" x14ac:dyDescent="0.25">
      <c r="B12" s="24">
        <v>2022</v>
      </c>
      <c r="C12" s="77">
        <v>8.3684672303619028</v>
      </c>
      <c r="D12" s="77">
        <v>4.0825200127336139</v>
      </c>
      <c r="E12" s="77">
        <v>-5.1679827319807794</v>
      </c>
      <c r="F12" s="77"/>
      <c r="G12" s="77">
        <v>7.2830045111147435</v>
      </c>
      <c r="H12" s="77">
        <v>0.77787019925854572</v>
      </c>
      <c r="I12" s="77">
        <v>-6.5051343118561977</v>
      </c>
      <c r="J12" s="77">
        <v>6.7502739559235359</v>
      </c>
      <c r="K12" s="77">
        <v>2.777838610878347</v>
      </c>
    </row>
    <row r="13" spans="1:11" ht="15" x14ac:dyDescent="0.25">
      <c r="B13" s="24">
        <v>2023</v>
      </c>
      <c r="C13" s="77">
        <v>8.8189566702611994</v>
      </c>
      <c r="D13" s="77">
        <v>2.5976920237673067</v>
      </c>
      <c r="E13" s="77">
        <v>-1.5263734593589215</v>
      </c>
      <c r="F13" s="77"/>
      <c r="G13" s="77">
        <v>9.8902752346695877</v>
      </c>
      <c r="H13" s="77">
        <v>3.4215334351549886</v>
      </c>
      <c r="I13" s="77">
        <v>-6.468741799514599</v>
      </c>
      <c r="J13" s="77">
        <v>3.9295385092501744</v>
      </c>
      <c r="K13" s="77">
        <v>5.848627198291223</v>
      </c>
    </row>
    <row r="14" spans="1:11" ht="15" x14ac:dyDescent="0.25">
      <c r="B14" s="24">
        <v>2024</v>
      </c>
      <c r="C14" s="77">
        <v>5.8624835544221314</v>
      </c>
      <c r="D14" s="77">
        <v>1.475921091653253</v>
      </c>
      <c r="E14" s="77">
        <v>-0.93482111838557302</v>
      </c>
      <c r="F14" s="77"/>
      <c r="G14" s="77">
        <v>6.4035835276897934</v>
      </c>
      <c r="H14" s="77">
        <v>2.8015121268387455</v>
      </c>
      <c r="I14" s="77">
        <v>-3.6020714008510479</v>
      </c>
      <c r="J14" s="77">
        <v>1.6087573248673603</v>
      </c>
      <c r="K14" s="77">
        <v>4.9634709080087491</v>
      </c>
    </row>
    <row r="15" spans="1:11" ht="15" x14ac:dyDescent="0.25">
      <c r="B15" s="24">
        <v>2025</v>
      </c>
      <c r="C15" s="77">
        <v>5.3017085255333116</v>
      </c>
      <c r="D15" s="77">
        <v>2.21836836628367</v>
      </c>
      <c r="E15" s="77">
        <v>-2.246891881435114</v>
      </c>
      <c r="F15" s="77"/>
      <c r="G15" s="77">
        <v>5.2731850103818756</v>
      </c>
      <c r="H15" s="77">
        <v>3.7166183892810567</v>
      </c>
      <c r="I15" s="77">
        <v>-1.5565666211008189</v>
      </c>
      <c r="J15" s="77">
        <v>1.5176789317655981</v>
      </c>
      <c r="K15" s="77">
        <v>4.4143427112428135</v>
      </c>
    </row>
    <row r="24" spans="19:19" ht="14.25" x14ac:dyDescent="0.2">
      <c r="S24" s="8" t="s">
        <v>494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U38"/>
  <sheetViews>
    <sheetView zoomScale="70" zoomScaleNormal="70" workbookViewId="0">
      <selection activeCell="G16" sqref="G16"/>
    </sheetView>
  </sheetViews>
  <sheetFormatPr defaultRowHeight="15" x14ac:dyDescent="0.25"/>
  <cols>
    <col min="5" max="5" width="17.140625" customWidth="1"/>
    <col min="7" max="7" width="35.28515625" bestFit="1" customWidth="1"/>
    <col min="8" max="8" width="31.5703125" bestFit="1" customWidth="1"/>
    <col min="9" max="11" width="31.5703125" customWidth="1"/>
  </cols>
  <sheetData>
    <row r="1" spans="1:21" x14ac:dyDescent="0.25">
      <c r="A1" t="s">
        <v>495</v>
      </c>
    </row>
    <row r="2" spans="1:21" x14ac:dyDescent="0.25">
      <c r="A2" t="s">
        <v>496</v>
      </c>
    </row>
    <row r="4" spans="1:21" x14ac:dyDescent="0.25">
      <c r="C4" t="s">
        <v>72</v>
      </c>
      <c r="D4" t="s">
        <v>288</v>
      </c>
      <c r="E4" t="s">
        <v>289</v>
      </c>
    </row>
    <row r="5" spans="1:21" x14ac:dyDescent="0.25">
      <c r="C5">
        <v>2015</v>
      </c>
      <c r="D5" s="77">
        <v>4.2561921516816481</v>
      </c>
      <c r="E5" s="77">
        <v>3.890572777653456</v>
      </c>
      <c r="F5" s="77"/>
      <c r="G5" s="77"/>
      <c r="I5" s="77"/>
      <c r="J5" s="77"/>
      <c r="K5" s="77"/>
      <c r="L5" s="77"/>
      <c r="M5" s="77"/>
      <c r="N5" s="77"/>
      <c r="O5" s="6"/>
      <c r="U5" s="81"/>
    </row>
    <row r="6" spans="1:21" x14ac:dyDescent="0.25">
      <c r="C6">
        <v>2016</v>
      </c>
      <c r="D6" s="77">
        <v>4.268953345922144</v>
      </c>
      <c r="E6" s="77">
        <v>3.7461205700433542</v>
      </c>
      <c r="F6" s="77"/>
      <c r="G6" s="77"/>
      <c r="I6" s="77"/>
      <c r="J6" s="77"/>
      <c r="K6" s="77"/>
      <c r="L6" s="77"/>
      <c r="M6" s="77"/>
      <c r="N6" s="77"/>
      <c r="O6" s="6"/>
      <c r="U6" s="81"/>
    </row>
    <row r="7" spans="1:21" x14ac:dyDescent="0.25">
      <c r="C7">
        <v>2017</v>
      </c>
      <c r="D7" s="77">
        <v>5.2200438113907621</v>
      </c>
      <c r="E7" s="77">
        <v>3.7051135049726902</v>
      </c>
      <c r="F7" s="77"/>
      <c r="G7" s="77"/>
      <c r="I7" s="77"/>
      <c r="J7" s="77"/>
      <c r="K7" s="77"/>
      <c r="L7" s="77"/>
      <c r="M7" s="77"/>
      <c r="N7" s="77"/>
      <c r="O7" s="6"/>
      <c r="U7" s="81"/>
    </row>
    <row r="8" spans="1:21" x14ac:dyDescent="0.25">
      <c r="C8">
        <v>2018</v>
      </c>
      <c r="D8" s="77">
        <v>2.9790795648085844</v>
      </c>
      <c r="E8" s="77">
        <v>1.1444252927027998</v>
      </c>
      <c r="F8" s="77"/>
      <c r="G8" s="77"/>
      <c r="I8" s="77"/>
      <c r="J8" s="77"/>
      <c r="K8" s="77"/>
      <c r="L8" s="77"/>
      <c r="M8" s="77"/>
      <c r="N8" s="77"/>
      <c r="O8" s="6"/>
      <c r="U8" s="81"/>
    </row>
    <row r="9" spans="1:21" x14ac:dyDescent="0.25">
      <c r="C9">
        <v>2019</v>
      </c>
      <c r="D9" s="77">
        <v>4.6340677048681833</v>
      </c>
      <c r="E9" s="77">
        <v>2.759134829609966</v>
      </c>
      <c r="F9" s="77"/>
      <c r="G9" s="77"/>
      <c r="I9" s="77"/>
      <c r="J9" s="77"/>
      <c r="K9" s="77"/>
      <c r="L9" s="77"/>
      <c r="M9" s="77"/>
      <c r="N9" s="77"/>
      <c r="O9" s="6"/>
      <c r="U9" s="81"/>
    </row>
    <row r="10" spans="1:21" x14ac:dyDescent="0.25">
      <c r="C10">
        <v>2020</v>
      </c>
      <c r="D10" s="77">
        <v>5.6717045545696232</v>
      </c>
      <c r="E10" s="77">
        <v>4.7043123102227247</v>
      </c>
      <c r="F10" s="77"/>
      <c r="G10" s="77"/>
      <c r="I10" s="77"/>
      <c r="J10" s="77"/>
      <c r="K10" s="77"/>
      <c r="L10" s="77"/>
      <c r="M10" s="77"/>
      <c r="N10" s="77"/>
      <c r="O10" s="6"/>
      <c r="U10" s="81"/>
    </row>
    <row r="11" spans="1:21" x14ac:dyDescent="0.25">
      <c r="C11">
        <v>2021</v>
      </c>
      <c r="D11" s="77">
        <v>4.4462189485254822</v>
      </c>
      <c r="E11" s="77">
        <v>0.75680599178407082</v>
      </c>
      <c r="F11" s="77"/>
      <c r="G11" s="77"/>
      <c r="I11" s="77"/>
      <c r="J11" s="77"/>
      <c r="K11" s="77"/>
      <c r="L11" s="77"/>
      <c r="M11" s="77"/>
      <c r="N11" s="77"/>
      <c r="O11" s="6"/>
      <c r="U11" s="81"/>
    </row>
    <row r="12" spans="1:21" x14ac:dyDescent="0.25">
      <c r="C12">
        <v>2022</v>
      </c>
      <c r="D12" s="77">
        <v>5.4069974327664028</v>
      </c>
      <c r="E12" s="77">
        <v>-1.098136879089795</v>
      </c>
      <c r="F12" s="77"/>
      <c r="G12" s="77"/>
      <c r="I12" s="77"/>
      <c r="J12" s="77"/>
      <c r="K12" s="77"/>
      <c r="L12" s="77"/>
      <c r="M12" s="77"/>
      <c r="N12" s="77"/>
      <c r="O12" s="6"/>
      <c r="U12" s="81"/>
    </row>
    <row r="13" spans="1:21" x14ac:dyDescent="0.25">
      <c r="C13" t="s">
        <v>78</v>
      </c>
      <c r="D13" s="77">
        <v>8.5902786867832361</v>
      </c>
      <c r="E13" s="77">
        <v>2.121536887268638</v>
      </c>
      <c r="F13" s="77"/>
      <c r="G13" s="77"/>
      <c r="I13" s="77"/>
      <c r="J13" s="77"/>
      <c r="K13" s="77"/>
      <c r="L13" s="77"/>
      <c r="M13" s="77"/>
      <c r="N13" s="77"/>
      <c r="O13" s="6"/>
      <c r="U13" s="81"/>
    </row>
    <row r="14" spans="1:21" x14ac:dyDescent="0.25">
      <c r="C14" t="s">
        <v>79</v>
      </c>
      <c r="D14" s="77">
        <v>5.13907829255007</v>
      </c>
      <c r="E14" s="77">
        <v>1.537006891699022</v>
      </c>
      <c r="F14" s="77"/>
      <c r="G14" s="77"/>
      <c r="I14" s="77"/>
      <c r="J14" s="77"/>
      <c r="K14" s="77"/>
      <c r="L14" s="77"/>
      <c r="M14" s="77"/>
      <c r="N14" s="77"/>
      <c r="O14" s="6"/>
      <c r="U14" s="81"/>
    </row>
    <row r="15" spans="1:21" x14ac:dyDescent="0.25">
      <c r="C15" t="s">
        <v>80</v>
      </c>
      <c r="D15" s="77">
        <v>4.0134469140785223</v>
      </c>
      <c r="E15" s="77">
        <v>2.4568802929777034</v>
      </c>
      <c r="F15" s="77"/>
      <c r="G15" s="77"/>
      <c r="I15" s="77"/>
      <c r="J15" s="77"/>
      <c r="K15" s="77"/>
      <c r="L15" s="77"/>
      <c r="M15" s="77"/>
      <c r="N15" s="77"/>
      <c r="O15" s="5"/>
      <c r="U15" s="81"/>
    </row>
    <row r="16" spans="1:21" x14ac:dyDescent="0.25">
      <c r="G16" s="77"/>
      <c r="H16" s="77"/>
    </row>
    <row r="34" spans="7:12" x14ac:dyDescent="0.25">
      <c r="G34" s="8"/>
      <c r="L34" s="8"/>
    </row>
    <row r="38" spans="7:12" x14ac:dyDescent="0.25">
      <c r="J38" s="8" t="s">
        <v>494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U57"/>
  <sheetViews>
    <sheetView zoomScale="80" zoomScaleNormal="80" workbookViewId="0">
      <selection activeCell="G21" sqref="G21"/>
    </sheetView>
  </sheetViews>
  <sheetFormatPr defaultColWidth="9.140625" defaultRowHeight="12.75" x14ac:dyDescent="0.2"/>
  <cols>
    <col min="1" max="16384" width="9.140625" style="24"/>
  </cols>
  <sheetData>
    <row r="1" spans="1:5" ht="14.25" x14ac:dyDescent="0.2">
      <c r="A1" s="8" t="s">
        <v>498</v>
      </c>
    </row>
    <row r="2" spans="1:5" ht="14.25" x14ac:dyDescent="0.2">
      <c r="A2" s="8" t="s">
        <v>497</v>
      </c>
    </row>
    <row r="3" spans="1:5" ht="15" x14ac:dyDescent="0.25">
      <c r="A3" s="45"/>
      <c r="B3" s="25"/>
    </row>
    <row r="4" spans="1:5" x14ac:dyDescent="0.2">
      <c r="A4" s="45"/>
      <c r="B4" s="46" t="s">
        <v>283</v>
      </c>
      <c r="C4" s="42" t="s">
        <v>342</v>
      </c>
      <c r="D4" s="42" t="s">
        <v>233</v>
      </c>
      <c r="E4" s="24" t="s">
        <v>343</v>
      </c>
    </row>
    <row r="5" spans="1:5" ht="15" x14ac:dyDescent="0.25">
      <c r="A5" s="47">
        <v>43862</v>
      </c>
      <c r="B5" s="25">
        <v>2.2374589E-2</v>
      </c>
      <c r="C5" s="48">
        <v>6.9999999999999993E-3</v>
      </c>
      <c r="D5" s="48">
        <v>9.0000000000000011E-3</v>
      </c>
      <c r="E5" s="24">
        <v>100</v>
      </c>
    </row>
    <row r="6" spans="1:5" ht="15" x14ac:dyDescent="0.25">
      <c r="A6" s="47">
        <v>43891</v>
      </c>
      <c r="B6" s="25">
        <v>2.6978525999999999E-2</v>
      </c>
      <c r="C6" s="48">
        <v>6.0000000000000001E-3</v>
      </c>
      <c r="D6" s="48">
        <v>5.0000000000000001E-3</v>
      </c>
      <c r="E6" s="24">
        <v>86.886774193548362</v>
      </c>
    </row>
    <row r="7" spans="1:5" ht="15" x14ac:dyDescent="0.25">
      <c r="A7" s="47">
        <v>43922</v>
      </c>
      <c r="B7" s="25">
        <v>3.5099604E-2</v>
      </c>
      <c r="C7" s="48">
        <v>3.0000000000000001E-3</v>
      </c>
      <c r="D7" s="48">
        <v>-3.0000000000000001E-3</v>
      </c>
      <c r="E7" s="24">
        <v>56.919666666666664</v>
      </c>
    </row>
    <row r="8" spans="1:5" ht="15" x14ac:dyDescent="0.25">
      <c r="A8" s="47">
        <v>43952</v>
      </c>
      <c r="B8" s="25">
        <v>3.5576820000000002E-2</v>
      </c>
      <c r="C8" s="48">
        <v>1E-3</v>
      </c>
      <c r="D8" s="48">
        <v>-8.0000000000000002E-3</v>
      </c>
      <c r="E8" s="24">
        <v>46.888064516129035</v>
      </c>
    </row>
    <row r="9" spans="1:5" ht="15" x14ac:dyDescent="0.25">
      <c r="A9" s="47">
        <v>43983</v>
      </c>
      <c r="B9" s="25">
        <v>2.4683566000000001E-2</v>
      </c>
      <c r="C9" s="48">
        <v>1E-3</v>
      </c>
      <c r="D9" s="48">
        <v>-6.0000000000000001E-3</v>
      </c>
      <c r="E9" s="24">
        <v>48.945333333333323</v>
      </c>
    </row>
    <row r="10" spans="1:5" ht="15" x14ac:dyDescent="0.25">
      <c r="A10" s="47">
        <v>44013</v>
      </c>
      <c r="B10" s="25">
        <v>9.9134189999999997E-3</v>
      </c>
      <c r="C10" s="48">
        <v>0</v>
      </c>
      <c r="D10" s="48">
        <v>-6.0000000000000001E-3</v>
      </c>
      <c r="E10" s="24">
        <v>53.469677419354838</v>
      </c>
    </row>
    <row r="11" spans="1:5" ht="15" x14ac:dyDescent="0.25">
      <c r="A11" s="47">
        <v>44044</v>
      </c>
      <c r="B11" s="25">
        <v>5.7230170000000004E-3</v>
      </c>
      <c r="C11" s="48">
        <v>-6.0000000000000001E-3</v>
      </c>
      <c r="D11" s="48">
        <v>-1.1000000000000001E-2</v>
      </c>
      <c r="E11" s="24">
        <v>57.490967741935492</v>
      </c>
    </row>
    <row r="12" spans="1:5" ht="15" x14ac:dyDescent="0.25">
      <c r="A12" s="47">
        <v>44075</v>
      </c>
      <c r="B12" s="25">
        <v>8.8186189999999998E-3</v>
      </c>
      <c r="C12" s="48">
        <v>-6.9999999999999993E-3</v>
      </c>
      <c r="D12" s="48">
        <v>-1.2E-2</v>
      </c>
      <c r="E12" s="24">
        <v>61.461666666666666</v>
      </c>
    </row>
    <row r="13" spans="1:5" ht="15" x14ac:dyDescent="0.25">
      <c r="A13" s="47">
        <v>44105</v>
      </c>
      <c r="B13" s="25">
        <v>1.5828635000000001E-2</v>
      </c>
      <c r="C13" s="48">
        <v>-1.1000000000000001E-2</v>
      </c>
      <c r="D13" s="48">
        <v>-1.4999999999999999E-2</v>
      </c>
      <c r="E13" s="24">
        <v>65.128064516129029</v>
      </c>
    </row>
    <row r="14" spans="1:5" ht="15" x14ac:dyDescent="0.25">
      <c r="A14" s="47">
        <v>44136</v>
      </c>
      <c r="B14" s="25">
        <v>1.5916335E-2</v>
      </c>
      <c r="C14" s="48">
        <v>-6.0000000000000001E-3</v>
      </c>
      <c r="D14" s="48">
        <v>-0.01</v>
      </c>
      <c r="E14" s="24">
        <v>67.538000000000011</v>
      </c>
    </row>
    <row r="15" spans="1:5" ht="15" x14ac:dyDescent="0.25">
      <c r="A15" s="47">
        <v>44166</v>
      </c>
      <c r="B15" s="25">
        <v>1.6212733E-2</v>
      </c>
      <c r="C15" s="48">
        <v>-3.0000000000000001E-3</v>
      </c>
      <c r="D15" s="48">
        <v>-0.01</v>
      </c>
      <c r="E15" s="24">
        <v>72.984516129032258</v>
      </c>
    </row>
    <row r="16" spans="1:5" ht="15" x14ac:dyDescent="0.25">
      <c r="A16" s="47">
        <v>44197</v>
      </c>
      <c r="B16" s="25">
        <v>1.5689208999999999E-2</v>
      </c>
      <c r="C16" s="48">
        <v>6.9999999999999993E-3</v>
      </c>
      <c r="D16" s="48">
        <v>-1E-3</v>
      </c>
      <c r="E16" s="24">
        <v>71.496129032258054</v>
      </c>
    </row>
    <row r="17" spans="1:12" ht="15" x14ac:dyDescent="0.25">
      <c r="A17" s="47">
        <v>44228</v>
      </c>
      <c r="B17" s="25">
        <v>1.3131024999999998E-2</v>
      </c>
      <c r="C17" s="48">
        <v>0</v>
      </c>
      <c r="D17" s="48">
        <v>-4.0000000000000001E-3</v>
      </c>
      <c r="E17" s="24">
        <v>75.983214285714297</v>
      </c>
    </row>
    <row r="18" spans="1:12" ht="15" x14ac:dyDescent="0.25">
      <c r="A18" s="47">
        <v>44256</v>
      </c>
      <c r="B18" s="25">
        <v>1.6189917000000002E-2</v>
      </c>
      <c r="C18" s="48">
        <v>0</v>
      </c>
      <c r="D18" s="48">
        <v>1E-3</v>
      </c>
      <c r="E18" s="24">
        <v>80.80967741935487</v>
      </c>
    </row>
    <row r="19" spans="1:12" ht="15" x14ac:dyDescent="0.25">
      <c r="A19" s="47">
        <v>44287</v>
      </c>
      <c r="B19" s="25">
        <v>1.3502515E-2</v>
      </c>
      <c r="C19" s="48">
        <v>6.0000000000000001E-3</v>
      </c>
      <c r="D19" s="48">
        <v>1.1000000000000001E-2</v>
      </c>
      <c r="E19" s="24">
        <v>86.209333333333319</v>
      </c>
    </row>
    <row r="20" spans="1:12" ht="15" x14ac:dyDescent="0.25">
      <c r="A20" s="47">
        <v>44317</v>
      </c>
      <c r="B20" s="25">
        <v>1.801676E-2</v>
      </c>
      <c r="C20" s="48">
        <v>1.1000000000000001E-2</v>
      </c>
      <c r="D20" s="48">
        <v>1.9E-2</v>
      </c>
      <c r="E20" s="24">
        <v>97.381290322580654</v>
      </c>
    </row>
    <row r="21" spans="1:12" ht="15" x14ac:dyDescent="0.25">
      <c r="A21" s="47">
        <v>44348</v>
      </c>
      <c r="B21" s="25">
        <v>2.0579657999999997E-2</v>
      </c>
      <c r="C21" s="48">
        <v>8.0000000000000002E-3</v>
      </c>
      <c r="D21" s="48">
        <v>1.6E-2</v>
      </c>
      <c r="E21" s="24">
        <v>106.76666666666668</v>
      </c>
      <c r="G21" s="8"/>
      <c r="L21" s="8" t="s">
        <v>284</v>
      </c>
    </row>
    <row r="22" spans="1:12" ht="15" x14ac:dyDescent="0.25">
      <c r="A22" s="47">
        <v>44378</v>
      </c>
      <c r="B22" s="25">
        <v>2.6913494999999999E-2</v>
      </c>
      <c r="C22" s="48">
        <v>1.2E-2</v>
      </c>
      <c r="D22" s="48">
        <v>2.2000000000000002E-2</v>
      </c>
      <c r="E22" s="24">
        <v>117.44548387096772</v>
      </c>
    </row>
    <row r="23" spans="1:12" ht="15" x14ac:dyDescent="0.25">
      <c r="A23" s="47">
        <v>44409</v>
      </c>
      <c r="B23" s="25">
        <v>2.9819183999999995E-2</v>
      </c>
      <c r="C23" s="48">
        <v>1.9E-2</v>
      </c>
      <c r="D23" s="48">
        <v>0.03</v>
      </c>
      <c r="E23" s="24">
        <v>123.80548387096778</v>
      </c>
    </row>
    <row r="24" spans="1:12" ht="15" x14ac:dyDescent="0.25">
      <c r="A24" s="47">
        <v>44440</v>
      </c>
      <c r="B24" s="25">
        <v>3.2187504999999998E-2</v>
      </c>
      <c r="C24" s="48">
        <v>2.6000000000000002E-2</v>
      </c>
      <c r="D24" s="48">
        <v>3.7999999999999999E-2</v>
      </c>
      <c r="E24" s="24">
        <v>134.56033333333332</v>
      </c>
    </row>
    <row r="25" spans="1:12" ht="15" x14ac:dyDescent="0.25">
      <c r="A25" s="47">
        <v>44470</v>
      </c>
      <c r="B25" s="25">
        <v>3.2340748000000002E-2</v>
      </c>
      <c r="C25" s="48">
        <v>3.6000000000000004E-2</v>
      </c>
      <c r="D25" s="48">
        <v>5.0999999999999997E-2</v>
      </c>
      <c r="E25" s="24">
        <v>142.40483870967742</v>
      </c>
    </row>
    <row r="26" spans="1:12" ht="15" x14ac:dyDescent="0.25">
      <c r="A26" s="47">
        <v>44501</v>
      </c>
      <c r="B26" s="25">
        <v>3.3882262000000003E-2</v>
      </c>
      <c r="C26" s="48">
        <v>3.6000000000000004E-2</v>
      </c>
      <c r="D26" s="48">
        <v>5.4000000000000006E-2</v>
      </c>
      <c r="E26" s="24">
        <v>152.47300000000001</v>
      </c>
    </row>
    <row r="27" spans="1:12" ht="15" x14ac:dyDescent="0.25">
      <c r="A27" s="47">
        <v>44531</v>
      </c>
      <c r="B27" s="25">
        <v>3.9054808000000003E-2</v>
      </c>
      <c r="C27" s="48">
        <v>3.7000000000000005E-2</v>
      </c>
      <c r="D27" s="48">
        <v>5.7000000000000002E-2</v>
      </c>
      <c r="E27" s="24">
        <v>149.75064516129041</v>
      </c>
    </row>
    <row r="28" spans="1:12" ht="15" x14ac:dyDescent="0.25">
      <c r="A28" s="47">
        <v>44562</v>
      </c>
      <c r="B28" s="25">
        <v>3.6798187000000003E-2</v>
      </c>
      <c r="C28" s="48">
        <v>3.1E-2</v>
      </c>
      <c r="D28" s="48">
        <v>0.05</v>
      </c>
      <c r="E28" s="24">
        <v>149.99548387096772</v>
      </c>
    </row>
    <row r="29" spans="1:12" ht="15" x14ac:dyDescent="0.25">
      <c r="A29" s="47">
        <v>44593</v>
      </c>
      <c r="B29" s="25">
        <v>3.8032755000000001E-2</v>
      </c>
      <c r="C29" s="48">
        <v>3.6000000000000004E-2</v>
      </c>
      <c r="D29" s="48">
        <v>5.7000000000000002E-2</v>
      </c>
      <c r="E29" s="24">
        <v>163.09285714285718</v>
      </c>
    </row>
    <row r="30" spans="1:12" ht="15" x14ac:dyDescent="0.25">
      <c r="A30" s="47">
        <v>44621</v>
      </c>
      <c r="B30" s="25">
        <v>3.1787376999999999E-2</v>
      </c>
      <c r="C30" s="48">
        <v>3.7999999999999999E-2</v>
      </c>
      <c r="D30" s="48">
        <v>6.9000000000000006E-2</v>
      </c>
      <c r="E30" s="24">
        <v>160.29806451612902</v>
      </c>
    </row>
    <row r="31" spans="1:12" ht="15" x14ac:dyDescent="0.25">
      <c r="A31" s="47">
        <v>44652</v>
      </c>
      <c r="B31" s="25">
        <v>3.6168480000000003E-2</v>
      </c>
      <c r="C31" s="48">
        <v>4.5999999999999999E-2</v>
      </c>
      <c r="D31" s="48">
        <v>7.2999999999999995E-2</v>
      </c>
      <c r="E31" s="24">
        <v>155.79366666666664</v>
      </c>
    </row>
    <row r="32" spans="1:12" ht="15" x14ac:dyDescent="0.25">
      <c r="A32" s="47">
        <v>44682</v>
      </c>
      <c r="B32" s="25">
        <v>4.1013690999999991E-2</v>
      </c>
      <c r="C32" s="48">
        <v>4.9000000000000002E-2</v>
      </c>
      <c r="D32" s="48">
        <v>8.3000000000000004E-2</v>
      </c>
      <c r="E32" s="24">
        <v>155.59548387096774</v>
      </c>
    </row>
    <row r="33" spans="1:7" ht="15" x14ac:dyDescent="0.25">
      <c r="A33" s="47">
        <v>44713</v>
      </c>
      <c r="B33" s="25">
        <v>4.5197167000000003E-2</v>
      </c>
      <c r="C33" s="48">
        <v>5.5E-2</v>
      </c>
      <c r="D33" s="48">
        <v>9.6000000000000002E-2</v>
      </c>
      <c r="E33" s="24">
        <v>156.38433333333333</v>
      </c>
    </row>
    <row r="34" spans="1:7" ht="15" x14ac:dyDescent="0.25">
      <c r="A34" s="47">
        <v>44743</v>
      </c>
      <c r="B34" s="25">
        <v>4.9865462999999999E-2</v>
      </c>
      <c r="C34" s="48">
        <v>6.0999999999999999E-2</v>
      </c>
      <c r="D34" s="48">
        <v>9.6000000000000002E-2</v>
      </c>
      <c r="E34" s="24">
        <v>156.64129032258063</v>
      </c>
    </row>
    <row r="35" spans="1:7" ht="15" x14ac:dyDescent="0.25">
      <c r="A35" s="47">
        <v>44774</v>
      </c>
      <c r="B35" s="25">
        <v>5.0856390000000001E-2</v>
      </c>
      <c r="C35" s="48">
        <v>6.2E-2</v>
      </c>
      <c r="D35" s="48">
        <v>0.09</v>
      </c>
      <c r="E35" s="24">
        <v>151.90516129032258</v>
      </c>
    </row>
    <row r="36" spans="1:7" ht="15" x14ac:dyDescent="0.25">
      <c r="A36" s="47">
        <v>44805</v>
      </c>
      <c r="B36" s="25">
        <v>5.2930071000000002E-2</v>
      </c>
      <c r="C36" s="48">
        <v>5.7000000000000002E-2</v>
      </c>
      <c r="D36" s="48">
        <v>8.5999999999999993E-2</v>
      </c>
      <c r="E36" s="24">
        <v>150.762</v>
      </c>
    </row>
    <row r="37" spans="1:7" ht="15" x14ac:dyDescent="0.25">
      <c r="A37" s="47">
        <v>44835</v>
      </c>
      <c r="B37" s="25">
        <v>4.8261775E-2</v>
      </c>
      <c r="C37" s="48">
        <v>5.7000000000000002E-2</v>
      </c>
      <c r="D37" s="48">
        <v>9.4E-2</v>
      </c>
      <c r="E37" s="24">
        <v>150.77161290322582</v>
      </c>
    </row>
    <row r="38" spans="1:7" ht="15" x14ac:dyDescent="0.25">
      <c r="A38" s="47">
        <v>44866</v>
      </c>
      <c r="B38" s="25">
        <v>4.5913752000000002E-2</v>
      </c>
      <c r="C38" s="48">
        <v>5.4000000000000006E-2</v>
      </c>
      <c r="D38" s="48">
        <v>0.09</v>
      </c>
      <c r="E38" s="24">
        <v>157.31466666666665</v>
      </c>
      <c r="G38" s="8"/>
    </row>
    <row r="39" spans="1:7" ht="15" x14ac:dyDescent="0.25">
      <c r="A39" s="47">
        <v>44896</v>
      </c>
      <c r="B39" s="25">
        <v>4.2680651E-2</v>
      </c>
      <c r="C39" s="48">
        <v>5.4000000000000006E-2</v>
      </c>
      <c r="D39" s="48">
        <v>8.199999999999999E-2</v>
      </c>
      <c r="E39" s="24">
        <v>153.5</v>
      </c>
    </row>
    <row r="40" spans="1:7" ht="15" x14ac:dyDescent="0.25">
      <c r="A40" s="47">
        <v>44927</v>
      </c>
      <c r="B40" s="25">
        <v>4.8864101E-2</v>
      </c>
      <c r="C40" s="48">
        <v>4.8000000000000001E-2</v>
      </c>
      <c r="D40" s="48">
        <v>7.4999999999999997E-2</v>
      </c>
      <c r="E40" s="24">
        <v>151.07516129032254</v>
      </c>
    </row>
    <row r="41" spans="1:7" ht="15" x14ac:dyDescent="0.25">
      <c r="A41" s="47">
        <v>44958</v>
      </c>
      <c r="B41" s="25">
        <v>4.9399359000000004E-2</v>
      </c>
      <c r="C41" s="48">
        <v>5.7999999999999996E-2</v>
      </c>
      <c r="D41" s="48">
        <v>8.1000000000000003E-2</v>
      </c>
      <c r="E41" s="24">
        <v>149.12928571428571</v>
      </c>
    </row>
    <row r="42" spans="1:7" ht="15" x14ac:dyDescent="0.25">
      <c r="A42" s="47">
        <v>44986</v>
      </c>
      <c r="B42" s="25">
        <v>5.4837924000000003E-2</v>
      </c>
      <c r="C42" s="48">
        <v>6.2E-2</v>
      </c>
      <c r="D42" s="48">
        <v>7.0000000000000007E-2</v>
      </c>
      <c r="E42" s="24">
        <v>144.24580645161291</v>
      </c>
    </row>
    <row r="43" spans="1:7" ht="15" x14ac:dyDescent="0.25">
      <c r="A43" s="47">
        <v>45017</v>
      </c>
      <c r="B43" s="25">
        <v>5.0549309000000008E-2</v>
      </c>
      <c r="C43" s="48">
        <v>5.2000000000000005E-2</v>
      </c>
      <c r="D43" s="48">
        <v>6.3E-2</v>
      </c>
      <c r="E43" s="24">
        <v>138.32133333333334</v>
      </c>
    </row>
    <row r="44" spans="1:7" ht="15" x14ac:dyDescent="0.25">
      <c r="A44" s="47">
        <v>45047</v>
      </c>
      <c r="B44" s="25">
        <v>4.9058062999999999E-2</v>
      </c>
      <c r="C44" s="48">
        <v>5.7000000000000002E-2</v>
      </c>
      <c r="D44" s="48">
        <v>5.4000000000000006E-2</v>
      </c>
      <c r="E44" s="24">
        <v>135.5790322580645</v>
      </c>
    </row>
    <row r="45" spans="1:7" ht="15" x14ac:dyDescent="0.25">
      <c r="A45" s="47">
        <v>45078</v>
      </c>
      <c r="B45" s="25">
        <v>4.3106678000000002E-2</v>
      </c>
      <c r="C45" s="25">
        <v>5.7000000000000002E-2</v>
      </c>
      <c r="D45" s="25">
        <v>4.8000000000000001E-2</v>
      </c>
      <c r="E45" s="24">
        <v>132.33733333333331</v>
      </c>
    </row>
    <row r="46" spans="1:7" ht="15" x14ac:dyDescent="0.25">
      <c r="A46" s="47">
        <v>45108</v>
      </c>
      <c r="B46" s="25">
        <v>3.8198020999999999E-2</v>
      </c>
      <c r="C46" s="25">
        <v>0.05</v>
      </c>
      <c r="D46" s="25">
        <v>4.5999999999999999E-2</v>
      </c>
      <c r="E46" s="24">
        <v>130.2348387096774</v>
      </c>
    </row>
    <row r="53" spans="6:47" x14ac:dyDescent="0.2"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</row>
    <row r="54" spans="6:47" ht="15" x14ac:dyDescent="0.25"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</row>
    <row r="55" spans="6:47" ht="15" x14ac:dyDescent="0.25"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</row>
    <row r="56" spans="6:47" ht="15" x14ac:dyDescent="0.25"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</row>
    <row r="57" spans="6:47" ht="15" x14ac:dyDescent="0.25"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6"/>
  <sheetViews>
    <sheetView zoomScale="80" zoomScaleNormal="80" workbookViewId="0">
      <selection activeCell="H40" sqref="H40"/>
    </sheetView>
  </sheetViews>
  <sheetFormatPr defaultColWidth="9.140625" defaultRowHeight="12.75" x14ac:dyDescent="0.2"/>
  <cols>
    <col min="1" max="16384" width="9.140625" style="24"/>
  </cols>
  <sheetData>
    <row r="1" spans="1:3" ht="14.25" x14ac:dyDescent="0.2">
      <c r="A1" s="8" t="s">
        <v>499</v>
      </c>
    </row>
    <row r="2" spans="1:3" ht="14.25" x14ac:dyDescent="0.2">
      <c r="A2" s="8" t="s">
        <v>500</v>
      </c>
    </row>
    <row r="3" spans="1:3" x14ac:dyDescent="0.2">
      <c r="A3" s="44"/>
    </row>
    <row r="4" spans="1:3" x14ac:dyDescent="0.2">
      <c r="B4" s="24" t="s">
        <v>397</v>
      </c>
      <c r="C4" s="24" t="s">
        <v>363</v>
      </c>
    </row>
    <row r="5" spans="1:3" x14ac:dyDescent="0.2">
      <c r="B5" s="24">
        <v>1.0316071769117607</v>
      </c>
      <c r="C5" s="24">
        <v>5.7608554036148156</v>
      </c>
    </row>
    <row r="6" spans="1:3" x14ac:dyDescent="0.2">
      <c r="B6" s="24">
        <v>1.0238241183324992</v>
      </c>
      <c r="C6" s="24">
        <v>5.528898520019232</v>
      </c>
    </row>
    <row r="7" spans="1:3" x14ac:dyDescent="0.2">
      <c r="A7" s="24" t="s">
        <v>100</v>
      </c>
      <c r="B7" s="24">
        <v>1.0081553585862326</v>
      </c>
      <c r="C7" s="24">
        <v>5.3635114439826692</v>
      </c>
    </row>
    <row r="8" spans="1:3" x14ac:dyDescent="0.2">
      <c r="B8" s="24">
        <v>0.98349018529208343</v>
      </c>
      <c r="C8" s="24">
        <v>5.1807437655329061</v>
      </c>
    </row>
    <row r="9" spans="1:3" x14ac:dyDescent="0.2">
      <c r="B9" s="24">
        <v>0.98491676271307871</v>
      </c>
      <c r="C9" s="24">
        <v>4.9604121513580912</v>
      </c>
    </row>
    <row r="10" spans="1:3" x14ac:dyDescent="0.2">
      <c r="B10" s="24">
        <v>0.93513202156545883</v>
      </c>
      <c r="C10" s="24">
        <v>4.9388784666495278</v>
      </c>
    </row>
    <row r="11" spans="1:3" x14ac:dyDescent="0.2">
      <c r="A11" s="24" t="s">
        <v>16</v>
      </c>
      <c r="B11" s="24">
        <v>0.84078378387698749</v>
      </c>
      <c r="C11" s="24">
        <v>4.930582123485804</v>
      </c>
    </row>
    <row r="12" spans="1:3" x14ac:dyDescent="0.2">
      <c r="B12" s="24">
        <v>0.82075389288000511</v>
      </c>
      <c r="C12" s="24">
        <v>5.4685209061495588</v>
      </c>
    </row>
    <row r="13" spans="1:3" x14ac:dyDescent="0.2">
      <c r="B13" s="24">
        <v>0.8102551643600453</v>
      </c>
      <c r="C13" s="24">
        <v>5.8138536795984361</v>
      </c>
    </row>
    <row r="14" spans="1:3" x14ac:dyDescent="0.2">
      <c r="B14" s="24">
        <v>0.86102176862526214</v>
      </c>
      <c r="C14" s="24">
        <v>6.4242835848887845</v>
      </c>
    </row>
    <row r="15" spans="1:3" x14ac:dyDescent="0.2">
      <c r="A15" s="24" t="s">
        <v>20</v>
      </c>
      <c r="B15" s="24">
        <v>0.97865927935966179</v>
      </c>
      <c r="C15" s="24">
        <v>6.9010793923727629</v>
      </c>
    </row>
    <row r="16" spans="1:3" x14ac:dyDescent="0.2">
      <c r="B16" s="24">
        <v>1.1449808218358011</v>
      </c>
      <c r="C16" s="24">
        <v>6.4793978763617126</v>
      </c>
    </row>
    <row r="17" spans="1:14" x14ac:dyDescent="0.2">
      <c r="B17" s="24">
        <v>1.2752216135340051</v>
      </c>
      <c r="C17" s="24">
        <v>6.2241559788442684</v>
      </c>
    </row>
    <row r="18" spans="1:14" x14ac:dyDescent="0.2">
      <c r="B18" s="24">
        <v>1.4307773762858722</v>
      </c>
      <c r="C18" s="24">
        <v>5.652156828249197</v>
      </c>
    </row>
    <row r="19" spans="1:14" x14ac:dyDescent="0.2">
      <c r="A19" s="24" t="s">
        <v>24</v>
      </c>
      <c r="B19" s="24">
        <v>1.5285438122244417</v>
      </c>
      <c r="C19" s="24">
        <v>4.9560551250482989</v>
      </c>
    </row>
    <row r="20" spans="1:14" x14ac:dyDescent="0.2">
      <c r="B20" s="24">
        <v>1.5441930257138647</v>
      </c>
      <c r="C20" s="24">
        <v>4.6472583689910687</v>
      </c>
    </row>
    <row r="21" spans="1:14" x14ac:dyDescent="0.2">
      <c r="B21" s="24">
        <v>1.5237425292901063</v>
      </c>
      <c r="C21" s="24">
        <v>4.4799976662939081</v>
      </c>
    </row>
    <row r="22" spans="1:14" x14ac:dyDescent="0.2">
      <c r="B22" s="24">
        <v>1.4808451336853952</v>
      </c>
      <c r="C22" s="24">
        <v>4.2945688037537471</v>
      </c>
    </row>
    <row r="23" spans="1:14" x14ac:dyDescent="0.2">
      <c r="A23" s="24" t="s">
        <v>312</v>
      </c>
      <c r="B23" s="24">
        <v>1.3954139010887157</v>
      </c>
      <c r="C23" s="24">
        <v>4.2699565867299238</v>
      </c>
    </row>
    <row r="26" spans="1:14" ht="14.25" x14ac:dyDescent="0.2">
      <c r="N26" s="8" t="s">
        <v>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2"/>
  <sheetViews>
    <sheetView zoomScale="80" zoomScaleNormal="80" workbookViewId="0">
      <selection activeCell="M41" sqref="M41"/>
    </sheetView>
  </sheetViews>
  <sheetFormatPr defaultColWidth="9.140625" defaultRowHeight="12.75" x14ac:dyDescent="0.2"/>
  <cols>
    <col min="1" max="16384" width="9.140625" style="24"/>
  </cols>
  <sheetData>
    <row r="1" spans="1:7" ht="14.25" x14ac:dyDescent="0.2">
      <c r="A1" s="8" t="s">
        <v>501</v>
      </c>
    </row>
    <row r="2" spans="1:7" ht="14.25" x14ac:dyDescent="0.2">
      <c r="A2" s="8" t="s">
        <v>502</v>
      </c>
    </row>
    <row r="4" spans="1:7" x14ac:dyDescent="0.2">
      <c r="C4" s="24" t="s">
        <v>398</v>
      </c>
      <c r="D4" s="24" t="s">
        <v>399</v>
      </c>
    </row>
    <row r="5" spans="1:7" ht="15" x14ac:dyDescent="0.25">
      <c r="B5" s="24" t="s">
        <v>272</v>
      </c>
      <c r="C5" s="77">
        <v>3.3783783783783785</v>
      </c>
      <c r="D5" s="77">
        <v>1.22</v>
      </c>
      <c r="E5" s="77"/>
      <c r="F5" s="77"/>
      <c r="G5" s="77"/>
    </row>
    <row r="6" spans="1:7" ht="15" x14ac:dyDescent="0.25">
      <c r="B6" s="24" t="s">
        <v>279</v>
      </c>
      <c r="C6" s="77">
        <v>2.5020850708924103</v>
      </c>
      <c r="D6" s="77">
        <v>-1.1399999999999999</v>
      </c>
      <c r="E6" s="77"/>
      <c r="F6" s="77"/>
      <c r="G6" s="77"/>
    </row>
    <row r="7" spans="1:7" ht="15" x14ac:dyDescent="0.25">
      <c r="B7" s="24" t="s">
        <v>280</v>
      </c>
      <c r="C7" s="77">
        <v>2.1276595744680851</v>
      </c>
      <c r="D7" s="77">
        <v>-2.37</v>
      </c>
      <c r="E7" s="77"/>
      <c r="F7" s="77"/>
      <c r="G7" s="77"/>
    </row>
    <row r="8" spans="1:7" ht="15" x14ac:dyDescent="0.25">
      <c r="B8" s="24" t="s">
        <v>281</v>
      </c>
      <c r="C8" s="77">
        <v>1.4814814814814816</v>
      </c>
      <c r="D8" s="77">
        <v>-0.33</v>
      </c>
      <c r="E8" s="77"/>
      <c r="F8" s="77"/>
      <c r="G8" s="77"/>
    </row>
    <row r="9" spans="1:7" ht="15" x14ac:dyDescent="0.25">
      <c r="B9" s="24" t="s">
        <v>274</v>
      </c>
      <c r="C9" s="77">
        <v>1.3854527461652646</v>
      </c>
      <c r="D9" s="77">
        <v>-0.21</v>
      </c>
      <c r="E9" s="77"/>
      <c r="F9" s="77"/>
      <c r="G9" s="77"/>
    </row>
    <row r="10" spans="1:7" ht="15" x14ac:dyDescent="0.25">
      <c r="B10" s="24" t="s">
        <v>267</v>
      </c>
      <c r="C10" s="77">
        <v>1.1873350923482848</v>
      </c>
      <c r="D10" s="77">
        <v>0.25</v>
      </c>
      <c r="E10" s="77"/>
      <c r="F10" s="77"/>
      <c r="G10" s="77"/>
    </row>
    <row r="11" spans="1:7" ht="15" x14ac:dyDescent="0.25">
      <c r="B11" s="24" t="s">
        <v>203</v>
      </c>
      <c r="C11" s="77">
        <v>1.0723860589812333</v>
      </c>
      <c r="D11" s="77">
        <v>-0.99</v>
      </c>
      <c r="E11" s="77"/>
      <c r="F11" s="77"/>
      <c r="G11" s="77"/>
    </row>
    <row r="12" spans="1:7" ht="15" x14ac:dyDescent="0.25">
      <c r="B12" s="24" t="s">
        <v>271</v>
      </c>
      <c r="C12" s="77">
        <v>0.86240689925519398</v>
      </c>
      <c r="D12" s="77">
        <v>-0.17</v>
      </c>
      <c r="E12" s="77"/>
      <c r="F12" s="77"/>
      <c r="G12" s="77"/>
    </row>
    <row r="13" spans="1:7" ht="15" x14ac:dyDescent="0.25">
      <c r="B13" s="24" t="s">
        <v>268</v>
      </c>
      <c r="C13" s="77">
        <v>0.8156131663268279</v>
      </c>
      <c r="D13" s="77">
        <v>-0.28999999999999998</v>
      </c>
      <c r="E13" s="77"/>
      <c r="F13" s="77"/>
      <c r="G13" s="77"/>
    </row>
    <row r="14" spans="1:7" ht="15" x14ac:dyDescent="0.25">
      <c r="B14" s="24" t="s">
        <v>273</v>
      </c>
      <c r="C14" s="77">
        <v>0.7137758743754461</v>
      </c>
      <c r="D14" s="77">
        <v>-0.45</v>
      </c>
      <c r="E14" s="77"/>
      <c r="F14" s="77"/>
      <c r="G14" s="77"/>
    </row>
    <row r="15" spans="1:7" ht="15" x14ac:dyDescent="0.25">
      <c r="B15" s="24" t="s">
        <v>266</v>
      </c>
      <c r="C15" s="77">
        <v>0.6578947368421052</v>
      </c>
      <c r="D15" s="77">
        <v>-0.88</v>
      </c>
      <c r="E15" s="77"/>
      <c r="F15" s="77"/>
      <c r="G15" s="77"/>
    </row>
    <row r="16" spans="1:7" ht="15" x14ac:dyDescent="0.25">
      <c r="B16" s="24" t="s">
        <v>275</v>
      </c>
      <c r="C16" s="77">
        <v>0.44198895027624313</v>
      </c>
      <c r="D16" s="77">
        <v>-0.6</v>
      </c>
      <c r="E16" s="77"/>
      <c r="F16" s="77"/>
      <c r="G16" s="77"/>
    </row>
    <row r="17" spans="2:7" ht="15" x14ac:dyDescent="0.25">
      <c r="B17" s="24" t="s">
        <v>269</v>
      </c>
      <c r="C17" s="77">
        <v>0.32555615843733043</v>
      </c>
      <c r="D17" s="77">
        <v>-0.71</v>
      </c>
      <c r="E17" s="77"/>
      <c r="F17" s="77"/>
      <c r="G17" s="77"/>
    </row>
    <row r="19" spans="2:7" ht="15" x14ac:dyDescent="0.25">
      <c r="B19" s="24" t="s">
        <v>201</v>
      </c>
      <c r="C19" s="77">
        <v>1.2700414339758601</v>
      </c>
      <c r="D19" s="77">
        <v>-0.3</v>
      </c>
      <c r="E19" s="77"/>
      <c r="F19" s="77"/>
      <c r="G19" s="77"/>
    </row>
    <row r="22" spans="2:7" ht="14.25" x14ac:dyDescent="0.2">
      <c r="G22" s="8" t="s">
        <v>282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4"/>
  <sheetViews>
    <sheetView workbookViewId="0">
      <selection activeCell="F19" sqref="F19"/>
    </sheetView>
  </sheetViews>
  <sheetFormatPr defaultRowHeight="15" x14ac:dyDescent="0.25"/>
  <cols>
    <col min="1" max="1" width="25.85546875" customWidth="1"/>
  </cols>
  <sheetData>
    <row r="1" spans="1:5" x14ac:dyDescent="0.25">
      <c r="A1" s="8" t="s">
        <v>310</v>
      </c>
    </row>
    <row r="2" spans="1:5" x14ac:dyDescent="0.25">
      <c r="A2" s="8" t="s">
        <v>503</v>
      </c>
    </row>
    <row r="3" spans="1:5" x14ac:dyDescent="0.25">
      <c r="B3" s="66">
        <v>2022</v>
      </c>
      <c r="C3" s="66">
        <v>2023</v>
      </c>
      <c r="D3" s="66">
        <v>2024</v>
      </c>
      <c r="E3" s="66">
        <v>2025</v>
      </c>
    </row>
    <row r="4" spans="1:5" s="64" customFormat="1" x14ac:dyDescent="0.25">
      <c r="A4" t="s">
        <v>201</v>
      </c>
      <c r="B4" s="5">
        <v>5.8584048026704839E-2</v>
      </c>
      <c r="C4" s="5">
        <v>6.3183571644979703E-4</v>
      </c>
      <c r="D4" s="5">
        <v>3.839314754415572E-3</v>
      </c>
      <c r="E4" s="5">
        <v>5.6960034664480632E-3</v>
      </c>
    </row>
    <row r="5" spans="1:5" s="64" customFormat="1" x14ac:dyDescent="0.25">
      <c r="A5" s="65" t="s">
        <v>303</v>
      </c>
      <c r="B5" s="5"/>
      <c r="C5" s="5"/>
      <c r="D5" s="5"/>
      <c r="E5" s="5"/>
    </row>
    <row r="6" spans="1:5" x14ac:dyDescent="0.25">
      <c r="A6" t="s">
        <v>294</v>
      </c>
      <c r="B6" s="5">
        <v>6.5501479977565252E-2</v>
      </c>
      <c r="C6" s="5">
        <v>6.9467008911914558E-3</v>
      </c>
      <c r="D6" s="5">
        <v>1.1567335506818261E-2</v>
      </c>
      <c r="E6" s="5">
        <v>1.3385936851958168E-2</v>
      </c>
    </row>
    <row r="7" spans="1:5" x14ac:dyDescent="0.25">
      <c r="A7" t="s">
        <v>295</v>
      </c>
      <c r="B7" s="5">
        <v>1.7371626362552267E-2</v>
      </c>
      <c r="C7" s="5">
        <v>6.5239272617079939E-4</v>
      </c>
      <c r="D7" s="5">
        <v>6.5640437075144987E-3</v>
      </c>
      <c r="E7" s="5">
        <v>8.3835486769353595E-3</v>
      </c>
    </row>
    <row r="8" spans="1:5" x14ac:dyDescent="0.25">
      <c r="A8" t="s">
        <v>296</v>
      </c>
      <c r="B8" s="5">
        <v>-2.4224046204179808E-2</v>
      </c>
      <c r="C8" s="5">
        <v>-7.0936854223645311E-3</v>
      </c>
      <c r="D8" s="5">
        <v>-1.4374132163217578E-2</v>
      </c>
      <c r="E8" s="5">
        <v>-1.5724094491774927E-2</v>
      </c>
    </row>
    <row r="9" spans="1:5" x14ac:dyDescent="0.25">
      <c r="A9" t="s">
        <v>297</v>
      </c>
      <c r="B9" s="5">
        <v>-6.5012109232870938E-5</v>
      </c>
      <c r="C9" s="5">
        <v>1.2642752145207274E-4</v>
      </c>
      <c r="D9" s="5">
        <v>8.2067703300390309E-5</v>
      </c>
      <c r="E9" s="5">
        <v>-3.4938757067053773E-4</v>
      </c>
    </row>
    <row r="24" spans="7:7" x14ac:dyDescent="0.25">
      <c r="G24" t="s">
        <v>304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24"/>
  <sheetViews>
    <sheetView workbookViewId="0">
      <selection activeCell="A3" sqref="A3"/>
    </sheetView>
  </sheetViews>
  <sheetFormatPr defaultRowHeight="15" x14ac:dyDescent="0.25"/>
  <cols>
    <col min="1" max="1" width="39.7109375" customWidth="1"/>
  </cols>
  <sheetData>
    <row r="1" spans="1:6" x14ac:dyDescent="0.25">
      <c r="A1" s="8" t="s">
        <v>311</v>
      </c>
    </row>
    <row r="2" spans="1:6" x14ac:dyDescent="0.25">
      <c r="A2" t="s">
        <v>504</v>
      </c>
    </row>
    <row r="3" spans="1:6" x14ac:dyDescent="0.25">
      <c r="B3" s="66">
        <v>2021</v>
      </c>
      <c r="C3" s="66">
        <v>2022</v>
      </c>
      <c r="D3" s="66">
        <v>2023</v>
      </c>
      <c r="E3" s="66">
        <v>2024</v>
      </c>
      <c r="F3" s="66">
        <v>2025</v>
      </c>
    </row>
    <row r="4" spans="1:6" x14ac:dyDescent="0.25">
      <c r="A4" t="s">
        <v>305</v>
      </c>
      <c r="B4" s="6">
        <v>1.012</v>
      </c>
      <c r="C4" s="6">
        <v>0.82299999999999995</v>
      </c>
      <c r="D4" s="6">
        <v>0.76700000000000002</v>
      </c>
      <c r="E4" s="6">
        <v>0.73399999999999999</v>
      </c>
      <c r="F4" s="5">
        <v>0.7</v>
      </c>
    </row>
    <row r="5" spans="1:6" x14ac:dyDescent="0.25">
      <c r="A5" s="65" t="s">
        <v>303</v>
      </c>
    </row>
    <row r="6" spans="1:6" x14ac:dyDescent="0.25">
      <c r="A6" t="s">
        <v>298</v>
      </c>
      <c r="C6" s="6">
        <v>-4.1000000000000002E-2</v>
      </c>
      <c r="D6" s="6">
        <v>-4.2000000000000003E-2</v>
      </c>
      <c r="E6" s="6">
        <v>-4.4999999999999998E-2</v>
      </c>
      <c r="F6" s="6">
        <v>-0.05</v>
      </c>
    </row>
    <row r="7" spans="1:6" x14ac:dyDescent="0.25">
      <c r="A7" t="s">
        <v>306</v>
      </c>
      <c r="C7" s="6">
        <v>-0.13600000000000001</v>
      </c>
      <c r="D7" s="6">
        <v>-4.4999999999999998E-2</v>
      </c>
      <c r="E7" s="6">
        <v>-4.2999999999999997E-2</v>
      </c>
      <c r="F7" s="6">
        <v>-2.5999999999999999E-2</v>
      </c>
    </row>
    <row r="8" spans="1:6" x14ac:dyDescent="0.25">
      <c r="A8" t="s">
        <v>307</v>
      </c>
      <c r="C8" s="6">
        <v>-1.2E-2</v>
      </c>
      <c r="D8" s="6">
        <v>0.03</v>
      </c>
      <c r="E8" s="6">
        <v>5.5E-2</v>
      </c>
      <c r="F8" s="6">
        <v>4.2000000000000003E-2</v>
      </c>
    </row>
    <row r="10" spans="1:6" x14ac:dyDescent="0.25">
      <c r="C10" s="7"/>
      <c r="D10" s="7"/>
      <c r="E10" s="7"/>
      <c r="F10" s="7"/>
    </row>
    <row r="11" spans="1:6" x14ac:dyDescent="0.25">
      <c r="C11" s="6"/>
      <c r="D11" s="6"/>
      <c r="E11" s="6"/>
      <c r="F11" s="6"/>
    </row>
    <row r="24" spans="8:8" x14ac:dyDescent="0.25">
      <c r="H24" t="s">
        <v>308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6"/>
  <sheetViews>
    <sheetView tabSelected="1" workbookViewId="0">
      <selection activeCell="J34" sqref="J34"/>
    </sheetView>
  </sheetViews>
  <sheetFormatPr defaultRowHeight="15" x14ac:dyDescent="0.25"/>
  <cols>
    <col min="1" max="1" width="38.28515625" customWidth="1"/>
  </cols>
  <sheetData>
    <row r="1" spans="1:10" x14ac:dyDescent="0.25">
      <c r="A1" s="8" t="s">
        <v>506</v>
      </c>
    </row>
    <row r="2" spans="1:10" x14ac:dyDescent="0.25">
      <c r="A2" s="8" t="s">
        <v>505</v>
      </c>
    </row>
    <row r="4" spans="1:10" x14ac:dyDescent="0.25">
      <c r="B4" s="60">
        <v>2015</v>
      </c>
      <c r="C4" s="60">
        <v>2016</v>
      </c>
      <c r="D4" s="60">
        <v>2017</v>
      </c>
      <c r="E4" s="60">
        <v>2018</v>
      </c>
      <c r="F4" s="60">
        <v>2019</v>
      </c>
      <c r="G4" s="60">
        <v>2020</v>
      </c>
      <c r="H4" s="60">
        <v>2021</v>
      </c>
      <c r="I4" s="60">
        <v>2022</v>
      </c>
      <c r="J4" s="60">
        <v>2023</v>
      </c>
    </row>
    <row r="5" spans="1:10" x14ac:dyDescent="0.25">
      <c r="A5" t="s">
        <v>309</v>
      </c>
      <c r="B5">
        <v>17.899999999999999</v>
      </c>
      <c r="C5">
        <v>10</v>
      </c>
      <c r="D5">
        <v>12.2</v>
      </c>
      <c r="E5">
        <v>10.9</v>
      </c>
      <c r="F5">
        <v>16.3</v>
      </c>
      <c r="G5">
        <v>11.8</v>
      </c>
      <c r="H5">
        <v>14.3</v>
      </c>
      <c r="I5">
        <v>14.4</v>
      </c>
      <c r="J5">
        <v>19.5</v>
      </c>
    </row>
    <row r="6" spans="1:10" x14ac:dyDescent="0.25">
      <c r="A6" t="s">
        <v>299</v>
      </c>
      <c r="B6">
        <v>3.4407485306675376</v>
      </c>
      <c r="C6">
        <v>3.1222045769704305</v>
      </c>
      <c r="D6">
        <v>2.9342045366395841</v>
      </c>
      <c r="E6">
        <v>2.5777265936343352</v>
      </c>
      <c r="F6">
        <v>2.2721273793494752</v>
      </c>
      <c r="G6">
        <v>1.7568751690796098</v>
      </c>
      <c r="H6">
        <v>1.3942869759915701</v>
      </c>
      <c r="I6">
        <v>1.4574450671619037</v>
      </c>
      <c r="J6">
        <v>1.5</v>
      </c>
    </row>
    <row r="7" spans="1:10" x14ac:dyDescent="0.25">
      <c r="A7" t="s">
        <v>300</v>
      </c>
      <c r="B7">
        <v>1.1825000000000001</v>
      </c>
      <c r="C7">
        <v>0.73583333299999998</v>
      </c>
      <c r="D7">
        <v>0.801666667</v>
      </c>
      <c r="E7">
        <v>0.951333333</v>
      </c>
      <c r="F7">
        <v>0.3322</v>
      </c>
      <c r="G7">
        <v>-6.0466667000000002E-2</v>
      </c>
      <c r="H7">
        <v>6.3158332999999997E-2</v>
      </c>
      <c r="I7">
        <v>1.745616667</v>
      </c>
      <c r="J7">
        <v>3</v>
      </c>
    </row>
    <row r="26" spans="2:2" x14ac:dyDescent="0.25">
      <c r="B26" t="s">
        <v>507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E35"/>
  <sheetViews>
    <sheetView workbookViewId="0">
      <selection activeCell="D5" sqref="D5"/>
    </sheetView>
  </sheetViews>
  <sheetFormatPr defaultRowHeight="15" x14ac:dyDescent="0.25"/>
  <cols>
    <col min="1" max="1" width="11.42578125" customWidth="1"/>
  </cols>
  <sheetData>
    <row r="1" spans="1:3" x14ac:dyDescent="0.25">
      <c r="A1" s="8" t="s">
        <v>417</v>
      </c>
    </row>
    <row r="2" spans="1:3" x14ac:dyDescent="0.25">
      <c r="A2" s="8" t="s">
        <v>418</v>
      </c>
    </row>
    <row r="3" spans="1:3" x14ac:dyDescent="0.25">
      <c r="A3" s="8"/>
    </row>
    <row r="7" spans="1:3" x14ac:dyDescent="0.25">
      <c r="B7" t="s">
        <v>33</v>
      </c>
      <c r="C7" t="s">
        <v>34</v>
      </c>
    </row>
    <row r="8" spans="1:3" x14ac:dyDescent="0.25">
      <c r="A8" t="s">
        <v>19</v>
      </c>
      <c r="B8" s="7">
        <v>0.27941066673303294</v>
      </c>
      <c r="C8" s="7">
        <v>-4.2370678450740829E-2</v>
      </c>
    </row>
    <row r="9" spans="1:3" x14ac:dyDescent="0.25">
      <c r="A9" t="s">
        <v>20</v>
      </c>
      <c r="B9" s="7">
        <v>0.25446194850316495</v>
      </c>
      <c r="C9" s="7">
        <v>0.15390997226633796</v>
      </c>
    </row>
    <row r="10" spans="1:3" x14ac:dyDescent="0.25">
      <c r="A10" t="s">
        <v>21</v>
      </c>
      <c r="B10" s="7">
        <v>0.23559841179807139</v>
      </c>
      <c r="C10" s="7">
        <v>5.3592814371257402E-2</v>
      </c>
    </row>
    <row r="11" spans="1:3" x14ac:dyDescent="0.25">
      <c r="A11" t="s">
        <v>22</v>
      </c>
      <c r="B11" s="7">
        <v>0.21717275572920247</v>
      </c>
      <c r="C11" s="7">
        <v>6.0664662728858731E-2</v>
      </c>
    </row>
    <row r="12" spans="1:3" x14ac:dyDescent="0.25">
      <c r="A12" t="s">
        <v>23</v>
      </c>
      <c r="B12" s="7">
        <v>0.12054544039838166</v>
      </c>
      <c r="C12" s="7">
        <v>6.7025808068153392E-2</v>
      </c>
    </row>
    <row r="13" spans="1:3" x14ac:dyDescent="0.25">
      <c r="A13" t="s">
        <v>24</v>
      </c>
      <c r="B13" s="7">
        <v>0.13791141041449295</v>
      </c>
      <c r="C13" s="7">
        <v>6.1216105176663982E-2</v>
      </c>
    </row>
    <row r="14" spans="1:3" x14ac:dyDescent="0.25">
      <c r="A14" t="s">
        <v>25</v>
      </c>
      <c r="B14" s="7">
        <v>0.14622009217943766</v>
      </c>
      <c r="C14" s="7">
        <v>5.6002110989323173E-2</v>
      </c>
    </row>
    <row r="15" spans="1:3" x14ac:dyDescent="0.25">
      <c r="A15" t="s">
        <v>26</v>
      </c>
      <c r="B15" s="7">
        <v>0.21363943535065322</v>
      </c>
      <c r="C15" s="7">
        <v>4.042886303731752E-2</v>
      </c>
    </row>
    <row r="16" spans="1:3" x14ac:dyDescent="0.25">
      <c r="A16" t="s">
        <v>27</v>
      </c>
      <c r="B16" s="7">
        <v>1.3366895234787624E-3</v>
      </c>
      <c r="C16" s="7">
        <v>4.2424954013541516E-2</v>
      </c>
    </row>
    <row r="17" spans="1:5" x14ac:dyDescent="0.25">
      <c r="A17" t="s">
        <v>312</v>
      </c>
      <c r="B17" s="7">
        <v>2.1588730515962329E-2</v>
      </c>
      <c r="C17" s="7">
        <v>4.6515679442508784E-2</v>
      </c>
    </row>
    <row r="24" spans="1:5" x14ac:dyDescent="0.25">
      <c r="E24" s="8" t="s">
        <v>32</v>
      </c>
    </row>
    <row r="35" spans="2:2" x14ac:dyDescent="0.25">
      <c r="B35" t="s">
        <v>32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G84"/>
  <sheetViews>
    <sheetView zoomScaleNormal="100" workbookViewId="0">
      <pane xSplit="1" ySplit="4" topLeftCell="B39" activePane="bottomRight" state="frozen"/>
      <selection pane="topRight" activeCell="G67" sqref="G67"/>
      <selection pane="bottomLeft" activeCell="G67" sqref="G67"/>
      <selection pane="bottomRight"/>
    </sheetView>
  </sheetViews>
  <sheetFormatPr defaultRowHeight="15" x14ac:dyDescent="0.25"/>
  <cols>
    <col min="2" max="4" width="15" customWidth="1"/>
  </cols>
  <sheetData>
    <row r="1" spans="1:4" x14ac:dyDescent="0.25">
      <c r="A1" s="8" t="s">
        <v>420</v>
      </c>
    </row>
    <row r="2" spans="1:4" x14ac:dyDescent="0.25">
      <c r="A2" s="8" t="s">
        <v>419</v>
      </c>
    </row>
    <row r="4" spans="1:4" x14ac:dyDescent="0.25">
      <c r="B4" s="9" t="s">
        <v>35</v>
      </c>
      <c r="C4" t="s">
        <v>36</v>
      </c>
      <c r="D4" t="s">
        <v>37</v>
      </c>
    </row>
    <row r="5" spans="1:4" x14ac:dyDescent="0.25">
      <c r="A5" s="10">
        <v>42736</v>
      </c>
      <c r="B5" s="11">
        <v>103.11667505918184</v>
      </c>
      <c r="C5" s="11">
        <v>122.77781801764472</v>
      </c>
      <c r="D5" s="11">
        <v>89.89020160894124</v>
      </c>
    </row>
    <row r="6" spans="1:4" x14ac:dyDescent="0.25">
      <c r="A6" s="10">
        <v>42767</v>
      </c>
      <c r="B6" s="11">
        <v>100.71923932797343</v>
      </c>
      <c r="C6" s="11">
        <v>117.93628460559491</v>
      </c>
      <c r="D6" s="11">
        <v>89.136962919264818</v>
      </c>
    </row>
    <row r="7" spans="1:4" x14ac:dyDescent="0.25">
      <c r="A7" s="10">
        <v>42795</v>
      </c>
      <c r="B7" s="11">
        <v>101.85635724208046</v>
      </c>
      <c r="C7" s="11">
        <v>119.65337503978968</v>
      </c>
      <c r="D7" s="11">
        <v>89.883920853607961</v>
      </c>
    </row>
    <row r="8" spans="1:4" x14ac:dyDescent="0.25">
      <c r="A8" s="10">
        <v>42826</v>
      </c>
      <c r="B8" s="11">
        <v>102.02660749114347</v>
      </c>
      <c r="C8" s="11">
        <v>122.4370117599513</v>
      </c>
      <c r="D8" s="11">
        <v>88.296089853364663</v>
      </c>
    </row>
    <row r="9" spans="1:4" x14ac:dyDescent="0.25">
      <c r="A9" s="10">
        <v>42856</v>
      </c>
      <c r="B9" s="11">
        <v>100.53379174352098</v>
      </c>
      <c r="C9" s="11">
        <v>117.9917782807846</v>
      </c>
      <c r="D9" s="11">
        <v>88.789428970837662</v>
      </c>
    </row>
    <row r="10" spans="1:4" x14ac:dyDescent="0.25">
      <c r="A10" s="10">
        <v>42887</v>
      </c>
      <c r="B10" s="11">
        <v>105.00265325168996</v>
      </c>
      <c r="C10" s="11">
        <v>123.3543483328655</v>
      </c>
      <c r="D10" s="11">
        <v>92.657073532805896</v>
      </c>
    </row>
    <row r="11" spans="1:4" x14ac:dyDescent="0.25">
      <c r="A11" s="10">
        <v>42917</v>
      </c>
      <c r="B11" s="11">
        <v>105.12127143655445</v>
      </c>
      <c r="C11" s="11">
        <v>124.60730682270089</v>
      </c>
      <c r="D11" s="11">
        <v>92.012596613843868</v>
      </c>
    </row>
    <row r="12" spans="1:4" x14ac:dyDescent="0.25">
      <c r="A12" s="10">
        <v>42948</v>
      </c>
      <c r="B12" s="11">
        <v>102.85408556100732</v>
      </c>
      <c r="C12" s="11">
        <v>117.02213053862715</v>
      </c>
      <c r="D12" s="11">
        <v>93.322937187069925</v>
      </c>
    </row>
    <row r="13" spans="1:4" x14ac:dyDescent="0.25">
      <c r="A13" s="10">
        <v>42979</v>
      </c>
      <c r="B13" s="11">
        <v>105.80197972486241</v>
      </c>
      <c r="C13" s="11">
        <v>123.37766326600229</v>
      </c>
      <c r="D13" s="11">
        <v>93.978439647979101</v>
      </c>
    </row>
    <row r="14" spans="1:4" x14ac:dyDescent="0.25">
      <c r="A14" s="10">
        <v>43009</v>
      </c>
      <c r="B14" s="11">
        <v>104.83232077056608</v>
      </c>
      <c r="C14" s="11">
        <v>120.53525123261343</v>
      </c>
      <c r="D14" s="11">
        <v>94.268621941559573</v>
      </c>
    </row>
    <row r="15" spans="1:4" x14ac:dyDescent="0.25">
      <c r="A15" s="10">
        <v>43040</v>
      </c>
      <c r="B15" s="11">
        <v>103.62524995019864</v>
      </c>
      <c r="C15" s="11">
        <v>121.67464899990641</v>
      </c>
      <c r="D15" s="11">
        <v>91.483031269010468</v>
      </c>
    </row>
    <row r="16" spans="1:4" x14ac:dyDescent="0.25">
      <c r="A16" s="10">
        <v>43070</v>
      </c>
      <c r="B16" s="11">
        <v>103.24312165859102</v>
      </c>
      <c r="C16" s="11">
        <v>122.93200243436895</v>
      </c>
      <c r="D16" s="11">
        <v>89.997988382466389</v>
      </c>
    </row>
    <row r="17" spans="1:4" x14ac:dyDescent="0.25">
      <c r="A17" s="10">
        <v>43101</v>
      </c>
      <c r="B17" s="11">
        <v>110.39800636143954</v>
      </c>
      <c r="C17" s="11">
        <v>129.60665038076937</v>
      </c>
      <c r="D17" s="11">
        <v>97.475938673231681</v>
      </c>
    </row>
    <row r="18" spans="1:4" x14ac:dyDescent="0.25">
      <c r="A18" s="10">
        <v>43132</v>
      </c>
      <c r="B18" s="11">
        <v>105.24150737582359</v>
      </c>
      <c r="C18" s="11">
        <v>123.28121737900666</v>
      </c>
      <c r="D18" s="11">
        <v>93.105806724481795</v>
      </c>
    </row>
    <row r="19" spans="1:4" x14ac:dyDescent="0.25">
      <c r="A19" s="10">
        <v>43160</v>
      </c>
      <c r="B19" s="11">
        <v>108.06203882421217</v>
      </c>
      <c r="C19" s="11">
        <v>126.44628219969462</v>
      </c>
      <c r="D19" s="11">
        <v>95.694563168178831</v>
      </c>
    </row>
    <row r="20" spans="1:4" x14ac:dyDescent="0.25">
      <c r="A20" s="10">
        <v>43191</v>
      </c>
      <c r="B20" s="11">
        <v>104.02605150602311</v>
      </c>
      <c r="C20" s="11">
        <v>119.80960472106908</v>
      </c>
      <c r="D20" s="11">
        <v>93.408116018228498</v>
      </c>
    </row>
    <row r="21" spans="1:4" x14ac:dyDescent="0.25">
      <c r="A21" s="10">
        <v>43221</v>
      </c>
      <c r="B21" s="11">
        <v>106.67001935175868</v>
      </c>
      <c r="C21" s="11">
        <v>125.66505516288169</v>
      </c>
      <c r="D21" s="11">
        <v>93.891650496348518</v>
      </c>
    </row>
    <row r="22" spans="1:4" x14ac:dyDescent="0.25">
      <c r="A22" s="10">
        <v>43252</v>
      </c>
      <c r="B22" s="11">
        <v>102.13360814906632</v>
      </c>
      <c r="C22" s="11">
        <v>119.75877002872951</v>
      </c>
      <c r="D22" s="11">
        <v>90.276782930407521</v>
      </c>
    </row>
    <row r="23" spans="1:4" x14ac:dyDescent="0.25">
      <c r="A23" s="10">
        <v>43282</v>
      </c>
      <c r="B23" s="11">
        <v>107.63332597897994</v>
      </c>
      <c r="C23" s="11">
        <v>128.85121376615575</v>
      </c>
      <c r="D23" s="11">
        <v>93.359596822940759</v>
      </c>
    </row>
    <row r="24" spans="1:4" x14ac:dyDescent="0.25">
      <c r="A24" s="10">
        <v>43313</v>
      </c>
      <c r="B24" s="11">
        <v>102.38823778125423</v>
      </c>
      <c r="C24" s="11">
        <v>123.17390689101579</v>
      </c>
      <c r="D24" s="11">
        <v>88.405271419300604</v>
      </c>
    </row>
    <row r="25" spans="1:4" x14ac:dyDescent="0.25">
      <c r="A25" s="10">
        <v>43344</v>
      </c>
      <c r="B25" s="11">
        <v>96.436531229143824</v>
      </c>
      <c r="C25" s="11">
        <v>115.37785500224335</v>
      </c>
      <c r="D25" s="11">
        <v>83.694295616158911</v>
      </c>
    </row>
    <row r="26" spans="1:4" x14ac:dyDescent="0.25">
      <c r="A26" s="10">
        <v>43374</v>
      </c>
      <c r="B26" s="11">
        <v>93.459021783870696</v>
      </c>
      <c r="C26" s="11">
        <v>110.30247458932463</v>
      </c>
      <c r="D26" s="11">
        <v>82.128069060909809</v>
      </c>
    </row>
    <row r="27" spans="1:4" x14ac:dyDescent="0.25">
      <c r="A27" s="10">
        <v>43405</v>
      </c>
      <c r="B27" s="11">
        <v>96.453797357423113</v>
      </c>
      <c r="C27" s="11">
        <v>114.57532816420191</v>
      </c>
      <c r="D27" s="11">
        <v>84.263054092906557</v>
      </c>
    </row>
    <row r="28" spans="1:4" x14ac:dyDescent="0.25">
      <c r="A28" s="10">
        <v>43435</v>
      </c>
      <c r="B28" s="11">
        <v>96.516033301130918</v>
      </c>
      <c r="C28" s="11">
        <v>119.22409495391531</v>
      </c>
      <c r="D28" s="11">
        <v>81.239832157000606</v>
      </c>
    </row>
    <row r="29" spans="1:4" x14ac:dyDescent="0.25">
      <c r="A29" s="10">
        <v>43466</v>
      </c>
      <c r="B29" s="11">
        <v>98.802882025310808</v>
      </c>
      <c r="C29" s="11">
        <v>125.07660814517155</v>
      </c>
      <c r="D29" s="11">
        <v>81.127981756420184</v>
      </c>
    </row>
    <row r="30" spans="1:4" x14ac:dyDescent="0.25">
      <c r="A30" s="10">
        <v>43497</v>
      </c>
      <c r="B30" s="11">
        <v>86.468203896330394</v>
      </c>
      <c r="C30" s="11">
        <v>119.65993328663995</v>
      </c>
      <c r="D30" s="11">
        <v>64.139414136957043</v>
      </c>
    </row>
    <row r="31" spans="1:4" x14ac:dyDescent="0.25">
      <c r="A31" s="10">
        <v>43525</v>
      </c>
      <c r="B31" s="11">
        <v>93.139582388060731</v>
      </c>
      <c r="C31" s="11">
        <v>120.0600361776617</v>
      </c>
      <c r="D31" s="11">
        <v>75.029614515449069</v>
      </c>
    </row>
    <row r="32" spans="1:4" x14ac:dyDescent="0.25">
      <c r="A32" s="10">
        <v>43556</v>
      </c>
      <c r="B32" s="11">
        <v>87.701478002045803</v>
      </c>
      <c r="C32" s="11">
        <v>113.11401526867222</v>
      </c>
      <c r="D32" s="11">
        <v>70.605917984482929</v>
      </c>
    </row>
    <row r="33" spans="1:4" x14ac:dyDescent="0.25">
      <c r="A33" s="10">
        <v>43586</v>
      </c>
      <c r="B33" s="11">
        <v>89.878266649776123</v>
      </c>
      <c r="C33" s="11">
        <v>110.63848113969479</v>
      </c>
      <c r="D33" s="11">
        <v>76.038123656497007</v>
      </c>
    </row>
    <row r="34" spans="1:4" x14ac:dyDescent="0.25">
      <c r="A34" s="10">
        <v>43617</v>
      </c>
      <c r="B34" s="11">
        <v>90.861859829746919</v>
      </c>
      <c r="C34" s="11">
        <v>113.6064983096399</v>
      </c>
      <c r="D34" s="11">
        <v>75.698767509818254</v>
      </c>
    </row>
    <row r="35" spans="1:4" x14ac:dyDescent="0.25">
      <c r="A35" s="10">
        <v>43647</v>
      </c>
      <c r="B35" s="11">
        <v>85.541534569319623</v>
      </c>
      <c r="C35" s="11">
        <v>112.32534012399231</v>
      </c>
      <c r="D35" s="11">
        <v>67.68566419953784</v>
      </c>
    </row>
    <row r="36" spans="1:4" x14ac:dyDescent="0.25">
      <c r="A36" s="10">
        <v>43678</v>
      </c>
      <c r="B36" s="11">
        <v>77.248552845701141</v>
      </c>
      <c r="C36" s="11">
        <v>107.39862060982234</v>
      </c>
      <c r="D36" s="11">
        <v>57.148507669620358</v>
      </c>
    </row>
    <row r="37" spans="1:4" x14ac:dyDescent="0.25">
      <c r="A37" s="10">
        <v>43709</v>
      </c>
      <c r="B37" s="11">
        <v>75.278685862833825</v>
      </c>
      <c r="C37" s="11">
        <v>107.02458403216718</v>
      </c>
      <c r="D37" s="11">
        <v>54.114753749944917</v>
      </c>
    </row>
    <row r="38" spans="1:4" x14ac:dyDescent="0.25">
      <c r="A38" s="10">
        <v>43739</v>
      </c>
      <c r="B38" s="11">
        <v>69.535219074830025</v>
      </c>
      <c r="C38" s="11">
        <v>98.075006324603393</v>
      </c>
      <c r="D38" s="11">
        <v>50.508694241647767</v>
      </c>
    </row>
    <row r="39" spans="1:4" x14ac:dyDescent="0.25">
      <c r="A39" s="10">
        <v>43770</v>
      </c>
      <c r="B39" s="11">
        <v>77.067945362170946</v>
      </c>
      <c r="C39" s="11">
        <v>104.247482313906</v>
      </c>
      <c r="D39" s="11">
        <v>58.948254061014218</v>
      </c>
    </row>
    <row r="40" spans="1:4" x14ac:dyDescent="0.25">
      <c r="A40" s="10">
        <v>43800</v>
      </c>
      <c r="B40" s="11">
        <v>81.408101994428961</v>
      </c>
      <c r="C40" s="11">
        <v>107.11973455078299</v>
      </c>
      <c r="D40" s="11">
        <v>64.267013623526267</v>
      </c>
    </row>
    <row r="41" spans="1:4" x14ac:dyDescent="0.25">
      <c r="A41" s="10">
        <v>43831</v>
      </c>
      <c r="B41" s="11">
        <v>85.52732972929978</v>
      </c>
      <c r="C41" s="11">
        <v>108.93206287712131</v>
      </c>
      <c r="D41" s="11">
        <v>69.924174297418759</v>
      </c>
    </row>
    <row r="42" spans="1:4" x14ac:dyDescent="0.25">
      <c r="A42" s="10">
        <v>43862</v>
      </c>
      <c r="B42" s="11">
        <v>85.184180996474225</v>
      </c>
      <c r="C42" s="11">
        <v>105.06932410968254</v>
      </c>
      <c r="D42" s="11">
        <v>71.92741892100203</v>
      </c>
    </row>
    <row r="43" spans="1:4" x14ac:dyDescent="0.25">
      <c r="A43" s="10">
        <v>43891</v>
      </c>
      <c r="B43" s="11">
        <v>77.339331899747023</v>
      </c>
      <c r="C43" s="11">
        <v>104.77730705702696</v>
      </c>
      <c r="D43" s="11">
        <v>59.047348461560404</v>
      </c>
    </row>
    <row r="44" spans="1:4" x14ac:dyDescent="0.25">
      <c r="A44" s="10">
        <v>43922</v>
      </c>
      <c r="B44" s="11">
        <v>42.6</v>
      </c>
      <c r="C44" s="11">
        <v>66.099999999999994</v>
      </c>
      <c r="D44" s="11">
        <v>26.9</v>
      </c>
    </row>
    <row r="45" spans="1:4" x14ac:dyDescent="0.25">
      <c r="A45" s="10">
        <v>43952</v>
      </c>
      <c r="B45" s="11">
        <v>52.3</v>
      </c>
      <c r="C45" s="11">
        <v>70.099999999999994</v>
      </c>
      <c r="D45" s="11">
        <v>40.4</v>
      </c>
    </row>
    <row r="46" spans="1:4" x14ac:dyDescent="0.25">
      <c r="A46" s="10">
        <v>43983</v>
      </c>
      <c r="B46" s="11">
        <v>61.6</v>
      </c>
      <c r="C46" s="11">
        <v>77.5</v>
      </c>
      <c r="D46" s="11">
        <v>50.9</v>
      </c>
    </row>
    <row r="47" spans="1:4" x14ac:dyDescent="0.25">
      <c r="A47" s="10">
        <v>44013</v>
      </c>
      <c r="B47" s="11">
        <v>62.6</v>
      </c>
      <c r="C47" s="11">
        <v>82.6</v>
      </c>
      <c r="D47" s="11">
        <v>49.2</v>
      </c>
    </row>
    <row r="48" spans="1:4" x14ac:dyDescent="0.25">
      <c r="A48" s="10">
        <v>44044</v>
      </c>
      <c r="B48" s="11">
        <v>58.9</v>
      </c>
      <c r="C48" s="11">
        <v>80.5</v>
      </c>
      <c r="D48" s="11">
        <v>44.5</v>
      </c>
    </row>
    <row r="49" spans="1:4" x14ac:dyDescent="0.25">
      <c r="A49" s="10">
        <v>44075</v>
      </c>
      <c r="B49" s="11">
        <v>60.7</v>
      </c>
      <c r="C49" s="11">
        <v>82</v>
      </c>
      <c r="D49" s="11">
        <v>46.5</v>
      </c>
    </row>
    <row r="50" spans="1:4" x14ac:dyDescent="0.25">
      <c r="A50" s="10">
        <v>44105</v>
      </c>
      <c r="B50" s="11">
        <v>52.6</v>
      </c>
      <c r="C50" s="11">
        <v>77.900000000000006</v>
      </c>
      <c r="D50" s="11">
        <v>35.799999999999997</v>
      </c>
    </row>
    <row r="51" spans="1:4" x14ac:dyDescent="0.25">
      <c r="A51" s="10">
        <v>44136</v>
      </c>
      <c r="B51" s="11">
        <v>65.5</v>
      </c>
      <c r="C51" s="11">
        <v>84.3</v>
      </c>
      <c r="D51" s="11">
        <v>53</v>
      </c>
    </row>
    <row r="52" spans="1:4" x14ac:dyDescent="0.25">
      <c r="A52" s="10">
        <v>44166</v>
      </c>
      <c r="B52" s="11">
        <v>74.599999999999994</v>
      </c>
      <c r="C52" s="11">
        <v>89.9</v>
      </c>
      <c r="D52" s="11">
        <v>64.5</v>
      </c>
    </row>
    <row r="53" spans="1:4" x14ac:dyDescent="0.25">
      <c r="A53" s="10">
        <v>44197</v>
      </c>
      <c r="B53" s="11">
        <v>64.900000000000006</v>
      </c>
      <c r="C53" s="11">
        <v>84</v>
      </c>
      <c r="D53" s="11">
        <v>52.2</v>
      </c>
    </row>
    <row r="54" spans="1:4" x14ac:dyDescent="0.25">
      <c r="A54" s="10">
        <v>44228</v>
      </c>
      <c r="B54" s="11">
        <v>70.8</v>
      </c>
      <c r="C54" s="11">
        <v>83</v>
      </c>
      <c r="D54" s="11">
        <v>62.7</v>
      </c>
    </row>
    <row r="55" spans="1:4" x14ac:dyDescent="0.25">
      <c r="A55" s="10">
        <v>44256</v>
      </c>
      <c r="B55" s="11">
        <v>77.099999999999994</v>
      </c>
      <c r="C55" s="11">
        <v>88.8</v>
      </c>
      <c r="D55" s="11">
        <v>69.3</v>
      </c>
    </row>
    <row r="56" spans="1:4" x14ac:dyDescent="0.25">
      <c r="A56" s="10">
        <v>44287</v>
      </c>
      <c r="B56" s="11">
        <v>77.900000000000006</v>
      </c>
      <c r="C56" s="11">
        <v>89</v>
      </c>
      <c r="D56" s="11">
        <v>70.5</v>
      </c>
    </row>
    <row r="57" spans="1:4" x14ac:dyDescent="0.25">
      <c r="A57" s="10">
        <v>44317</v>
      </c>
      <c r="B57" s="11">
        <v>85.8</v>
      </c>
      <c r="C57" s="11">
        <v>95.5</v>
      </c>
      <c r="D57" s="11">
        <v>79.3</v>
      </c>
    </row>
    <row r="58" spans="1:4" x14ac:dyDescent="0.25">
      <c r="A58" s="10">
        <v>44348</v>
      </c>
      <c r="B58" s="11">
        <v>87.2</v>
      </c>
      <c r="C58" s="11">
        <v>98.7</v>
      </c>
      <c r="D58" s="11">
        <v>79.599999999999994</v>
      </c>
    </row>
    <row r="59" spans="1:4" x14ac:dyDescent="0.25">
      <c r="A59" s="10">
        <v>44378</v>
      </c>
      <c r="B59" s="11">
        <v>84.9</v>
      </c>
      <c r="C59" s="11">
        <v>97</v>
      </c>
      <c r="D59" s="11">
        <v>76.8</v>
      </c>
    </row>
    <row r="60" spans="1:4" x14ac:dyDescent="0.25">
      <c r="A60" s="10">
        <v>44409</v>
      </c>
      <c r="B60" s="11">
        <v>86.5</v>
      </c>
      <c r="C60" s="11">
        <v>96</v>
      </c>
      <c r="D60" s="11">
        <v>80.2</v>
      </c>
    </row>
    <row r="61" spans="1:4" x14ac:dyDescent="0.25">
      <c r="A61" s="10">
        <v>44440</v>
      </c>
      <c r="B61" s="11">
        <v>86.4</v>
      </c>
      <c r="C61" s="11">
        <v>99.8</v>
      </c>
      <c r="D61" s="11">
        <v>77.400000000000006</v>
      </c>
    </row>
    <row r="62" spans="1:4" x14ac:dyDescent="0.25">
      <c r="A62" s="10">
        <v>44470</v>
      </c>
      <c r="B62" s="11">
        <v>86.8</v>
      </c>
      <c r="C62" s="11">
        <v>97.7</v>
      </c>
      <c r="D62" s="11">
        <v>79.5</v>
      </c>
    </row>
    <row r="63" spans="1:4" x14ac:dyDescent="0.25">
      <c r="A63" s="10">
        <v>44501</v>
      </c>
      <c r="B63" s="11">
        <v>83.1</v>
      </c>
      <c r="C63" s="11">
        <v>95.5</v>
      </c>
      <c r="D63" s="11">
        <v>74.900000000000006</v>
      </c>
    </row>
    <row r="64" spans="1:4" x14ac:dyDescent="0.25">
      <c r="A64" s="10">
        <v>44531</v>
      </c>
      <c r="B64" s="11">
        <v>74.900000000000006</v>
      </c>
      <c r="C64" s="11">
        <v>89.5</v>
      </c>
      <c r="D64" s="11">
        <v>65.2</v>
      </c>
    </row>
    <row r="65" spans="1:7" x14ac:dyDescent="0.25">
      <c r="A65" s="10">
        <v>44562</v>
      </c>
      <c r="B65" s="11">
        <v>81.900000000000006</v>
      </c>
      <c r="C65" s="11">
        <v>96</v>
      </c>
      <c r="D65" s="11">
        <v>72.5</v>
      </c>
    </row>
    <row r="66" spans="1:7" x14ac:dyDescent="0.25">
      <c r="A66" s="10">
        <v>44593</v>
      </c>
      <c r="B66" s="11">
        <v>77</v>
      </c>
      <c r="C66" s="11">
        <v>86.4</v>
      </c>
      <c r="D66" s="11">
        <v>70.7</v>
      </c>
    </row>
    <row r="67" spans="1:7" x14ac:dyDescent="0.25">
      <c r="A67" s="10">
        <v>44621</v>
      </c>
      <c r="B67">
        <v>67</v>
      </c>
      <c r="C67">
        <v>84.1</v>
      </c>
      <c r="D67">
        <v>55.5</v>
      </c>
    </row>
    <row r="68" spans="1:7" x14ac:dyDescent="0.25">
      <c r="A68" s="10">
        <v>44652</v>
      </c>
      <c r="B68">
        <v>57.7</v>
      </c>
      <c r="C68">
        <v>73.599999999999994</v>
      </c>
      <c r="D68">
        <v>47.1</v>
      </c>
      <c r="G68" t="s">
        <v>38</v>
      </c>
    </row>
    <row r="69" spans="1:7" x14ac:dyDescent="0.25">
      <c r="A69" s="10">
        <v>44682</v>
      </c>
      <c r="B69">
        <v>55.5</v>
      </c>
      <c r="C69">
        <v>72.3</v>
      </c>
      <c r="D69">
        <v>44.3</v>
      </c>
    </row>
    <row r="70" spans="1:7" x14ac:dyDescent="0.25">
      <c r="A70" s="10">
        <v>44713</v>
      </c>
      <c r="B70">
        <v>57.7</v>
      </c>
      <c r="C70">
        <v>75.5</v>
      </c>
      <c r="D70">
        <v>45.8</v>
      </c>
    </row>
    <row r="71" spans="1:7" x14ac:dyDescent="0.25">
      <c r="A71" s="10">
        <v>44743</v>
      </c>
      <c r="B71">
        <v>53.7</v>
      </c>
    </row>
    <row r="72" spans="1:7" x14ac:dyDescent="0.25">
      <c r="A72" s="10">
        <v>44774</v>
      </c>
      <c r="B72">
        <v>53.4</v>
      </c>
      <c r="C72">
        <v>70.7</v>
      </c>
      <c r="D72">
        <v>41.9</v>
      </c>
    </row>
    <row r="73" spans="1:7" x14ac:dyDescent="0.25">
      <c r="A73" s="10">
        <v>44805</v>
      </c>
      <c r="B73">
        <v>42.1</v>
      </c>
      <c r="C73">
        <v>57.3</v>
      </c>
      <c r="D73">
        <v>32</v>
      </c>
    </row>
    <row r="74" spans="1:7" x14ac:dyDescent="0.25">
      <c r="A74" s="10">
        <v>44835</v>
      </c>
      <c r="B74">
        <v>46.1</v>
      </c>
      <c r="C74">
        <v>61.5</v>
      </c>
      <c r="D74">
        <v>35.799999999999997</v>
      </c>
    </row>
    <row r="75" spans="1:7" x14ac:dyDescent="0.25">
      <c r="A75" s="10">
        <v>44866</v>
      </c>
      <c r="B75">
        <v>45.3</v>
      </c>
      <c r="C75">
        <v>61.7</v>
      </c>
      <c r="D75">
        <v>34.4</v>
      </c>
    </row>
    <row r="76" spans="1:7" x14ac:dyDescent="0.25">
      <c r="A76" s="10">
        <v>44896</v>
      </c>
      <c r="B76">
        <v>48.7</v>
      </c>
      <c r="C76">
        <v>61.9</v>
      </c>
      <c r="D76">
        <v>39.9</v>
      </c>
    </row>
    <row r="77" spans="1:7" x14ac:dyDescent="0.25">
      <c r="A77" s="10">
        <v>44927</v>
      </c>
      <c r="B77">
        <v>55.2</v>
      </c>
      <c r="C77">
        <v>68.8</v>
      </c>
      <c r="D77">
        <v>46</v>
      </c>
    </row>
    <row r="78" spans="1:7" x14ac:dyDescent="0.25">
      <c r="A78" s="10">
        <v>44958</v>
      </c>
      <c r="B78">
        <v>55.6</v>
      </c>
      <c r="C78">
        <v>68.900000000000006</v>
      </c>
      <c r="D78">
        <v>46.7</v>
      </c>
    </row>
    <row r="79" spans="1:7" x14ac:dyDescent="0.25">
      <c r="A79" s="10">
        <v>44986</v>
      </c>
      <c r="B79">
        <v>53.9</v>
      </c>
      <c r="C79">
        <v>64.5</v>
      </c>
      <c r="D79">
        <v>46.7</v>
      </c>
    </row>
    <row r="80" spans="1:7" x14ac:dyDescent="0.25">
      <c r="A80" s="10">
        <v>45017</v>
      </c>
      <c r="B80">
        <v>59.2</v>
      </c>
      <c r="C80">
        <v>69.400000000000006</v>
      </c>
      <c r="D80">
        <v>52.5</v>
      </c>
    </row>
    <row r="81" spans="1:4" x14ac:dyDescent="0.25">
      <c r="A81" s="10">
        <v>45047</v>
      </c>
      <c r="B81">
        <v>62.4</v>
      </c>
      <c r="C81">
        <v>71.7</v>
      </c>
      <c r="D81">
        <v>56.2</v>
      </c>
    </row>
    <row r="82" spans="1:4" x14ac:dyDescent="0.25">
      <c r="A82" s="10">
        <v>45078</v>
      </c>
      <c r="B82">
        <v>63.7</v>
      </c>
      <c r="C82">
        <v>72.099999999999994</v>
      </c>
      <c r="D82">
        <v>58.1</v>
      </c>
    </row>
    <row r="83" spans="1:4" x14ac:dyDescent="0.25">
      <c r="A83" s="10">
        <v>45108</v>
      </c>
      <c r="B83">
        <v>64.5</v>
      </c>
      <c r="C83">
        <v>74.400000000000006</v>
      </c>
      <c r="D83">
        <v>58</v>
      </c>
    </row>
    <row r="84" spans="1:4" x14ac:dyDescent="0.25">
      <c r="A84" s="10">
        <v>45139</v>
      </c>
      <c r="B84">
        <v>62.3</v>
      </c>
      <c r="C84">
        <v>74.3</v>
      </c>
      <c r="D84">
        <v>54.1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F74"/>
  <sheetViews>
    <sheetView workbookViewId="0">
      <selection activeCell="G4" sqref="G4"/>
    </sheetView>
  </sheetViews>
  <sheetFormatPr defaultRowHeight="15" x14ac:dyDescent="0.25"/>
  <cols>
    <col min="1" max="1" width="12.42578125" customWidth="1"/>
  </cols>
  <sheetData>
    <row r="1" spans="1:3" x14ac:dyDescent="0.25">
      <c r="A1" s="8" t="s">
        <v>420</v>
      </c>
    </row>
    <row r="2" spans="1:3" x14ac:dyDescent="0.25">
      <c r="A2" s="8" t="s">
        <v>421</v>
      </c>
    </row>
    <row r="6" spans="1:3" x14ac:dyDescent="0.25">
      <c r="B6" t="s">
        <v>39</v>
      </c>
      <c r="C6" t="s">
        <v>40</v>
      </c>
    </row>
    <row r="7" spans="1:3" x14ac:dyDescent="0.25">
      <c r="A7" s="12">
        <v>43115</v>
      </c>
      <c r="B7">
        <v>57.6</v>
      </c>
      <c r="C7">
        <v>59.8</v>
      </c>
    </row>
    <row r="8" spans="1:3" x14ac:dyDescent="0.25">
      <c r="A8" s="12">
        <v>43146</v>
      </c>
      <c r="B8">
        <v>56.2</v>
      </c>
      <c r="C8">
        <v>57.2</v>
      </c>
    </row>
    <row r="9" spans="1:3" x14ac:dyDescent="0.25">
      <c r="A9" s="12">
        <v>43174</v>
      </c>
      <c r="B9">
        <v>54.1</v>
      </c>
      <c r="C9">
        <v>56.5</v>
      </c>
    </row>
    <row r="10" spans="1:3" x14ac:dyDescent="0.25">
      <c r="A10" s="12">
        <v>43205</v>
      </c>
      <c r="B10">
        <v>55.3</v>
      </c>
      <c r="C10">
        <v>58.4</v>
      </c>
    </row>
    <row r="11" spans="1:3" x14ac:dyDescent="0.25">
      <c r="A11" s="12">
        <v>43235</v>
      </c>
      <c r="B11">
        <v>55.4</v>
      </c>
      <c r="C11">
        <v>59.3</v>
      </c>
    </row>
    <row r="12" spans="1:3" x14ac:dyDescent="0.25">
      <c r="A12" s="12">
        <v>43266</v>
      </c>
      <c r="B12">
        <v>56.6</v>
      </c>
      <c r="C12">
        <v>59.5</v>
      </c>
    </row>
    <row r="13" spans="1:3" x14ac:dyDescent="0.25">
      <c r="A13" s="12">
        <v>43296</v>
      </c>
      <c r="B13">
        <v>56.3</v>
      </c>
      <c r="C13">
        <v>57.4</v>
      </c>
    </row>
    <row r="14" spans="1:3" x14ac:dyDescent="0.25">
      <c r="A14" s="12">
        <v>43327</v>
      </c>
      <c r="B14">
        <v>57.5</v>
      </c>
      <c r="C14">
        <v>58</v>
      </c>
    </row>
    <row r="15" spans="1:3" x14ac:dyDescent="0.25">
      <c r="A15" s="12">
        <v>43358</v>
      </c>
      <c r="B15">
        <v>56.3</v>
      </c>
      <c r="C15">
        <v>58.7</v>
      </c>
    </row>
    <row r="16" spans="1:3" x14ac:dyDescent="0.25">
      <c r="A16" s="12">
        <v>43388</v>
      </c>
      <c r="B16">
        <v>54.9</v>
      </c>
      <c r="C16">
        <v>57.2</v>
      </c>
    </row>
    <row r="17" spans="1:6" x14ac:dyDescent="0.25">
      <c r="A17" s="12">
        <v>43419</v>
      </c>
      <c r="B17">
        <v>55.4</v>
      </c>
      <c r="C17">
        <v>57.1</v>
      </c>
    </row>
    <row r="18" spans="1:6" x14ac:dyDescent="0.25">
      <c r="A18" s="12">
        <v>43449</v>
      </c>
      <c r="B18">
        <v>54.5</v>
      </c>
      <c r="C18">
        <v>56.3</v>
      </c>
    </row>
    <row r="19" spans="1:6" x14ac:dyDescent="0.25">
      <c r="A19" s="12">
        <v>43480</v>
      </c>
      <c r="B19">
        <v>52.6</v>
      </c>
      <c r="C19">
        <v>54.2</v>
      </c>
    </row>
    <row r="20" spans="1:6" x14ac:dyDescent="0.25">
      <c r="A20" s="12">
        <v>43511</v>
      </c>
      <c r="B20">
        <v>54</v>
      </c>
      <c r="C20">
        <v>55.9</v>
      </c>
    </row>
    <row r="21" spans="1:6" x14ac:dyDescent="0.25">
      <c r="A21" s="12">
        <v>43539</v>
      </c>
      <c r="B21">
        <v>53.9</v>
      </c>
      <c r="C21">
        <v>55.3</v>
      </c>
    </row>
    <row r="22" spans="1:6" x14ac:dyDescent="0.25">
      <c r="A22" s="12">
        <v>43570</v>
      </c>
      <c r="B22">
        <v>52.5</v>
      </c>
      <c r="C22">
        <v>54.7</v>
      </c>
    </row>
    <row r="23" spans="1:6" x14ac:dyDescent="0.25">
      <c r="A23" s="12">
        <v>43600</v>
      </c>
      <c r="B23">
        <v>50.4</v>
      </c>
      <c r="C23">
        <v>57</v>
      </c>
    </row>
    <row r="24" spans="1:6" x14ac:dyDescent="0.25">
      <c r="A24" s="12">
        <v>43631</v>
      </c>
      <c r="B24">
        <v>49.8</v>
      </c>
      <c r="C24">
        <v>56.9</v>
      </c>
      <c r="F24" s="8" t="s">
        <v>41</v>
      </c>
    </row>
    <row r="25" spans="1:6" x14ac:dyDescent="0.25">
      <c r="A25" s="12">
        <v>43661</v>
      </c>
      <c r="B25">
        <v>48.7</v>
      </c>
      <c r="C25">
        <v>55</v>
      </c>
    </row>
    <row r="26" spans="1:6" x14ac:dyDescent="0.25">
      <c r="A26" s="12">
        <v>43692</v>
      </c>
      <c r="B26">
        <v>48.6</v>
      </c>
      <c r="C26">
        <v>54.6</v>
      </c>
    </row>
    <row r="27" spans="1:6" x14ac:dyDescent="0.25">
      <c r="A27" s="12">
        <v>43723</v>
      </c>
      <c r="B27">
        <v>48.7</v>
      </c>
      <c r="C27">
        <v>53.1</v>
      </c>
    </row>
    <row r="28" spans="1:6" x14ac:dyDescent="0.25">
      <c r="A28" s="12">
        <v>43753</v>
      </c>
      <c r="B28">
        <v>50.7</v>
      </c>
      <c r="C28">
        <v>50.6</v>
      </c>
    </row>
    <row r="29" spans="1:6" x14ac:dyDescent="0.25">
      <c r="A29" s="12">
        <v>43784</v>
      </c>
      <c r="B29">
        <v>49.7</v>
      </c>
      <c r="C29">
        <v>53.7</v>
      </c>
    </row>
    <row r="30" spans="1:6" x14ac:dyDescent="0.25">
      <c r="A30" s="12">
        <v>43814</v>
      </c>
      <c r="B30">
        <v>49.5</v>
      </c>
      <c r="C30">
        <v>55.9</v>
      </c>
    </row>
    <row r="31" spans="1:6" x14ac:dyDescent="0.25">
      <c r="A31" s="12">
        <v>43845</v>
      </c>
      <c r="B31">
        <v>51.4</v>
      </c>
      <c r="C31">
        <v>56.9</v>
      </c>
    </row>
    <row r="32" spans="1:6" x14ac:dyDescent="0.25">
      <c r="A32" s="12">
        <v>43876</v>
      </c>
      <c r="B32">
        <v>51.2</v>
      </c>
      <c r="C32">
        <v>59.9</v>
      </c>
    </row>
    <row r="33" spans="1:3" x14ac:dyDescent="0.25">
      <c r="A33" s="12">
        <v>43905</v>
      </c>
      <c r="B33">
        <v>45.1</v>
      </c>
      <c r="C33">
        <v>32.5</v>
      </c>
    </row>
    <row r="34" spans="1:3" x14ac:dyDescent="0.25">
      <c r="A34" s="12">
        <v>43936</v>
      </c>
      <c r="B34">
        <v>36</v>
      </c>
      <c r="C34">
        <v>13.9</v>
      </c>
    </row>
    <row r="35" spans="1:3" x14ac:dyDescent="0.25">
      <c r="A35" s="12">
        <v>43966</v>
      </c>
      <c r="B35">
        <v>39.200000000000003</v>
      </c>
      <c r="C35">
        <v>23.4</v>
      </c>
    </row>
    <row r="36" spans="1:3" x14ac:dyDescent="0.25">
      <c r="A36" s="12">
        <v>43997</v>
      </c>
      <c r="B36">
        <v>51</v>
      </c>
      <c r="C36">
        <v>39.700000000000003</v>
      </c>
    </row>
    <row r="37" spans="1:3" x14ac:dyDescent="0.25">
      <c r="A37" s="12">
        <v>44027</v>
      </c>
      <c r="B37">
        <v>57.3</v>
      </c>
      <c r="C37">
        <v>51.9</v>
      </c>
    </row>
    <row r="38" spans="1:3" x14ac:dyDescent="0.25">
      <c r="A38" s="12">
        <v>44058</v>
      </c>
      <c r="B38">
        <v>52.3</v>
      </c>
      <c r="C38">
        <v>52.4</v>
      </c>
    </row>
    <row r="39" spans="1:3" x14ac:dyDescent="0.25">
      <c r="A39" s="12">
        <v>44089</v>
      </c>
      <c r="B39">
        <v>50</v>
      </c>
      <c r="C39">
        <v>45.8</v>
      </c>
    </row>
    <row r="40" spans="1:3" x14ac:dyDescent="0.25">
      <c r="A40" s="12">
        <v>44119</v>
      </c>
      <c r="B40">
        <v>50.3</v>
      </c>
      <c r="C40">
        <v>48.3</v>
      </c>
    </row>
    <row r="41" spans="1:3" x14ac:dyDescent="0.25">
      <c r="A41" s="12">
        <v>44150</v>
      </c>
      <c r="B41">
        <v>52.2</v>
      </c>
      <c r="C41">
        <v>45.4</v>
      </c>
    </row>
    <row r="42" spans="1:3" x14ac:dyDescent="0.25">
      <c r="A42" s="12">
        <v>44180</v>
      </c>
      <c r="B42">
        <v>57.2</v>
      </c>
      <c r="C42">
        <v>50.1</v>
      </c>
    </row>
    <row r="43" spans="1:3" x14ac:dyDescent="0.25">
      <c r="A43" s="12">
        <v>44211</v>
      </c>
      <c r="B43">
        <v>51.8</v>
      </c>
      <c r="C43">
        <v>36.200000000000003</v>
      </c>
    </row>
    <row r="44" spans="1:3" x14ac:dyDescent="0.25">
      <c r="A44" s="12">
        <v>44242</v>
      </c>
      <c r="B44">
        <v>52</v>
      </c>
      <c r="C44">
        <v>41.2</v>
      </c>
    </row>
    <row r="45" spans="1:3" x14ac:dyDescent="0.25">
      <c r="A45" s="12">
        <v>44270</v>
      </c>
      <c r="B45">
        <v>57.1</v>
      </c>
      <c r="C45">
        <v>54.6</v>
      </c>
    </row>
    <row r="46" spans="1:3" x14ac:dyDescent="0.25">
      <c r="A46" s="12">
        <v>44301</v>
      </c>
      <c r="B46">
        <v>60.8</v>
      </c>
      <c r="C46">
        <v>57.7</v>
      </c>
    </row>
    <row r="47" spans="1:3" x14ac:dyDescent="0.25">
      <c r="A47" s="12">
        <v>44331</v>
      </c>
      <c r="B47">
        <v>64.099999999999994</v>
      </c>
      <c r="C47">
        <v>62.1</v>
      </c>
    </row>
    <row r="48" spans="1:3" x14ac:dyDescent="0.25">
      <c r="A48" s="12">
        <v>44362</v>
      </c>
      <c r="B48">
        <v>64</v>
      </c>
      <c r="C48">
        <v>63.1</v>
      </c>
    </row>
    <row r="49" spans="1:3" x14ac:dyDescent="0.25">
      <c r="A49" s="12">
        <v>44392</v>
      </c>
      <c r="B49">
        <v>63.3</v>
      </c>
      <c r="C49">
        <v>66.599999999999994</v>
      </c>
    </row>
    <row r="50" spans="1:3" x14ac:dyDescent="0.25">
      <c r="A50" s="12">
        <v>44423</v>
      </c>
      <c r="B50">
        <v>62.8</v>
      </c>
      <c r="C50">
        <v>63.7</v>
      </c>
    </row>
    <row r="51" spans="1:3" x14ac:dyDescent="0.25">
      <c r="A51" s="12">
        <v>44454</v>
      </c>
      <c r="B51">
        <v>60.3</v>
      </c>
      <c r="C51">
        <v>63.7</v>
      </c>
    </row>
    <row r="52" spans="1:3" x14ac:dyDescent="0.25">
      <c r="A52" s="12">
        <v>44484</v>
      </c>
      <c r="B52">
        <v>62.1</v>
      </c>
      <c r="C52">
        <v>63.4</v>
      </c>
    </row>
    <row r="53" spans="1:3" x14ac:dyDescent="0.25">
      <c r="A53" s="12">
        <v>44515</v>
      </c>
      <c r="B53">
        <v>59.9</v>
      </c>
      <c r="C53">
        <v>59.3</v>
      </c>
    </row>
    <row r="54" spans="1:3" x14ac:dyDescent="0.25">
      <c r="A54" s="12">
        <v>44545</v>
      </c>
      <c r="B54">
        <v>58.3</v>
      </c>
      <c r="C54">
        <v>55.4</v>
      </c>
    </row>
    <row r="55" spans="1:3" x14ac:dyDescent="0.25">
      <c r="A55" s="12">
        <v>44577</v>
      </c>
      <c r="B55">
        <v>59.4</v>
      </c>
      <c r="C55">
        <v>56.2</v>
      </c>
    </row>
    <row r="56" spans="1:3" x14ac:dyDescent="0.25">
      <c r="A56" s="12">
        <v>44608</v>
      </c>
      <c r="B56">
        <v>57.8</v>
      </c>
      <c r="C56">
        <v>61.8</v>
      </c>
    </row>
    <row r="57" spans="1:3" x14ac:dyDescent="0.25">
      <c r="A57" s="12">
        <v>44636</v>
      </c>
      <c r="B57">
        <v>59.4</v>
      </c>
      <c r="C57">
        <v>63.4</v>
      </c>
    </row>
    <row r="58" spans="1:3" x14ac:dyDescent="0.25">
      <c r="A58" s="12">
        <v>44667</v>
      </c>
      <c r="B58">
        <v>59.1</v>
      </c>
      <c r="C58">
        <v>61.7</v>
      </c>
    </row>
    <row r="59" spans="1:3" x14ac:dyDescent="0.25">
      <c r="A59" s="12">
        <v>44697</v>
      </c>
      <c r="B59">
        <v>56.4</v>
      </c>
      <c r="C59">
        <v>60.2</v>
      </c>
    </row>
    <row r="60" spans="1:3" x14ac:dyDescent="0.25">
      <c r="A60" s="12">
        <v>44728</v>
      </c>
      <c r="B60">
        <v>53.1</v>
      </c>
      <c r="C60">
        <v>55.6</v>
      </c>
    </row>
    <row r="61" spans="1:3" x14ac:dyDescent="0.25">
      <c r="A61" s="12">
        <v>44758</v>
      </c>
      <c r="B61">
        <v>51.8</v>
      </c>
      <c r="C61">
        <v>56.3</v>
      </c>
    </row>
    <row r="62" spans="1:3" x14ac:dyDescent="0.25">
      <c r="A62" s="12">
        <v>44789</v>
      </c>
      <c r="B62">
        <v>51.1</v>
      </c>
      <c r="C62">
        <v>54.7</v>
      </c>
    </row>
    <row r="63" spans="1:3" x14ac:dyDescent="0.25">
      <c r="A63" s="12">
        <v>44820</v>
      </c>
      <c r="B63">
        <v>51.5</v>
      </c>
      <c r="C63">
        <v>54.1</v>
      </c>
    </row>
    <row r="64" spans="1:3" x14ac:dyDescent="0.25">
      <c r="A64" s="12">
        <v>44849</v>
      </c>
      <c r="B64">
        <v>51.4</v>
      </c>
      <c r="C64">
        <v>53.2</v>
      </c>
    </row>
    <row r="65" spans="1:3" x14ac:dyDescent="0.25">
      <c r="A65" s="12">
        <v>44880</v>
      </c>
      <c r="B65">
        <v>48.7</v>
      </c>
      <c r="C65">
        <v>50.8</v>
      </c>
    </row>
    <row r="66" spans="1:3" x14ac:dyDescent="0.25">
      <c r="A66" s="12">
        <v>44910</v>
      </c>
      <c r="B66">
        <v>48.7</v>
      </c>
      <c r="C66">
        <v>52.7</v>
      </c>
    </row>
    <row r="67" spans="1:3" x14ac:dyDescent="0.25">
      <c r="A67" s="12">
        <v>44941</v>
      </c>
      <c r="B67">
        <v>50.1</v>
      </c>
      <c r="C67">
        <v>54.1</v>
      </c>
    </row>
    <row r="68" spans="1:3" x14ac:dyDescent="0.25">
      <c r="A68" s="12">
        <v>44972</v>
      </c>
      <c r="B68">
        <v>51.3</v>
      </c>
      <c r="C68">
        <v>58.2</v>
      </c>
    </row>
    <row r="69" spans="1:3" x14ac:dyDescent="0.25">
      <c r="A69" s="12">
        <v>45001</v>
      </c>
      <c r="B69">
        <v>49.7</v>
      </c>
      <c r="C69">
        <v>55.7</v>
      </c>
    </row>
    <row r="70" spans="1:3" x14ac:dyDescent="0.25">
      <c r="A70" s="12">
        <v>45032</v>
      </c>
      <c r="B70">
        <v>48.6</v>
      </c>
      <c r="C70">
        <v>58.4</v>
      </c>
    </row>
    <row r="71" spans="1:3" x14ac:dyDescent="0.25">
      <c r="A71" s="12">
        <v>45062</v>
      </c>
      <c r="B71">
        <v>47.5</v>
      </c>
      <c r="C71">
        <v>57</v>
      </c>
    </row>
    <row r="72" spans="1:3" x14ac:dyDescent="0.25">
      <c r="A72" s="12">
        <v>45092</v>
      </c>
      <c r="B72">
        <v>47.3</v>
      </c>
      <c r="C72">
        <v>56.8</v>
      </c>
    </row>
    <row r="73" spans="1:3" x14ac:dyDescent="0.25">
      <c r="A73" s="12">
        <v>45122</v>
      </c>
      <c r="B73">
        <v>47</v>
      </c>
      <c r="C73">
        <v>56.7</v>
      </c>
    </row>
    <row r="74" spans="1:3" x14ac:dyDescent="0.25">
      <c r="A74" s="12">
        <v>45153</v>
      </c>
      <c r="B74">
        <v>50.8</v>
      </c>
      <c r="C74">
        <v>55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Roman,Regular"&amp;12&amp;K000000Central Bank of Ireland - UNRESTRICTED</oddHeader>
    <evenHeader>&amp;L&amp;"Times New Roman,Regular"&amp;12&amp;K000000Central Bank of Ireland - UNRESTRICTED</evenHeader>
    <firstHeader>&amp;L&amp;"Times New Roman,Regular"&amp;12&amp;K000000Central Bank of Ireland - UNRESTRICTED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DXP6JKTUCTPJ-2440846-2660</_dlc_DocId>
    <_dlc_DocIdUrl xmlns="06a3c92a-cdb5-4827-836a-2035db36cd26">
      <Url>https://cbiteams/sites/IEA_Sharepoint/_layouts/15/DocIdRedir.aspx?ID=DXP6JKTUCTPJ-2440846-2660</Url>
      <Description>DXP6JKTUCTPJ-2440846-2660</Description>
    </_dlc_DocIdUrl>
  </documentManagement>
</p:properties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id_classification_nonbusiness" value=""/>
</sisl>
</file>

<file path=customXml/itemProps1.xml><?xml version="1.0" encoding="utf-8"?>
<ds:datastoreItem xmlns:ds="http://schemas.openxmlformats.org/officeDocument/2006/customXml" ds:itemID="{D2BE2DED-4949-48AD-8D4B-2C04460B08F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18AAD6E3-B0D6-494F-BA84-0C9C5ED7E4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A5E92A7-65EE-4E7D-88C1-39435EE4C0C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E72EF5-0740-4E0A-8C57-EA6604C5E9D6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06a3c92a-cdb5-4827-836a-2035db36cd26"/>
    <ds:schemaRef ds:uri="http://purl.org/dc/elements/1.1/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A190DFE6-3BEA-4D20-92B6-7E4BE51B9148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Figure 01</vt:lpstr>
      <vt:lpstr>Figure 02</vt:lpstr>
      <vt:lpstr>Figure 03</vt:lpstr>
      <vt:lpstr>Figure 04</vt:lpstr>
      <vt:lpstr>Figure 05 </vt:lpstr>
      <vt:lpstr>Figure 06</vt:lpstr>
      <vt:lpstr>Figure 07</vt:lpstr>
      <vt:lpstr>Figure 08</vt:lpstr>
      <vt:lpstr>Figure 09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 </vt:lpstr>
      <vt:lpstr>Figure 61</vt:lpstr>
      <vt:lpstr>Figure 62</vt:lpstr>
      <vt:lpstr>Figure 63</vt:lpstr>
      <vt:lpstr>Figure 64</vt:lpstr>
      <vt:lpstr>Figure 65</vt:lpstr>
      <vt:lpstr>Figure 66</vt:lpstr>
      <vt:lpstr>Figure 67</vt:lpstr>
    </vt:vector>
  </TitlesOfParts>
  <Manager/>
  <Company>Central Bank of Ireland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McLaughlin, Darragh</dc:creator>
  <cp:keywords>Unrestricted</cp:keywords>
  <dc:description/>
  <cp:lastModifiedBy>Central Bank of Ireland</cp:lastModifiedBy>
  <cp:revision/>
  <dcterms:created xsi:type="dcterms:W3CDTF">2023-02-27T10:04:16Z</dcterms:created>
  <dcterms:modified xsi:type="dcterms:W3CDTF">2023-09-19T07:33:14Z</dcterms:modified>
  <cp:category>Unrestricted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eeb51ebb-9de7-409c-bd63-4253110bdd3d</vt:lpwstr>
  </property>
  <property fmtid="{D5CDD505-2E9C-101B-9397-08002B2CF9AE}" pid="3" name="bjSaver">
    <vt:lpwstr>Oi7WTbW+yIHtlud7X89+NVFJqUlp1zW3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Unrestricted</vt:lpwstr>
  </property>
  <property fmtid="{D5CDD505-2E9C-101B-9397-08002B2CF9AE}" pid="7" name="bjClsUserRVM">
    <vt:lpwstr>[]</vt:lpwstr>
  </property>
  <property fmtid="{D5CDD505-2E9C-101B-9397-08002B2CF9AE}" pid="8" name="bjLeftHeaderLabel-first">
    <vt:lpwstr>&amp;"Times New Roman,Regular"&amp;12&amp;K000000Central Bank of Ireland - UNRESTRICTED</vt:lpwstr>
  </property>
  <property fmtid="{D5CDD505-2E9C-101B-9397-08002B2CF9AE}" pid="9" name="bjLeftHeaderLabel-even">
    <vt:lpwstr>&amp;"Times New Roman,Regular"&amp;12&amp;K000000Central Bank of Ireland - UNRESTRICTED</vt:lpwstr>
  </property>
  <property fmtid="{D5CDD505-2E9C-101B-9397-08002B2CF9AE}" pid="10" name="bjLeftHeaderLabel">
    <vt:lpwstr>&amp;"Times New Roman,Regular"&amp;12&amp;K000000Central Bank of Ireland - UNRESTRICTED</vt:lpwstr>
  </property>
  <property fmtid="{D5CDD505-2E9C-101B-9397-08002B2CF9AE}" pid="11" name="ContentTypeId">
    <vt:lpwstr>0x010100F34A127B65EEC14881C94642464F76E7</vt:lpwstr>
  </property>
  <property fmtid="{D5CDD505-2E9C-101B-9397-08002B2CF9AE}" pid="12" name="_dlc_DocIdItemGuid">
    <vt:lpwstr>d229f5f3-ec41-4b8a-841a-a495d5326991</vt:lpwstr>
  </property>
  <property fmtid="{D5CDD505-2E9C-101B-9397-08002B2CF9AE}" pid="13" name="_AdHocReviewCycleID">
    <vt:i4>300646512</vt:i4>
  </property>
  <property fmtid="{D5CDD505-2E9C-101B-9397-08002B2CF9AE}" pid="14" name="_NewReviewCycle">
    <vt:lpwstr/>
  </property>
  <property fmtid="{D5CDD505-2E9C-101B-9397-08002B2CF9AE}" pid="15" name="_EmailSubject">
    <vt:lpwstr> QB3 Chart packs and data appendix</vt:lpwstr>
  </property>
  <property fmtid="{D5CDD505-2E9C-101B-9397-08002B2CF9AE}" pid="16" name="_AuthorEmail">
    <vt:lpwstr>darragh.mclaughlin@centralbank.ie</vt:lpwstr>
  </property>
  <property fmtid="{D5CDD505-2E9C-101B-9397-08002B2CF9AE}" pid="17" name="_AuthorEmailDisplayName">
    <vt:lpwstr>McLaughlin, Darragh</vt:lpwstr>
  </property>
  <property fmtid="{D5CDD505-2E9C-101B-9397-08002B2CF9AE}" pid="18" name="_ReviewingToolsShownOnce">
    <vt:lpwstr/>
  </property>
</Properties>
</file>