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Lmcguinness\Desktop\"/>
    </mc:Choice>
  </mc:AlternateContent>
  <workbookProtection workbookAlgorithmName="SHA-512" workbookHashValue="Zz+ziw8Wm5/QtE/VYK5N2XX5wYhMHIw5cuS7xpbfk/nSK2A8pRqaNkbQJYD63usy9BKpAbXjiQYySl5J4H7OgQ==" workbookSaltValue="CHy6i1/TIMUthYa8vn4GHw==" workbookSpinCount="100000" lockStructure="1"/>
  <bookViews>
    <workbookView xWindow="0" yWindow="0" windowWidth="24000" windowHeight="7500"/>
  </bookViews>
  <sheets>
    <sheet name="Change of Registration Details" sheetId="24" r:id="rId1"/>
    <sheet name="Control" sheetId="4" state="hidden" r:id="rId2"/>
  </sheets>
  <definedNames>
    <definedName name="Advice">Control!$P$2:$P$6</definedName>
    <definedName name="county">Control!$A$2:$A$49</definedName>
    <definedName name="Electronic_Money">Control!$U$2:$U$3</definedName>
    <definedName name="Financial_Leasing">Control!$J$2:$J$6</definedName>
    <definedName name="Guarantees_Commitments">Control!$M$2:$M$3</definedName>
    <definedName name="Issuing_and_administering">Control!$L$2:$L$4</definedName>
    <definedName name="Lending">Control!$I$2:$I$7</definedName>
    <definedName name="Money_Broking">Control!$Q$2:$Q$3</definedName>
    <definedName name="New">Control!$C$2:$C$3</definedName>
    <definedName name="Payment_Services">Control!$K$2:$K$3</definedName>
    <definedName name="Portfolio_Management">Control!$R$2:$R$3</definedName>
    <definedName name="Safe_Custody">Control!$T$2:$T$3</definedName>
    <definedName name="Safekeeping">Control!$S$2:$S$3</definedName>
    <definedName name="Schedule2">Control!$E$2:$E$14</definedName>
    <definedName name="Securities_Issues">Control!$O$2:$O$3</definedName>
    <definedName name="Trading_for_own_account">Control!$N$2:$N$7</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24" l="1"/>
  <c r="D78" i="24" l="1"/>
  <c r="D75" i="24"/>
  <c r="D74" i="24"/>
  <c r="D71" i="24"/>
  <c r="D70" i="24"/>
  <c r="D66" i="24"/>
  <c r="B57" i="24"/>
  <c r="Q52" i="24"/>
  <c r="I52" i="24"/>
  <c r="Q51" i="24"/>
  <c r="I51" i="24"/>
  <c r="Q50" i="24"/>
  <c r="Q49" i="24"/>
  <c r="Q48" i="24"/>
  <c r="Y40" i="24"/>
  <c r="Y39" i="24"/>
  <c r="Y37" i="24"/>
  <c r="Y36" i="24"/>
  <c r="Y35" i="24"/>
  <c r="Y34" i="24"/>
  <c r="Y33" i="24"/>
  <c r="Y27" i="24"/>
  <c r="D27" i="24"/>
  <c r="Y26" i="24"/>
  <c r="Y25" i="24"/>
  <c r="Y24" i="24"/>
  <c r="Y23" i="24"/>
  <c r="Y22" i="24"/>
  <c r="Y20" i="24"/>
  <c r="Y19" i="24"/>
  <c r="P18" i="24"/>
  <c r="P14" i="24"/>
  <c r="T14" i="24" s="1"/>
  <c r="P13" i="24"/>
  <c r="T13" i="24" s="1"/>
  <c r="P12" i="24"/>
  <c r="Q12" i="24" s="1"/>
  <c r="P11" i="24"/>
  <c r="M11" i="24" s="1"/>
  <c r="D11" i="24" s="1"/>
  <c r="P10" i="24"/>
  <c r="M6" i="24"/>
  <c r="Y5" i="24"/>
  <c r="M5" i="24"/>
  <c r="D5" i="24"/>
  <c r="M10" i="24" l="1"/>
  <c r="C10" i="24"/>
  <c r="M13" i="24"/>
  <c r="D13" i="24" s="1"/>
  <c r="T12" i="24"/>
  <c r="Q11" i="24"/>
  <c r="T11" i="24"/>
  <c r="U14" i="24"/>
  <c r="C12" i="24"/>
  <c r="Q13" i="24"/>
  <c r="U11" i="24"/>
  <c r="U13" i="24"/>
  <c r="C11" i="24"/>
  <c r="C14" i="24"/>
  <c r="U12" i="24"/>
  <c r="C13" i="24"/>
  <c r="M14" i="24"/>
  <c r="D14" i="24" s="1"/>
  <c r="D10" i="24"/>
  <c r="M36" i="24"/>
  <c r="M39" i="24"/>
  <c r="D39" i="24" s="1"/>
  <c r="M35" i="24"/>
  <c r="M38" i="24"/>
  <c r="D38" i="24" s="1"/>
  <c r="M37" i="24"/>
  <c r="M34" i="24"/>
  <c r="P17" i="24"/>
  <c r="M12" i="24"/>
  <c r="D12" i="24" s="1"/>
  <c r="Q14" i="24"/>
  <c r="Q10" i="24"/>
  <c r="U10" i="24"/>
  <c r="T10" i="24"/>
  <c r="M32" i="24" l="1"/>
  <c r="D32" i="24" s="1"/>
  <c r="M33" i="24"/>
  <c r="D33" i="24" s="1"/>
  <c r="T18" i="24"/>
  <c r="S14" i="24"/>
  <c r="V14" i="24"/>
  <c r="M23" i="24"/>
  <c r="D23" i="24" s="1"/>
  <c r="M26" i="24"/>
  <c r="D26" i="24" s="1"/>
  <c r="M25" i="24"/>
  <c r="D25" i="24" s="1"/>
  <c r="M24" i="24"/>
  <c r="D24" i="24" s="1"/>
  <c r="M22" i="24"/>
  <c r="D34" i="24"/>
  <c r="B41" i="24"/>
  <c r="P19" i="24"/>
  <c r="B28" i="24" l="1"/>
  <c r="P50" i="24"/>
  <c r="R48" i="24"/>
  <c r="R52" i="24"/>
  <c r="R49" i="24"/>
  <c r="O48" i="24"/>
  <c r="R51" i="24"/>
  <c r="R50" i="24"/>
  <c r="P51" i="24"/>
  <c r="P48" i="24"/>
  <c r="N50" i="24"/>
  <c r="N48" i="24"/>
  <c r="S52" i="24"/>
  <c r="P52" i="24"/>
  <c r="S51" i="24"/>
  <c r="P20" i="24"/>
  <c r="B17" i="24" s="1"/>
  <c r="S50" i="24"/>
  <c r="S49" i="24"/>
  <c r="N52" i="24"/>
  <c r="O51" i="24"/>
  <c r="O50" i="24"/>
  <c r="O49" i="24"/>
  <c r="S48" i="24"/>
  <c r="N51" i="24"/>
  <c r="N49" i="24"/>
  <c r="P49" i="24"/>
  <c r="O52" i="24"/>
  <c r="D22" i="24"/>
  <c r="M48" i="24" l="1"/>
  <c r="I48" i="24" s="1"/>
  <c r="M50" i="24"/>
  <c r="I50" i="24" s="1"/>
  <c r="M51" i="24"/>
  <c r="M52" i="24"/>
  <c r="M49" i="24"/>
  <c r="I49" i="24" s="1"/>
</calcChain>
</file>

<file path=xl/sharedStrings.xml><?xml version="1.0" encoding="utf-8"?>
<sst xmlns="http://schemas.openxmlformats.org/spreadsheetml/2006/main" count="177" uniqueCount="148">
  <si>
    <t>First name</t>
  </si>
  <si>
    <t>Surname</t>
  </si>
  <si>
    <t>Job Title</t>
  </si>
  <si>
    <t>Web site address (if applicable)</t>
  </si>
  <si>
    <t>Financial Leasing</t>
  </si>
  <si>
    <t>Guarantees Commitments</t>
  </si>
  <si>
    <t>Co. Carlow</t>
  </si>
  <si>
    <t>Co. Cavan</t>
  </si>
  <si>
    <t>Co. Clare</t>
  </si>
  <si>
    <t>Co. Cork</t>
  </si>
  <si>
    <t>Co. Donegal</t>
  </si>
  <si>
    <t>Dublin 1</t>
  </si>
  <si>
    <t>Dublin 2</t>
  </si>
  <si>
    <t>Dublin 3</t>
  </si>
  <si>
    <t>Dublin 4</t>
  </si>
  <si>
    <t>Dublin 5</t>
  </si>
  <si>
    <t xml:space="preserve">Dublin 6 </t>
  </si>
  <si>
    <t>Dublin 7</t>
  </si>
  <si>
    <t>Dublin 6W</t>
  </si>
  <si>
    <t>Dublin 8</t>
  </si>
  <si>
    <t>Dublin 9</t>
  </si>
  <si>
    <t xml:space="preserve">Dublin 10 </t>
  </si>
  <si>
    <t>Dublin 11</t>
  </si>
  <si>
    <t>Dublin 12</t>
  </si>
  <si>
    <t>Dublin 13</t>
  </si>
  <si>
    <t>Dublin 14</t>
  </si>
  <si>
    <t>Dublin 15</t>
  </si>
  <si>
    <t>Dublin 16</t>
  </si>
  <si>
    <t>Dublin 17</t>
  </si>
  <si>
    <t>Dublin 18</t>
  </si>
  <si>
    <t>Dublin 20</t>
  </si>
  <si>
    <t>Dublin 22</t>
  </si>
  <si>
    <t>Dublin 24</t>
  </si>
  <si>
    <t>Co. Dublin</t>
  </si>
  <si>
    <t>Co. Galway</t>
  </si>
  <si>
    <t>Co. Kerry</t>
  </si>
  <si>
    <t>Co. Kildare</t>
  </si>
  <si>
    <t>Co. Kilkenny</t>
  </si>
  <si>
    <t>Co. Laois</t>
  </si>
  <si>
    <t>Co. Leitrim</t>
  </si>
  <si>
    <t>Co. Limerick</t>
  </si>
  <si>
    <t>Co. Longford</t>
  </si>
  <si>
    <t>Co. Louth</t>
  </si>
  <si>
    <t>Co. Mayo</t>
  </si>
  <si>
    <t>Co. Meath</t>
  </si>
  <si>
    <t>Co. Monaghan</t>
  </si>
  <si>
    <t>Co. Offaly</t>
  </si>
  <si>
    <t>Co. Roscommon</t>
  </si>
  <si>
    <t>Co. Sligo</t>
  </si>
  <si>
    <t>Co. Tipperary</t>
  </si>
  <si>
    <t>Co. Waterford</t>
  </si>
  <si>
    <t>Co. Westmeath</t>
  </si>
  <si>
    <t>Co. Wexford</t>
  </si>
  <si>
    <t>Co. Wicklow</t>
  </si>
  <si>
    <t>Other, please specify</t>
  </si>
  <si>
    <t>Firm Name:</t>
  </si>
  <si>
    <t>Eircode</t>
  </si>
  <si>
    <t>Address Line 1</t>
  </si>
  <si>
    <t>Address Line 2</t>
  </si>
  <si>
    <t>Address Line 3</t>
  </si>
  <si>
    <t>Address Line 4</t>
  </si>
  <si>
    <t>Principal Business Address:</t>
  </si>
  <si>
    <t>Email Address</t>
  </si>
  <si>
    <t>Business Phone Number</t>
  </si>
  <si>
    <t xml:space="preserve">Business Mobile Number ( If applicable) </t>
  </si>
  <si>
    <t xml:space="preserve">Schedule 2 Business Activities: </t>
  </si>
  <si>
    <t xml:space="preserve">Section 2: Applicant Details: </t>
  </si>
  <si>
    <t>County - Firm</t>
  </si>
  <si>
    <r>
      <t xml:space="preserve">The Central Bank will process personal data provided by you in order to fulfil its statutory  functions or to fulfil its business operations.  Any personal data provided will be processed in accordance with the requirements of data protection legislation. Should you have any queries concerning the processing of personal data by the Central Bank,  these can be submitted to </t>
    </r>
    <r>
      <rPr>
        <sz val="11"/>
        <color rgb="FF1F497D"/>
        <rFont val="Lato"/>
        <family val="2"/>
      </rPr>
      <t xml:space="preserve">dataprotection@centralbank.ie .  </t>
    </r>
    <r>
      <rPr>
        <sz val="11"/>
        <color rgb="FF000000"/>
        <rFont val="Lato"/>
        <family val="2"/>
      </rPr>
      <t xml:space="preserve">A copy of the Central Bank’s Data Protection Notice is available at the following location: </t>
    </r>
    <r>
      <rPr>
        <u/>
        <sz val="11"/>
        <rFont val="Lato"/>
        <family val="2"/>
      </rPr>
      <t xml:space="preserve">https://www.centralbank.ie/fns/privacy-statement </t>
    </r>
  </si>
  <si>
    <t>New Legal Name of Firm:</t>
  </si>
  <si>
    <t>New Trading Name of Firm (if different to above)</t>
  </si>
  <si>
    <t>Contact Details:</t>
  </si>
  <si>
    <t>Firm Address:</t>
  </si>
  <si>
    <t>New Schedule 2 Activity:</t>
  </si>
  <si>
    <t>Discontinued Schedule 2 Activity:</t>
  </si>
  <si>
    <t>Signed by:</t>
  </si>
  <si>
    <t>Person 1:</t>
  </si>
  <si>
    <t>Person 2:</t>
  </si>
  <si>
    <t>Position:</t>
  </si>
  <si>
    <t>Date (dd/mm/yy):</t>
  </si>
  <si>
    <t>For and on behalf of 
(Firm name):</t>
  </si>
  <si>
    <t>Activity One</t>
  </si>
  <si>
    <t>Schedule 2 Activity:</t>
  </si>
  <si>
    <t>Sub Sector:</t>
  </si>
  <si>
    <t>Activity Two</t>
  </si>
  <si>
    <t>Activity Three</t>
  </si>
  <si>
    <t>Activity Four</t>
  </si>
  <si>
    <t>Activity Five</t>
  </si>
  <si>
    <t>New/Existing Activity</t>
  </si>
  <si>
    <t>Ceasing Schedule 2 activity</t>
  </si>
  <si>
    <t>Commencing New Schedule 2 Activity</t>
  </si>
  <si>
    <t>Lending</t>
  </si>
  <si>
    <t>Consumer credit</t>
  </si>
  <si>
    <t>Credit agreements relating to immovable property</t>
  </si>
  <si>
    <t>Factoring</t>
  </si>
  <si>
    <t>With or without recourse</t>
  </si>
  <si>
    <t>Financing of commercial transitions (including forfeiting)</t>
  </si>
  <si>
    <t>Aviation</t>
  </si>
  <si>
    <t>Shipping</t>
  </si>
  <si>
    <t>Fleet Hire</t>
  </si>
  <si>
    <t>Agricultural</t>
  </si>
  <si>
    <t>Payment Services</t>
  </si>
  <si>
    <t>Payment services as defined in Article 4(3) of Directive 2017/64/EC.</t>
  </si>
  <si>
    <t>Issuing and administering</t>
  </si>
  <si>
    <t>Travellers cheques</t>
  </si>
  <si>
    <t>Bankers' drafts</t>
  </si>
  <si>
    <t>Guarantees and commitments</t>
  </si>
  <si>
    <t>Trading for own account</t>
  </si>
  <si>
    <t>Money market instruments (cheques, bills, certificates of deposit, etc.);</t>
  </si>
  <si>
    <t>Foreign exchange;</t>
  </si>
  <si>
    <t>Financial futures and options;</t>
  </si>
  <si>
    <t>Exchange and interest-rate instruments;</t>
  </si>
  <si>
    <t>Transferable securities.</t>
  </si>
  <si>
    <t>Securities Issues</t>
  </si>
  <si>
    <t>Participation in securities issues and the provision of services relating to such issues.</t>
  </si>
  <si>
    <t>Advice</t>
  </si>
  <si>
    <t>Undertakings on capital structure</t>
  </si>
  <si>
    <t>Industrial strategy and related questions</t>
  </si>
  <si>
    <t>Relating to mergers</t>
  </si>
  <si>
    <t>Purchase of undertakings</t>
  </si>
  <si>
    <t>Money Broking</t>
  </si>
  <si>
    <t>Money broking</t>
  </si>
  <si>
    <t>Portfolio Management</t>
  </si>
  <si>
    <t>Portfolio Management and Advice</t>
  </si>
  <si>
    <t>Safekeeping</t>
  </si>
  <si>
    <t>Safekeeping and administration of securities</t>
  </si>
  <si>
    <t>Safe Custody</t>
  </si>
  <si>
    <t>Safe custody services</t>
  </si>
  <si>
    <t>Electronic Money</t>
  </si>
  <si>
    <t>Issuing electronic money</t>
  </si>
  <si>
    <t>Schedule 2 Activity</t>
  </si>
  <si>
    <t>Declaration</t>
  </si>
  <si>
    <t xml:space="preserve">I/We confirm that to the best of my/our knowledge and belief, all responses to the information contained in this form are true, accurate and complete </t>
  </si>
  <si>
    <r>
      <t>I /We</t>
    </r>
    <r>
      <rPr>
        <b/>
        <sz val="11"/>
        <color rgb="FF000000"/>
        <rFont val="Lato"/>
        <family val="2"/>
      </rPr>
      <t xml:space="preserve"> </t>
    </r>
    <r>
      <rPr>
        <sz val="11"/>
        <color rgb="FF000000"/>
        <rFont val="Lato"/>
        <family val="2"/>
      </rPr>
      <t>acknowledge, on behalf of the firm, that the Central Bank of Ireland (‘Central Bank’) may disclose information contained in this form in the performance of its statutory functions or otherwise as may be specifically authorised by law</t>
    </r>
  </si>
  <si>
    <t>Current Full Legal Name of Firm:</t>
  </si>
  <si>
    <r>
      <t xml:space="preserve">Nature of Update to Schedule 2 Details: 
</t>
    </r>
    <r>
      <rPr>
        <b/>
        <i/>
        <sz val="11"/>
        <color theme="8" tint="-0.499984740745262"/>
        <rFont val="Lato"/>
        <family val="2"/>
      </rPr>
      <t>Please answer all questions:</t>
    </r>
  </si>
  <si>
    <t>Section 1: Contact Details:</t>
  </si>
  <si>
    <r>
      <t xml:space="preserve">Principal Contact Details:
</t>
    </r>
    <r>
      <rPr>
        <i/>
        <sz val="10"/>
        <color theme="8" tint="-0.499984740745262"/>
        <rFont val="Lato"/>
        <family val="2"/>
      </rPr>
      <t>(This should be someone who is part of the management of, or works directly for, the firm and not a professional advisor)</t>
    </r>
  </si>
  <si>
    <t>Other:</t>
  </si>
  <si>
    <t>All No's Selected</t>
  </si>
  <si>
    <t>All Questions answered</t>
  </si>
  <si>
    <t>I/We acknowledge the firm’s continuing record keeping obligations under Section 55(9) of the Criminal Justice (Money Laundering and Terrorist Financing ) Act 2010 to 2021</t>
  </si>
  <si>
    <t>Firm Name / Trading Name:</t>
  </si>
  <si>
    <t>Date commencing / ceasing Schedule 2 activity:</t>
  </si>
  <si>
    <t>Commencing/Ceasing Schedule 2 Activity:</t>
  </si>
  <si>
    <t>Central Bank Institution Number:</t>
  </si>
  <si>
    <t>Please provide an comprehensive explanation for commencing / ceasing Schedule 2 activity:</t>
  </si>
  <si>
    <t>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</si>
</sst>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lt;=99999999]0#####\ 000\ 0000;0######\ 000\ 0000"/>
    <numFmt numFmtId="165" formatCode="dd\ mmmm\ yyyy"/>
    <numFmt numFmtId="166" formatCode="dd\-mmm\-yyyy"/>
  </numFmts>
  <fonts count="30" x14ac:knownFonts="1">
    <font>
      <sz val="11"/>
      <color theme="1"/>
      <name val="Calibri"/>
      <family val="2"/>
      <scheme val="minor"/>
    </font>
    <font>
      <sz val="11"/>
      <color theme="0"/>
      <name val="Calibri"/>
      <family val="2"/>
      <scheme val="minor"/>
    </font>
    <font>
      <sz val="8"/>
      <color rgb="FF000000"/>
      <name val="Segoe UI"/>
      <family val="2"/>
    </font>
    <font>
      <sz val="11"/>
      <color theme="1"/>
      <name val="Calibri"/>
      <family val="2"/>
      <scheme val="minor"/>
    </font>
    <font>
      <sz val="11"/>
      <color theme="1"/>
      <name val="Lato"/>
      <family val="2"/>
    </font>
    <font>
      <b/>
      <sz val="14"/>
      <color theme="1"/>
      <name val="Lato"/>
      <family val="2"/>
    </font>
    <font>
      <sz val="11"/>
      <color rgb="FFFF0000"/>
      <name val="Lato"/>
      <family val="2"/>
    </font>
    <font>
      <sz val="12"/>
      <color theme="1"/>
      <name val="Lato"/>
      <family val="2"/>
    </font>
    <font>
      <b/>
      <sz val="11"/>
      <color rgb="FFFF0000"/>
      <name val="Lato"/>
      <family val="2"/>
    </font>
    <font>
      <sz val="11"/>
      <color rgb="FF000000"/>
      <name val="Lato"/>
      <family val="2"/>
    </font>
    <font>
      <sz val="11"/>
      <color theme="6" tint="0.79998168889431442"/>
      <name val="Lato"/>
      <family val="2"/>
    </font>
    <font>
      <sz val="11"/>
      <name val="Lato"/>
      <family val="2"/>
    </font>
    <font>
      <b/>
      <sz val="12"/>
      <color theme="1"/>
      <name val="Lato"/>
      <family val="2"/>
    </font>
    <font>
      <sz val="11"/>
      <color rgb="FF1F497D"/>
      <name val="Lato"/>
      <family val="2"/>
    </font>
    <font>
      <u/>
      <sz val="11"/>
      <name val="Lato"/>
      <family val="2"/>
    </font>
    <font>
      <b/>
      <sz val="14"/>
      <color rgb="FFFF0000"/>
      <name val="Lato"/>
      <family val="2"/>
    </font>
    <font>
      <sz val="11"/>
      <color theme="2"/>
      <name val="Calibri"/>
      <family val="2"/>
      <scheme val="minor"/>
    </font>
    <font>
      <b/>
      <sz val="11"/>
      <color rgb="FF000000"/>
      <name val="Lato"/>
      <family val="2"/>
    </font>
    <font>
      <b/>
      <sz val="12"/>
      <color rgb="FF000000"/>
      <name val="Lato"/>
      <family val="2"/>
    </font>
    <font>
      <sz val="9"/>
      <color rgb="FF000000"/>
      <name val="Lato"/>
      <family val="2"/>
    </font>
    <font>
      <sz val="12"/>
      <color rgb="FF000000"/>
      <name val="Lato"/>
      <family val="2"/>
    </font>
    <font>
      <b/>
      <sz val="11"/>
      <name val="Lato"/>
      <family val="2"/>
    </font>
    <font>
      <sz val="10"/>
      <color rgb="FFFF0000"/>
      <name val="Lato"/>
      <family val="2"/>
    </font>
    <font>
      <b/>
      <sz val="16"/>
      <color rgb="FFFF0000"/>
      <name val="Lato"/>
      <family val="2"/>
    </font>
    <font>
      <b/>
      <sz val="13"/>
      <color theme="8" tint="-0.499984740745262"/>
      <name val="Lato"/>
      <family val="2"/>
    </font>
    <font>
      <b/>
      <sz val="14"/>
      <color theme="8" tint="-0.499984740745262"/>
      <name val="Lato"/>
      <family val="2"/>
    </font>
    <font>
      <b/>
      <sz val="12"/>
      <color theme="8" tint="-0.499984740745262"/>
      <name val="Lato"/>
      <family val="2"/>
    </font>
    <font>
      <b/>
      <i/>
      <sz val="11"/>
      <color theme="8" tint="-0.499984740745262"/>
      <name val="Lato"/>
      <family val="2"/>
    </font>
    <font>
      <i/>
      <sz val="10"/>
      <color theme="8" tint="-0.499984740745262"/>
      <name val="Lato"/>
      <family val="2"/>
    </font>
    <font>
      <b/>
      <sz val="10"/>
      <color rgb="FFFF0000"/>
      <name val="Lato"/>
      <family val="2"/>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5"/>
      </patternFill>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34998626667073579"/>
      </right>
      <top style="thin">
        <color theme="0" tint="-0.14996795556505021"/>
      </top>
      <bottom style="thin">
        <color theme="0" tint="-0.14996795556505021"/>
      </bottom>
      <diagonal/>
    </border>
    <border>
      <left style="medium">
        <color theme="0" tint="-0.34998626667073579"/>
      </left>
      <right style="thin">
        <color theme="0" tint="-0.14996795556505021"/>
      </right>
      <top style="thin">
        <color theme="0" tint="-0.14996795556505021"/>
      </top>
      <bottom style="medium">
        <color theme="0" tint="-0.34998626667073579"/>
      </bottom>
      <diagonal/>
    </border>
    <border>
      <left style="thin">
        <color theme="0" tint="-0.14996795556505021"/>
      </left>
      <right style="medium">
        <color theme="0" tint="-0.34998626667073579"/>
      </right>
      <top style="thin">
        <color theme="0" tint="-0.14996795556505021"/>
      </top>
      <bottom style="medium">
        <color theme="0" tint="-0.34998626667073579"/>
      </bottom>
      <diagonal/>
    </border>
    <border>
      <left style="medium">
        <color theme="0" tint="-0.34998626667073579"/>
      </left>
      <right style="thin">
        <color theme="0" tint="-0.14996795556505021"/>
      </right>
      <top style="medium">
        <color theme="0" tint="-0.34998626667073579"/>
      </top>
      <bottom style="medium">
        <color theme="0" tint="-0.34998626667073579"/>
      </bottom>
      <diagonal/>
    </border>
    <border>
      <left style="thin">
        <color theme="0" tint="-0.14996795556505021"/>
      </left>
      <right style="medium">
        <color theme="0" tint="-0.34998626667073579"/>
      </right>
      <top style="medium">
        <color theme="0" tint="-0.34998626667073579"/>
      </top>
      <bottom style="medium">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0" tint="-4.9989318521683403E-2"/>
      </right>
      <top style="thin">
        <color theme="0" tint="-4.9989318521683403E-2"/>
      </top>
      <bottom style="medium">
        <color theme="0" tint="-0.34998626667073579"/>
      </bottom>
      <diagonal/>
    </border>
    <border>
      <left style="thin">
        <color theme="0" tint="-4.9989318521683403E-2"/>
      </left>
      <right style="medium">
        <color theme="0" tint="-0.34998626667073579"/>
      </right>
      <top style="thin">
        <color theme="0" tint="-4.9989318521683403E-2"/>
      </top>
      <bottom style="medium">
        <color theme="0" tint="-0.34998626667073579"/>
      </bottom>
      <diagonal/>
    </border>
    <border>
      <left style="medium">
        <color theme="0" tint="-0.34998626667073579"/>
      </left>
      <right style="thin">
        <color theme="0" tint="-4.9989318521683403E-2"/>
      </right>
      <top/>
      <bottom style="thin">
        <color theme="0" tint="-4.9989318521683403E-2"/>
      </bottom>
      <diagonal/>
    </border>
    <border>
      <left style="thin">
        <color theme="0" tint="-4.9989318521683403E-2"/>
      </left>
      <right style="medium">
        <color theme="0" tint="-0.34998626667073579"/>
      </right>
      <top/>
      <bottom style="thin">
        <color theme="0" tint="-4.9989318521683403E-2"/>
      </bottom>
      <diagonal/>
    </border>
    <border>
      <left style="medium">
        <color theme="0" tint="-0.34998626667073579"/>
      </left>
      <right style="thin">
        <color theme="0" tint="-0.14996795556505021"/>
      </right>
      <top style="medium">
        <color theme="0" tint="-0.34998626667073579"/>
      </top>
      <bottom/>
      <diagonal/>
    </border>
    <border>
      <left style="thin">
        <color theme="0" tint="-0.14996795556505021"/>
      </left>
      <right style="medium">
        <color theme="0" tint="-0.34998626667073579"/>
      </right>
      <top style="medium">
        <color theme="0" tint="-0.34998626667073579"/>
      </top>
      <bottom/>
      <diagonal/>
    </border>
    <border>
      <left style="medium">
        <color theme="0" tint="-0.34998626667073579"/>
      </left>
      <right style="thin">
        <color theme="0" tint="-0.14996795556505021"/>
      </right>
      <top/>
      <bottom style="medium">
        <color theme="0" tint="-0.34998626667073579"/>
      </bottom>
      <diagonal/>
    </border>
    <border>
      <left style="thin">
        <color theme="0" tint="-0.14996795556505021"/>
      </left>
      <right style="medium">
        <color theme="0" tint="-0.34998626667073579"/>
      </right>
      <top/>
      <bottom style="medium">
        <color theme="0" tint="-0.34998626667073579"/>
      </bottom>
      <diagonal/>
    </border>
    <border>
      <left/>
      <right/>
      <top/>
      <bottom style="medium">
        <color theme="0" tint="-0.34998626667073579"/>
      </bottom>
      <diagonal/>
    </border>
    <border>
      <left/>
      <right/>
      <top style="medium">
        <color theme="0" tint="-0.34998626667073579"/>
      </top>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style="medium">
        <color theme="0" tint="-0.34998626667073579"/>
      </right>
      <top style="thin">
        <color theme="0" tint="-0.14993743705557422"/>
      </top>
      <bottom style="thin">
        <color theme="0" tint="-0.14993743705557422"/>
      </bottom>
      <diagonal/>
    </border>
    <border>
      <left/>
      <right style="medium">
        <color theme="0" tint="-0.34998626667073579"/>
      </right>
      <top style="medium">
        <color theme="0" tint="-0.34998626667073579"/>
      </top>
      <bottom style="thin">
        <color theme="0" tint="-0.14996795556505021"/>
      </bottom>
      <diagonal/>
    </border>
    <border>
      <left style="medium">
        <color theme="0" tint="-0.34998626667073579"/>
      </left>
      <right/>
      <top style="medium">
        <color theme="0" tint="-0.34998626667073579"/>
      </top>
      <bottom style="thin">
        <color theme="0" tint="-0.14996795556505021"/>
      </bottom>
      <diagonal/>
    </border>
    <border>
      <left/>
      <right/>
      <top style="medium">
        <color theme="0" tint="-0.34998626667073579"/>
      </top>
      <bottom style="medium">
        <color theme="0" tint="-0.34998626667073579"/>
      </bottom>
      <diagonal/>
    </border>
    <border>
      <left/>
      <right style="medium">
        <color theme="0" tint="-0.34998626667073579"/>
      </right>
      <top style="thin">
        <color theme="0" tint="-0.14996795556505021"/>
      </top>
      <bottom style="medium">
        <color theme="0" tint="-0.34998626667073579"/>
      </bottom>
      <diagonal/>
    </border>
    <border>
      <left style="medium">
        <color theme="0" tint="-0.34998626667073579"/>
      </left>
      <right/>
      <top style="thin">
        <color theme="0" tint="-0.14996795556505021"/>
      </top>
      <bottom style="medium">
        <color theme="0" tint="-0.34998626667073579"/>
      </bottom>
      <diagonal/>
    </border>
    <border>
      <left style="medium">
        <color theme="0" tint="-0.34998626667073579"/>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theme="0" tint="-0.14993743705557422"/>
      </left>
      <right style="medium">
        <color theme="0" tint="-0.34998626667073579"/>
      </right>
      <top style="thin">
        <color theme="0" tint="-0.14993743705557422"/>
      </top>
      <bottom/>
      <diagonal/>
    </border>
    <border>
      <left/>
      <right/>
      <top style="thin">
        <color theme="0" tint="-0.14996795556505021"/>
      </top>
      <bottom style="medium">
        <color theme="0" tint="-0.34998626667073579"/>
      </bottom>
      <diagonal/>
    </border>
    <border>
      <left style="thin">
        <color theme="0" tint="-0.14993743705557422"/>
      </left>
      <right style="medium">
        <color theme="0" tint="-0.34998626667073579"/>
      </right>
      <top style="thin">
        <color theme="0" tint="-0.14996795556505021"/>
      </top>
      <bottom style="thin">
        <color theme="0" tint="-0.14993743705557422"/>
      </bottom>
      <diagonal/>
    </border>
  </borders>
  <cellStyleXfs count="3">
    <xf numFmtId="0" fontId="0" fillId="0" borderId="0"/>
    <xf numFmtId="0" fontId="3" fillId="4" borderId="0" applyNumberFormat="0" applyBorder="0" applyAlignment="0" applyProtection="0"/>
    <xf numFmtId="0" fontId="1" fillId="5" borderId="0" applyNumberFormat="0" applyBorder="0" applyAlignment="0" applyProtection="0"/>
  </cellStyleXfs>
  <cellXfs count="134">
    <xf numFmtId="0" fontId="0" fillId="0" borderId="0" xfId="0"/>
    <xf numFmtId="0" fontId="4" fillId="0" borderId="0" xfId="0" applyFont="1"/>
    <xf numFmtId="0" fontId="4" fillId="0" borderId="0" xfId="0" applyFont="1" applyAlignment="1">
      <alignment vertical="center"/>
    </xf>
    <xf numFmtId="0" fontId="12" fillId="2" borderId="1" xfId="0" applyFont="1" applyFill="1" applyBorder="1" applyAlignment="1">
      <alignment horizontal="left" vertical="center" wrapText="1"/>
    </xf>
    <xf numFmtId="0" fontId="7" fillId="0" borderId="0" xfId="0" applyFont="1" applyFill="1" applyAlignment="1">
      <alignment horizontal="left" vertical="top"/>
    </xf>
    <xf numFmtId="0" fontId="7" fillId="0" borderId="0" xfId="0" applyFont="1" applyFill="1" applyAlignment="1">
      <alignment vertical="center"/>
    </xf>
    <xf numFmtId="0" fontId="7" fillId="0" borderId="0" xfId="0" applyFont="1" applyFill="1" applyAlignment="1">
      <alignment horizontal="left" vertical="top" wrapText="1"/>
    </xf>
    <xf numFmtId="0" fontId="4" fillId="0" borderId="4" xfId="0" applyFont="1" applyFill="1" applyBorder="1" applyAlignment="1">
      <alignment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5" xfId="0" applyFont="1" applyBorder="1" applyAlignment="1" applyProtection="1">
      <alignment vertical="center"/>
      <protection locked="0"/>
    </xf>
    <xf numFmtId="164" fontId="4" fillId="0" borderId="5" xfId="0" applyNumberFormat="1"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Alignment="1">
      <alignment vertical="center" wrapText="1"/>
    </xf>
    <xf numFmtId="0" fontId="4" fillId="0" borderId="0" xfId="0" applyFont="1" applyAlignment="1">
      <alignment wrapText="1"/>
    </xf>
    <xf numFmtId="0" fontId="0" fillId="3" borderId="11" xfId="0" applyFill="1" applyBorder="1"/>
    <xf numFmtId="0" fontId="0" fillId="3" borderId="12" xfId="0" applyFill="1" applyBorder="1"/>
    <xf numFmtId="0" fontId="18" fillId="3" borderId="11" xfId="0" applyFont="1" applyFill="1" applyBorder="1" applyAlignment="1">
      <alignment horizontal="left" vertical="center" indent="19"/>
    </xf>
    <xf numFmtId="0" fontId="0" fillId="3" borderId="12" xfId="0" applyFill="1" applyBorder="1" applyAlignment="1">
      <alignment vertical="center"/>
    </xf>
    <xf numFmtId="0" fontId="9" fillId="3" borderId="11" xfId="0" applyFont="1" applyFill="1" applyBorder="1" applyAlignment="1">
      <alignment horizontal="left" vertical="center" indent="19"/>
    </xf>
    <xf numFmtId="0" fontId="19" fillId="3" borderId="11" xfId="0" applyFont="1" applyFill="1" applyBorder="1" applyAlignment="1">
      <alignment horizontal="left" indent="29"/>
    </xf>
    <xf numFmtId="0" fontId="19" fillId="3" borderId="11" xfId="0" applyFont="1" applyFill="1" applyBorder="1" applyAlignment="1">
      <alignment horizontal="left" vertical="center" indent="29"/>
    </xf>
    <xf numFmtId="0" fontId="19" fillId="3" borderId="11" xfId="0" applyFont="1" applyFill="1" applyBorder="1" applyAlignment="1">
      <alignment horizontal="left" indent="19"/>
    </xf>
    <xf numFmtId="0" fontId="18" fillId="3" borderId="11" xfId="0" applyFont="1" applyFill="1" applyBorder="1" applyAlignment="1">
      <alignment horizontal="left" vertical="center" wrapText="1" indent="19"/>
    </xf>
    <xf numFmtId="0" fontId="20" fillId="3" borderId="11" xfId="0" applyFont="1" applyFill="1" applyBorder="1" applyAlignment="1">
      <alignment horizontal="left" vertical="center" wrapText="1" indent="7"/>
    </xf>
    <xf numFmtId="0" fontId="4" fillId="0" borderId="0" xfId="0" applyFont="1" applyFill="1" applyAlignment="1"/>
    <xf numFmtId="0" fontId="4" fillId="0" borderId="0" xfId="0" applyFont="1" applyFill="1" applyAlignment="1">
      <alignment vertical="top"/>
    </xf>
    <xf numFmtId="0" fontId="4" fillId="0" borderId="0" xfId="0" applyFont="1" applyFill="1" applyAlignment="1">
      <alignment vertical="center"/>
    </xf>
    <xf numFmtId="0" fontId="4" fillId="0" borderId="0" xfId="0" applyFont="1" applyFill="1" applyBorder="1" applyAlignment="1"/>
    <xf numFmtId="0" fontId="4" fillId="0" borderId="0" xfId="0" applyFont="1" applyFill="1" applyAlignment="1" applyProtection="1">
      <protection hidden="1"/>
    </xf>
    <xf numFmtId="0" fontId="4" fillId="0" borderId="0" xfId="0" applyFont="1" applyFill="1"/>
    <xf numFmtId="0" fontId="5" fillId="0" borderId="0" xfId="0" applyFont="1" applyFill="1" applyBorder="1" applyAlignment="1">
      <alignment horizontal="left" vertical="center" indent="54"/>
    </xf>
    <xf numFmtId="0" fontId="4" fillId="0" borderId="0" xfId="0" applyFont="1" applyFill="1" applyBorder="1" applyAlignment="1">
      <alignment horizontal="centerContinuous"/>
    </xf>
    <xf numFmtId="0" fontId="4" fillId="0" borderId="0" xfId="0" applyFont="1" applyFill="1" applyAlignment="1">
      <alignment horizontal="center" vertical="center"/>
    </xf>
    <xf numFmtId="0" fontId="4" fillId="0" borderId="0" xfId="0" applyFont="1" applyFill="1" applyAlignment="1">
      <alignment horizontal="left"/>
    </xf>
    <xf numFmtId="0" fontId="10" fillId="0" borderId="0" xfId="0" applyFont="1" applyFill="1" applyAlignment="1"/>
    <xf numFmtId="0" fontId="15" fillId="0" borderId="0" xfId="0" applyFont="1" applyFill="1" applyAlignment="1" applyProtection="1">
      <alignment horizontal="left" vertical="center" indent="3"/>
      <protection hidden="1"/>
    </xf>
    <xf numFmtId="0" fontId="15" fillId="0" borderId="0" xfId="0" applyFont="1" applyFill="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4" fillId="0" borderId="0" xfId="0" applyFont="1" applyFill="1" applyAlignment="1">
      <alignment horizontal="left" vertical="center"/>
    </xf>
    <xf numFmtId="0" fontId="6" fillId="0" borderId="0" xfId="0" applyFont="1" applyFill="1" applyAlignment="1">
      <alignment vertical="center"/>
    </xf>
    <xf numFmtId="0" fontId="4" fillId="0" borderId="0" xfId="0" applyFont="1" applyFill="1" applyAlignment="1" applyProtection="1">
      <alignment vertical="top"/>
      <protection hidden="1"/>
    </xf>
    <xf numFmtId="0" fontId="10" fillId="0" borderId="0" xfId="0" applyFont="1" applyFill="1" applyAlignment="1">
      <alignment vertical="top"/>
    </xf>
    <xf numFmtId="0" fontId="4" fillId="0" borderId="0" xfId="0" applyFont="1" applyFill="1" applyAlignment="1">
      <alignment horizontal="left" vertical="top"/>
    </xf>
    <xf numFmtId="0" fontId="4" fillId="0" borderId="0" xfId="0" applyFont="1" applyFill="1" applyAlignment="1" applyProtection="1">
      <alignment vertical="center"/>
      <protection hidden="1"/>
    </xf>
    <xf numFmtId="0" fontId="10" fillId="0" borderId="0" xfId="0" applyFont="1" applyFill="1" applyAlignment="1">
      <alignment vertical="center"/>
    </xf>
    <xf numFmtId="0" fontId="15" fillId="0" borderId="0" xfId="0" applyFont="1" applyFill="1" applyAlignment="1">
      <alignment horizontal="left" vertical="center" indent="2"/>
    </xf>
    <xf numFmtId="0" fontId="23" fillId="0" borderId="0" xfId="0" applyFont="1" applyFill="1" applyAlignment="1" applyProtection="1">
      <alignment horizontal="left" vertical="center" indent="3"/>
      <protection hidden="1"/>
    </xf>
    <xf numFmtId="0" fontId="8" fillId="0" borderId="0" xfId="0" applyFont="1" applyFill="1" applyBorder="1" applyAlignment="1">
      <alignment horizontal="centerContinuous" vertical="center" wrapText="1"/>
    </xf>
    <xf numFmtId="0" fontId="4" fillId="0" borderId="17" xfId="0" applyFont="1" applyFill="1" applyBorder="1" applyAlignment="1">
      <alignment vertical="center" wrapText="1"/>
    </xf>
    <xf numFmtId="0" fontId="4" fillId="0" borderId="19" xfId="0" applyFont="1" applyBorder="1" applyAlignment="1">
      <alignment vertical="center" wrapText="1"/>
    </xf>
    <xf numFmtId="0" fontId="4" fillId="0" borderId="18" xfId="0" applyFont="1" applyFill="1" applyBorder="1" applyAlignment="1" applyProtection="1">
      <alignment vertical="center" wrapText="1"/>
      <protection locked="0"/>
    </xf>
    <xf numFmtId="0" fontId="11" fillId="0" borderId="0" xfId="0" applyFont="1" applyFill="1" applyAlignment="1"/>
    <xf numFmtId="0" fontId="4" fillId="0" borderId="30" xfId="0" applyFont="1" applyBorder="1"/>
    <xf numFmtId="0" fontId="4" fillId="0" borderId="29" xfId="0" applyFont="1" applyBorder="1"/>
    <xf numFmtId="0" fontId="4" fillId="0" borderId="10" xfId="0" applyFont="1" applyBorder="1" applyAlignment="1" applyProtection="1">
      <alignment vertical="center" wrapText="1"/>
      <protection locked="0"/>
    </xf>
    <xf numFmtId="0" fontId="11" fillId="0" borderId="10" xfId="0" applyFont="1" applyBorder="1" applyAlignment="1" applyProtection="1">
      <alignment horizontal="left" vertical="center"/>
      <protection locked="0"/>
    </xf>
    <xf numFmtId="0" fontId="11" fillId="0" borderId="10" xfId="0" applyFont="1" applyBorder="1" applyAlignment="1" applyProtection="1">
      <alignment horizontal="left" vertical="center" wrapText="1"/>
      <protection locked="0"/>
    </xf>
    <xf numFmtId="0" fontId="6" fillId="0" borderId="0" xfId="0" applyFont="1" applyFill="1" applyAlignment="1" applyProtection="1">
      <alignment horizontal="center" vertical="center"/>
      <protection locked="0" hidden="1"/>
    </xf>
    <xf numFmtId="0" fontId="4" fillId="0" borderId="0" xfId="0" applyFont="1" applyFill="1" applyAlignment="1" applyProtection="1">
      <alignment vertical="center"/>
      <protection locked="0"/>
    </xf>
    <xf numFmtId="0" fontId="22" fillId="0" borderId="0" xfId="0" applyFont="1" applyFill="1" applyAlignment="1" applyProtection="1">
      <alignment horizontal="center" vertical="center"/>
      <protection locked="0" hidden="1"/>
    </xf>
    <xf numFmtId="0" fontId="6" fillId="0" borderId="0" xfId="0" applyFont="1" applyFill="1" applyAlignment="1">
      <alignment horizontal="center" vertical="center"/>
    </xf>
    <xf numFmtId="0" fontId="27" fillId="0" borderId="11" xfId="1" applyFont="1" applyFill="1" applyBorder="1" applyAlignment="1">
      <alignment horizontal="left" vertical="center" wrapText="1"/>
    </xf>
    <xf numFmtId="0" fontId="27" fillId="0" borderId="29" xfId="1" applyFont="1" applyFill="1" applyBorder="1" applyAlignment="1">
      <alignment horizontal="left" vertical="center" wrapText="1"/>
    </xf>
    <xf numFmtId="0" fontId="8" fillId="0" borderId="31" xfId="0" applyFont="1" applyBorder="1" applyAlignment="1" applyProtection="1">
      <alignment horizontal="center"/>
      <protection hidden="1"/>
    </xf>
    <xf numFmtId="0" fontId="26" fillId="0" borderId="30" xfId="2" applyFont="1" applyFill="1" applyBorder="1" applyAlignment="1">
      <alignment horizontal="left" vertical="center" wrapText="1"/>
    </xf>
    <xf numFmtId="0" fontId="26" fillId="0" borderId="29" xfId="2" applyFont="1" applyFill="1" applyBorder="1" applyAlignment="1">
      <alignment horizontal="left" vertical="center" wrapText="1"/>
    </xf>
    <xf numFmtId="0" fontId="4" fillId="0" borderId="33" xfId="0" applyFont="1" applyFill="1" applyBorder="1" applyAlignment="1">
      <alignment vertical="center"/>
    </xf>
    <xf numFmtId="0" fontId="29" fillId="0" borderId="32" xfId="0" applyFont="1" applyFill="1" applyBorder="1" applyAlignment="1">
      <alignment horizontal="left" vertical="center" indent="25"/>
    </xf>
    <xf numFmtId="0" fontId="4" fillId="0" borderId="34" xfId="0" applyFont="1" applyBorder="1" applyAlignment="1">
      <alignment vertical="center" wrapText="1"/>
    </xf>
    <xf numFmtId="0" fontId="4" fillId="0" borderId="35" xfId="0" applyFont="1" applyBorder="1" applyAlignment="1" applyProtection="1">
      <alignment vertical="center" wrapText="1"/>
      <protection locked="0"/>
    </xf>
    <xf numFmtId="0" fontId="11" fillId="0" borderId="35" xfId="0" applyFont="1" applyBorder="1" applyAlignment="1" applyProtection="1">
      <alignment horizontal="left" vertical="center"/>
      <protection locked="0"/>
    </xf>
    <xf numFmtId="0" fontId="11" fillId="0" borderId="35" xfId="0" applyFont="1" applyBorder="1" applyAlignment="1" applyProtection="1">
      <alignment horizontal="left" vertical="center" wrapText="1"/>
      <protection locked="0"/>
    </xf>
    <xf numFmtId="0" fontId="4" fillId="0" borderId="33" xfId="0" applyFont="1" applyBorder="1" applyAlignment="1">
      <alignment vertical="center" wrapText="1"/>
    </xf>
    <xf numFmtId="0" fontId="27" fillId="0" borderId="15" xfId="1" applyFont="1" applyFill="1" applyBorder="1" applyAlignment="1">
      <alignment horizontal="left" vertical="center"/>
    </xf>
    <xf numFmtId="0" fontId="27" fillId="0" borderId="26" xfId="1" applyFont="1" applyFill="1" applyBorder="1" applyAlignment="1">
      <alignment horizontal="left" vertical="center"/>
    </xf>
    <xf numFmtId="0" fontId="27" fillId="0" borderId="16" xfId="1" applyFont="1" applyFill="1" applyBorder="1" applyAlignment="1">
      <alignment horizontal="left" vertical="center"/>
    </xf>
    <xf numFmtId="0" fontId="8" fillId="0" borderId="4" xfId="0" applyFont="1" applyBorder="1" applyAlignment="1" applyProtection="1">
      <alignment horizontal="center" vertical="center"/>
      <protection hidden="1"/>
    </xf>
    <xf numFmtId="0" fontId="21" fillId="0" borderId="10" xfId="0" applyFont="1" applyBorder="1" applyAlignment="1" applyProtection="1">
      <alignment horizontal="left" vertical="center"/>
      <protection hidden="1"/>
    </xf>
    <xf numFmtId="0" fontId="21" fillId="0" borderId="27" xfId="0" applyFont="1" applyBorder="1" applyAlignment="1" applyProtection="1">
      <alignment horizontal="left" vertical="center"/>
      <protection hidden="1"/>
    </xf>
    <xf numFmtId="0" fontId="11" fillId="0" borderId="2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166" fontId="11" fillId="0" borderId="10" xfId="0" applyNumberFormat="1" applyFont="1" applyBorder="1" applyAlignment="1" applyProtection="1">
      <alignment horizontal="left" vertical="center" wrapText="1"/>
      <protection locked="0"/>
    </xf>
    <xf numFmtId="166" fontId="11" fillId="0" borderId="35" xfId="0" applyNumberFormat="1" applyFont="1" applyBorder="1" applyAlignment="1" applyProtection="1">
      <alignment horizontal="left" vertical="center" wrapText="1"/>
      <protection locked="0"/>
    </xf>
    <xf numFmtId="0" fontId="21" fillId="0" borderId="10"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locked="0"/>
    </xf>
    <xf numFmtId="0" fontId="4" fillId="3" borderId="12" xfId="0" applyFont="1" applyFill="1" applyBorder="1" applyAlignment="1" applyProtection="1">
      <alignment vertical="center"/>
      <protection locked="0"/>
    </xf>
    <xf numFmtId="0" fontId="4" fillId="3" borderId="12" xfId="0" applyFont="1" applyFill="1" applyBorder="1"/>
    <xf numFmtId="0" fontId="4" fillId="3" borderId="12" xfId="0" applyFont="1" applyFill="1" applyBorder="1" applyAlignment="1">
      <alignment vertical="center"/>
    </xf>
    <xf numFmtId="165" fontId="4" fillId="3" borderId="12" xfId="0" applyNumberFormat="1" applyFont="1" applyFill="1" applyBorder="1" applyAlignment="1" applyProtection="1">
      <alignment horizontal="left" vertical="center"/>
      <protection locked="0"/>
    </xf>
    <xf numFmtId="0" fontId="4" fillId="0" borderId="38" xfId="0" applyFont="1" applyBorder="1" applyAlignment="1" applyProtection="1">
      <alignment vertical="center" wrapText="1"/>
    </xf>
    <xf numFmtId="0" fontId="11" fillId="0" borderId="38" xfId="0" applyFont="1" applyBorder="1" applyAlignment="1" applyProtection="1">
      <alignment horizontal="left" vertical="center"/>
    </xf>
    <xf numFmtId="0" fontId="11" fillId="0" borderId="38" xfId="0" applyFont="1" applyBorder="1" applyAlignment="1" applyProtection="1">
      <alignment horizontal="left" vertical="center" wrapText="1"/>
    </xf>
    <xf numFmtId="0" fontId="11" fillId="0" borderId="32" xfId="0" applyFont="1" applyBorder="1" applyAlignment="1" applyProtection="1">
      <alignment horizontal="left" vertical="center"/>
    </xf>
    <xf numFmtId="0" fontId="21" fillId="0" borderId="39" xfId="0" applyFont="1" applyBorder="1" applyAlignment="1" applyProtection="1">
      <alignment horizontal="left" vertical="center" wrapText="1"/>
      <protection hidden="1"/>
    </xf>
    <xf numFmtId="0" fontId="29" fillId="0" borderId="5" xfId="0" applyFont="1" applyFill="1" applyBorder="1" applyAlignment="1">
      <alignment horizontal="left" vertical="center" wrapText="1" indent="36"/>
    </xf>
    <xf numFmtId="0" fontId="16" fillId="3" borderId="11" xfId="0" applyFont="1" applyFill="1" applyBorder="1" applyAlignment="1">
      <alignment horizontal="center"/>
    </xf>
    <xf numFmtId="0" fontId="16" fillId="3" borderId="12" xfId="0" applyFont="1" applyFill="1" applyBorder="1" applyAlignment="1">
      <alignment horizontal="center"/>
    </xf>
    <xf numFmtId="0" fontId="5" fillId="6" borderId="0" xfId="0" applyFont="1" applyFill="1" applyBorder="1" applyAlignment="1">
      <alignment horizontal="left" vertical="center" indent="54"/>
    </xf>
    <xf numFmtId="0" fontId="24" fillId="7" borderId="8" xfId="2" applyFont="1" applyFill="1" applyBorder="1" applyAlignment="1">
      <alignment horizontal="left" vertical="center" wrapText="1"/>
    </xf>
    <xf numFmtId="0" fontId="24" fillId="7" borderId="9" xfId="2" applyFont="1" applyFill="1" applyBorder="1" applyAlignment="1">
      <alignment horizontal="left" vertical="center" wrapText="1"/>
    </xf>
    <xf numFmtId="0" fontId="26" fillId="7" borderId="2" xfId="2" applyFont="1" applyFill="1" applyBorder="1" applyAlignment="1">
      <alignment horizontal="left" vertical="center" wrapText="1"/>
    </xf>
    <xf numFmtId="0" fontId="26" fillId="7" borderId="3" xfId="2" applyFont="1" applyFill="1" applyBorder="1" applyAlignment="1">
      <alignment horizontal="left" vertical="center" wrapText="1"/>
    </xf>
    <xf numFmtId="0" fontId="24" fillId="7" borderId="21" xfId="2" applyFont="1" applyFill="1" applyBorder="1" applyAlignment="1">
      <alignment horizontal="left" vertical="center" wrapText="1"/>
    </xf>
    <xf numFmtId="0" fontId="24" fillId="7" borderId="22" xfId="2" applyFont="1" applyFill="1" applyBorder="1" applyAlignment="1">
      <alignment horizontal="left" vertical="center" wrapText="1"/>
    </xf>
    <xf numFmtId="0" fontId="27" fillId="7" borderId="23" xfId="1" applyFont="1" applyFill="1" applyBorder="1" applyAlignment="1">
      <alignment horizontal="left" vertical="center" wrapText="1"/>
    </xf>
    <xf numFmtId="0" fontId="27" fillId="7" borderId="24" xfId="1" applyFont="1" applyFill="1" applyBorder="1" applyAlignment="1">
      <alignment horizontal="left" vertical="center" wrapText="1"/>
    </xf>
    <xf numFmtId="0" fontId="8" fillId="0" borderId="6" xfId="0" applyFont="1" applyBorder="1" applyAlignment="1" applyProtection="1">
      <alignment horizontal="center"/>
      <protection hidden="1"/>
    </xf>
    <xf numFmtId="0" fontId="8" fillId="0" borderId="7" xfId="0" applyFont="1" applyBorder="1" applyAlignment="1" applyProtection="1">
      <alignment horizontal="center"/>
      <protection hidden="1"/>
    </xf>
    <xf numFmtId="0" fontId="27" fillId="7" borderId="8" xfId="1" applyFont="1" applyFill="1" applyBorder="1" applyAlignment="1">
      <alignment horizontal="left" vertical="center"/>
    </xf>
    <xf numFmtId="0" fontId="27" fillId="7" borderId="9" xfId="1" applyFont="1" applyFill="1" applyBorder="1" applyAlignment="1">
      <alignment horizontal="left" vertical="center"/>
    </xf>
    <xf numFmtId="0" fontId="24" fillId="7" borderId="15" xfId="2" applyFont="1" applyFill="1" applyBorder="1" applyAlignment="1">
      <alignment horizontal="left" vertical="center" wrapText="1"/>
    </xf>
    <xf numFmtId="0" fontId="24" fillId="7" borderId="26" xfId="2" applyFont="1" applyFill="1" applyBorder="1" applyAlignment="1">
      <alignment horizontal="left" vertical="center" wrapText="1"/>
    </xf>
    <xf numFmtId="0" fontId="24" fillId="7" borderId="16" xfId="2" applyFont="1" applyFill="1" applyBorder="1" applyAlignment="1">
      <alignment horizontal="left" vertical="center" wrapText="1"/>
    </xf>
    <xf numFmtId="0" fontId="27" fillId="7" borderId="13" xfId="1" applyFont="1" applyFill="1" applyBorder="1" applyAlignment="1">
      <alignment horizontal="left" vertical="center"/>
    </xf>
    <xf numFmtId="0" fontId="27" fillId="7" borderId="25" xfId="1" applyFont="1" applyFill="1" applyBorder="1" applyAlignment="1">
      <alignment horizontal="left" vertical="center"/>
    </xf>
    <xf numFmtId="0" fontId="27" fillId="7" borderId="14" xfId="1" applyFont="1" applyFill="1" applyBorder="1" applyAlignment="1">
      <alignment horizontal="left" vertical="center"/>
    </xf>
    <xf numFmtId="0" fontId="25" fillId="7" borderId="2" xfId="2" applyFont="1" applyFill="1" applyBorder="1" applyAlignment="1">
      <alignment horizontal="left" vertical="center" wrapText="1"/>
    </xf>
    <xf numFmtId="0" fontId="25" fillId="7" borderId="3" xfId="2"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0" fillId="3" borderId="13" xfId="0" applyFill="1" applyBorder="1" applyAlignment="1">
      <alignment horizontal="center"/>
    </xf>
    <xf numFmtId="0" fontId="0" fillId="3" borderId="14" xfId="0" applyFill="1" applyBorder="1" applyAlignment="1">
      <alignment horizontal="center"/>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0" fillId="3" borderId="11" xfId="0" applyFill="1" applyBorder="1" applyAlignment="1">
      <alignment horizontal="center"/>
    </xf>
    <xf numFmtId="0" fontId="0" fillId="3" borderId="12" xfId="0" applyFill="1" applyBorder="1" applyAlignment="1">
      <alignment horizontal="center"/>
    </xf>
  </cellXfs>
  <cellStyles count="3">
    <cellStyle name="40% - Accent1" xfId="1" builtinId="31"/>
    <cellStyle name="Accent5" xfId="2" builtinId="45"/>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hair">
          <color auto="1"/>
        </left>
        <top style="hair">
          <color auto="1"/>
        </top>
        <bottom style="hair">
          <color auto="1"/>
        </bottom>
        <vertical/>
        <horizontal/>
      </border>
    </dxf>
  </dxfs>
  <tableStyles count="1" defaultTableStyle="TableStyleMedium2" defaultPivotStyle="PivotStyleLight16">
    <tableStyle name="Table Style 1" pivot="0" count="1">
      <tableStyleElement type="firstColumnStripe" size="3"/>
    </tableStyle>
  </tableStyles>
  <colors>
    <mruColors>
      <color rgb="FFC8E1E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N10" lockText="1"/>
</file>

<file path=xl/ctrlProps/ctrlProp10.xml><?xml version="1.0" encoding="utf-8"?>
<formControlPr xmlns="http://schemas.microsoft.com/office/spreadsheetml/2009/9/main" objectType="CheckBox" fmlaLink="O14" lockText="1"/>
</file>

<file path=xl/ctrlProps/ctrlProp2.xml><?xml version="1.0" encoding="utf-8"?>
<formControlPr xmlns="http://schemas.microsoft.com/office/spreadsheetml/2009/9/main" objectType="CheckBox" fmlaLink="O10" lockText="1"/>
</file>

<file path=xl/ctrlProps/ctrlProp3.xml><?xml version="1.0" encoding="utf-8"?>
<formControlPr xmlns="http://schemas.microsoft.com/office/spreadsheetml/2009/9/main" objectType="CheckBox" fmlaLink="N11" lockText="1"/>
</file>

<file path=xl/ctrlProps/ctrlProp4.xml><?xml version="1.0" encoding="utf-8"?>
<formControlPr xmlns="http://schemas.microsoft.com/office/spreadsheetml/2009/9/main" objectType="CheckBox" fmlaLink="O11" lockText="1"/>
</file>

<file path=xl/ctrlProps/ctrlProp5.xml><?xml version="1.0" encoding="utf-8"?>
<formControlPr xmlns="http://schemas.microsoft.com/office/spreadsheetml/2009/9/main" objectType="CheckBox" fmlaLink="N12" lockText="1"/>
</file>

<file path=xl/ctrlProps/ctrlProp6.xml><?xml version="1.0" encoding="utf-8"?>
<formControlPr xmlns="http://schemas.microsoft.com/office/spreadsheetml/2009/9/main" objectType="CheckBox" fmlaLink="O12" lockText="1"/>
</file>

<file path=xl/ctrlProps/ctrlProp7.xml><?xml version="1.0" encoding="utf-8"?>
<formControlPr xmlns="http://schemas.microsoft.com/office/spreadsheetml/2009/9/main" objectType="CheckBox" fmlaLink="N13" lockText="1"/>
</file>

<file path=xl/ctrlProps/ctrlProp8.xml><?xml version="1.0" encoding="utf-8"?>
<formControlPr xmlns="http://schemas.microsoft.com/office/spreadsheetml/2009/9/main" objectType="CheckBox" fmlaLink="O13" lockText="1"/>
</file>

<file path=xl/ctrlProps/ctrlProp9.xml><?xml version="1.0" encoding="utf-8"?>
<formControlPr xmlns="http://schemas.microsoft.com/office/spreadsheetml/2009/9/main" objectType="CheckBox" fmlaLink="N14"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1266825</xdr:colOff>
          <xdr:row>9</xdr:row>
          <xdr:rowOff>9525</xdr:rowOff>
        </xdr:from>
        <xdr:to>
          <xdr:col>2</xdr:col>
          <xdr:colOff>2343150</xdr:colOff>
          <xdr:row>9</xdr:row>
          <xdr:rowOff>371475</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9</xdr:row>
          <xdr:rowOff>19050</xdr:rowOff>
        </xdr:from>
        <xdr:to>
          <xdr:col>2</xdr:col>
          <xdr:colOff>3438525</xdr:colOff>
          <xdr:row>10</xdr:row>
          <xdr:rowOff>0</xdr:rowOff>
        </xdr:to>
        <xdr:sp macro="" textlink="">
          <xdr:nvSpPr>
            <xdr:cNvPr id="26626" name="Check Box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xdr:twoCellAnchor>
    <xdr:from>
      <xdr:col>1</xdr:col>
      <xdr:colOff>0</xdr:colOff>
      <xdr:row>1</xdr:row>
      <xdr:rowOff>9525</xdr:rowOff>
    </xdr:from>
    <xdr:to>
      <xdr:col>3</xdr:col>
      <xdr:colOff>0</xdr:colOff>
      <xdr:row>1</xdr:row>
      <xdr:rowOff>1107525</xdr:rowOff>
    </xdr:to>
    <xdr:sp macro="" textlink="">
      <xdr:nvSpPr>
        <xdr:cNvPr id="4" name="Rectangle 3"/>
        <xdr:cNvSpPr/>
      </xdr:nvSpPr>
      <xdr:spPr>
        <a:xfrm>
          <a:off x="457200" y="190500"/>
          <a:ext cx="8086725" cy="1098000"/>
        </a:xfrm>
        <a:prstGeom prst="rect">
          <a:avLst/>
        </a:prstGeom>
        <a:solidFill>
          <a:sysClr val="window" lastClr="FFFFFF"/>
        </a:solidFill>
        <a:ln w="25400">
          <a:solidFill>
            <a:schemeClr val="bg1">
              <a:lumMod val="65000"/>
            </a:schemeClr>
          </a:solidFill>
        </a:ln>
        <a:scene3d>
          <a:camera prst="orthographicFront"/>
          <a:lightRig rig="threePt" dir="t"/>
        </a:scene3d>
        <a:sp3d prstMaterial="dkEdge">
          <a:bevelB w="0" h="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0" rtlCol="0" anchor="ctr">
          <a:sp3d>
            <a:bevelT w="38100"/>
            <a:bevelB w="38100"/>
          </a:sp3d>
        </a:bodyPr>
        <a:lstStyle/>
        <a:p>
          <a:pPr lvl="8" algn="ctr"/>
          <a:r>
            <a:rPr lang="en-IE" sz="1100" b="1">
              <a:solidFill>
                <a:sysClr val="windowText" lastClr="000000"/>
              </a:solidFill>
              <a:latin typeface="Lato" panose="020F0502020204030203" pitchFamily="34" charset="0"/>
            </a:rPr>
            <a:t>Schedule</a:t>
          </a:r>
          <a:r>
            <a:rPr lang="en-IE" sz="1100" b="1" baseline="0">
              <a:solidFill>
                <a:sysClr val="windowText" lastClr="000000"/>
              </a:solidFill>
              <a:latin typeface="Lato" panose="020F0502020204030203" pitchFamily="34" charset="0"/>
            </a:rPr>
            <a:t> 2 Change of Registration Details</a:t>
          </a:r>
        </a:p>
        <a:p>
          <a:pPr lvl="8" algn="ctr"/>
          <a:endParaRPr lang="en-IE" sz="1100" b="1" baseline="0">
            <a:solidFill>
              <a:sysClr val="windowText" lastClr="000000"/>
            </a:solidFill>
            <a:latin typeface="Lato" panose="020F0502020204030203" pitchFamily="34" charset="0"/>
          </a:endParaRPr>
        </a:p>
        <a:p>
          <a:pPr lvl="8" algn="ctr"/>
          <a:r>
            <a:rPr lang="en-IE" sz="1100" b="1" baseline="0">
              <a:solidFill>
                <a:sysClr val="windowText" lastClr="000000"/>
              </a:solidFill>
              <a:latin typeface="Lato" panose="020F0502020204030203" pitchFamily="34" charset="0"/>
            </a:rPr>
            <a:t>Please complete all relevant sections</a:t>
          </a:r>
        </a:p>
        <a:p>
          <a:pPr lvl="8" algn="ctr"/>
          <a:endParaRPr lang="en-IE" sz="1100" b="1" baseline="0">
            <a:solidFill>
              <a:sysClr val="windowText" lastClr="000000"/>
            </a:solidFill>
            <a:latin typeface="Lato" panose="020F0502020204030203" pitchFamily="34" charset="0"/>
          </a:endParaRPr>
        </a:p>
        <a:p>
          <a:pPr lvl="8" algn="ctr"/>
          <a:r>
            <a:rPr lang="en-IE" sz="1100" b="1" i="1" baseline="0">
              <a:solidFill>
                <a:srgbClr val="FF0000"/>
              </a:solidFill>
              <a:latin typeface="Lato" panose="020F0502020204030203" pitchFamily="34" charset="0"/>
            </a:rPr>
            <a:t>All forms must be </a:t>
          </a:r>
        </a:p>
        <a:p>
          <a:pPr lvl="8" algn="ctr"/>
          <a:r>
            <a:rPr lang="en-IE" sz="1100" b="1" i="1" baseline="0">
              <a:solidFill>
                <a:srgbClr val="FF0000"/>
              </a:solidFill>
              <a:latin typeface="Lato" panose="020F0502020204030203" pitchFamily="34" charset="0"/>
            </a:rPr>
            <a:t>submitted in Excel format</a:t>
          </a:r>
          <a:endParaRPr lang="en-IE" sz="1100" b="1" i="1">
            <a:solidFill>
              <a:srgbClr val="FF0000"/>
            </a:solidFill>
            <a:latin typeface="Lato" panose="020F0502020204030203" pitchFamily="34" charset="0"/>
          </a:endParaRPr>
        </a:p>
      </xdr:txBody>
    </xdr:sp>
    <xdr:clientData/>
  </xdr:twoCellAnchor>
  <xdr:twoCellAnchor editAs="oneCell">
    <xdr:from>
      <xdr:col>1</xdr:col>
      <xdr:colOff>85725</xdr:colOff>
      <xdr:row>1</xdr:row>
      <xdr:rowOff>74295</xdr:rowOff>
    </xdr:from>
    <xdr:to>
      <xdr:col>2</xdr:col>
      <xdr:colOff>537600</xdr:colOff>
      <xdr:row>1</xdr:row>
      <xdr:rowOff>1046295</xdr:rowOff>
    </xdr:to>
    <xdr:pic>
      <xdr:nvPicPr>
        <xdr:cNvPr id="5" name="Picture 4" descr="http://plaza/comms/Useful%20Communictions%20Documents/cb-logo-colour_2017.jpg"/>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255270"/>
          <a:ext cx="4500000" cy="972000"/>
        </a:xfrm>
        <a:prstGeom prst="rect">
          <a:avLst/>
        </a:prstGeom>
        <a:noFill/>
        <a:ln cap="rnd">
          <a:noFill/>
          <a:miter lim="800000"/>
        </a:ln>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1266825</xdr:colOff>
          <xdr:row>10</xdr:row>
          <xdr:rowOff>19050</xdr:rowOff>
        </xdr:from>
        <xdr:to>
          <xdr:col>2</xdr:col>
          <xdr:colOff>2343150</xdr:colOff>
          <xdr:row>11</xdr:row>
          <xdr:rowOff>0</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10</xdr:row>
          <xdr:rowOff>28575</xdr:rowOff>
        </xdr:from>
        <xdr:to>
          <xdr:col>2</xdr:col>
          <xdr:colOff>3438525</xdr:colOff>
          <xdr:row>11</xdr:row>
          <xdr:rowOff>9525</xdr:rowOff>
        </xdr:to>
        <xdr:sp macro="" textlink="">
          <xdr:nvSpPr>
            <xdr:cNvPr id="26628" name="Check Box 4"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11</xdr:row>
          <xdr:rowOff>19050</xdr:rowOff>
        </xdr:from>
        <xdr:to>
          <xdr:col>2</xdr:col>
          <xdr:colOff>2343150</xdr:colOff>
          <xdr:row>12</xdr:row>
          <xdr:rowOff>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11</xdr:row>
          <xdr:rowOff>28575</xdr:rowOff>
        </xdr:from>
        <xdr:to>
          <xdr:col>2</xdr:col>
          <xdr:colOff>3438525</xdr:colOff>
          <xdr:row>12</xdr:row>
          <xdr:rowOff>9525</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12</xdr:row>
          <xdr:rowOff>19050</xdr:rowOff>
        </xdr:from>
        <xdr:to>
          <xdr:col>2</xdr:col>
          <xdr:colOff>2343150</xdr:colOff>
          <xdr:row>13</xdr:row>
          <xdr:rowOff>0</xdr:rowOff>
        </xdr:to>
        <xdr:sp macro="" textlink="">
          <xdr:nvSpPr>
            <xdr:cNvPr id="26631" name="Check Box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12</xdr:row>
          <xdr:rowOff>28575</xdr:rowOff>
        </xdr:from>
        <xdr:to>
          <xdr:col>2</xdr:col>
          <xdr:colOff>3438525</xdr:colOff>
          <xdr:row>13</xdr:row>
          <xdr:rowOff>9525</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13</xdr:row>
          <xdr:rowOff>19050</xdr:rowOff>
        </xdr:from>
        <xdr:to>
          <xdr:col>2</xdr:col>
          <xdr:colOff>2343150</xdr:colOff>
          <xdr:row>14</xdr:row>
          <xdr:rowOff>0</xdr:rowOff>
        </xdr:to>
        <xdr:sp macro="" textlink="">
          <xdr:nvSpPr>
            <xdr:cNvPr id="26633" name="Check Box 9"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13</xdr:row>
          <xdr:rowOff>28575</xdr:rowOff>
        </xdr:from>
        <xdr:to>
          <xdr:col>2</xdr:col>
          <xdr:colOff>3438525</xdr:colOff>
          <xdr:row>14</xdr:row>
          <xdr:rowOff>9525</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wikipedia.org/wiki/South_Dublin" TargetMode="External"/><Relationship Id="rId1" Type="http://schemas.openxmlformats.org/officeDocument/2006/relationships/hyperlink" Target="https://en.wikipedia.org/wiki/D%C3%BAn_Laoghaire%E2%80%93Rathdow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B88"/>
  <sheetViews>
    <sheetView showGridLines="0" showRowColHeaders="0" tabSelected="1" zoomScaleNormal="100" workbookViewId="0">
      <selection activeCell="C5" sqref="C5"/>
    </sheetView>
  </sheetViews>
  <sheetFormatPr defaultColWidth="9.140625" defaultRowHeight="14.25" x14ac:dyDescent="0.2"/>
  <cols>
    <col min="1" max="1" width="6.85546875" style="1" customWidth="1"/>
    <col min="2" max="6" width="60.7109375" style="1" customWidth="1"/>
    <col min="7" max="7" width="25.7109375" style="1" customWidth="1"/>
    <col min="8" max="8" width="80.7109375" style="1" customWidth="1"/>
    <col min="9" max="11" width="15.7109375" style="30" customWidth="1"/>
    <col min="12" max="12" width="15.7109375" style="30" hidden="1" customWidth="1"/>
    <col min="13" max="14" width="12.5703125" style="30" hidden="1" customWidth="1"/>
    <col min="15" max="15" width="24" style="30" hidden="1" customWidth="1"/>
    <col min="16" max="16" width="13.5703125" style="30" hidden="1" customWidth="1"/>
    <col min="17" max="19" width="9.140625" style="30" hidden="1" customWidth="1"/>
    <col min="20" max="20" width="33.42578125" style="30" hidden="1" customWidth="1"/>
    <col min="21" max="21" width="12.85546875" style="30" hidden="1" customWidth="1"/>
    <col min="22" max="22" width="9.140625" style="30" hidden="1" customWidth="1"/>
    <col min="23" max="23" width="20.85546875" style="30" hidden="1" customWidth="1"/>
    <col min="24" max="24" width="9.140625" style="33" hidden="1" customWidth="1"/>
    <col min="25" max="25" width="24" style="34" hidden="1" customWidth="1"/>
    <col min="26" max="27" width="9.140625" style="30" hidden="1" customWidth="1"/>
    <col min="28" max="29" width="0" style="30" hidden="1" customWidth="1"/>
    <col min="30" max="16384" width="9.140625" style="30"/>
  </cols>
  <sheetData>
    <row r="1" spans="1:27" x14ac:dyDescent="0.2">
      <c r="A1" s="25"/>
      <c r="B1" s="25"/>
      <c r="C1" s="25"/>
      <c r="D1" s="25"/>
      <c r="E1" s="25"/>
      <c r="F1" s="25"/>
      <c r="G1" s="25"/>
      <c r="H1" s="25"/>
      <c r="I1" s="25"/>
      <c r="J1" s="25"/>
      <c r="K1" s="25"/>
      <c r="L1" s="25"/>
      <c r="M1" s="25"/>
      <c r="N1" s="25"/>
      <c r="O1" s="25"/>
      <c r="P1" s="25"/>
      <c r="Q1" s="25"/>
      <c r="R1" s="25"/>
      <c r="S1" s="25"/>
      <c r="T1" s="25"/>
      <c r="U1" s="25"/>
      <c r="V1" s="25"/>
      <c r="W1" s="25"/>
      <c r="Z1" s="25"/>
      <c r="AA1" s="25"/>
    </row>
    <row r="2" spans="1:27" ht="87.75" customHeight="1" x14ac:dyDescent="0.2">
      <c r="A2" s="25"/>
      <c r="B2" s="101"/>
      <c r="C2" s="101"/>
      <c r="D2" s="25"/>
      <c r="E2" s="25"/>
      <c r="F2" s="25"/>
      <c r="G2" s="25"/>
      <c r="H2" s="25"/>
      <c r="I2" s="25"/>
      <c r="J2" s="25"/>
      <c r="K2" s="25"/>
      <c r="L2" s="25"/>
      <c r="M2" s="25"/>
      <c r="N2" s="25"/>
      <c r="O2" s="25"/>
      <c r="P2" s="25"/>
      <c r="Q2" s="25"/>
      <c r="R2" s="25"/>
      <c r="S2" s="25"/>
      <c r="T2" s="25"/>
      <c r="U2" s="25"/>
      <c r="V2" s="25"/>
      <c r="W2" s="25"/>
      <c r="Z2" s="25"/>
      <c r="AA2" s="25"/>
    </row>
    <row r="3" spans="1:27" ht="18.75" thickBot="1" x14ac:dyDescent="0.25">
      <c r="A3" s="25"/>
      <c r="B3" s="31"/>
      <c r="C3" s="31"/>
      <c r="D3" s="25"/>
      <c r="E3" s="25"/>
      <c r="F3" s="25"/>
      <c r="G3" s="25"/>
      <c r="H3" s="25"/>
      <c r="I3" s="25"/>
      <c r="J3" s="25"/>
      <c r="K3" s="25"/>
      <c r="L3" s="25"/>
      <c r="M3" s="25"/>
      <c r="N3" s="25"/>
      <c r="O3" s="25"/>
      <c r="P3" s="25"/>
      <c r="Q3" s="25"/>
      <c r="R3" s="25"/>
      <c r="S3" s="25"/>
      <c r="T3" s="25"/>
      <c r="U3" s="25"/>
      <c r="V3" s="25"/>
      <c r="W3" s="25"/>
      <c r="Z3" s="25"/>
      <c r="AA3" s="25"/>
    </row>
    <row r="4" spans="1:27" ht="32.1" customHeight="1" thickBot="1" x14ac:dyDescent="0.25">
      <c r="A4" s="25"/>
      <c r="B4" s="102" t="s">
        <v>55</v>
      </c>
      <c r="C4" s="103"/>
      <c r="D4" s="28"/>
      <c r="E4" s="28"/>
      <c r="F4" s="28"/>
      <c r="G4" s="28"/>
      <c r="H4" s="28"/>
      <c r="I4" s="28"/>
      <c r="J4" s="28"/>
      <c r="K4" s="28"/>
      <c r="L4" s="28"/>
      <c r="M4" s="28"/>
      <c r="N4" s="28"/>
      <c r="O4" s="28"/>
      <c r="P4" s="25"/>
      <c r="Q4" s="25"/>
      <c r="R4" s="25"/>
      <c r="S4" s="25"/>
      <c r="T4" s="35"/>
      <c r="U4" s="35"/>
      <c r="V4" s="25"/>
      <c r="W4" s="25"/>
      <c r="Z4" s="25"/>
      <c r="AA4" s="25"/>
    </row>
    <row r="5" spans="1:27" ht="30" customHeight="1" x14ac:dyDescent="0.2">
      <c r="A5" s="25"/>
      <c r="B5" s="50" t="s">
        <v>145</v>
      </c>
      <c r="C5" s="88"/>
      <c r="D5" s="36" t="str">
        <f>IF(ISNUMBER(C5)=TRUE,"","*")</f>
        <v>*</v>
      </c>
      <c r="E5" s="37"/>
      <c r="F5" s="37"/>
      <c r="G5" s="37"/>
      <c r="H5" s="37"/>
      <c r="I5" s="37"/>
      <c r="J5" s="37"/>
      <c r="K5" s="37"/>
      <c r="L5" s="37"/>
      <c r="M5" s="38">
        <f>IF(ISNUMBER(C5),0,1)</f>
        <v>1</v>
      </c>
      <c r="N5" s="37"/>
      <c r="O5" s="37"/>
      <c r="P5" s="25"/>
      <c r="Q5" s="25"/>
      <c r="R5" s="25"/>
      <c r="S5" s="25"/>
      <c r="T5" s="35"/>
      <c r="U5" s="35"/>
      <c r="V5" s="25"/>
      <c r="W5" s="25"/>
      <c r="Y5" s="39" t="str">
        <f>IF(ISBLANK(C5),"",C5)</f>
        <v/>
      </c>
      <c r="Z5" s="25"/>
      <c r="AA5" s="25"/>
    </row>
    <row r="6" spans="1:27" ht="30" customHeight="1" thickBot="1" x14ac:dyDescent="0.25">
      <c r="A6" s="25"/>
      <c r="B6" s="49" t="s">
        <v>134</v>
      </c>
      <c r="C6" s="51"/>
      <c r="D6" s="36" t="str">
        <f>IF(ISTEXT(C6)=TRUE,"","*")</f>
        <v>*</v>
      </c>
      <c r="E6" s="37"/>
      <c r="F6" s="37"/>
      <c r="G6" s="37"/>
      <c r="H6" s="37"/>
      <c r="I6" s="37"/>
      <c r="J6" s="37"/>
      <c r="K6" s="37"/>
      <c r="L6" s="37"/>
      <c r="M6" s="38">
        <f>IF(D6="*",1,0)</f>
        <v>1</v>
      </c>
      <c r="N6" s="37"/>
      <c r="O6" s="37"/>
      <c r="P6" s="25"/>
      <c r="Q6" s="25"/>
      <c r="R6" s="25"/>
      <c r="S6" s="25"/>
      <c r="T6" s="35"/>
      <c r="U6" s="35"/>
      <c r="V6" s="25"/>
      <c r="W6" s="25"/>
      <c r="Y6" s="39"/>
      <c r="Z6" s="25"/>
      <c r="AA6" s="25"/>
    </row>
    <row r="7" spans="1:27" ht="15" thickBot="1" x14ac:dyDescent="0.25">
      <c r="A7" s="25"/>
      <c r="B7" s="28"/>
      <c r="C7" s="28"/>
      <c r="D7" s="29"/>
      <c r="E7" s="29"/>
      <c r="F7" s="29"/>
      <c r="G7" s="29"/>
      <c r="H7" s="29"/>
      <c r="I7" s="29"/>
      <c r="J7" s="29"/>
      <c r="K7" s="29"/>
      <c r="L7" s="29"/>
      <c r="M7" s="29"/>
      <c r="N7" s="29"/>
      <c r="O7" s="29"/>
      <c r="P7" s="25"/>
      <c r="Q7" s="25"/>
      <c r="R7" s="25"/>
      <c r="S7" s="25"/>
      <c r="T7" s="35"/>
      <c r="U7" s="35"/>
      <c r="V7" s="25"/>
      <c r="W7" s="25"/>
      <c r="Y7" s="39"/>
      <c r="Z7" s="25"/>
      <c r="AA7" s="25"/>
    </row>
    <row r="8" spans="1:27" ht="32.1" customHeight="1" thickBot="1" x14ac:dyDescent="0.25">
      <c r="A8" s="25"/>
      <c r="B8" s="104" t="s">
        <v>135</v>
      </c>
      <c r="C8" s="105"/>
      <c r="D8" s="29"/>
      <c r="E8" s="29"/>
      <c r="F8" s="29"/>
      <c r="G8" s="29"/>
      <c r="H8" s="29"/>
      <c r="I8" s="29"/>
      <c r="J8" s="29"/>
      <c r="K8" s="29"/>
      <c r="L8" s="29"/>
      <c r="M8" s="29"/>
      <c r="N8" s="29"/>
      <c r="O8" s="29"/>
      <c r="P8" s="25"/>
      <c r="Q8" s="25"/>
      <c r="R8" s="25"/>
      <c r="S8" s="25"/>
      <c r="T8" s="35"/>
      <c r="U8" s="35"/>
      <c r="V8" s="25"/>
      <c r="W8" s="25"/>
      <c r="Y8" s="39"/>
      <c r="Z8" s="25"/>
      <c r="AA8" s="25"/>
    </row>
    <row r="9" spans="1:27" ht="15" customHeight="1" x14ac:dyDescent="0.2">
      <c r="A9" s="25"/>
      <c r="B9" s="65"/>
      <c r="C9" s="66"/>
      <c r="D9" s="29"/>
      <c r="E9" s="29"/>
      <c r="F9" s="29"/>
      <c r="G9" s="29"/>
      <c r="H9" s="29"/>
      <c r="I9" s="29"/>
      <c r="J9" s="29"/>
      <c r="K9" s="29"/>
      <c r="L9" s="29"/>
      <c r="M9" s="29"/>
      <c r="N9" s="29"/>
      <c r="O9" s="29"/>
      <c r="P9" s="25"/>
      <c r="Q9" s="25"/>
      <c r="R9" s="25"/>
      <c r="S9" s="25"/>
      <c r="T9" s="35"/>
      <c r="U9" s="35"/>
      <c r="V9" s="25"/>
      <c r="W9" s="25"/>
      <c r="Y9" s="39"/>
      <c r="Z9" s="25"/>
      <c r="AA9" s="25"/>
    </row>
    <row r="10" spans="1:27" ht="30" customHeight="1" x14ac:dyDescent="0.2">
      <c r="A10" s="25"/>
      <c r="B10" s="7" t="s">
        <v>71</v>
      </c>
      <c r="C10" s="98" t="str">
        <f>IF(P10="TRUE TRUE","Please select only one option","")</f>
        <v/>
      </c>
      <c r="D10" s="36" t="str">
        <f>IF(M10=1,"*","")</f>
        <v>*</v>
      </c>
      <c r="E10" s="29"/>
      <c r="F10" s="29"/>
      <c r="G10" s="29"/>
      <c r="H10" s="29"/>
      <c r="I10" s="29"/>
      <c r="J10" s="29"/>
      <c r="K10" s="29"/>
      <c r="L10" s="29"/>
      <c r="M10" s="38">
        <f>IF(P10="TRUE FALSE",0,IF(P10="FALSE TRUE",0,IF(P10="TRUE TRUE",1,1)))</f>
        <v>1</v>
      </c>
      <c r="N10" s="58" t="b">
        <v>0</v>
      </c>
      <c r="O10" s="58" t="b">
        <v>0</v>
      </c>
      <c r="P10" s="40" t="str">
        <f>(N10&amp;" "&amp;O10)</f>
        <v>FALSE FALSE</v>
      </c>
      <c r="Q10" s="38">
        <f>IF(P10="TRUE FALSE",1,0)</f>
        <v>0</v>
      </c>
      <c r="R10" s="38"/>
      <c r="S10" s="25"/>
      <c r="T10" s="40" t="str">
        <f>IF(P10="TRUE FALSE","Contact Details,","")</f>
        <v/>
      </c>
      <c r="U10" s="61">
        <f>IF(P10="FALSE TRUE",1,0)</f>
        <v>0</v>
      </c>
      <c r="V10" s="25"/>
      <c r="W10" s="25"/>
      <c r="Y10" s="39"/>
      <c r="Z10" s="25"/>
      <c r="AA10" s="25"/>
    </row>
    <row r="11" spans="1:27" ht="30" customHeight="1" x14ac:dyDescent="0.2">
      <c r="A11" s="25"/>
      <c r="B11" s="7" t="s">
        <v>142</v>
      </c>
      <c r="C11" s="98" t="str">
        <f>IF(P11="TRUE TRUE","Please select only one option","")</f>
        <v/>
      </c>
      <c r="D11" s="36" t="str">
        <f>IF(M11=1,"*","")</f>
        <v>*</v>
      </c>
      <c r="E11" s="29"/>
      <c r="F11" s="29"/>
      <c r="G11" s="29"/>
      <c r="H11" s="29"/>
      <c r="I11" s="29"/>
      <c r="J11" s="29"/>
      <c r="K11" s="29"/>
      <c r="L11" s="29"/>
      <c r="M11" s="38">
        <f>IF(P11="TRUE FALSE",0,IF(P11="FALSE TRUE",0,IF(P11="TRUE TRUE",1,1)))</f>
        <v>1</v>
      </c>
      <c r="N11" s="58" t="b">
        <v>0</v>
      </c>
      <c r="O11" s="58" t="b">
        <v>0</v>
      </c>
      <c r="P11" s="40" t="str">
        <f>(N11&amp;" "&amp;O11)</f>
        <v>FALSE FALSE</v>
      </c>
      <c r="Q11" s="38">
        <f>IF(P11="TRUE FALSE",1,0)</f>
        <v>0</v>
      </c>
      <c r="R11" s="38"/>
      <c r="S11" s="25"/>
      <c r="T11" s="40" t="str">
        <f>IF(P11="TRUE FALSE","Firm Name,","")</f>
        <v/>
      </c>
      <c r="U11" s="61">
        <f>IF(P11="FALSE TRUE",1,0)</f>
        <v>0</v>
      </c>
      <c r="V11" s="25"/>
      <c r="W11" s="25"/>
      <c r="Y11" s="39"/>
      <c r="Z11" s="25"/>
      <c r="AA11" s="25"/>
    </row>
    <row r="12" spans="1:27" ht="30" customHeight="1" x14ac:dyDescent="0.2">
      <c r="A12" s="25"/>
      <c r="B12" s="7" t="s">
        <v>72</v>
      </c>
      <c r="C12" s="98" t="str">
        <f>IF(P12="TRUE TRUE","Please select only one option","")</f>
        <v/>
      </c>
      <c r="D12" s="36" t="str">
        <f>IF(M12=1,"*","")</f>
        <v>*</v>
      </c>
      <c r="E12" s="29"/>
      <c r="F12" s="29"/>
      <c r="G12" s="29"/>
      <c r="H12" s="29"/>
      <c r="I12" s="29"/>
      <c r="J12" s="29"/>
      <c r="K12" s="29"/>
      <c r="L12" s="29"/>
      <c r="M12" s="38">
        <f>IF(P12="TRUE FALSE",0,IF(P12="FALSE TRUE",0,IF(P12="TRUE TRUE",1,1)))</f>
        <v>1</v>
      </c>
      <c r="N12" s="58" t="b">
        <v>0</v>
      </c>
      <c r="O12" s="58" t="b">
        <v>0</v>
      </c>
      <c r="P12" s="40" t="str">
        <f>(N12&amp;" "&amp;O12)</f>
        <v>FALSE FALSE</v>
      </c>
      <c r="Q12" s="38">
        <f>IF(P12="TRUE FALSE",1,0)</f>
        <v>0</v>
      </c>
      <c r="R12" s="38"/>
      <c r="S12" s="25"/>
      <c r="T12" s="40" t="str">
        <f>IF(P12="TRUE FALSE","Firm Address,","")</f>
        <v/>
      </c>
      <c r="U12" s="61">
        <f>IF(P12="FALSE TRUE",1,0)</f>
        <v>0</v>
      </c>
      <c r="V12" s="25"/>
      <c r="W12" s="25"/>
      <c r="Y12" s="39"/>
      <c r="Z12" s="25"/>
      <c r="AA12" s="25"/>
    </row>
    <row r="13" spans="1:27" ht="30" customHeight="1" x14ac:dyDescent="0.2">
      <c r="A13" s="25"/>
      <c r="B13" s="7" t="s">
        <v>73</v>
      </c>
      <c r="C13" s="98" t="str">
        <f>IF(P13="TRUE TRUE","Please select only one option","")</f>
        <v/>
      </c>
      <c r="D13" s="36" t="str">
        <f>IF(M13=1,"*","")</f>
        <v>*</v>
      </c>
      <c r="E13" s="29"/>
      <c r="F13" s="29"/>
      <c r="G13" s="29"/>
      <c r="H13" s="29"/>
      <c r="I13" s="29"/>
      <c r="J13" s="29"/>
      <c r="K13" s="29"/>
      <c r="L13" s="29"/>
      <c r="M13" s="38">
        <f>IF(P13="TRUE FALSE",0,IF(P13="FALSE TRUE",0,IF(P13="TRUE TRUE",1,1)))</f>
        <v>1</v>
      </c>
      <c r="N13" s="58" t="b">
        <v>0</v>
      </c>
      <c r="O13" s="58" t="b">
        <v>0</v>
      </c>
      <c r="P13" s="40" t="str">
        <f>(N13&amp;" "&amp;O13)</f>
        <v>FALSE FALSE</v>
      </c>
      <c r="Q13" s="38">
        <f>IF(P13="TRUE FALSE",1,0)</f>
        <v>0</v>
      </c>
      <c r="R13" s="38"/>
      <c r="S13" s="25"/>
      <c r="T13" s="40" t="str">
        <f>IF(P13="TRUE FALSE","New Schedule 2 Activity,","")</f>
        <v/>
      </c>
      <c r="U13" s="61">
        <f>IF(P13="FALSE TRUE",1,0)</f>
        <v>0</v>
      </c>
      <c r="V13" s="25"/>
      <c r="W13" s="25"/>
      <c r="Y13" s="39"/>
      <c r="Z13" s="25"/>
      <c r="AA13" s="25"/>
    </row>
    <row r="14" spans="1:27" ht="30" customHeight="1" x14ac:dyDescent="0.2">
      <c r="A14" s="25"/>
      <c r="B14" s="7" t="s">
        <v>74</v>
      </c>
      <c r="C14" s="98" t="str">
        <f>IF(P14="TRUE TRUE","Please select only one option","")</f>
        <v/>
      </c>
      <c r="D14" s="36" t="str">
        <f>IF(M14=1,"*","")</f>
        <v>*</v>
      </c>
      <c r="E14" s="29"/>
      <c r="F14" s="29"/>
      <c r="G14" s="29"/>
      <c r="H14" s="29"/>
      <c r="I14" s="29"/>
      <c r="J14" s="29"/>
      <c r="K14" s="29"/>
      <c r="L14" s="29"/>
      <c r="M14" s="38">
        <f>IF(P14="TRUE FALSE",0,IF(P14="FALSE TRUE",0,IF(P14="TRUE TRUE",1,1)))</f>
        <v>1</v>
      </c>
      <c r="N14" s="58" t="b">
        <v>0</v>
      </c>
      <c r="O14" s="58" t="b">
        <v>0</v>
      </c>
      <c r="P14" s="40" t="str">
        <f>(N14&amp;" "&amp;O14)</f>
        <v>FALSE FALSE</v>
      </c>
      <c r="Q14" s="38">
        <f>IF(P14="TRUE FALSE",1,0)</f>
        <v>0</v>
      </c>
      <c r="R14" s="38"/>
      <c r="S14" s="38">
        <f>Q13+Q14</f>
        <v>0</v>
      </c>
      <c r="T14" s="40" t="str">
        <f>IF(P14="TRUE FALSE","Discontinued Schedule 2 Activity,","")</f>
        <v/>
      </c>
      <c r="U14" s="61">
        <f>IF(P14="FALSE TRUE",1,0)</f>
        <v>0</v>
      </c>
      <c r="V14" s="61">
        <f>U13+U14</f>
        <v>0</v>
      </c>
      <c r="W14" s="25"/>
      <c r="Y14" s="39"/>
      <c r="Z14" s="25"/>
      <c r="AA14" s="25"/>
    </row>
    <row r="15" spans="1:27" ht="15" customHeight="1" thickBot="1" x14ac:dyDescent="0.25">
      <c r="A15" s="25"/>
      <c r="B15" s="67"/>
      <c r="C15" s="68"/>
      <c r="D15" s="36"/>
      <c r="E15" s="29"/>
      <c r="F15" s="29"/>
      <c r="G15" s="29"/>
      <c r="H15" s="29"/>
      <c r="I15" s="29"/>
      <c r="J15" s="29"/>
      <c r="K15" s="29"/>
      <c r="L15" s="29"/>
      <c r="M15" s="38"/>
      <c r="N15" s="58"/>
      <c r="O15" s="58"/>
      <c r="P15" s="40"/>
      <c r="Q15" s="38"/>
      <c r="R15" s="38"/>
      <c r="S15" s="38"/>
      <c r="T15" s="40"/>
      <c r="U15" s="61"/>
      <c r="V15" s="61"/>
      <c r="W15" s="25"/>
      <c r="Y15" s="39"/>
      <c r="Z15" s="25"/>
      <c r="AA15" s="25"/>
    </row>
    <row r="16" spans="1:27" x14ac:dyDescent="0.2">
      <c r="A16" s="25"/>
      <c r="B16" s="28"/>
      <c r="C16" s="28"/>
      <c r="D16" s="29"/>
      <c r="E16" s="29"/>
      <c r="F16" s="29"/>
      <c r="G16" s="29"/>
      <c r="H16" s="29"/>
      <c r="I16" s="29"/>
      <c r="J16" s="29"/>
      <c r="K16" s="29"/>
      <c r="L16" s="29"/>
      <c r="M16" s="29"/>
      <c r="N16" s="29"/>
      <c r="O16" s="29"/>
      <c r="P16" s="25"/>
      <c r="Q16" s="25"/>
      <c r="R16" s="25"/>
      <c r="S16" s="25"/>
      <c r="T16" s="35"/>
      <c r="U16" s="35"/>
      <c r="V16" s="25"/>
      <c r="W16" s="25"/>
      <c r="Y16" s="39"/>
      <c r="Z16" s="25"/>
      <c r="AA16" s="25"/>
    </row>
    <row r="17" spans="1:27" ht="32.1" customHeight="1" x14ac:dyDescent="0.2">
      <c r="A17" s="25"/>
      <c r="B17" s="48" t="str">
        <f>P20</f>
        <v>Please complete the above section.</v>
      </c>
      <c r="C17" s="32"/>
      <c r="D17" s="29"/>
      <c r="E17" s="29"/>
      <c r="F17" s="29"/>
      <c r="G17" s="29"/>
      <c r="H17" s="29"/>
      <c r="I17" s="29"/>
      <c r="J17" s="29"/>
      <c r="K17" s="29"/>
      <c r="L17" s="29"/>
      <c r="M17" s="29"/>
      <c r="N17" s="29"/>
      <c r="O17" s="29" t="s">
        <v>139</v>
      </c>
      <c r="P17" s="25" t="str">
        <f>IF(COUNTIF(P10:P14,"FALSE TRUE")=5,"Please indicate which section that is to be updated","")</f>
        <v/>
      </c>
      <c r="Q17" s="25"/>
      <c r="R17" s="25"/>
      <c r="S17" s="25"/>
      <c r="T17" s="40"/>
      <c r="U17" s="25"/>
      <c r="V17" s="25"/>
      <c r="W17" s="25"/>
      <c r="Y17" s="39"/>
      <c r="Z17" s="25"/>
      <c r="AA17" s="25"/>
    </row>
    <row r="18" spans="1:27" ht="15" thickBot="1" x14ac:dyDescent="0.25">
      <c r="A18" s="25"/>
      <c r="B18" s="28"/>
      <c r="C18" s="28"/>
      <c r="D18" s="29"/>
      <c r="E18" s="29"/>
      <c r="F18" s="29"/>
      <c r="G18" s="29"/>
      <c r="H18" s="29"/>
      <c r="I18" s="29"/>
      <c r="J18" s="29"/>
      <c r="K18" s="29"/>
      <c r="L18" s="29"/>
      <c r="M18" s="29"/>
      <c r="N18" s="29"/>
      <c r="O18" s="29" t="s">
        <v>140</v>
      </c>
      <c r="P18" s="25" t="str">
        <f>IF(COUNTIF(N10:O14,"TRUE")=5,IF(COUNTIF(O10:O14,"TRUE")&lt;&gt;5,"Please completed the relevent sections below:",""),"")</f>
        <v/>
      </c>
      <c r="Q18" s="25"/>
      <c r="R18" s="25"/>
      <c r="S18" s="25"/>
      <c r="T18" s="52" t="str">
        <f>TRIM(T10&amp;" "&amp;T11&amp;" "&amp;T12&amp;" "&amp;T13&amp;" "&amp;T14)</f>
        <v/>
      </c>
      <c r="U18" s="35"/>
      <c r="V18" s="25"/>
      <c r="W18" s="25"/>
      <c r="Y18" s="39"/>
      <c r="Z18" s="25"/>
      <c r="AA18" s="25"/>
    </row>
    <row r="19" spans="1:27" s="26" customFormat="1" ht="32.1" customHeight="1" x14ac:dyDescent="0.25">
      <c r="B19" s="106" t="s">
        <v>136</v>
      </c>
      <c r="C19" s="107"/>
      <c r="D19" s="41"/>
      <c r="E19" s="41"/>
      <c r="F19" s="41"/>
      <c r="G19" s="41"/>
      <c r="H19" s="41"/>
      <c r="I19" s="41"/>
      <c r="J19" s="41"/>
      <c r="K19" s="41"/>
      <c r="L19" s="41"/>
      <c r="M19" s="41"/>
      <c r="N19" s="41"/>
      <c r="O19" s="41"/>
      <c r="P19" s="27" t="str">
        <f>IF(SUM(M10:M14)&gt;0,"Please complete the above section.","")</f>
        <v>Please complete the above section.</v>
      </c>
      <c r="T19" s="42"/>
      <c r="U19" s="42"/>
      <c r="X19" s="33"/>
      <c r="Y19" s="43" t="str">
        <f>IF(ISBLANK(C19),"",C19)</f>
        <v/>
      </c>
    </row>
    <row r="20" spans="1:27" ht="30.75" customHeight="1" thickBot="1" x14ac:dyDescent="0.25">
      <c r="A20" s="25"/>
      <c r="B20" s="108" t="s">
        <v>137</v>
      </c>
      <c r="C20" s="109"/>
      <c r="D20" s="29"/>
      <c r="E20" s="29"/>
      <c r="F20" s="29"/>
      <c r="G20" s="29"/>
      <c r="H20" s="29"/>
      <c r="I20" s="29"/>
      <c r="J20" s="29"/>
      <c r="K20" s="29"/>
      <c r="L20" s="29"/>
      <c r="M20" s="29"/>
      <c r="N20" s="29"/>
      <c r="O20" s="29"/>
      <c r="P20" s="27" t="str">
        <f>IF(SUM(M10:M14)&lt;&gt;0,P19,TRIM(P17&amp;" "&amp;P18&amp;" "&amp;T18&amp;" "&amp;P19))</f>
        <v>Please complete the above section.</v>
      </c>
      <c r="Q20" s="25"/>
      <c r="R20" s="25"/>
      <c r="S20" s="25"/>
      <c r="T20" s="35"/>
      <c r="U20" s="35"/>
      <c r="V20" s="25"/>
      <c r="W20" s="25"/>
      <c r="Y20" s="39" t="str">
        <f>IF(ISBLANK(C20),"",C20)</f>
        <v/>
      </c>
      <c r="Z20" s="25"/>
      <c r="AA20" s="25"/>
    </row>
    <row r="21" spans="1:27" ht="15" customHeight="1" x14ac:dyDescent="0.2">
      <c r="A21" s="25"/>
      <c r="B21" s="62"/>
      <c r="C21" s="63"/>
      <c r="D21" s="29"/>
      <c r="E21" s="29"/>
      <c r="F21" s="29"/>
      <c r="G21" s="29"/>
      <c r="H21" s="29"/>
      <c r="I21" s="29"/>
      <c r="J21" s="29"/>
      <c r="K21" s="29"/>
      <c r="L21" s="29"/>
      <c r="M21" s="29"/>
      <c r="N21" s="29"/>
      <c r="O21" s="29"/>
      <c r="P21" s="27"/>
      <c r="Q21" s="25"/>
      <c r="R21" s="25"/>
      <c r="S21" s="25"/>
      <c r="T21" s="35"/>
      <c r="U21" s="35"/>
      <c r="V21" s="25"/>
      <c r="W21" s="25"/>
      <c r="Y21" s="39"/>
      <c r="Z21" s="25"/>
      <c r="AA21" s="25"/>
    </row>
    <row r="22" spans="1:27" ht="30" customHeight="1" x14ac:dyDescent="0.2">
      <c r="A22" s="25"/>
      <c r="B22" s="9" t="s">
        <v>0</v>
      </c>
      <c r="C22" s="10"/>
      <c r="D22" s="36" t="str">
        <f t="shared" ref="D22:D27" si="0">IF(M22=1,"*","")</f>
        <v/>
      </c>
      <c r="E22" s="37"/>
      <c r="F22" s="37"/>
      <c r="G22" s="37"/>
      <c r="H22" s="37"/>
      <c r="I22" s="37"/>
      <c r="J22" s="37"/>
      <c r="K22" s="37"/>
      <c r="L22" s="37"/>
      <c r="M22" s="38">
        <f>IF(Q10=1,IF(ISTEXT(C22)=FALSE,1,0),0)</f>
        <v>0</v>
      </c>
      <c r="N22" s="37"/>
      <c r="O22" s="37"/>
      <c r="P22" s="25"/>
      <c r="Q22" s="25"/>
      <c r="R22" s="25"/>
      <c r="S22" s="25"/>
      <c r="T22" s="35"/>
      <c r="U22" s="35"/>
      <c r="V22" s="25"/>
      <c r="W22" s="25"/>
      <c r="Y22" s="39" t="str">
        <f t="shared" ref="Y22:Y27" si="1">IF(ISBLANK(C22),"",C22)</f>
        <v/>
      </c>
      <c r="Z22" s="25"/>
      <c r="AA22" s="25"/>
    </row>
    <row r="23" spans="1:27" ht="30" customHeight="1" x14ac:dyDescent="0.2">
      <c r="A23" s="25"/>
      <c r="B23" s="9" t="s">
        <v>1</v>
      </c>
      <c r="C23" s="10"/>
      <c r="D23" s="36" t="str">
        <f t="shared" si="0"/>
        <v/>
      </c>
      <c r="E23" s="37"/>
      <c r="F23" s="37"/>
      <c r="G23" s="37"/>
      <c r="H23" s="37"/>
      <c r="I23" s="37"/>
      <c r="J23" s="37"/>
      <c r="K23" s="37"/>
      <c r="L23" s="37"/>
      <c r="M23" s="38">
        <f>IF(Q10=1,IF(ISTEXT(C23)=FALSE,1,0),0)</f>
        <v>0</v>
      </c>
      <c r="N23" s="37"/>
      <c r="O23" s="37"/>
      <c r="P23" s="25"/>
      <c r="Q23" s="25"/>
      <c r="R23" s="25"/>
      <c r="S23" s="25"/>
      <c r="T23" s="35"/>
      <c r="U23" s="35"/>
      <c r="V23" s="25"/>
      <c r="W23" s="25"/>
      <c r="Y23" s="39" t="str">
        <f t="shared" si="1"/>
        <v/>
      </c>
      <c r="Z23" s="25"/>
      <c r="AA23" s="25"/>
    </row>
    <row r="24" spans="1:27" ht="30" customHeight="1" x14ac:dyDescent="0.2">
      <c r="A24" s="25"/>
      <c r="B24" s="9" t="s">
        <v>2</v>
      </c>
      <c r="C24" s="10"/>
      <c r="D24" s="36" t="str">
        <f t="shared" si="0"/>
        <v/>
      </c>
      <c r="E24" s="37"/>
      <c r="F24" s="37"/>
      <c r="G24" s="37"/>
      <c r="H24" s="37"/>
      <c r="I24" s="37"/>
      <c r="J24" s="37"/>
      <c r="K24" s="37"/>
      <c r="L24" s="37"/>
      <c r="M24" s="38">
        <f>IF(Q10=1,IF(ISTEXT(C24)=FALSE,1,0),0)</f>
        <v>0</v>
      </c>
      <c r="N24" s="37"/>
      <c r="O24" s="37"/>
      <c r="P24" s="25"/>
      <c r="Q24" s="25"/>
      <c r="R24" s="25"/>
      <c r="S24" s="25"/>
      <c r="T24" s="35"/>
      <c r="U24" s="35"/>
      <c r="V24" s="25"/>
      <c r="W24" s="25"/>
      <c r="Y24" s="39" t="str">
        <f t="shared" si="1"/>
        <v/>
      </c>
      <c r="Z24" s="25"/>
      <c r="AA24" s="25"/>
    </row>
    <row r="25" spans="1:27" ht="30" customHeight="1" x14ac:dyDescent="0.2">
      <c r="A25" s="25"/>
      <c r="B25" s="9" t="s">
        <v>62</v>
      </c>
      <c r="C25" s="10"/>
      <c r="D25" s="36" t="str">
        <f t="shared" si="0"/>
        <v/>
      </c>
      <c r="E25" s="37"/>
      <c r="F25" s="37"/>
      <c r="G25" s="37"/>
      <c r="H25" s="37"/>
      <c r="I25" s="37"/>
      <c r="J25" s="37"/>
      <c r="K25" s="37"/>
      <c r="L25" s="37"/>
      <c r="M25" s="38">
        <f>IF(Q10=1,IF(ISBLANK(C25)=TRUE,1,0),0)</f>
        <v>0</v>
      </c>
      <c r="N25" s="37"/>
      <c r="O25" s="37"/>
      <c r="P25" s="25"/>
      <c r="Q25" s="25"/>
      <c r="R25" s="25"/>
      <c r="S25" s="25"/>
      <c r="T25" s="35"/>
      <c r="U25" s="35"/>
      <c r="V25" s="25"/>
      <c r="W25" s="25"/>
      <c r="Y25" s="39" t="str">
        <f t="shared" si="1"/>
        <v/>
      </c>
      <c r="Z25" s="25"/>
      <c r="AA25" s="25"/>
    </row>
    <row r="26" spans="1:27" ht="30" customHeight="1" x14ac:dyDescent="0.2">
      <c r="A26" s="25"/>
      <c r="B26" s="9" t="s">
        <v>63</v>
      </c>
      <c r="C26" s="11"/>
      <c r="D26" s="36" t="str">
        <f t="shared" si="0"/>
        <v/>
      </c>
      <c r="E26" s="37"/>
      <c r="F26" s="37"/>
      <c r="G26" s="37"/>
      <c r="H26" s="37"/>
      <c r="I26" s="37"/>
      <c r="J26" s="37"/>
      <c r="K26" s="37"/>
      <c r="L26" s="37"/>
      <c r="M26" s="38">
        <f>IF(Q10=1,IF(ISNUMBER(C26)=FALSE,1,0),0)</f>
        <v>0</v>
      </c>
      <c r="N26" s="37"/>
      <c r="O26" s="37"/>
      <c r="P26" s="25"/>
      <c r="Q26" s="25"/>
      <c r="R26" s="25"/>
      <c r="S26" s="25"/>
      <c r="T26" s="35"/>
      <c r="U26" s="35"/>
      <c r="V26" s="25"/>
      <c r="W26" s="25"/>
      <c r="Y26" s="39" t="str">
        <f t="shared" si="1"/>
        <v/>
      </c>
      <c r="Z26" s="25"/>
      <c r="AA26" s="25"/>
    </row>
    <row r="27" spans="1:27" ht="30" customHeight="1" x14ac:dyDescent="0.2">
      <c r="A27" s="25"/>
      <c r="B27" s="9" t="s">
        <v>64</v>
      </c>
      <c r="C27" s="11"/>
      <c r="D27" s="37" t="str">
        <f t="shared" si="0"/>
        <v/>
      </c>
      <c r="E27" s="29"/>
      <c r="F27" s="29"/>
      <c r="G27" s="29"/>
      <c r="H27" s="29"/>
      <c r="I27" s="29"/>
      <c r="J27" s="29"/>
      <c r="K27" s="29"/>
      <c r="L27" s="29"/>
      <c r="M27" s="38"/>
      <c r="N27" s="29"/>
      <c r="O27" s="29"/>
      <c r="P27" s="25"/>
      <c r="Q27" s="25"/>
      <c r="R27" s="25"/>
      <c r="S27" s="25"/>
      <c r="T27" s="35"/>
      <c r="U27" s="35"/>
      <c r="V27" s="25"/>
      <c r="W27" s="25"/>
      <c r="Y27" s="39" t="str">
        <f t="shared" si="1"/>
        <v/>
      </c>
      <c r="Z27" s="25"/>
      <c r="AA27" s="25"/>
    </row>
    <row r="28" spans="1:27" ht="15" thickBot="1" x14ac:dyDescent="0.25">
      <c r="A28" s="25"/>
      <c r="B28" s="110" t="str">
        <f>IF(Y22="",IF(SUM(M22:M27)&gt;0,"Please ensure that all mandatory questions as marked with an * are completed",""),IF(Y22&lt;&gt;"",IF(SUM(M22:M27)&gt;0,"Please ensure that all mandatory questions as marked with an * are completed","")))</f>
        <v/>
      </c>
      <c r="C28" s="111"/>
      <c r="D28" s="29"/>
      <c r="E28" s="29"/>
      <c r="F28" s="29"/>
      <c r="G28" s="29"/>
      <c r="H28" s="29"/>
      <c r="I28" s="29"/>
      <c r="J28" s="29"/>
      <c r="K28" s="29"/>
      <c r="L28" s="29"/>
      <c r="M28" s="29"/>
      <c r="N28" s="29"/>
      <c r="O28" s="29"/>
      <c r="P28" s="25"/>
      <c r="Q28" s="25"/>
      <c r="R28" s="25"/>
      <c r="S28" s="25"/>
      <c r="T28" s="35"/>
      <c r="U28" s="35"/>
      <c r="V28" s="25"/>
      <c r="W28" s="25"/>
      <c r="Y28" s="39"/>
      <c r="Z28" s="25"/>
      <c r="AA28" s="25"/>
    </row>
    <row r="29" spans="1:27" ht="15" thickBot="1" x14ac:dyDescent="0.25">
      <c r="A29" s="25"/>
      <c r="B29" s="64"/>
      <c r="C29" s="64"/>
      <c r="D29" s="29"/>
      <c r="E29" s="29"/>
      <c r="F29" s="29"/>
      <c r="G29" s="29"/>
      <c r="H29" s="29"/>
      <c r="I29" s="29"/>
      <c r="J29" s="29"/>
      <c r="K29" s="29"/>
      <c r="L29" s="29"/>
      <c r="M29" s="29"/>
      <c r="N29" s="29"/>
      <c r="O29" s="29"/>
      <c r="P29" s="25"/>
      <c r="Q29" s="25"/>
      <c r="R29" s="25"/>
      <c r="S29" s="25"/>
      <c r="T29" s="35"/>
      <c r="U29" s="35"/>
      <c r="V29" s="25"/>
      <c r="W29" s="25"/>
      <c r="Y29" s="39"/>
      <c r="Z29" s="25"/>
      <c r="AA29" s="25"/>
    </row>
    <row r="30" spans="1:27" ht="32.1" customHeight="1" thickBot="1" x14ac:dyDescent="0.25">
      <c r="A30" s="25"/>
      <c r="B30" s="112" t="s">
        <v>61</v>
      </c>
      <c r="C30" s="113"/>
      <c r="D30" s="29"/>
      <c r="E30" s="29"/>
      <c r="F30" s="29"/>
      <c r="G30" s="29"/>
      <c r="H30" s="29"/>
      <c r="I30" s="29"/>
      <c r="J30" s="29"/>
      <c r="K30" s="29"/>
      <c r="L30" s="29"/>
      <c r="M30" s="29"/>
      <c r="N30" s="29"/>
      <c r="O30" s="29"/>
      <c r="P30" s="25"/>
      <c r="Q30" s="25"/>
      <c r="R30" s="25"/>
      <c r="S30" s="25"/>
      <c r="T30" s="35"/>
      <c r="U30" s="35"/>
      <c r="V30" s="25"/>
      <c r="W30" s="25"/>
      <c r="Y30" s="39"/>
      <c r="Z30" s="25"/>
      <c r="AA30" s="25"/>
    </row>
    <row r="31" spans="1:27" x14ac:dyDescent="0.2">
      <c r="A31" s="25"/>
      <c r="B31" s="53"/>
      <c r="C31" s="54"/>
      <c r="D31" s="29"/>
      <c r="E31" s="29"/>
      <c r="F31" s="29"/>
      <c r="G31" s="29"/>
      <c r="H31" s="29"/>
      <c r="I31" s="29"/>
      <c r="J31" s="29"/>
      <c r="K31" s="29"/>
      <c r="L31" s="29"/>
      <c r="M31" s="29"/>
      <c r="N31" s="29"/>
      <c r="O31" s="29"/>
      <c r="P31" s="25"/>
      <c r="Q31" s="25"/>
      <c r="R31" s="25"/>
      <c r="S31" s="25"/>
      <c r="T31" s="35"/>
      <c r="U31" s="35"/>
      <c r="V31" s="25"/>
      <c r="W31" s="25"/>
      <c r="Y31" s="39"/>
      <c r="Z31" s="25"/>
      <c r="AA31" s="25"/>
    </row>
    <row r="32" spans="1:27" ht="30" customHeight="1" x14ac:dyDescent="0.2">
      <c r="A32" s="25"/>
      <c r="B32" s="7" t="s">
        <v>69</v>
      </c>
      <c r="C32" s="10"/>
      <c r="D32" s="36" t="str">
        <f t="shared" ref="D32:D39" si="2">IF(M32=1,"*","")</f>
        <v/>
      </c>
      <c r="E32" s="29"/>
      <c r="F32" s="29"/>
      <c r="G32" s="29"/>
      <c r="H32" s="29"/>
      <c r="I32" s="29"/>
      <c r="J32" s="29"/>
      <c r="K32" s="29"/>
      <c r="L32" s="29"/>
      <c r="M32" s="38">
        <f>IF(Q11=1,IF(ISTEXT(C32)=FALSE,1,0),0)</f>
        <v>0</v>
      </c>
      <c r="N32" s="29"/>
      <c r="O32" s="29"/>
      <c r="P32" s="25"/>
      <c r="Q32" s="25"/>
      <c r="R32" s="25"/>
      <c r="S32" s="25"/>
      <c r="T32" s="35"/>
      <c r="U32" s="35"/>
      <c r="V32" s="25"/>
      <c r="W32" s="25"/>
      <c r="Y32" s="39"/>
      <c r="Z32" s="25"/>
      <c r="AA32" s="25"/>
    </row>
    <row r="33" spans="1:27" s="27" customFormat="1" ht="30" customHeight="1" x14ac:dyDescent="0.25">
      <c r="B33" s="8" t="s">
        <v>70</v>
      </c>
      <c r="C33" s="10"/>
      <c r="D33" s="36" t="str">
        <f t="shared" si="2"/>
        <v/>
      </c>
      <c r="E33" s="44"/>
      <c r="F33" s="44"/>
      <c r="G33" s="44"/>
      <c r="H33" s="44"/>
      <c r="I33" s="44"/>
      <c r="J33" s="44"/>
      <c r="K33" s="44"/>
      <c r="L33" s="44"/>
      <c r="M33" s="38">
        <f>IF(Q11=1,IF(ISTEXT(C33)=FALSE,1,0),0)</f>
        <v>0</v>
      </c>
      <c r="N33" s="44"/>
      <c r="O33" s="44"/>
      <c r="T33" s="45"/>
      <c r="U33" s="45"/>
      <c r="X33" s="33"/>
      <c r="Y33" s="39" t="str">
        <f>IF(ISBLANK(C33),"",C33)</f>
        <v/>
      </c>
    </row>
    <row r="34" spans="1:27" ht="30" customHeight="1" x14ac:dyDescent="0.2">
      <c r="A34" s="25"/>
      <c r="B34" s="9" t="s">
        <v>57</v>
      </c>
      <c r="C34" s="10"/>
      <c r="D34" s="36" t="str">
        <f t="shared" si="2"/>
        <v/>
      </c>
      <c r="E34" s="37"/>
      <c r="F34" s="37"/>
      <c r="G34" s="37"/>
      <c r="H34" s="37"/>
      <c r="I34" s="37"/>
      <c r="J34" s="37"/>
      <c r="K34" s="37"/>
      <c r="L34" s="37"/>
      <c r="M34" s="38">
        <f>IF(Q12=1,IF(ISTEXT(C34)=FALSE,1,0),0)</f>
        <v>0</v>
      </c>
      <c r="N34" s="37"/>
      <c r="O34" s="37"/>
      <c r="P34" s="25"/>
      <c r="Q34" s="25"/>
      <c r="R34" s="25"/>
      <c r="S34" s="25"/>
      <c r="T34" s="35"/>
      <c r="U34" s="35"/>
      <c r="V34" s="25"/>
      <c r="W34" s="25"/>
      <c r="Y34" s="39" t="str">
        <f>IF(ISBLANK(C34),"",C34)</f>
        <v/>
      </c>
      <c r="Z34" s="25"/>
      <c r="AA34" s="25"/>
    </row>
    <row r="35" spans="1:27" ht="30" customHeight="1" x14ac:dyDescent="0.2">
      <c r="A35" s="25"/>
      <c r="B35" s="9" t="s">
        <v>58</v>
      </c>
      <c r="C35" s="10"/>
      <c r="D35" s="36"/>
      <c r="E35" s="29"/>
      <c r="F35" s="29"/>
      <c r="G35" s="29"/>
      <c r="H35" s="29"/>
      <c r="I35" s="29"/>
      <c r="J35" s="29"/>
      <c r="K35" s="29"/>
      <c r="L35" s="29"/>
      <c r="M35" s="38">
        <f>IF(Q12=1,IF(ISTEXT(C35)=FALSE,1,0),0)</f>
        <v>0</v>
      </c>
      <c r="N35" s="29"/>
      <c r="O35" s="29"/>
      <c r="P35" s="25"/>
      <c r="Q35" s="25"/>
      <c r="R35" s="25"/>
      <c r="S35" s="25"/>
      <c r="T35" s="35"/>
      <c r="U35" s="35"/>
      <c r="V35" s="25"/>
      <c r="W35" s="25"/>
      <c r="Y35" s="39" t="str">
        <f>IF(ISBLANK(C35),"",C35)</f>
        <v/>
      </c>
      <c r="Z35" s="25"/>
      <c r="AA35" s="25"/>
    </row>
    <row r="36" spans="1:27" ht="30" customHeight="1" x14ac:dyDescent="0.2">
      <c r="A36" s="25"/>
      <c r="B36" s="9" t="s">
        <v>59</v>
      </c>
      <c r="C36" s="10"/>
      <c r="D36" s="36"/>
      <c r="E36" s="29"/>
      <c r="F36" s="29"/>
      <c r="G36" s="29"/>
      <c r="H36" s="29"/>
      <c r="I36" s="29"/>
      <c r="J36" s="29"/>
      <c r="K36" s="29"/>
      <c r="L36" s="29"/>
      <c r="M36" s="38">
        <f>IF(Q12=1,IF(ISTEXT(C36)=FALSE,1,0),0)</f>
        <v>0</v>
      </c>
      <c r="N36" s="29"/>
      <c r="O36" s="29"/>
      <c r="P36" s="25"/>
      <c r="Q36" s="25"/>
      <c r="R36" s="25"/>
      <c r="S36" s="25"/>
      <c r="T36" s="35"/>
      <c r="U36" s="35"/>
      <c r="V36" s="25"/>
      <c r="W36" s="25"/>
      <c r="Y36" s="39" t="str">
        <f>IF(ISBLANK(C36),"",C36)</f>
        <v/>
      </c>
      <c r="Z36" s="25"/>
      <c r="AA36" s="25"/>
    </row>
    <row r="37" spans="1:27" ht="30" customHeight="1" x14ac:dyDescent="0.2">
      <c r="A37" s="25"/>
      <c r="B37" s="9" t="s">
        <v>60</v>
      </c>
      <c r="C37" s="10"/>
      <c r="D37" s="36"/>
      <c r="E37" s="29"/>
      <c r="F37" s="29"/>
      <c r="G37" s="29"/>
      <c r="H37" s="29"/>
      <c r="I37" s="29"/>
      <c r="J37" s="29"/>
      <c r="K37" s="29"/>
      <c r="L37" s="29"/>
      <c r="M37" s="38">
        <f>IF(Q12=1,IF(ISTEXT(C37)=FALSE,1,0),0)</f>
        <v>0</v>
      </c>
      <c r="N37" s="29"/>
      <c r="O37" s="29"/>
      <c r="P37" s="25"/>
      <c r="Q37" s="25"/>
      <c r="R37" s="25"/>
      <c r="S37" s="25"/>
      <c r="T37" s="35"/>
      <c r="U37" s="35"/>
      <c r="V37" s="25"/>
      <c r="W37" s="25"/>
      <c r="Y37" s="39" t="str">
        <f>IF(ISBLANK(C37),"",C37)</f>
        <v/>
      </c>
      <c r="Z37" s="25"/>
      <c r="AA37" s="25"/>
    </row>
    <row r="38" spans="1:27" ht="30" customHeight="1" x14ac:dyDescent="0.2">
      <c r="A38" s="25"/>
      <c r="B38" s="9" t="s">
        <v>147</v>
      </c>
      <c r="C38" s="10"/>
      <c r="D38" s="36" t="str">
        <f t="shared" si="2"/>
        <v/>
      </c>
      <c r="E38" s="37"/>
      <c r="F38" s="37"/>
      <c r="G38" s="37"/>
      <c r="H38" s="37"/>
      <c r="I38" s="37"/>
      <c r="J38" s="37"/>
      <c r="K38" s="37"/>
      <c r="L38" s="37"/>
      <c r="M38" s="38">
        <f>IF(Q12=1,IF(ISERROR(EXACT(C38,VLOOKUP(C38,county,1,FALSE))=TRUE),1,0),0)</f>
        <v>0</v>
      </c>
      <c r="N38" s="60">
        <v>1</v>
      </c>
      <c r="O38" s="37"/>
      <c r="P38" s="25"/>
      <c r="Q38" s="25"/>
      <c r="R38" s="25"/>
      <c r="S38" s="25"/>
      <c r="T38" s="35"/>
      <c r="U38" s="35"/>
      <c r="V38" s="25"/>
      <c r="W38" s="25"/>
      <c r="Y38" s="39"/>
      <c r="Z38" s="25"/>
      <c r="AA38" s="25"/>
    </row>
    <row r="39" spans="1:27" ht="30" customHeight="1" x14ac:dyDescent="0.2">
      <c r="A39" s="25"/>
      <c r="B39" s="9" t="s">
        <v>56</v>
      </c>
      <c r="C39" s="12"/>
      <c r="D39" s="36" t="str">
        <f t="shared" si="2"/>
        <v/>
      </c>
      <c r="E39" s="29"/>
      <c r="F39" s="29"/>
      <c r="G39" s="29"/>
      <c r="H39" s="29"/>
      <c r="I39" s="29"/>
      <c r="J39" s="29"/>
      <c r="K39" s="29"/>
      <c r="L39" s="29"/>
      <c r="M39" s="38">
        <f>IF(Q12=1,IF(ISTEXT(C39)=FALSE,1,0),0)</f>
        <v>0</v>
      </c>
      <c r="N39" s="29"/>
      <c r="O39" s="29"/>
      <c r="P39" s="25"/>
      <c r="Q39" s="25"/>
      <c r="R39" s="25"/>
      <c r="S39" s="25"/>
      <c r="T39" s="35"/>
      <c r="U39" s="35"/>
      <c r="V39" s="25"/>
      <c r="W39" s="25"/>
      <c r="Y39" s="39" t="str">
        <f>IF(ISBLANK(C39),"",C39)</f>
        <v/>
      </c>
      <c r="Z39" s="25"/>
      <c r="AA39" s="25"/>
    </row>
    <row r="40" spans="1:27" ht="30" customHeight="1" x14ac:dyDescent="0.2">
      <c r="A40" s="25"/>
      <c r="B40" s="9" t="s">
        <v>3</v>
      </c>
      <c r="C40" s="10"/>
      <c r="D40" s="29"/>
      <c r="E40" s="29"/>
      <c r="F40" s="29"/>
      <c r="G40" s="29"/>
      <c r="H40" s="29"/>
      <c r="I40" s="29"/>
      <c r="J40" s="29"/>
      <c r="K40" s="29"/>
      <c r="L40" s="29"/>
      <c r="M40" s="29"/>
      <c r="N40" s="29"/>
      <c r="O40" s="29"/>
      <c r="P40" s="25"/>
      <c r="Q40" s="25"/>
      <c r="R40" s="25"/>
      <c r="S40" s="25"/>
      <c r="T40" s="35"/>
      <c r="U40" s="35"/>
      <c r="V40" s="25"/>
      <c r="W40" s="25"/>
      <c r="Y40" s="39" t="str">
        <f>IF(ISBLANK(C40),"",C40)</f>
        <v/>
      </c>
      <c r="Z40" s="25"/>
      <c r="AA40" s="25"/>
    </row>
    <row r="41" spans="1:27" ht="15" thickBot="1" x14ac:dyDescent="0.25">
      <c r="A41" s="25"/>
      <c r="B41" s="110" t="str">
        <f>IF(Y34="",IF(SUM(M34:M39)&gt;0,"Please ensure that all mandatory questions as marked with an * are completed",""),IF(Y34&lt;&gt;"",IF(SUM(M34:M39)&gt;0,"Please ensure that all mandatory questions as marked with an * are completed","")))</f>
        <v/>
      </c>
      <c r="C41" s="111"/>
      <c r="D41" s="29"/>
      <c r="E41" s="29"/>
      <c r="F41" s="29"/>
      <c r="G41" s="29"/>
      <c r="H41" s="29"/>
      <c r="I41" s="29"/>
      <c r="J41" s="29"/>
      <c r="K41" s="29"/>
      <c r="L41" s="29"/>
      <c r="M41" s="29"/>
      <c r="N41" s="29"/>
      <c r="O41" s="29"/>
      <c r="P41" s="25"/>
      <c r="Q41" s="25"/>
      <c r="R41" s="25"/>
      <c r="S41" s="25"/>
      <c r="T41" s="35"/>
      <c r="U41" s="35"/>
      <c r="V41" s="25"/>
      <c r="W41" s="25"/>
      <c r="Y41" s="39"/>
      <c r="Z41" s="25"/>
      <c r="AA41" s="25"/>
    </row>
    <row r="42" spans="1:27" x14ac:dyDescent="0.2">
      <c r="A42" s="25"/>
      <c r="B42" s="25"/>
      <c r="C42" s="25"/>
      <c r="D42" s="29"/>
      <c r="E42" s="29"/>
      <c r="F42" s="29"/>
      <c r="G42" s="29"/>
      <c r="H42" s="29"/>
      <c r="I42" s="29"/>
      <c r="J42" s="29"/>
      <c r="K42" s="29"/>
      <c r="L42" s="29"/>
      <c r="M42" s="29"/>
      <c r="N42" s="29"/>
      <c r="O42" s="29"/>
      <c r="P42" s="25"/>
      <c r="Q42" s="25"/>
      <c r="R42" s="25"/>
      <c r="S42" s="25"/>
      <c r="T42" s="35"/>
      <c r="U42" s="35"/>
      <c r="V42" s="25"/>
      <c r="W42" s="25"/>
      <c r="Y42" s="39"/>
      <c r="Z42" s="25"/>
      <c r="AA42" s="25"/>
    </row>
    <row r="43" spans="1:27" ht="15" thickBot="1" x14ac:dyDescent="0.25">
      <c r="A43" s="25"/>
      <c r="B43" s="29"/>
      <c r="C43" s="29"/>
      <c r="D43" s="29"/>
      <c r="E43" s="29"/>
      <c r="F43" s="29"/>
      <c r="G43" s="29"/>
      <c r="H43" s="29"/>
      <c r="I43" s="29"/>
      <c r="J43" s="29"/>
      <c r="K43" s="29"/>
      <c r="L43" s="29"/>
      <c r="M43" s="29"/>
      <c r="N43" s="29"/>
      <c r="O43" s="29"/>
      <c r="P43" s="25"/>
      <c r="Q43" s="25"/>
      <c r="R43" s="25"/>
      <c r="S43" s="25"/>
      <c r="T43" s="35"/>
      <c r="U43" s="35"/>
      <c r="V43" s="25"/>
      <c r="W43" s="25"/>
      <c r="Y43" s="39"/>
      <c r="Z43" s="25"/>
      <c r="AA43" s="25"/>
    </row>
    <row r="44" spans="1:27" ht="30" customHeight="1" x14ac:dyDescent="0.2">
      <c r="A44" s="25"/>
      <c r="B44" s="114" t="s">
        <v>66</v>
      </c>
      <c r="C44" s="115"/>
      <c r="D44" s="115"/>
      <c r="E44" s="115"/>
      <c r="F44" s="115"/>
      <c r="G44" s="115"/>
      <c r="H44" s="116"/>
      <c r="I44" s="29"/>
      <c r="J44" s="29"/>
      <c r="K44" s="29"/>
      <c r="L44" s="29"/>
      <c r="M44" s="29"/>
      <c r="N44" s="29"/>
      <c r="O44" s="29"/>
      <c r="P44" s="25"/>
      <c r="Q44" s="25"/>
      <c r="R44" s="25"/>
      <c r="S44" s="25"/>
      <c r="T44" s="35"/>
      <c r="U44" s="35"/>
      <c r="V44" s="25"/>
      <c r="W44" s="25"/>
      <c r="Y44" s="39"/>
      <c r="Z44" s="25"/>
      <c r="AA44" s="25"/>
    </row>
    <row r="45" spans="1:27" ht="30" customHeight="1" thickBot="1" x14ac:dyDescent="0.25">
      <c r="A45" s="25"/>
      <c r="B45" s="117" t="s">
        <v>65</v>
      </c>
      <c r="C45" s="118"/>
      <c r="D45" s="118"/>
      <c r="E45" s="118"/>
      <c r="F45" s="118"/>
      <c r="G45" s="118"/>
      <c r="H45" s="119"/>
      <c r="I45" s="29"/>
      <c r="J45" s="29"/>
      <c r="K45" s="29"/>
      <c r="L45" s="29"/>
      <c r="M45" s="29"/>
      <c r="N45" s="29"/>
      <c r="O45" s="29"/>
      <c r="P45" s="25"/>
      <c r="Q45" s="25"/>
      <c r="R45" s="25"/>
      <c r="S45" s="25"/>
      <c r="T45" s="35"/>
      <c r="U45" s="35"/>
      <c r="V45" s="25"/>
      <c r="W45" s="25"/>
      <c r="Y45" s="39"/>
      <c r="Z45" s="25"/>
      <c r="AA45" s="25"/>
    </row>
    <row r="46" spans="1:27" ht="15" customHeight="1" x14ac:dyDescent="0.2">
      <c r="A46" s="25"/>
      <c r="B46" s="74"/>
      <c r="C46" s="75"/>
      <c r="D46" s="75"/>
      <c r="E46" s="75"/>
      <c r="F46" s="75"/>
      <c r="G46" s="75"/>
      <c r="H46" s="76"/>
      <c r="I46" s="29"/>
      <c r="J46" s="29"/>
      <c r="K46" s="29"/>
      <c r="L46" s="29"/>
      <c r="M46" s="29"/>
      <c r="N46" s="29"/>
      <c r="O46" s="29"/>
      <c r="P46" s="25"/>
      <c r="Q46" s="25"/>
      <c r="R46" s="25"/>
      <c r="S46" s="25"/>
      <c r="T46" s="35"/>
      <c r="U46" s="35"/>
      <c r="V46" s="25"/>
      <c r="W46" s="25"/>
      <c r="Y46" s="39"/>
      <c r="Z46" s="25"/>
      <c r="AA46" s="25"/>
    </row>
    <row r="47" spans="1:27" ht="45" customHeight="1" x14ac:dyDescent="0.2">
      <c r="A47" s="25"/>
      <c r="B47" s="77"/>
      <c r="C47" s="78" t="s">
        <v>144</v>
      </c>
      <c r="D47" s="78" t="s">
        <v>82</v>
      </c>
      <c r="E47" s="78" t="s">
        <v>83</v>
      </c>
      <c r="F47" s="79" t="s">
        <v>138</v>
      </c>
      <c r="G47" s="87" t="s">
        <v>143</v>
      </c>
      <c r="H47" s="97" t="s">
        <v>146</v>
      </c>
      <c r="I47" s="29"/>
      <c r="J47" s="29"/>
      <c r="K47" s="29"/>
      <c r="L47" s="29"/>
      <c r="M47" s="38"/>
      <c r="N47" s="29"/>
      <c r="O47" s="29"/>
      <c r="P47" s="29"/>
      <c r="Q47" s="25"/>
      <c r="R47" s="25"/>
      <c r="S47" s="25"/>
      <c r="T47" s="25"/>
      <c r="U47" s="35"/>
      <c r="V47" s="35"/>
      <c r="W47" s="25"/>
      <c r="X47" s="25"/>
      <c r="Y47" s="33"/>
      <c r="Z47" s="39"/>
      <c r="AA47" s="25"/>
    </row>
    <row r="48" spans="1:27" ht="45" customHeight="1" x14ac:dyDescent="0.2">
      <c r="A48" s="28"/>
      <c r="B48" s="8" t="s">
        <v>81</v>
      </c>
      <c r="C48" s="55"/>
      <c r="D48" s="56"/>
      <c r="E48" s="57"/>
      <c r="F48" s="80"/>
      <c r="G48" s="85"/>
      <c r="H48" s="81"/>
      <c r="I48" s="47" t="str">
        <f>IF(M48&lt;&gt;0,"*","")</f>
        <v/>
      </c>
      <c r="J48" s="29"/>
      <c r="K48" s="29"/>
      <c r="L48" s="29"/>
      <c r="M48" s="38">
        <f>SUM(N48:S48)</f>
        <v>0</v>
      </c>
      <c r="N48" s="38">
        <f t="shared" ref="N48:P52" si="3">IF($S$14&lt;&gt;0,IF(ISTEXT(C48)=FALSE,1,0),0)</f>
        <v>0</v>
      </c>
      <c r="O48" s="38">
        <f t="shared" si="3"/>
        <v>0</v>
      </c>
      <c r="P48" s="38">
        <f t="shared" si="3"/>
        <v>0</v>
      </c>
      <c r="Q48" s="38">
        <f>IF(E48="Other, please specify",IF(ISBLANK(F48)=TRUE,1,0),0)</f>
        <v>0</v>
      </c>
      <c r="R48" s="38">
        <f>IF($S$14&lt;&gt;0,IF(ISNUMBER(G48)=FALSE,1,0),0)</f>
        <v>0</v>
      </c>
      <c r="S48" s="38">
        <f>IF($S$14&lt;&gt;0,IF(ISTEXT(H48)=FALSE,1,0),0)</f>
        <v>0</v>
      </c>
      <c r="T48" s="33"/>
      <c r="U48" s="27"/>
      <c r="V48" s="59"/>
      <c r="W48" s="59"/>
      <c r="Y48" s="33"/>
      <c r="Z48" s="39"/>
      <c r="AA48" s="25"/>
    </row>
    <row r="49" spans="1:28" ht="45" customHeight="1" x14ac:dyDescent="0.2">
      <c r="A49" s="28"/>
      <c r="B49" s="8" t="s">
        <v>84</v>
      </c>
      <c r="C49" s="55"/>
      <c r="D49" s="56"/>
      <c r="E49" s="57"/>
      <c r="F49" s="80"/>
      <c r="G49" s="85"/>
      <c r="H49" s="81"/>
      <c r="I49" s="47" t="str">
        <f>IF(C49&lt;&gt;"",IF(M49&lt;&gt;0,"*",""),"")</f>
        <v/>
      </c>
      <c r="J49" s="29"/>
      <c r="K49" s="29"/>
      <c r="L49" s="29"/>
      <c r="M49" s="38">
        <f>SUM(N49:S49)</f>
        <v>0</v>
      </c>
      <c r="N49" s="38">
        <f t="shared" si="3"/>
        <v>0</v>
      </c>
      <c r="O49" s="38">
        <f t="shared" si="3"/>
        <v>0</v>
      </c>
      <c r="P49" s="38">
        <f t="shared" si="3"/>
        <v>0</v>
      </c>
      <c r="Q49" s="38">
        <f>IF(E49="Other, please specify",IF(ISBLANK(F49)=TRUE,1,0),0)</f>
        <v>0</v>
      </c>
      <c r="R49" s="38">
        <f>IF($S$14&lt;&gt;0,IF(ISNUMBER(G49)=FALSE,1,0),0)</f>
        <v>0</v>
      </c>
      <c r="S49" s="38">
        <f>IF($S$14&lt;&gt;0,IF(ISTEXT(H49)=FALSE,1,0),0)</f>
        <v>0</v>
      </c>
      <c r="T49" s="33"/>
      <c r="U49" s="27"/>
      <c r="V49" s="59"/>
      <c r="W49" s="59"/>
      <c r="Y49" s="33"/>
      <c r="Z49" s="39"/>
      <c r="AA49" s="25"/>
    </row>
    <row r="50" spans="1:28" ht="45" customHeight="1" x14ac:dyDescent="0.2">
      <c r="A50" s="28"/>
      <c r="B50" s="8" t="s">
        <v>85</v>
      </c>
      <c r="C50" s="55"/>
      <c r="D50" s="56"/>
      <c r="E50" s="57"/>
      <c r="F50" s="80"/>
      <c r="G50" s="85"/>
      <c r="H50" s="81"/>
      <c r="I50" s="47" t="str">
        <f>IF(C50&lt;&gt;"",IF(M50&lt;&gt;0,"*",""),"")</f>
        <v/>
      </c>
      <c r="J50" s="29"/>
      <c r="K50" s="29"/>
      <c r="L50" s="29"/>
      <c r="M50" s="38">
        <f>SUM(N50:S50)</f>
        <v>0</v>
      </c>
      <c r="N50" s="38">
        <f t="shared" si="3"/>
        <v>0</v>
      </c>
      <c r="O50" s="38">
        <f t="shared" si="3"/>
        <v>0</v>
      </c>
      <c r="P50" s="38">
        <f t="shared" si="3"/>
        <v>0</v>
      </c>
      <c r="Q50" s="38">
        <f>IF(E50="Other, please specify",IF(ISBLANK(F50)=TRUE,1,0),0)</f>
        <v>0</v>
      </c>
      <c r="R50" s="38">
        <f>IF($S$14&lt;&gt;0,IF(ISNUMBER(G50)=FALSE,1,0),0)</f>
        <v>0</v>
      </c>
      <c r="S50" s="38">
        <f>IF($S$14&lt;&gt;0,IF(ISTEXT(H50)=FALSE,1,0),0)</f>
        <v>0</v>
      </c>
      <c r="T50" s="33"/>
      <c r="U50" s="27"/>
      <c r="V50" s="59"/>
      <c r="W50" s="59"/>
      <c r="Y50" s="33"/>
      <c r="Z50" s="39"/>
      <c r="AA50" s="25"/>
    </row>
    <row r="51" spans="1:28" ht="45" customHeight="1" x14ac:dyDescent="0.2">
      <c r="A51" s="28"/>
      <c r="B51" s="69" t="s">
        <v>86</v>
      </c>
      <c r="C51" s="70"/>
      <c r="D51" s="71"/>
      <c r="E51" s="72"/>
      <c r="F51" s="82"/>
      <c r="G51" s="86"/>
      <c r="H51" s="83"/>
      <c r="I51" s="47" t="str">
        <f>IF(C51&lt;&gt;"",IF(M51&lt;&gt;0,"*",""),"")</f>
        <v/>
      </c>
      <c r="J51" s="29"/>
      <c r="K51" s="29"/>
      <c r="L51" s="29"/>
      <c r="M51" s="38">
        <f>SUM(N51:S51)</f>
        <v>0</v>
      </c>
      <c r="N51" s="38">
        <f t="shared" si="3"/>
        <v>0</v>
      </c>
      <c r="O51" s="38">
        <f t="shared" si="3"/>
        <v>0</v>
      </c>
      <c r="P51" s="38">
        <f t="shared" si="3"/>
        <v>0</v>
      </c>
      <c r="Q51" s="38">
        <f>IF(E51="Other, please specify",IF(ISBLANK(F51)=TRUE,1,0),0)</f>
        <v>0</v>
      </c>
      <c r="R51" s="38">
        <f>IF($S$14&lt;&gt;0,IF(ISNUMBER(G51)=FALSE,1,0),0)</f>
        <v>0</v>
      </c>
      <c r="S51" s="38">
        <f>IF($S$14&lt;&gt;0,IF(ISTEXT(H51)=FALSE,1,0),0)</f>
        <v>0</v>
      </c>
      <c r="T51" s="33"/>
      <c r="U51" s="27"/>
      <c r="V51" s="59"/>
      <c r="W51" s="59"/>
      <c r="Y51" s="33"/>
      <c r="Z51" s="39"/>
      <c r="AA51" s="25"/>
    </row>
    <row r="52" spans="1:28" ht="45" customHeight="1" x14ac:dyDescent="0.2">
      <c r="A52" s="28"/>
      <c r="B52" s="8" t="s">
        <v>87</v>
      </c>
      <c r="C52" s="55"/>
      <c r="D52" s="56"/>
      <c r="E52" s="57"/>
      <c r="F52" s="57"/>
      <c r="G52" s="85"/>
      <c r="H52" s="84"/>
      <c r="I52" s="47" t="str">
        <f>IF(C52&lt;&gt;"",IF(M52&lt;&gt;0,"*",""),"")</f>
        <v/>
      </c>
      <c r="J52" s="29"/>
      <c r="K52" s="29"/>
      <c r="L52" s="29"/>
      <c r="M52" s="38">
        <f>SUM(N52:S52)</f>
        <v>0</v>
      </c>
      <c r="N52" s="38">
        <f t="shared" si="3"/>
        <v>0</v>
      </c>
      <c r="O52" s="38">
        <f t="shared" si="3"/>
        <v>0</v>
      </c>
      <c r="P52" s="38">
        <f t="shared" si="3"/>
        <v>0</v>
      </c>
      <c r="Q52" s="38">
        <f>IF(E52="Other, please specify",IF(ISBLANK(F52)=TRUE,1,0),0)</f>
        <v>0</v>
      </c>
      <c r="R52" s="38">
        <f>IF($S$14&lt;&gt;0,IF(ISNUMBER(G52)=FALSE,1,0),0)</f>
        <v>0</v>
      </c>
      <c r="S52" s="38">
        <f>IF($S$14&lt;&gt;0,IF(ISTEXT(H52)=FALSE,1,0),0)</f>
        <v>0</v>
      </c>
      <c r="T52" s="33"/>
      <c r="U52" s="27"/>
      <c r="V52" s="59"/>
      <c r="W52" s="59"/>
      <c r="Y52" s="33"/>
      <c r="Z52" s="39"/>
      <c r="AA52" s="25"/>
    </row>
    <row r="53" spans="1:28" ht="15" customHeight="1" thickBot="1" x14ac:dyDescent="0.25">
      <c r="A53" s="28"/>
      <c r="B53" s="73"/>
      <c r="C53" s="93"/>
      <c r="D53" s="94"/>
      <c r="E53" s="95"/>
      <c r="F53" s="94"/>
      <c r="G53" s="95"/>
      <c r="H53" s="96"/>
      <c r="I53" s="47"/>
      <c r="J53" s="29"/>
      <c r="K53" s="29"/>
      <c r="L53" s="29"/>
      <c r="M53" s="38"/>
      <c r="N53" s="38"/>
      <c r="O53" s="38"/>
      <c r="P53" s="38"/>
      <c r="Q53" s="38"/>
      <c r="R53" s="38"/>
      <c r="S53" s="38"/>
      <c r="T53" s="33"/>
      <c r="U53" s="27"/>
      <c r="V53" s="59"/>
      <c r="W53" s="59"/>
      <c r="Y53" s="33"/>
      <c r="Z53" s="39"/>
      <c r="AA53" s="25"/>
    </row>
    <row r="54" spans="1:28" ht="32.1" customHeight="1" thickBot="1" x14ac:dyDescent="0.25">
      <c r="A54" s="25"/>
      <c r="B54" s="29"/>
      <c r="C54" s="29"/>
      <c r="D54" s="29"/>
      <c r="E54" s="29"/>
      <c r="F54" s="29"/>
      <c r="G54" s="29"/>
      <c r="H54" s="29"/>
      <c r="I54" s="29"/>
      <c r="J54" s="29"/>
      <c r="K54" s="29"/>
      <c r="L54" s="29"/>
      <c r="M54" s="29"/>
      <c r="N54" s="29"/>
      <c r="O54" s="29"/>
      <c r="P54" s="25"/>
      <c r="Q54" s="25"/>
      <c r="R54" s="25"/>
      <c r="S54" s="25"/>
      <c r="T54" s="25"/>
      <c r="U54" s="35"/>
      <c r="V54" s="35"/>
      <c r="W54" s="25"/>
      <c r="X54" s="25"/>
      <c r="Y54" s="33"/>
      <c r="Z54" s="39"/>
      <c r="AA54" s="25"/>
      <c r="AB54" s="25"/>
    </row>
    <row r="55" spans="1:28" ht="32.1" customHeight="1" thickBot="1" x14ac:dyDescent="0.25">
      <c r="A55" s="25"/>
      <c r="B55" s="120" t="s">
        <v>131</v>
      </c>
      <c r="C55" s="121"/>
      <c r="D55" s="25"/>
      <c r="E55" s="25"/>
      <c r="F55" s="25"/>
      <c r="G55" s="25"/>
      <c r="H55" s="25"/>
      <c r="I55" s="25"/>
      <c r="J55" s="25"/>
      <c r="K55" s="25"/>
      <c r="L55" s="25"/>
      <c r="M55" s="25"/>
      <c r="N55" s="25"/>
      <c r="O55" s="25"/>
      <c r="P55" s="25"/>
      <c r="Q55" s="25"/>
      <c r="R55" s="25"/>
      <c r="S55" s="25"/>
      <c r="T55" s="25"/>
      <c r="U55" s="25"/>
      <c r="V55" s="25"/>
      <c r="W55" s="25"/>
      <c r="Z55" s="25"/>
      <c r="AA55" s="25"/>
    </row>
    <row r="56" spans="1:28" ht="15" x14ac:dyDescent="0.25">
      <c r="A56" s="25"/>
      <c r="B56" s="99"/>
      <c r="C56" s="100"/>
      <c r="D56" s="25"/>
      <c r="E56" s="25"/>
      <c r="F56" s="25"/>
      <c r="G56" s="25"/>
      <c r="H56" s="25"/>
      <c r="I56" s="25"/>
      <c r="J56" s="25"/>
      <c r="K56" s="25"/>
      <c r="L56" s="25"/>
      <c r="M56" s="25"/>
      <c r="N56" s="25"/>
      <c r="O56" s="25"/>
      <c r="P56" s="25"/>
      <c r="Q56" s="25"/>
      <c r="R56" s="25"/>
      <c r="S56" s="25"/>
      <c r="T56" s="25"/>
      <c r="U56" s="25"/>
      <c r="V56" s="25"/>
      <c r="W56" s="25"/>
      <c r="Z56" s="25"/>
      <c r="AA56" s="25"/>
    </row>
    <row r="57" spans="1:28" x14ac:dyDescent="0.2">
      <c r="A57" s="25"/>
      <c r="B57" s="122" t="str">
        <f>("I am/We are authorised by "&amp; C6 &amp;" (‘the firm’)  to make the above changes to the firm's registration details")</f>
        <v>I am/We are authorised by  (‘the firm’)  to make the above changes to the firm's registration details</v>
      </c>
      <c r="C57" s="123"/>
      <c r="D57" s="25"/>
      <c r="E57" s="25"/>
      <c r="F57" s="25"/>
      <c r="G57" s="25"/>
      <c r="H57" s="25"/>
      <c r="I57" s="25"/>
      <c r="J57" s="25"/>
      <c r="K57" s="25"/>
      <c r="L57" s="25"/>
      <c r="M57" s="25"/>
      <c r="N57" s="25"/>
      <c r="O57" s="25"/>
      <c r="P57" s="25"/>
      <c r="Q57" s="25"/>
      <c r="R57" s="25"/>
      <c r="S57" s="25"/>
      <c r="T57" s="25"/>
      <c r="U57" s="25"/>
      <c r="V57" s="25"/>
      <c r="W57" s="25"/>
      <c r="Z57" s="25"/>
      <c r="AA57" s="25"/>
    </row>
    <row r="58" spans="1:28" ht="15" x14ac:dyDescent="0.25">
      <c r="A58" s="25"/>
      <c r="B58" s="132"/>
      <c r="C58" s="133"/>
      <c r="D58" s="25"/>
      <c r="E58" s="25"/>
      <c r="F58" s="25"/>
      <c r="G58" s="25"/>
      <c r="H58" s="25"/>
      <c r="I58" s="25"/>
      <c r="J58" s="25"/>
      <c r="K58" s="25"/>
      <c r="L58" s="25"/>
      <c r="M58" s="25"/>
      <c r="N58" s="25"/>
      <c r="O58" s="25"/>
      <c r="P58" s="25"/>
      <c r="Q58" s="25"/>
      <c r="R58" s="25"/>
      <c r="S58" s="25"/>
      <c r="T58" s="25"/>
      <c r="U58" s="25"/>
      <c r="V58" s="25"/>
      <c r="W58" s="25"/>
      <c r="Z58" s="25"/>
      <c r="AA58" s="25"/>
    </row>
    <row r="59" spans="1:28" ht="35.25" customHeight="1" x14ac:dyDescent="0.2">
      <c r="A59" s="25"/>
      <c r="B59" s="122" t="s">
        <v>132</v>
      </c>
      <c r="C59" s="123"/>
      <c r="D59" s="25"/>
      <c r="E59" s="25"/>
      <c r="F59" s="25"/>
      <c r="G59" s="25"/>
      <c r="H59" s="25"/>
      <c r="I59" s="25"/>
      <c r="J59" s="25"/>
      <c r="K59" s="25"/>
      <c r="L59" s="25"/>
      <c r="M59" s="25"/>
      <c r="N59" s="25"/>
      <c r="O59" s="25"/>
      <c r="P59" s="25"/>
      <c r="Q59" s="25"/>
      <c r="R59" s="25"/>
      <c r="S59" s="25"/>
      <c r="T59" s="25"/>
      <c r="U59" s="25"/>
      <c r="V59" s="25"/>
      <c r="W59" s="25"/>
      <c r="Z59" s="25"/>
      <c r="AA59" s="25"/>
    </row>
    <row r="60" spans="1:28" ht="15" x14ac:dyDescent="0.25">
      <c r="A60" s="25"/>
      <c r="B60" s="132"/>
      <c r="C60" s="133"/>
      <c r="D60" s="25"/>
      <c r="E60" s="25"/>
      <c r="F60" s="25"/>
      <c r="G60" s="25"/>
      <c r="H60" s="25"/>
      <c r="I60" s="25"/>
      <c r="J60" s="25"/>
      <c r="K60" s="25"/>
      <c r="L60" s="25"/>
      <c r="M60" s="25"/>
      <c r="N60" s="25"/>
      <c r="O60" s="25"/>
      <c r="P60" s="25"/>
      <c r="Q60" s="25"/>
      <c r="R60" s="25"/>
      <c r="S60" s="25"/>
      <c r="T60" s="25"/>
      <c r="U60" s="25"/>
      <c r="V60" s="25"/>
      <c r="W60" s="25"/>
      <c r="Z60" s="25"/>
      <c r="AA60" s="25"/>
    </row>
    <row r="61" spans="1:28" ht="30.75" customHeight="1" x14ac:dyDescent="0.2">
      <c r="A61" s="25"/>
      <c r="B61" s="122" t="s">
        <v>141</v>
      </c>
      <c r="C61" s="123"/>
      <c r="D61" s="25"/>
      <c r="E61" s="25"/>
      <c r="F61" s="25"/>
      <c r="G61" s="25"/>
      <c r="H61" s="25"/>
      <c r="I61" s="25"/>
      <c r="J61" s="25"/>
      <c r="K61" s="25"/>
      <c r="L61" s="25"/>
      <c r="M61" s="25"/>
      <c r="N61" s="25"/>
      <c r="O61" s="25"/>
      <c r="P61" s="25"/>
      <c r="Q61" s="25"/>
      <c r="R61" s="25"/>
      <c r="S61" s="25"/>
      <c r="T61" s="25"/>
      <c r="U61" s="25"/>
      <c r="V61" s="25"/>
      <c r="W61" s="25"/>
      <c r="Z61" s="25"/>
      <c r="AA61" s="25"/>
    </row>
    <row r="62" spans="1:28" ht="15" x14ac:dyDescent="0.25">
      <c r="A62" s="25"/>
      <c r="B62" s="132"/>
      <c r="C62" s="133"/>
      <c r="D62" s="25"/>
      <c r="E62" s="25"/>
      <c r="F62" s="25"/>
      <c r="G62" s="25"/>
      <c r="H62" s="25"/>
      <c r="I62" s="25"/>
      <c r="J62" s="25"/>
      <c r="K62" s="25"/>
      <c r="L62" s="25"/>
      <c r="M62" s="25"/>
      <c r="N62" s="25"/>
      <c r="O62" s="25"/>
      <c r="P62" s="25"/>
      <c r="Q62" s="25"/>
      <c r="R62" s="25"/>
      <c r="S62" s="25"/>
      <c r="T62" s="25"/>
      <c r="U62" s="25"/>
      <c r="V62" s="25"/>
      <c r="W62" s="25"/>
      <c r="Z62" s="25"/>
      <c r="AA62" s="25"/>
    </row>
    <row r="63" spans="1:28" ht="48.75" customHeight="1" x14ac:dyDescent="0.2">
      <c r="A63" s="25"/>
      <c r="B63" s="122" t="s">
        <v>133</v>
      </c>
      <c r="C63" s="123"/>
      <c r="D63" s="25"/>
      <c r="E63" s="25"/>
      <c r="F63" s="25"/>
      <c r="G63" s="25"/>
      <c r="H63" s="25"/>
      <c r="I63" s="25"/>
      <c r="J63" s="25"/>
      <c r="K63" s="25"/>
      <c r="L63" s="25"/>
      <c r="M63" s="25"/>
      <c r="N63" s="25"/>
      <c r="O63" s="25"/>
      <c r="P63" s="25"/>
      <c r="Q63" s="25"/>
      <c r="R63" s="25"/>
      <c r="S63" s="25"/>
      <c r="T63" s="25"/>
      <c r="U63" s="25"/>
      <c r="V63" s="25"/>
      <c r="W63" s="25"/>
      <c r="Z63" s="25"/>
      <c r="AA63" s="25"/>
    </row>
    <row r="64" spans="1:28" ht="15" x14ac:dyDescent="0.25">
      <c r="A64" s="25"/>
      <c r="B64" s="15"/>
      <c r="C64" s="16"/>
      <c r="D64" s="25"/>
      <c r="E64" s="25"/>
      <c r="F64" s="25"/>
      <c r="G64" s="25"/>
      <c r="H64" s="25"/>
      <c r="I64" s="25"/>
      <c r="J64" s="25"/>
      <c r="K64" s="25"/>
      <c r="L64" s="25"/>
      <c r="M64" s="25"/>
      <c r="N64" s="25"/>
      <c r="O64" s="25"/>
      <c r="P64" s="25"/>
      <c r="Q64" s="25"/>
      <c r="R64" s="25"/>
      <c r="S64" s="25"/>
      <c r="T64" s="25"/>
      <c r="U64" s="25"/>
      <c r="V64" s="25"/>
      <c r="W64" s="25"/>
      <c r="Z64" s="25"/>
      <c r="AA64" s="25"/>
    </row>
    <row r="65" spans="1:27" ht="30" customHeight="1" x14ac:dyDescent="0.2">
      <c r="A65" s="25"/>
      <c r="B65" s="17" t="s">
        <v>75</v>
      </c>
      <c r="C65" s="18"/>
      <c r="D65" s="25"/>
      <c r="E65" s="25"/>
      <c r="F65" s="25"/>
      <c r="G65" s="25"/>
      <c r="H65" s="25"/>
      <c r="I65" s="25"/>
      <c r="J65" s="25"/>
      <c r="K65" s="25"/>
      <c r="L65" s="25"/>
      <c r="M65" s="25"/>
      <c r="N65" s="25"/>
      <c r="O65" s="25"/>
      <c r="P65" s="25"/>
      <c r="Q65" s="25"/>
      <c r="R65" s="25"/>
      <c r="S65" s="25"/>
      <c r="T65" s="25"/>
      <c r="U65" s="25"/>
      <c r="V65" s="25"/>
      <c r="W65" s="25"/>
      <c r="Z65" s="25"/>
      <c r="AA65" s="25"/>
    </row>
    <row r="66" spans="1:27" ht="30" customHeight="1" x14ac:dyDescent="0.2">
      <c r="A66" s="25"/>
      <c r="B66" s="19" t="s">
        <v>76</v>
      </c>
      <c r="C66" s="89"/>
      <c r="D66" s="46" t="str">
        <f>IF(ISTEXT(C66)=TRUE,"","*")</f>
        <v>*</v>
      </c>
      <c r="E66" s="25"/>
      <c r="F66" s="25"/>
      <c r="G66" s="25"/>
      <c r="H66" s="25"/>
      <c r="I66" s="25"/>
      <c r="J66" s="25"/>
      <c r="K66" s="25"/>
      <c r="L66" s="25"/>
      <c r="M66" s="25"/>
      <c r="N66" s="25"/>
      <c r="O66" s="25"/>
      <c r="P66" s="25"/>
      <c r="Q66" s="25"/>
      <c r="R66" s="25"/>
      <c r="S66" s="25"/>
      <c r="T66" s="25"/>
      <c r="U66" s="25"/>
      <c r="V66" s="25"/>
      <c r="W66" s="25"/>
      <c r="Z66" s="25"/>
      <c r="AA66" s="25"/>
    </row>
    <row r="67" spans="1:27" ht="30" customHeight="1" x14ac:dyDescent="0.2">
      <c r="A67" s="25"/>
      <c r="B67" s="19" t="s">
        <v>77</v>
      </c>
      <c r="C67" s="89"/>
      <c r="D67" s="25"/>
      <c r="E67" s="25"/>
      <c r="F67" s="25"/>
      <c r="G67" s="25"/>
      <c r="H67" s="25"/>
      <c r="I67" s="25"/>
      <c r="J67" s="25"/>
      <c r="K67" s="25"/>
      <c r="L67" s="25"/>
      <c r="M67" s="25"/>
      <c r="N67" s="25"/>
      <c r="O67" s="25"/>
      <c r="P67" s="25"/>
      <c r="Q67" s="25"/>
      <c r="R67" s="25"/>
      <c r="S67" s="25"/>
      <c r="T67" s="25"/>
      <c r="U67" s="25"/>
      <c r="V67" s="25"/>
      <c r="W67" s="25"/>
      <c r="Z67" s="25"/>
      <c r="AA67" s="25"/>
    </row>
    <row r="68" spans="1:27" x14ac:dyDescent="0.2">
      <c r="A68" s="25"/>
      <c r="B68" s="20"/>
      <c r="C68" s="90"/>
      <c r="D68" s="25"/>
      <c r="E68" s="25"/>
      <c r="F68" s="25"/>
      <c r="G68" s="25"/>
      <c r="H68" s="25"/>
      <c r="I68" s="25"/>
      <c r="J68" s="25"/>
      <c r="K68" s="25"/>
      <c r="L68" s="25"/>
      <c r="M68" s="25"/>
      <c r="N68" s="25"/>
      <c r="O68" s="25"/>
      <c r="P68" s="25"/>
      <c r="Q68" s="25"/>
      <c r="R68" s="25"/>
      <c r="S68" s="25"/>
      <c r="T68" s="25"/>
      <c r="U68" s="25"/>
      <c r="V68" s="25"/>
      <c r="W68" s="25"/>
      <c r="Z68" s="25"/>
      <c r="AA68" s="25"/>
    </row>
    <row r="69" spans="1:27" ht="30" customHeight="1" x14ac:dyDescent="0.2">
      <c r="A69" s="25"/>
      <c r="B69" s="17" t="s">
        <v>78</v>
      </c>
      <c r="C69" s="91"/>
      <c r="D69" s="25"/>
      <c r="E69" s="25"/>
      <c r="F69" s="25"/>
      <c r="G69" s="25"/>
      <c r="H69" s="25"/>
      <c r="I69" s="25"/>
      <c r="J69" s="25"/>
      <c r="K69" s="25"/>
      <c r="L69" s="25"/>
      <c r="M69" s="25"/>
      <c r="N69" s="25"/>
      <c r="O69" s="25"/>
      <c r="P69" s="25"/>
      <c r="Q69" s="25"/>
      <c r="R69" s="25"/>
      <c r="S69" s="25"/>
      <c r="T69" s="25"/>
      <c r="U69" s="25"/>
      <c r="V69" s="25"/>
      <c r="W69" s="25"/>
      <c r="Z69" s="25"/>
      <c r="AA69" s="25"/>
    </row>
    <row r="70" spans="1:27" ht="30" customHeight="1" x14ac:dyDescent="0.2">
      <c r="A70" s="25"/>
      <c r="B70" s="19" t="s">
        <v>76</v>
      </c>
      <c r="C70" s="89"/>
      <c r="D70" s="46" t="str">
        <f>IF(ISTEXT(C70)=TRUE,"","*")</f>
        <v>*</v>
      </c>
      <c r="E70" s="25"/>
      <c r="F70" s="25"/>
      <c r="G70" s="25"/>
      <c r="H70" s="25"/>
      <c r="I70" s="25"/>
      <c r="J70" s="25"/>
      <c r="K70" s="25"/>
      <c r="L70" s="25"/>
      <c r="M70" s="25"/>
      <c r="N70" s="25"/>
      <c r="O70" s="25"/>
      <c r="P70" s="25"/>
      <c r="Q70" s="25"/>
      <c r="R70" s="25"/>
      <c r="S70" s="25"/>
      <c r="T70" s="25"/>
      <c r="U70" s="25"/>
      <c r="V70" s="25"/>
      <c r="W70" s="25"/>
      <c r="Z70" s="25"/>
      <c r="AA70" s="25"/>
    </row>
    <row r="71" spans="1:27" ht="30" customHeight="1" x14ac:dyDescent="0.2">
      <c r="A71" s="25"/>
      <c r="B71" s="19" t="s">
        <v>77</v>
      </c>
      <c r="C71" s="89"/>
      <c r="D71" s="46" t="str">
        <f>IF(C67&lt;&gt;"",IF(ISTEXT(C71)=TRUE,"","*"),"")</f>
        <v/>
      </c>
      <c r="E71" s="25"/>
      <c r="F71" s="25"/>
      <c r="G71" s="25"/>
      <c r="H71" s="25"/>
      <c r="I71" s="25"/>
      <c r="J71" s="25"/>
      <c r="K71" s="25"/>
      <c r="L71" s="25"/>
      <c r="M71" s="25"/>
      <c r="N71" s="25"/>
      <c r="O71" s="25"/>
      <c r="P71" s="25"/>
      <c r="Q71" s="25"/>
      <c r="R71" s="25"/>
      <c r="S71" s="25"/>
      <c r="T71" s="25"/>
      <c r="U71" s="25"/>
      <c r="V71" s="25"/>
      <c r="W71" s="25"/>
      <c r="Z71" s="25"/>
      <c r="AA71" s="25"/>
    </row>
    <row r="72" spans="1:27" x14ac:dyDescent="0.2">
      <c r="A72" s="25"/>
      <c r="B72" s="21"/>
      <c r="C72" s="90"/>
      <c r="D72" s="25"/>
      <c r="E72" s="25"/>
      <c r="F72" s="25"/>
      <c r="G72" s="25"/>
      <c r="H72" s="25"/>
      <c r="I72" s="25"/>
      <c r="J72" s="25"/>
      <c r="K72" s="25"/>
      <c r="L72" s="25"/>
      <c r="M72" s="25"/>
      <c r="N72" s="25"/>
      <c r="O72" s="25"/>
      <c r="P72" s="25"/>
      <c r="Q72" s="25"/>
      <c r="R72" s="25"/>
      <c r="S72" s="25"/>
      <c r="T72" s="25"/>
      <c r="U72" s="25"/>
      <c r="V72" s="25"/>
      <c r="W72" s="25"/>
      <c r="Z72" s="25"/>
      <c r="AA72" s="25"/>
    </row>
    <row r="73" spans="1:27" ht="30" customHeight="1" x14ac:dyDescent="0.2">
      <c r="A73" s="25"/>
      <c r="B73" s="17" t="s">
        <v>79</v>
      </c>
      <c r="C73" s="91"/>
      <c r="D73" s="25"/>
      <c r="E73" s="25"/>
      <c r="F73" s="25"/>
      <c r="G73" s="25"/>
      <c r="H73" s="25"/>
      <c r="I73" s="25"/>
      <c r="J73" s="25"/>
      <c r="K73" s="25"/>
      <c r="L73" s="25"/>
      <c r="M73" s="25"/>
      <c r="N73" s="25"/>
      <c r="O73" s="25"/>
      <c r="P73" s="25"/>
      <c r="Q73" s="25"/>
      <c r="R73" s="25"/>
      <c r="S73" s="25"/>
      <c r="T73" s="25"/>
      <c r="U73" s="25"/>
      <c r="V73" s="25"/>
      <c r="W73" s="25"/>
      <c r="Z73" s="25"/>
      <c r="AA73" s="25"/>
    </row>
    <row r="74" spans="1:27" ht="30" customHeight="1" x14ac:dyDescent="0.2">
      <c r="A74" s="25"/>
      <c r="B74" s="19" t="s">
        <v>76</v>
      </c>
      <c r="C74" s="92"/>
      <c r="D74" s="46" t="str">
        <f>IF(ISNUMBER(C74)=TRUE,"","*")</f>
        <v>*</v>
      </c>
      <c r="E74" s="25"/>
      <c r="F74" s="25"/>
      <c r="G74" s="25"/>
      <c r="H74" s="25"/>
      <c r="I74" s="25"/>
      <c r="J74" s="25"/>
      <c r="K74" s="25"/>
      <c r="L74" s="25"/>
      <c r="M74" s="25"/>
      <c r="N74" s="25"/>
      <c r="O74" s="25"/>
      <c r="P74" s="25"/>
      <c r="Q74" s="25"/>
      <c r="R74" s="25"/>
      <c r="S74" s="25"/>
      <c r="T74" s="25"/>
      <c r="U74" s="25"/>
      <c r="V74" s="25"/>
      <c r="W74" s="25"/>
      <c r="Z74" s="25"/>
      <c r="AA74" s="25"/>
    </row>
    <row r="75" spans="1:27" ht="30" customHeight="1" x14ac:dyDescent="0.2">
      <c r="A75" s="25"/>
      <c r="B75" s="19" t="s">
        <v>77</v>
      </c>
      <c r="C75" s="92"/>
      <c r="D75" s="46" t="str">
        <f>IF(C67&lt;&gt;"",IF(ISNUMBER(C75)=TRUE,"","*"),"")</f>
        <v/>
      </c>
      <c r="E75" s="25"/>
      <c r="F75" s="25"/>
      <c r="G75" s="25"/>
      <c r="H75" s="25"/>
      <c r="I75" s="25"/>
      <c r="J75" s="25"/>
      <c r="K75" s="25"/>
      <c r="L75" s="25"/>
      <c r="M75" s="25"/>
      <c r="N75" s="25"/>
      <c r="O75" s="25"/>
      <c r="P75" s="25"/>
      <c r="Q75" s="25"/>
      <c r="R75" s="25"/>
      <c r="S75" s="25"/>
      <c r="T75" s="25"/>
      <c r="U75" s="25"/>
      <c r="V75" s="25"/>
      <c r="W75" s="25"/>
      <c r="Z75" s="25"/>
      <c r="AA75" s="25"/>
    </row>
    <row r="76" spans="1:27" x14ac:dyDescent="0.2">
      <c r="A76" s="25"/>
      <c r="B76" s="22"/>
      <c r="C76" s="90"/>
      <c r="D76" s="25"/>
      <c r="E76" s="25"/>
      <c r="F76" s="25"/>
      <c r="G76" s="25"/>
      <c r="H76" s="25"/>
      <c r="I76" s="25"/>
      <c r="J76" s="25"/>
      <c r="K76" s="25"/>
      <c r="L76" s="25"/>
      <c r="M76" s="25"/>
      <c r="N76" s="25"/>
      <c r="O76" s="25"/>
      <c r="P76" s="25"/>
      <c r="Q76" s="25"/>
      <c r="R76" s="25"/>
      <c r="S76" s="25"/>
      <c r="T76" s="25"/>
      <c r="U76" s="25"/>
      <c r="V76" s="25"/>
      <c r="W76" s="25"/>
      <c r="Z76" s="25"/>
      <c r="AA76" s="25"/>
    </row>
    <row r="77" spans="1:27" x14ac:dyDescent="0.2">
      <c r="A77" s="25"/>
      <c r="B77" s="22"/>
      <c r="C77" s="90"/>
      <c r="D77" s="25"/>
      <c r="E77" s="25"/>
      <c r="F77" s="25"/>
      <c r="G77" s="25"/>
      <c r="H77" s="25"/>
      <c r="I77" s="25"/>
      <c r="J77" s="25"/>
      <c r="K77" s="25"/>
      <c r="L77" s="25"/>
      <c r="M77" s="25"/>
      <c r="N77" s="25"/>
      <c r="O77" s="25"/>
      <c r="P77" s="25"/>
      <c r="Q77" s="25"/>
      <c r="R77" s="25"/>
      <c r="S77" s="25"/>
      <c r="T77" s="25"/>
      <c r="U77" s="25"/>
      <c r="V77" s="25"/>
      <c r="W77" s="25"/>
      <c r="Z77" s="25"/>
      <c r="AA77" s="25"/>
    </row>
    <row r="78" spans="1:27" ht="30" customHeight="1" x14ac:dyDescent="0.2">
      <c r="A78" s="25"/>
      <c r="B78" s="23" t="s">
        <v>80</v>
      </c>
      <c r="C78" s="89"/>
      <c r="D78" s="46" t="str">
        <f>IF(ISTEXT(C78)=TRUE,"","*")</f>
        <v>*</v>
      </c>
      <c r="E78" s="25"/>
      <c r="F78" s="25"/>
      <c r="G78" s="25"/>
      <c r="H78" s="25"/>
      <c r="I78" s="25"/>
      <c r="J78" s="25"/>
      <c r="K78" s="25"/>
      <c r="L78" s="25"/>
      <c r="M78" s="25"/>
      <c r="N78" s="25"/>
      <c r="O78" s="25"/>
      <c r="P78" s="25"/>
      <c r="Q78" s="25"/>
      <c r="R78" s="25"/>
      <c r="S78" s="25"/>
      <c r="T78" s="25"/>
      <c r="U78" s="25"/>
      <c r="V78" s="25"/>
      <c r="W78" s="25"/>
      <c r="Z78" s="25"/>
      <c r="AA78" s="25"/>
    </row>
    <row r="79" spans="1:27" ht="15" x14ac:dyDescent="0.2">
      <c r="A79" s="25"/>
      <c r="B79" s="24"/>
      <c r="C79" s="90"/>
      <c r="D79" s="25"/>
      <c r="E79" s="25"/>
      <c r="F79" s="25"/>
      <c r="G79" s="25"/>
      <c r="H79" s="25"/>
      <c r="I79" s="25"/>
      <c r="J79" s="25"/>
      <c r="K79" s="25"/>
      <c r="L79" s="25"/>
      <c r="M79" s="25"/>
      <c r="N79" s="25"/>
      <c r="O79" s="25"/>
      <c r="P79" s="25"/>
      <c r="Q79" s="25"/>
      <c r="R79" s="25"/>
      <c r="S79" s="25"/>
      <c r="T79" s="25"/>
      <c r="U79" s="25"/>
      <c r="V79" s="25"/>
      <c r="W79" s="25"/>
      <c r="Z79" s="25"/>
      <c r="AA79" s="25"/>
    </row>
    <row r="80" spans="1:27" ht="15.75" thickBot="1" x14ac:dyDescent="0.3">
      <c r="A80" s="25"/>
      <c r="B80" s="124"/>
      <c r="C80" s="125"/>
      <c r="D80" s="25"/>
      <c r="E80" s="25"/>
      <c r="F80" s="25"/>
      <c r="G80" s="25"/>
      <c r="H80" s="25"/>
      <c r="I80" s="25"/>
      <c r="J80" s="25"/>
      <c r="K80" s="25"/>
      <c r="L80" s="25"/>
      <c r="M80" s="25"/>
      <c r="N80" s="25"/>
      <c r="O80" s="25"/>
      <c r="P80" s="25"/>
      <c r="Q80" s="25"/>
      <c r="R80" s="25"/>
      <c r="S80" s="25"/>
      <c r="T80" s="25"/>
      <c r="U80" s="25"/>
      <c r="V80" s="25"/>
      <c r="W80" s="25"/>
      <c r="Z80" s="25"/>
      <c r="AA80" s="25"/>
    </row>
    <row r="81" spans="1:27" x14ac:dyDescent="0.2">
      <c r="A81" s="25"/>
      <c r="B81" s="28"/>
      <c r="C81" s="25"/>
      <c r="D81" s="25"/>
      <c r="E81" s="25"/>
      <c r="F81" s="25"/>
      <c r="G81" s="25"/>
      <c r="H81" s="25"/>
      <c r="I81" s="25"/>
      <c r="J81" s="25"/>
      <c r="K81" s="25"/>
      <c r="L81" s="25"/>
      <c r="M81" s="25"/>
      <c r="N81" s="25"/>
      <c r="O81" s="25"/>
      <c r="P81" s="25"/>
      <c r="Q81" s="25"/>
      <c r="R81" s="25"/>
      <c r="S81" s="25"/>
      <c r="T81" s="25"/>
      <c r="U81" s="25"/>
      <c r="V81" s="25"/>
      <c r="W81" s="25"/>
      <c r="Z81" s="25"/>
      <c r="AA81" s="25"/>
    </row>
    <row r="82" spans="1:27" x14ac:dyDescent="0.2">
      <c r="A82" s="25"/>
      <c r="B82" s="28"/>
      <c r="C82" s="25"/>
      <c r="D82" s="25"/>
      <c r="E82" s="25"/>
      <c r="F82" s="25"/>
      <c r="G82" s="25"/>
      <c r="H82" s="25"/>
      <c r="I82" s="25"/>
      <c r="J82" s="25"/>
      <c r="K82" s="25"/>
      <c r="L82" s="25"/>
      <c r="M82" s="25"/>
      <c r="N82" s="25"/>
      <c r="O82" s="25"/>
      <c r="P82" s="25"/>
      <c r="Q82" s="25"/>
      <c r="R82" s="25"/>
      <c r="S82" s="25"/>
      <c r="T82" s="25"/>
      <c r="U82" s="25"/>
      <c r="V82" s="25"/>
      <c r="W82" s="25"/>
      <c r="Z82" s="25"/>
      <c r="AA82" s="25"/>
    </row>
    <row r="83" spans="1:27" ht="15" thickBot="1" x14ac:dyDescent="0.25">
      <c r="A83" s="25"/>
      <c r="B83" s="25"/>
      <c r="C83" s="25"/>
      <c r="D83" s="25"/>
      <c r="E83" s="25"/>
      <c r="F83" s="25"/>
      <c r="G83" s="25"/>
      <c r="H83" s="25"/>
      <c r="I83" s="25"/>
      <c r="J83" s="25"/>
      <c r="K83" s="25"/>
      <c r="L83" s="25"/>
      <c r="M83" s="25"/>
      <c r="N83" s="25"/>
      <c r="O83" s="25"/>
      <c r="P83" s="25"/>
      <c r="Q83" s="25"/>
      <c r="R83" s="25"/>
      <c r="S83" s="25"/>
      <c r="T83" s="25"/>
      <c r="U83" s="25"/>
      <c r="V83" s="25"/>
      <c r="W83" s="25"/>
      <c r="Z83" s="25"/>
      <c r="AA83" s="25"/>
    </row>
    <row r="84" spans="1:27" ht="19.5" customHeight="1" x14ac:dyDescent="0.2">
      <c r="A84" s="25"/>
      <c r="B84" s="126" t="s">
        <v>68</v>
      </c>
      <c r="C84" s="127"/>
      <c r="D84" s="25"/>
      <c r="E84" s="25"/>
      <c r="F84" s="25"/>
      <c r="G84" s="25"/>
      <c r="H84" s="25"/>
      <c r="I84" s="25"/>
      <c r="J84" s="25"/>
      <c r="K84" s="25"/>
      <c r="L84" s="25"/>
      <c r="M84" s="25"/>
      <c r="N84" s="25"/>
      <c r="O84" s="25"/>
      <c r="P84" s="25"/>
      <c r="Q84" s="25"/>
      <c r="R84" s="25"/>
      <c r="S84" s="25"/>
      <c r="T84" s="25"/>
      <c r="U84" s="25"/>
      <c r="V84" s="25"/>
      <c r="W84" s="25"/>
      <c r="Z84" s="25"/>
      <c r="AA84" s="25"/>
    </row>
    <row r="85" spans="1:27" ht="19.5" customHeight="1" x14ac:dyDescent="0.2">
      <c r="A85" s="25"/>
      <c r="B85" s="128"/>
      <c r="C85" s="129"/>
      <c r="D85" s="25"/>
      <c r="E85" s="25"/>
      <c r="F85" s="25"/>
      <c r="G85" s="25"/>
      <c r="H85" s="25"/>
      <c r="I85" s="25"/>
      <c r="J85" s="25"/>
      <c r="K85" s="25"/>
      <c r="L85" s="25"/>
      <c r="M85" s="25"/>
      <c r="N85" s="25"/>
      <c r="O85" s="25"/>
      <c r="P85" s="25"/>
      <c r="Q85" s="25"/>
      <c r="R85" s="25"/>
      <c r="S85" s="25"/>
      <c r="T85" s="25"/>
      <c r="U85" s="25"/>
      <c r="V85" s="25"/>
      <c r="W85" s="25"/>
      <c r="Z85" s="25"/>
      <c r="AA85" s="25"/>
    </row>
    <row r="86" spans="1:27" ht="19.5" customHeight="1" x14ac:dyDescent="0.2">
      <c r="A86" s="25"/>
      <c r="B86" s="128"/>
      <c r="C86" s="129"/>
      <c r="D86" s="25"/>
      <c r="E86" s="25"/>
      <c r="F86" s="25"/>
      <c r="G86" s="25"/>
      <c r="H86" s="25"/>
      <c r="I86" s="25"/>
      <c r="J86" s="25"/>
      <c r="K86" s="25"/>
      <c r="L86" s="25"/>
      <c r="M86" s="25"/>
      <c r="N86" s="25"/>
      <c r="O86" s="25"/>
      <c r="P86" s="25"/>
      <c r="Q86" s="25"/>
      <c r="R86" s="25"/>
      <c r="S86" s="25"/>
      <c r="T86" s="25"/>
      <c r="U86" s="25"/>
      <c r="V86" s="25"/>
      <c r="W86" s="25"/>
      <c r="Z86" s="25"/>
      <c r="AA86" s="25"/>
    </row>
    <row r="87" spans="1:27" ht="19.5" customHeight="1" thickBot="1" x14ac:dyDescent="0.25">
      <c r="A87" s="25"/>
      <c r="B87" s="130"/>
      <c r="C87" s="131"/>
      <c r="D87" s="25"/>
      <c r="E87" s="25"/>
      <c r="F87" s="25"/>
      <c r="G87" s="25"/>
      <c r="H87" s="25"/>
      <c r="I87" s="25"/>
      <c r="J87" s="25"/>
      <c r="K87" s="25"/>
      <c r="L87" s="25"/>
      <c r="M87" s="25"/>
      <c r="N87" s="25"/>
      <c r="O87" s="25"/>
      <c r="P87" s="25"/>
      <c r="Q87" s="25"/>
      <c r="R87" s="25"/>
      <c r="S87" s="25"/>
      <c r="T87" s="25"/>
      <c r="U87" s="25"/>
      <c r="V87" s="25"/>
      <c r="W87" s="25"/>
      <c r="Z87" s="25"/>
      <c r="AA87" s="25"/>
    </row>
    <row r="88" spans="1:27" x14ac:dyDescent="0.2">
      <c r="A88" s="25"/>
      <c r="B88" s="25"/>
      <c r="C88" s="25"/>
      <c r="D88" s="25"/>
      <c r="E88" s="25"/>
      <c r="F88" s="25"/>
      <c r="G88" s="25"/>
      <c r="H88" s="25"/>
      <c r="I88" s="25"/>
      <c r="J88" s="25"/>
      <c r="K88" s="25"/>
      <c r="L88" s="25"/>
      <c r="M88" s="25"/>
      <c r="N88" s="25"/>
      <c r="O88" s="25"/>
      <c r="P88" s="25"/>
      <c r="Q88" s="25"/>
      <c r="R88" s="25"/>
      <c r="S88" s="25"/>
      <c r="T88" s="25"/>
      <c r="U88" s="25"/>
      <c r="V88" s="25"/>
      <c r="W88" s="25"/>
      <c r="Z88" s="25"/>
      <c r="AA88" s="25"/>
    </row>
  </sheetData>
  <sheetProtection algorithmName="SHA-512" hashValue="brDVdf4br+lHlztuiF7YAum9T+tx9jt0jx2Z7/Q3UW3D6RbwNsVsb3KhUAu9ZUuGwEc1Kyw1SwIyPcjil6OBdw==" saltValue="uAHCX6sA8v0xoNwccw2TSg==" spinCount="100000" sheet="1" objects="1" scenarios="1" selectLockedCells="1"/>
  <mergeCells count="21">
    <mergeCell ref="B63:C63"/>
    <mergeCell ref="B80:C80"/>
    <mergeCell ref="B84:C87"/>
    <mergeCell ref="B57:C57"/>
    <mergeCell ref="B58:C58"/>
    <mergeCell ref="B59:C59"/>
    <mergeCell ref="B60:C60"/>
    <mergeCell ref="B61:C61"/>
    <mergeCell ref="B62:C62"/>
    <mergeCell ref="B56:C56"/>
    <mergeCell ref="B2:C2"/>
    <mergeCell ref="B4:C4"/>
    <mergeCell ref="B8:C8"/>
    <mergeCell ref="B19:C19"/>
    <mergeCell ref="B20:C20"/>
    <mergeCell ref="B28:C28"/>
    <mergeCell ref="B30:C30"/>
    <mergeCell ref="B41:C41"/>
    <mergeCell ref="B44:H44"/>
    <mergeCell ref="B45:H45"/>
    <mergeCell ref="B55:C55"/>
  </mergeCells>
  <conditionalFormatting sqref="C6">
    <cfRule type="expression" dxfId="6" priority="12">
      <formula>#REF!="Other, please specify"</formula>
    </cfRule>
  </conditionalFormatting>
  <conditionalFormatting sqref="C22:C27">
    <cfRule type="expression" dxfId="5" priority="6">
      <formula>$U$10=1</formula>
    </cfRule>
  </conditionalFormatting>
  <conditionalFormatting sqref="C33">
    <cfRule type="expression" dxfId="4" priority="5">
      <formula>$U$11=1</formula>
    </cfRule>
  </conditionalFormatting>
  <conditionalFormatting sqref="C32">
    <cfRule type="expression" dxfId="3" priority="4">
      <formula>$U$11=1</formula>
    </cfRule>
  </conditionalFormatting>
  <conditionalFormatting sqref="C48:F53 H48:H53">
    <cfRule type="expression" dxfId="2" priority="3">
      <formula>$V$14=2</formula>
    </cfRule>
  </conditionalFormatting>
  <conditionalFormatting sqref="G48:G53">
    <cfRule type="expression" dxfId="1" priority="2">
      <formula>$V$14=2</formula>
    </cfRule>
  </conditionalFormatting>
  <conditionalFormatting sqref="C34:C40">
    <cfRule type="expression" dxfId="0" priority="1">
      <formula>$U$12=1</formula>
    </cfRule>
  </conditionalFormatting>
  <dataValidations disablePrompts="1" count="9">
    <dataValidation type="list" allowBlank="1" showInputMessage="1" showErrorMessage="1" sqref="C38">
      <formula1>county</formula1>
    </dataValidation>
    <dataValidation type="date" operator="greaterThanOrEqual" allowBlank="1" showErrorMessage="1" errorTitle="Date Error:" error="Please only enter dates in the dd/mm/yyyy format" promptTitle="Date:" prompt="Please only enter dates in the dd/mm/yyyy format" sqref="C74:C75">
      <formula1>44197</formula1>
    </dataValidation>
    <dataValidation type="custom" allowBlank="1" showInputMessage="1" showErrorMessage="1" errorTitle="Direct Email Address" error="Principal contact email address is invalid" sqref="C25">
      <formula1>AND(ISNUMBER(MATCH("*@*.*",C25,0)), LEN(C25) &lt;= 200)</formula1>
    </dataValidation>
    <dataValidation type="whole" allowBlank="1" showInputMessage="1" showErrorMessage="1" errorTitle="business Mobile Number details" error="Please only enter numeric values in this field" sqref="C27">
      <formula1>0</formula1>
      <formula2>123456789012345</formula2>
    </dataValidation>
    <dataValidation type="whole" allowBlank="1" showInputMessage="1" showErrorMessage="1" errorTitle="Buisness Phone Number Details" error="Please only enter numeric values in this field" sqref="C26">
      <formula1>0</formula1>
      <formula2>123456789012345</formula2>
    </dataValidation>
    <dataValidation type="list" allowBlank="1" showInputMessage="1" showErrorMessage="1" sqref="C48:C52">
      <formula1>New</formula1>
    </dataValidation>
    <dataValidation type="list" allowBlank="1" showInputMessage="1" showErrorMessage="1" sqref="D48:D52">
      <formula1>Schedule2</formula1>
    </dataValidation>
    <dataValidation type="list" allowBlank="1" showInputMessage="1" showErrorMessage="1" sqref="E48:E52">
      <formula1>INDIRECT(SUBSTITUTE(D48," ","_"))</formula1>
    </dataValidation>
    <dataValidation type="date" allowBlank="1" showInputMessage="1" showErrorMessage="1" sqref="G48:G52">
      <formula1>36526</formula1>
      <formula2>TODAY()+365</formula2>
    </dataValidation>
  </dataValidations>
  <pageMargins left="0.7" right="0.7" top="0.75" bottom="0.75" header="0.3" footer="0.3"/>
  <pageSetup paperSize="9" fitToHeight="0"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1266825</xdr:colOff>
                    <xdr:row>9</xdr:row>
                    <xdr:rowOff>9525</xdr:rowOff>
                  </from>
                  <to>
                    <xdr:col>2</xdr:col>
                    <xdr:colOff>2343150</xdr:colOff>
                    <xdr:row>9</xdr:row>
                    <xdr:rowOff>371475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xdr:col>
                    <xdr:colOff>2362200</xdr:colOff>
                    <xdr:row>9</xdr:row>
                    <xdr:rowOff>19050</xdr:rowOff>
                  </from>
                  <to>
                    <xdr:col>2</xdr:col>
                    <xdr:colOff>3438525</xdr:colOff>
                    <xdr:row>10</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xdr:col>
                    <xdr:colOff>1266825</xdr:colOff>
                    <xdr:row>10</xdr:row>
                    <xdr:rowOff>19050</xdr:rowOff>
                  </from>
                  <to>
                    <xdr:col>2</xdr:col>
                    <xdr:colOff>2343150</xdr:colOff>
                    <xdr:row>11</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xdr:col>
                    <xdr:colOff>2362200</xdr:colOff>
                    <xdr:row>10</xdr:row>
                    <xdr:rowOff>28575</xdr:rowOff>
                  </from>
                  <to>
                    <xdr:col>2</xdr:col>
                    <xdr:colOff>3438525</xdr:colOff>
                    <xdr:row>11</xdr:row>
                    <xdr:rowOff>9525</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xdr:col>
                    <xdr:colOff>1266825</xdr:colOff>
                    <xdr:row>11</xdr:row>
                    <xdr:rowOff>19050</xdr:rowOff>
                  </from>
                  <to>
                    <xdr:col>2</xdr:col>
                    <xdr:colOff>2343150</xdr:colOff>
                    <xdr:row>12</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xdr:col>
                    <xdr:colOff>2362200</xdr:colOff>
                    <xdr:row>11</xdr:row>
                    <xdr:rowOff>28575</xdr:rowOff>
                  </from>
                  <to>
                    <xdr:col>2</xdr:col>
                    <xdr:colOff>3438525</xdr:colOff>
                    <xdr:row>12</xdr:row>
                    <xdr:rowOff>9525</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2</xdr:col>
                    <xdr:colOff>1266825</xdr:colOff>
                    <xdr:row>12</xdr:row>
                    <xdr:rowOff>19050</xdr:rowOff>
                  </from>
                  <to>
                    <xdr:col>2</xdr:col>
                    <xdr:colOff>2343150</xdr:colOff>
                    <xdr:row>13</xdr:row>
                    <xdr:rowOff>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2</xdr:col>
                    <xdr:colOff>2362200</xdr:colOff>
                    <xdr:row>12</xdr:row>
                    <xdr:rowOff>28575</xdr:rowOff>
                  </from>
                  <to>
                    <xdr:col>2</xdr:col>
                    <xdr:colOff>3438525</xdr:colOff>
                    <xdr:row>13</xdr:row>
                    <xdr:rowOff>9525</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2</xdr:col>
                    <xdr:colOff>1266825</xdr:colOff>
                    <xdr:row>13</xdr:row>
                    <xdr:rowOff>19050</xdr:rowOff>
                  </from>
                  <to>
                    <xdr:col>2</xdr:col>
                    <xdr:colOff>2343150</xdr:colOff>
                    <xdr:row>14</xdr:row>
                    <xdr:rowOff>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2</xdr:col>
                    <xdr:colOff>2362200</xdr:colOff>
                    <xdr:row>13</xdr:row>
                    <xdr:rowOff>28575</xdr:rowOff>
                  </from>
                  <to>
                    <xdr:col>2</xdr:col>
                    <xdr:colOff>3438525</xdr:colOff>
                    <xdr:row>14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U49"/>
  <sheetViews>
    <sheetView workbookViewId="0">
      <selection activeCell="I10" sqref="I10"/>
    </sheetView>
  </sheetViews>
  <sheetFormatPr defaultColWidth="9.140625" defaultRowHeight="14.25" x14ac:dyDescent="0.2"/>
  <cols>
    <col min="1" max="1" width="16" style="1" bestFit="1" customWidth="1"/>
    <col min="2" max="2" width="9.140625" style="1"/>
    <col min="3" max="3" width="37.5703125" style="1" bestFit="1" customWidth="1"/>
    <col min="4" max="4" width="9.140625" style="1"/>
    <col min="5" max="5" width="24.85546875" style="1" customWidth="1"/>
    <col min="6" max="8" width="9.140625" style="1"/>
    <col min="9" max="10" width="21.42578125" style="1" bestFit="1" customWidth="1"/>
    <col min="11" max="11" width="68" style="1" bestFit="1" customWidth="1"/>
    <col min="12" max="12" width="21.42578125" style="1" bestFit="1" customWidth="1"/>
    <col min="13" max="13" width="30.28515625" style="1" bestFit="1" customWidth="1"/>
    <col min="14" max="14" width="21.42578125" style="1" bestFit="1" customWidth="1"/>
    <col min="15" max="15" width="83" style="1" bestFit="1" customWidth="1"/>
    <col min="16" max="16" width="40.7109375" style="1" bestFit="1" customWidth="1"/>
    <col min="17" max="17" width="21.42578125" style="1" bestFit="1" customWidth="1"/>
    <col min="18" max="18" width="34.140625" style="1" bestFit="1" customWidth="1"/>
    <col min="19" max="19" width="44.140625" style="1" bestFit="1" customWidth="1"/>
    <col min="20" max="20" width="22" style="1" bestFit="1" customWidth="1"/>
    <col min="21" max="21" width="25" style="1" bestFit="1" customWidth="1"/>
    <col min="22" max="16384" width="9.140625" style="1"/>
  </cols>
  <sheetData>
    <row r="1" spans="1:21" ht="30" x14ac:dyDescent="0.2">
      <c r="A1" s="3" t="s">
        <v>67</v>
      </c>
      <c r="C1" s="3" t="s">
        <v>88</v>
      </c>
      <c r="E1" s="3" t="s">
        <v>130</v>
      </c>
      <c r="I1" s="3" t="s">
        <v>91</v>
      </c>
      <c r="J1" s="3" t="s">
        <v>4</v>
      </c>
      <c r="K1" s="3" t="s">
        <v>101</v>
      </c>
      <c r="L1" s="3" t="s">
        <v>103</v>
      </c>
      <c r="M1" s="3" t="s">
        <v>5</v>
      </c>
      <c r="N1" s="3" t="s">
        <v>107</v>
      </c>
      <c r="O1" s="3" t="s">
        <v>113</v>
      </c>
      <c r="P1" s="3" t="s">
        <v>115</v>
      </c>
      <c r="Q1" s="3" t="s">
        <v>120</v>
      </c>
      <c r="R1" s="3" t="s">
        <v>122</v>
      </c>
      <c r="S1" s="3" t="s">
        <v>124</v>
      </c>
      <c r="T1" s="3" t="s">
        <v>126</v>
      </c>
      <c r="U1" s="3" t="s">
        <v>128</v>
      </c>
    </row>
    <row r="2" spans="1:21" ht="71.25" x14ac:dyDescent="0.2">
      <c r="A2" s="4" t="s">
        <v>6</v>
      </c>
      <c r="C2" s="1" t="s">
        <v>90</v>
      </c>
      <c r="E2" s="1" t="s">
        <v>91</v>
      </c>
      <c r="G2" s="13"/>
      <c r="H2" s="13"/>
      <c r="I2" s="13" t="s">
        <v>92</v>
      </c>
      <c r="J2" s="2" t="s">
        <v>97</v>
      </c>
      <c r="K2" s="2" t="s">
        <v>102</v>
      </c>
      <c r="L2" s="2" t="s">
        <v>104</v>
      </c>
      <c r="M2" s="1" t="s">
        <v>106</v>
      </c>
      <c r="N2" s="14" t="s">
        <v>108</v>
      </c>
      <c r="O2" s="2" t="s">
        <v>114</v>
      </c>
      <c r="P2" s="2" t="s">
        <v>116</v>
      </c>
      <c r="Q2" s="2" t="s">
        <v>121</v>
      </c>
      <c r="R2" s="2" t="s">
        <v>123</v>
      </c>
      <c r="S2" s="2" t="s">
        <v>125</v>
      </c>
      <c r="T2" s="2" t="s">
        <v>127</v>
      </c>
      <c r="U2" s="2" t="s">
        <v>129</v>
      </c>
    </row>
    <row r="3" spans="1:21" ht="42.75" x14ac:dyDescent="0.2">
      <c r="A3" s="4" t="s">
        <v>7</v>
      </c>
      <c r="C3" s="1" t="s">
        <v>89</v>
      </c>
      <c r="E3" s="1" t="s">
        <v>4</v>
      </c>
      <c r="F3" s="2"/>
      <c r="G3" s="2"/>
      <c r="H3" s="2"/>
      <c r="I3" s="13" t="s">
        <v>93</v>
      </c>
      <c r="J3" s="2" t="s">
        <v>98</v>
      </c>
      <c r="K3" s="2" t="s">
        <v>54</v>
      </c>
      <c r="L3" s="2" t="s">
        <v>105</v>
      </c>
      <c r="M3" s="2" t="s">
        <v>54</v>
      </c>
      <c r="N3" s="13" t="s">
        <v>109</v>
      </c>
      <c r="O3" s="2" t="s">
        <v>54</v>
      </c>
      <c r="P3" s="2" t="s">
        <v>117</v>
      </c>
      <c r="Q3" s="2" t="s">
        <v>54</v>
      </c>
      <c r="R3" s="2" t="s">
        <v>54</v>
      </c>
      <c r="S3" s="2" t="s">
        <v>54</v>
      </c>
      <c r="T3" s="2" t="s">
        <v>54</v>
      </c>
      <c r="U3" s="2" t="s">
        <v>54</v>
      </c>
    </row>
    <row r="4" spans="1:21" ht="28.5" x14ac:dyDescent="0.2">
      <c r="A4" s="4" t="s">
        <v>8</v>
      </c>
      <c r="E4" s="1" t="s">
        <v>101</v>
      </c>
      <c r="G4" s="2"/>
      <c r="H4" s="2"/>
      <c r="I4" s="13" t="s">
        <v>94</v>
      </c>
      <c r="J4" s="2" t="s">
        <v>99</v>
      </c>
      <c r="L4" s="2" t="s">
        <v>54</v>
      </c>
      <c r="M4" s="14"/>
      <c r="N4" s="13" t="s">
        <v>110</v>
      </c>
      <c r="P4" s="2" t="s">
        <v>118</v>
      </c>
    </row>
    <row r="5" spans="1:21" ht="42.75" x14ac:dyDescent="0.2">
      <c r="A5" s="4" t="s">
        <v>9</v>
      </c>
      <c r="E5" s="1" t="s">
        <v>103</v>
      </c>
      <c r="G5" s="2"/>
      <c r="H5" s="2"/>
      <c r="I5" s="13" t="s">
        <v>95</v>
      </c>
      <c r="J5" s="2" t="s">
        <v>100</v>
      </c>
      <c r="M5" s="14"/>
      <c r="N5" s="13" t="s">
        <v>111</v>
      </c>
      <c r="P5" s="2" t="s">
        <v>119</v>
      </c>
    </row>
    <row r="6" spans="1:21" ht="57" x14ac:dyDescent="0.2">
      <c r="A6" s="4" t="s">
        <v>10</v>
      </c>
      <c r="E6" s="1" t="s">
        <v>5</v>
      </c>
      <c r="H6" s="2"/>
      <c r="I6" s="13" t="s">
        <v>96</v>
      </c>
      <c r="J6" s="2" t="s">
        <v>54</v>
      </c>
      <c r="M6" s="14"/>
      <c r="N6" s="13" t="s">
        <v>112</v>
      </c>
      <c r="P6" s="2" t="s">
        <v>54</v>
      </c>
    </row>
    <row r="7" spans="1:21" ht="15" x14ac:dyDescent="0.2">
      <c r="A7" s="5" t="s">
        <v>11</v>
      </c>
      <c r="E7" s="1" t="s">
        <v>107</v>
      </c>
      <c r="G7" s="14"/>
      <c r="H7" s="13"/>
      <c r="I7" s="2" t="s">
        <v>54</v>
      </c>
      <c r="N7" s="2" t="s">
        <v>54</v>
      </c>
    </row>
    <row r="8" spans="1:21" ht="15" x14ac:dyDescent="0.2">
      <c r="A8" s="5" t="s">
        <v>12</v>
      </c>
      <c r="E8" s="1" t="s">
        <v>113</v>
      </c>
      <c r="G8" s="2"/>
      <c r="H8" s="2"/>
    </row>
    <row r="9" spans="1:21" ht="15" x14ac:dyDescent="0.2">
      <c r="A9" s="5" t="s">
        <v>13</v>
      </c>
      <c r="E9" s="1" t="s">
        <v>115</v>
      </c>
      <c r="G9" s="2"/>
      <c r="H9" s="2"/>
      <c r="I9" s="2"/>
      <c r="J9" s="2"/>
      <c r="K9" s="2"/>
    </row>
    <row r="10" spans="1:21" ht="15" x14ac:dyDescent="0.2">
      <c r="A10" s="5" t="s">
        <v>14</v>
      </c>
      <c r="E10" s="1" t="s">
        <v>120</v>
      </c>
      <c r="G10" s="2"/>
      <c r="H10" s="2"/>
    </row>
    <row r="11" spans="1:21" ht="15" x14ac:dyDescent="0.2">
      <c r="A11" s="5" t="s">
        <v>15</v>
      </c>
      <c r="E11" s="1" t="s">
        <v>122</v>
      </c>
      <c r="G11" s="2"/>
      <c r="H11" s="2"/>
    </row>
    <row r="12" spans="1:21" ht="15" x14ac:dyDescent="0.2">
      <c r="A12" s="5" t="s">
        <v>16</v>
      </c>
      <c r="E12" s="1" t="s">
        <v>124</v>
      </c>
      <c r="G12" s="2"/>
      <c r="H12" s="2"/>
    </row>
    <row r="13" spans="1:21" ht="15" x14ac:dyDescent="0.2">
      <c r="A13" s="5" t="s">
        <v>17</v>
      </c>
      <c r="E13" s="1" t="s">
        <v>126</v>
      </c>
      <c r="G13" s="2"/>
      <c r="H13" s="2"/>
    </row>
    <row r="14" spans="1:21" ht="15" x14ac:dyDescent="0.2">
      <c r="A14" s="5" t="s">
        <v>18</v>
      </c>
      <c r="E14" s="1" t="s">
        <v>128</v>
      </c>
      <c r="G14" s="2"/>
      <c r="H14" s="2"/>
    </row>
    <row r="15" spans="1:21" ht="15" x14ac:dyDescent="0.2">
      <c r="A15" s="5" t="s">
        <v>19</v>
      </c>
    </row>
    <row r="16" spans="1:21" ht="15" x14ac:dyDescent="0.2">
      <c r="A16" s="5" t="s">
        <v>20</v>
      </c>
    </row>
    <row r="17" spans="1:1" ht="15" x14ac:dyDescent="0.2">
      <c r="A17" s="5" t="s">
        <v>21</v>
      </c>
    </row>
    <row r="18" spans="1:1" ht="15" x14ac:dyDescent="0.2">
      <c r="A18" s="5" t="s">
        <v>22</v>
      </c>
    </row>
    <row r="19" spans="1:1" ht="15" x14ac:dyDescent="0.2">
      <c r="A19" s="5" t="s">
        <v>23</v>
      </c>
    </row>
    <row r="20" spans="1:1" ht="15" x14ac:dyDescent="0.2">
      <c r="A20" s="5" t="s">
        <v>24</v>
      </c>
    </row>
    <row r="21" spans="1:1" ht="15" x14ac:dyDescent="0.2">
      <c r="A21" s="5" t="s">
        <v>25</v>
      </c>
    </row>
    <row r="22" spans="1:1" ht="15" x14ac:dyDescent="0.2">
      <c r="A22" s="5" t="s">
        <v>26</v>
      </c>
    </row>
    <row r="23" spans="1:1" ht="15" x14ac:dyDescent="0.2">
      <c r="A23" s="5" t="s">
        <v>27</v>
      </c>
    </row>
    <row r="24" spans="1:1" ht="15" x14ac:dyDescent="0.2">
      <c r="A24" s="5" t="s">
        <v>28</v>
      </c>
    </row>
    <row r="25" spans="1:1" ht="15" x14ac:dyDescent="0.2">
      <c r="A25" s="5" t="s">
        <v>29</v>
      </c>
    </row>
    <row r="26" spans="1:1" ht="15" x14ac:dyDescent="0.2">
      <c r="A26" s="5" t="s">
        <v>30</v>
      </c>
    </row>
    <row r="27" spans="1:1" ht="15" x14ac:dyDescent="0.2">
      <c r="A27" s="5" t="s">
        <v>31</v>
      </c>
    </row>
    <row r="28" spans="1:1" ht="15" x14ac:dyDescent="0.2">
      <c r="A28" s="5" t="s">
        <v>32</v>
      </c>
    </row>
    <row r="29" spans="1:1" ht="15" x14ac:dyDescent="0.2">
      <c r="A29" s="5" t="s">
        <v>33</v>
      </c>
    </row>
    <row r="30" spans="1:1" ht="15" x14ac:dyDescent="0.2">
      <c r="A30" s="4" t="s">
        <v>34</v>
      </c>
    </row>
    <row r="31" spans="1:1" ht="15" x14ac:dyDescent="0.2">
      <c r="A31" s="4" t="s">
        <v>35</v>
      </c>
    </row>
    <row r="32" spans="1:1" ht="15" x14ac:dyDescent="0.2">
      <c r="A32" s="6" t="s">
        <v>36</v>
      </c>
    </row>
    <row r="33" spans="1:1" ht="15" x14ac:dyDescent="0.2">
      <c r="A33" s="4" t="s">
        <v>37</v>
      </c>
    </row>
    <row r="34" spans="1:1" ht="15" x14ac:dyDescent="0.2">
      <c r="A34" s="4" t="s">
        <v>38</v>
      </c>
    </row>
    <row r="35" spans="1:1" ht="15" x14ac:dyDescent="0.2">
      <c r="A35" s="4" t="s">
        <v>39</v>
      </c>
    </row>
    <row r="36" spans="1:1" ht="15" x14ac:dyDescent="0.2">
      <c r="A36" s="4" t="s">
        <v>40</v>
      </c>
    </row>
    <row r="37" spans="1:1" ht="15" x14ac:dyDescent="0.2">
      <c r="A37" s="4" t="s">
        <v>41</v>
      </c>
    </row>
    <row r="38" spans="1:1" ht="15" x14ac:dyDescent="0.2">
      <c r="A38" s="4" t="s">
        <v>42</v>
      </c>
    </row>
    <row r="39" spans="1:1" ht="15" x14ac:dyDescent="0.2">
      <c r="A39" s="6" t="s">
        <v>43</v>
      </c>
    </row>
    <row r="40" spans="1:1" ht="15" x14ac:dyDescent="0.2">
      <c r="A40" s="4" t="s">
        <v>44</v>
      </c>
    </row>
    <row r="41" spans="1:1" ht="15" x14ac:dyDescent="0.2">
      <c r="A41" s="4" t="s">
        <v>45</v>
      </c>
    </row>
    <row r="42" spans="1:1" ht="15" x14ac:dyDescent="0.2">
      <c r="A42" s="4" t="s">
        <v>46</v>
      </c>
    </row>
    <row r="43" spans="1:1" ht="15" x14ac:dyDescent="0.2">
      <c r="A43" s="4" t="s">
        <v>47</v>
      </c>
    </row>
    <row r="44" spans="1:1" ht="15" x14ac:dyDescent="0.2">
      <c r="A44" s="4" t="s">
        <v>48</v>
      </c>
    </row>
    <row r="45" spans="1:1" ht="15" x14ac:dyDescent="0.2">
      <c r="A45" s="4" t="s">
        <v>49</v>
      </c>
    </row>
    <row r="46" spans="1:1" ht="15" x14ac:dyDescent="0.2">
      <c r="A46" s="4" t="s">
        <v>50</v>
      </c>
    </row>
    <row r="47" spans="1:1" ht="15" x14ac:dyDescent="0.2">
      <c r="A47" s="4" t="s">
        <v>51</v>
      </c>
    </row>
    <row r="48" spans="1:1" ht="15" x14ac:dyDescent="0.2">
      <c r="A48" s="4" t="s">
        <v>52</v>
      </c>
    </row>
    <row r="49" spans="1:1" ht="15" x14ac:dyDescent="0.2">
      <c r="A49" s="4" t="s">
        <v>53</v>
      </c>
    </row>
  </sheetData>
  <sheetProtection algorithmName="SHA-512" hashValue="RoDs1cwlXpC/ss8t4TC6MO4TRO01MBqvHSTx2dmR4xh/C/D4JlWXbQz0i0NTmIyKfgJ7DbR4tjINrb+AgNEKHw==" saltValue="PS25F86JgLnFjaOxGqj7nA==" spinCount="100000" sheet="1" objects="1" scenarios="1" selectLockedCells="1" selectUnlockedCells="1"/>
  <hyperlinks>
    <hyperlink ref="A21" r:id="rId1" tooltip="Dún Laoghaire–Rathdown" display="https://en.wikipedia.org/wiki/D%C3%BAn_Laoghaire%E2%80%93Rathdown"/>
    <hyperlink ref="A14" r:id="rId2" tooltip="South Dublin" display="https://en.wikipedia.org/wiki/South_Dublin"/>
  </hyperlinks>
  <pageMargins left="0.7" right="0.7" top="0.75" bottom="0.75" header="0.3" footer="0.3"/>
  <pageSetup paperSize="9" orientation="portrait" r:id="rId3"/>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DE39D65B-430B-4B38-90E3-BA0D4D7B013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Change of Registration Details</vt:lpstr>
      <vt:lpstr>Control</vt:lpstr>
      <vt:lpstr>Advice</vt:lpstr>
      <vt:lpstr>county</vt:lpstr>
      <vt:lpstr>Electronic_Money</vt:lpstr>
      <vt:lpstr>Financial_Leasing</vt:lpstr>
      <vt:lpstr>Guarantees_Commitments</vt:lpstr>
      <vt:lpstr>Issuing_and_administering</vt:lpstr>
      <vt:lpstr>Lending</vt:lpstr>
      <vt:lpstr>Money_Broking</vt:lpstr>
      <vt:lpstr>New</vt:lpstr>
      <vt:lpstr>Payment_Services</vt:lpstr>
      <vt:lpstr>Portfolio_Management</vt:lpstr>
      <vt:lpstr>Safe_Custody</vt:lpstr>
      <vt:lpstr>Safekeeping</vt:lpstr>
      <vt:lpstr>Schedule2</vt:lpstr>
      <vt:lpstr>Securities_Issues</vt:lpstr>
      <vt:lpstr>Trading_for_own_account</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McGuinness, Lucia</dc:creator>
  <cp:keywords>Public</cp:keywords>
  <cp:lastModifiedBy>Central Bank of Ireland</cp:lastModifiedBy>
  <cp:lastPrinted>2018-10-16T13:57:03Z</cp:lastPrinted>
  <dcterms:created xsi:type="dcterms:W3CDTF">2018-07-24T09:38:12Z</dcterms:created>
  <dcterms:modified xsi:type="dcterms:W3CDTF">2023-05-30T13:17:48Z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7ec37882-6e0b-4ac3-ac7e-98f68b397e16</vt:lpwstr>
  </property>
  <property fmtid="{D5CDD505-2E9C-101B-9397-08002B2CF9AE}" pid="3" name="bjSaver">
    <vt:lpwstr>e/bu8SK+a7LK/zX5m+qmT5zy5HVi4Cqy</vt:lpwstr>
  </property>
  <property fmtid="{D5CDD505-2E9C-101B-9397-08002B2CF9AE}" pid="4" name="ID">
    <vt:lpwstr>51068251</vt:lpwstr>
  </property>
  <property fmtid="{D5CDD505-2E9C-101B-9397-08002B2CF9AE}" pid="5" name="_AdHocReviewCycleID">
    <vt:i4>-1602680007</vt:i4>
  </property>
  <property fmtid="{D5CDD505-2E9C-101B-9397-08002B2CF9AE}" pid="6" name="_NewReviewCycle">
    <vt:lpwstr/>
  </property>
  <property fmtid="{D5CDD505-2E9C-101B-9397-08002B2CF9AE}" pid="7" name="_EmailSubject">
    <vt:lpwstr>Schedule 2 Registration Form for Anti-Money Laundering Purposes.xlsx, Schedule 2 Deregistration form for Anti-Money Laundering Purposes.xlsx, Schedule 2 Change of Registered Details for Anti-Money Laundering Purposes.xlsx</vt:lpwstr>
  </property>
  <property fmtid="{D5CDD505-2E9C-101B-9397-08002B2CF9AE}" pid="8" name="_AuthorEmail">
    <vt:lpwstr>Brian.McNeilly@centralbank.ie</vt:lpwstr>
  </property>
  <property fmtid="{D5CDD505-2E9C-101B-9397-08002B2CF9AE}" pid="9" name="_AuthorEmailDisplayName">
    <vt:lpwstr>McNeilly, Brian</vt:lpwstr>
  </property>
  <property fmtid="{D5CDD505-2E9C-101B-9397-08002B2CF9AE}" pid="10" name="_PreviousAdHocReviewCycleID">
    <vt:i4>-1672648681</vt:i4>
  </property>
  <property fmtid="{D5CDD505-2E9C-101B-9397-08002B2CF9AE}" pid="11" name="bjClsUserRVM">
    <vt:lpwstr>[]</vt:lpwstr>
  </property>
  <property fmtid="{D5CDD505-2E9C-101B-9397-08002B2CF9AE}" pid="12"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3" name="bjDocumentLabelXML-0">
    <vt:lpwstr>ames.com/2008/01/sie/internal/label"&gt;&lt;element uid="33ed6465-8d2f-4fab-bbbc-787e2c148707" value="" /&gt;&lt;/sisl&gt;</vt:lpwstr>
  </property>
  <property fmtid="{D5CDD505-2E9C-101B-9397-08002B2CF9AE}" pid="14" name="bjDocumentSecurityLabel">
    <vt:lpwstr>Public</vt:lpwstr>
  </property>
  <property fmtid="{D5CDD505-2E9C-101B-9397-08002B2CF9AE}" pid="15" name="bjLeftHeaderLabel-first">
    <vt:lpwstr>&amp;"Times New Roman,Regular"&amp;12&amp;K000000Central Bank of Ireland - PUBLIC</vt:lpwstr>
  </property>
  <property fmtid="{D5CDD505-2E9C-101B-9397-08002B2CF9AE}" pid="16" name="bjLeftHeaderLabel-even">
    <vt:lpwstr>&amp;"Times New Roman,Regular"&amp;12&amp;K000000Central Bank of Ireland - PUBLIC</vt:lpwstr>
  </property>
  <property fmtid="{D5CDD505-2E9C-101B-9397-08002B2CF9AE}" pid="17" name="bjLeftHeaderLabel">
    <vt:lpwstr>&amp;"Times New Roman,Regular"&amp;12&amp;K000000Central Bank of Ireland - PUBLIC</vt:lpwstr>
  </property>
  <property fmtid="{D5CDD505-2E9C-101B-9397-08002B2CF9AE}" pid="18" name="_ReviewingToolsShownOnce">
    <vt:lpwstr/>
  </property>
</Properties>
</file>