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
    </mc:Choice>
  </mc:AlternateContent>
  <workbookProtection workbookAlgorithmName="SHA-512" workbookHashValue="QTMpTyI5Dd2pQEMuwfb/lMPtesDD6iHCLzoCR0TTIO7abolbqDa1RdLmhp0iNOoXVZZRqjHP4VdSUKueXQ41wg==" workbookSaltValue="uN68RdhO/THfwL4Ptqprzw==" workbookSpinCount="100000" lockStructure="1"/>
  <bookViews>
    <workbookView xWindow="0" yWindow="0" windowWidth="22980" windowHeight="9000" firstSheet="1" activeTab="1"/>
  </bookViews>
  <sheets>
    <sheet name="Cover Sheet" sheetId="2" state="hidden" r:id="rId1"/>
    <sheet name="ORSA Questionnaire" sheetId="1" r:id="rId2"/>
  </sheets>
  <definedNames>
    <definedName name="_ftn1" localSheetId="1">'ORSA Questionnaire'!$A$186</definedName>
    <definedName name="_ftnref1" localSheetId="1">'ORSA Questionnaire'!$A$183</definedName>
    <definedName name="_Toc320629201" localSheetId="1">'ORSA Questionnaire'!$A$10</definedName>
    <definedName name="_Toc320629204" localSheetId="1">'ORSA Questionnaire'!$A$82</definedName>
    <definedName name="_Toc320629205" localSheetId="1">'ORSA Questionnaire'!$A$136</definedName>
    <definedName name="_Toc362259738" localSheetId="1">'ORSA Questionnaire'!$A$64</definedName>
    <definedName name="_xlnm.Print_Area" localSheetId="1">'ORSA Questionnaire'!$A$3:$F$401</definedName>
    <definedName name="RETURNSTATUS">'ORSA Questionnaire'!$H$2</definedName>
  </definedNames>
  <calcPr calcId="162913"/>
</workbook>
</file>

<file path=xl/calcChain.xml><?xml version="1.0" encoding="utf-8"?>
<calcChain xmlns="http://schemas.openxmlformats.org/spreadsheetml/2006/main">
  <c r="H190" i="1" l="1"/>
  <c r="H396" i="1" l="1"/>
  <c r="H397" i="1"/>
  <c r="H398" i="1"/>
  <c r="H399" i="1"/>
  <c r="H400" i="1"/>
  <c r="H392" i="1"/>
  <c r="H393" i="1"/>
  <c r="H394" i="1"/>
  <c r="H395" i="1"/>
  <c r="H391" i="1" l="1"/>
  <c r="H376" i="1"/>
  <c r="H375" i="1"/>
  <c r="H374" i="1"/>
  <c r="H373" i="1"/>
  <c r="H372" i="1"/>
  <c r="H371" i="1"/>
  <c r="H370" i="1"/>
  <c r="H369" i="1"/>
  <c r="H368" i="1"/>
  <c r="H367" i="1"/>
  <c r="H366" i="1"/>
  <c r="H365" i="1"/>
  <c r="H364" i="1"/>
  <c r="H363" i="1"/>
  <c r="H61" i="1" l="1"/>
  <c r="H60" i="1"/>
  <c r="H59" i="1"/>
  <c r="H58" i="1"/>
  <c r="H57" i="1"/>
  <c r="H55" i="1"/>
  <c r="H56" i="1"/>
  <c r="H54" i="1"/>
  <c r="H53" i="1"/>
  <c r="H52" i="1"/>
  <c r="H51" i="1"/>
  <c r="H50" i="1"/>
  <c r="H49" i="1"/>
  <c r="H48" i="1"/>
  <c r="H47" i="1"/>
  <c r="H173" i="1"/>
  <c r="H174" i="1"/>
  <c r="H175" i="1"/>
  <c r="H176" i="1"/>
  <c r="H177" i="1"/>
  <c r="H178" i="1"/>
  <c r="H179" i="1"/>
  <c r="H180" i="1"/>
  <c r="H181" i="1"/>
  <c r="H172" i="1"/>
  <c r="H146" i="1"/>
  <c r="H147" i="1"/>
  <c r="H148" i="1"/>
  <c r="H149" i="1"/>
  <c r="H150" i="1"/>
  <c r="H151" i="1"/>
  <c r="H152" i="1"/>
  <c r="H153" i="1"/>
  <c r="H154" i="1"/>
  <c r="H155" i="1"/>
  <c r="H156" i="1"/>
  <c r="H157" i="1"/>
  <c r="H158" i="1"/>
  <c r="H145" i="1"/>
  <c r="H379" i="1" l="1"/>
  <c r="H378" i="1"/>
  <c r="L61" i="1" l="1"/>
  <c r="L60" i="1"/>
  <c r="L59" i="1"/>
  <c r="L58" i="1"/>
  <c r="L57" i="1"/>
  <c r="L56" i="1"/>
  <c r="L55" i="1"/>
  <c r="L54" i="1"/>
  <c r="L53" i="1"/>
  <c r="L52" i="1"/>
  <c r="L51" i="1"/>
  <c r="L50" i="1"/>
  <c r="L49" i="1"/>
  <c r="L48" i="1"/>
  <c r="L47" i="1"/>
  <c r="H250" i="1"/>
  <c r="H92" i="1"/>
  <c r="M400" i="1"/>
  <c r="M399" i="1"/>
  <c r="M398" i="1"/>
  <c r="M397" i="1"/>
  <c r="M396" i="1"/>
  <c r="M395" i="1"/>
  <c r="M394" i="1"/>
  <c r="M393" i="1"/>
  <c r="M392" i="1"/>
  <c r="M391" i="1"/>
  <c r="K384" i="1"/>
  <c r="L376" i="1"/>
  <c r="L375" i="1"/>
  <c r="L374" i="1"/>
  <c r="L373" i="1"/>
  <c r="L372" i="1"/>
  <c r="L371" i="1"/>
  <c r="L370" i="1"/>
  <c r="L369" i="1"/>
  <c r="L368" i="1"/>
  <c r="L367" i="1"/>
  <c r="L366" i="1"/>
  <c r="L365" i="1"/>
  <c r="L364" i="1"/>
  <c r="L363" i="1"/>
  <c r="L362" i="1"/>
  <c r="K350" i="1"/>
  <c r="K342" i="1"/>
  <c r="K335" i="1"/>
  <c r="K295" i="1"/>
  <c r="K243" i="1"/>
  <c r="K202" i="1"/>
  <c r="K190" i="1"/>
  <c r="M181" i="1"/>
  <c r="M180" i="1"/>
  <c r="M179" i="1"/>
  <c r="M178" i="1"/>
  <c r="M177" i="1"/>
  <c r="M176" i="1"/>
  <c r="M175" i="1"/>
  <c r="M174" i="1"/>
  <c r="M173" i="1"/>
  <c r="M172" i="1"/>
  <c r="K138" i="1"/>
  <c r="K135" i="1"/>
  <c r="N119" i="1"/>
  <c r="N118" i="1"/>
  <c r="N117" i="1"/>
  <c r="N116" i="1"/>
  <c r="N115" i="1"/>
  <c r="N114" i="1"/>
  <c r="N113" i="1"/>
  <c r="N112" i="1"/>
  <c r="N111" i="1"/>
  <c r="N110" i="1"/>
  <c r="N109" i="1"/>
  <c r="N108" i="1"/>
  <c r="N97" i="1"/>
  <c r="N96" i="1"/>
  <c r="N95" i="1"/>
  <c r="N94" i="1"/>
  <c r="N93" i="1"/>
  <c r="N92" i="1"/>
  <c r="K79" i="1"/>
  <c r="K72" i="1"/>
  <c r="M61" i="1"/>
  <c r="M60" i="1"/>
  <c r="M59" i="1"/>
  <c r="M58" i="1"/>
  <c r="M57" i="1"/>
  <c r="M56" i="1"/>
  <c r="M55" i="1"/>
  <c r="M54" i="1"/>
  <c r="M53" i="1"/>
  <c r="M52" i="1"/>
  <c r="M51" i="1"/>
  <c r="M50" i="1"/>
  <c r="M49" i="1"/>
  <c r="M48" i="1"/>
  <c r="M47" i="1"/>
  <c r="K36" i="1" l="1"/>
  <c r="K18" i="1" l="1"/>
  <c r="D226" i="1" l="1"/>
  <c r="H167" i="1" l="1"/>
  <c r="H162" i="1"/>
  <c r="D159" i="1" l="1"/>
  <c r="H213" i="1" l="1"/>
  <c r="H384" i="1"/>
  <c r="H362" i="1" l="1"/>
  <c r="H350" i="1"/>
  <c r="H342" i="1"/>
  <c r="H335" i="1"/>
  <c r="H295" i="1"/>
  <c r="H243" i="1"/>
  <c r="H202" i="1"/>
  <c r="H144" i="1"/>
  <c r="H138" i="1"/>
  <c r="H135" i="1"/>
  <c r="H131" i="1"/>
  <c r="H79" i="1"/>
  <c r="H72" i="1"/>
  <c r="H36" i="1"/>
  <c r="D213" i="1" l="1"/>
  <c r="D227" i="1"/>
  <c r="D228" i="1"/>
  <c r="D229" i="1"/>
  <c r="D230" i="1"/>
  <c r="D231" i="1"/>
  <c r="D214" i="1"/>
  <c r="D215" i="1"/>
  <c r="D216" i="1"/>
  <c r="D217" i="1"/>
  <c r="D218" i="1"/>
  <c r="Z381" i="1" l="1"/>
  <c r="Z382" i="1"/>
  <c r="Z383" i="1"/>
  <c r="Z380" i="1"/>
  <c r="Z330" i="1"/>
  <c r="Z331" i="1"/>
  <c r="Z332" i="1"/>
  <c r="Z333" i="1"/>
  <c r="Z334" i="1"/>
  <c r="Z335" i="1"/>
  <c r="Z329" i="1"/>
  <c r="Z238" i="1"/>
  <c r="Z239" i="1"/>
  <c r="Z240" i="1"/>
  <c r="Z241" i="1"/>
  <c r="Z242" i="1"/>
  <c r="Z237" i="1"/>
  <c r="Z78" i="1"/>
  <c r="Z79" i="1"/>
  <c r="Z77" i="1"/>
  <c r="Z26" i="1"/>
  <c r="Z27" i="1"/>
  <c r="Z28" i="1"/>
  <c r="Z29" i="1"/>
  <c r="Z30" i="1"/>
  <c r="Z31" i="1"/>
  <c r="Z32" i="1"/>
  <c r="Z33" i="1"/>
  <c r="Z34" i="1"/>
  <c r="Z35" i="1"/>
  <c r="Z25" i="1"/>
  <c r="Z17" i="1"/>
  <c r="Z18" i="1"/>
  <c r="Z13" i="1"/>
  <c r="Z14" i="1"/>
  <c r="Z15" i="1"/>
  <c r="Z16" i="1"/>
  <c r="Z12" i="1"/>
  <c r="H252" i="1" l="1"/>
  <c r="H253" i="1"/>
  <c r="H254" i="1"/>
  <c r="H255" i="1"/>
  <c r="H256" i="1"/>
  <c r="H257" i="1"/>
  <c r="H258" i="1"/>
  <c r="H259" i="1"/>
  <c r="H251" i="1"/>
  <c r="H119" i="1" l="1"/>
  <c r="H118" i="1"/>
  <c r="H117" i="1"/>
  <c r="H116" i="1"/>
  <c r="H115" i="1"/>
  <c r="H114" i="1"/>
  <c r="H113" i="1"/>
  <c r="H112" i="1"/>
  <c r="H111" i="1"/>
  <c r="H110" i="1"/>
  <c r="H109" i="1"/>
  <c r="H108" i="1"/>
  <c r="H12" i="1" l="1"/>
  <c r="H289" i="1" l="1"/>
  <c r="H355" i="1" l="1"/>
  <c r="H196" i="1" l="1"/>
  <c r="H273" i="1" l="1"/>
  <c r="H97" i="1" l="1"/>
  <c r="H96" i="1"/>
  <c r="H95" i="1"/>
  <c r="H94" i="1"/>
  <c r="H93" i="1"/>
  <c r="H310" i="1"/>
  <c r="H329" i="1"/>
  <c r="H237" i="1"/>
  <c r="H25" i="1"/>
  <c r="H227" i="1"/>
  <c r="H228" i="1"/>
  <c r="H229" i="1"/>
  <c r="H230" i="1"/>
  <c r="H231" i="1"/>
  <c r="H226" i="1"/>
  <c r="H214" i="1"/>
  <c r="H215" i="1"/>
  <c r="H216" i="1"/>
  <c r="H217" i="1"/>
  <c r="H218" i="1"/>
  <c r="H221" i="1"/>
  <c r="H222" i="1"/>
  <c r="H223" i="1"/>
  <c r="H224" i="1"/>
  <c r="H209" i="1"/>
  <c r="H210" i="1"/>
  <c r="H211" i="1"/>
  <c r="H208" i="1"/>
  <c r="H18" i="1"/>
  <c r="H4" i="1"/>
  <c r="H10" i="1"/>
  <c r="H5" i="1"/>
  <c r="H102" i="1" l="1"/>
  <c r="H124" i="1"/>
  <c r="H345" i="1"/>
  <c r="H338" i="1"/>
  <c r="H327" i="1"/>
  <c r="H320" i="1"/>
  <c r="H321" i="1"/>
  <c r="H322" i="1"/>
  <c r="H319" i="1"/>
  <c r="H299" i="1"/>
  <c r="H281" i="1"/>
  <c r="H264" i="1"/>
  <c r="H235" i="1"/>
  <c r="H200" i="1"/>
  <c r="H193" i="1"/>
  <c r="H186" i="1"/>
  <c r="H183" i="1"/>
  <c r="E159" i="1"/>
  <c r="H86" i="1"/>
  <c r="H75" i="1"/>
  <c r="H65" i="1"/>
  <c r="H39" i="1"/>
  <c r="H22" i="1"/>
  <c r="H2" i="1"/>
</calcChain>
</file>

<file path=xl/sharedStrings.xml><?xml version="1.0" encoding="utf-8"?>
<sst xmlns="http://schemas.openxmlformats.org/spreadsheetml/2006/main" count="349" uniqueCount="333">
  <si>
    <t>Proposed action and timeline</t>
  </si>
  <si>
    <t>a)</t>
  </si>
  <si>
    <t>b)</t>
  </si>
  <si>
    <t>Consideration of the link between the risk profile, the approved risk tolerance limits and the overall solvency needs</t>
  </si>
  <si>
    <t>c)</t>
  </si>
  <si>
    <t>Information on stress tests to be performed and the frequency of the stress tests</t>
  </si>
  <si>
    <t>d)</t>
  </si>
  <si>
    <t>Information on data quality standards</t>
  </si>
  <si>
    <t>e)</t>
  </si>
  <si>
    <t>A description of how risks not covered with own funds are managed (e.g. the risk mitigation techniques applied)</t>
  </si>
  <si>
    <t>A record of the challenge process performed by the board</t>
  </si>
  <si>
    <t>Key strategic decisions</t>
  </si>
  <si>
    <r>
      <t>Impact on risk profile</t>
    </r>
    <r>
      <rPr>
        <sz val="8"/>
        <color theme="1"/>
        <rFont val="Calibri"/>
        <family val="2"/>
        <scheme val="minor"/>
      </rPr>
      <t> </t>
    </r>
  </si>
  <si>
    <t>(a) ORSA Policy</t>
  </si>
  <si>
    <t>Yes/No</t>
  </si>
  <si>
    <t>If ‘No’ provide comment</t>
  </si>
  <si>
    <t>A description of the processes and procedures in place to conduct the ORSA including how the forward-looking perspective is addressed</t>
  </si>
  <si>
    <t>The frequency of the ORSA and the justification of its adequacy taking in to account the risk profile and the volatility of its overall solvency needs relative to its capital position</t>
  </si>
  <si>
    <t>f)</t>
  </si>
  <si>
    <t xml:space="preserve">The timing for the performance of the ORSA and the circumstances which would trigger the need for an ORSA outside the regular timescales
</t>
  </si>
  <si>
    <t>b) Record of each ORSA</t>
  </si>
  <si>
    <t>The individual risk analysis (quantified and non-quantified risks), including a description and explanation of risks</t>
  </si>
  <si>
    <t>The links between the risk assessment and the capital allocation process and an explanation of how the risk tolerance limits were taken into account</t>
  </si>
  <si>
    <t>A technical specification of the approach used for the ORSA assessment, including a detailed description of the key structure, together with a list and justification of the assumptions underlying the approach used, the process used for setting dependencies, if any, and the rationale for the confidence level chosen, if any, a description of stress tests and scenario analysis employed and the way their results were taken into account, and an explanation concerning how parameter and data uncertainty were assessed</t>
  </si>
  <si>
    <t>g)</t>
  </si>
  <si>
    <t>h)</t>
  </si>
  <si>
    <t>i)</t>
  </si>
  <si>
    <t>j)</t>
  </si>
  <si>
    <t>An amount/range of values for the overall solvency needs over a one-year-period as well as for a longer period and a description of how the undertaking expects to address the needs.</t>
  </si>
  <si>
    <t>Action plans arising from the assessment and the rationales for them e.g. strategies for raising own funds</t>
  </si>
  <si>
    <t xml:space="preserve">Details on conclusions and the rationale for them from the assessment of continuous compliance with regulatory capital requirement and technical provisions </t>
  </si>
  <si>
    <t>For undertakings that would use an internal model to calculate the SCR, a description of the changes made to the internal model during the application process</t>
  </si>
  <si>
    <t>The identification and explanation of the differences established from the comparison of the undertaking’s risk profile and the assumptions underlying the calculation of SCR, including details on how significant deviations are addressed</t>
  </si>
  <si>
    <t>A description of the internal and external factors that were taken into consideration in the forward-looking perspective</t>
  </si>
  <si>
    <t>Details of any planned relevant management actions , including an explanation and a justification for these actions, and their impact on the assessment</t>
  </si>
  <si>
    <t>k)</t>
  </si>
  <si>
    <t>l)</t>
  </si>
  <si>
    <t>c) Internal Report on ORSA</t>
  </si>
  <si>
    <t>Breakdown of the overall solvency needs by category (where available)</t>
  </si>
  <si>
    <t>Amount (one year)</t>
  </si>
  <si>
    <t>Amount Medium or Long Term (as appropriate)</t>
  </si>
  <si>
    <t>Totals OSN</t>
  </si>
  <si>
    <t xml:space="preserve">Total eligible own funds to meet the SCR (last financial year end) </t>
  </si>
  <si>
    <t>Total SCR (last financial year end)</t>
  </si>
  <si>
    <t xml:space="preserve">Risk classification </t>
  </si>
  <si>
    <t xml:space="preserve">Briefly describe how these risks are addressed by undertaking </t>
  </si>
  <si>
    <t>Internal factors</t>
  </si>
  <si>
    <t xml:space="preserve">Yes, No, Not applicable </t>
  </si>
  <si>
    <t>Change in business plan</t>
  </si>
  <si>
    <t xml:space="preserve">Management actions </t>
  </si>
  <si>
    <t>Change in business volume and mix (lines of business)</t>
  </si>
  <si>
    <t>Shareholder actions e.g. dividend policy</t>
  </si>
  <si>
    <t>External factors</t>
  </si>
  <si>
    <t>Deterioration in economic conditions</t>
  </si>
  <si>
    <t>Unexpected large claims/ unexpected increase in claims reserves,</t>
  </si>
  <si>
    <t>A sharp decline in market value of assets</t>
  </si>
  <si>
    <t>(Please note these can range from simple to complex tests depending on proportionality).</t>
  </si>
  <si>
    <t>Description</t>
  </si>
  <si>
    <t>Impact on own funds</t>
  </si>
  <si>
    <r>
      <t>Does the undertaking have sufficient own funds to meet its overall solvency needs throughout the projection period?</t>
    </r>
    <r>
      <rPr>
        <sz val="8"/>
        <color theme="1"/>
        <rFont val="Calibri"/>
        <family val="2"/>
        <scheme val="minor"/>
      </rPr>
      <t>  </t>
    </r>
  </si>
  <si>
    <t>Measure (where applicable)</t>
  </si>
  <si>
    <r>
      <t>Impact</t>
    </r>
    <r>
      <rPr>
        <sz val="8"/>
        <color theme="1"/>
        <rFont val="Calibri"/>
        <family val="2"/>
        <scheme val="minor"/>
      </rPr>
      <t> </t>
    </r>
  </si>
  <si>
    <t>Matching Adjustment</t>
  </si>
  <si>
    <t>Transitional Risk Free Rate</t>
  </si>
  <si>
    <t>Transitional Technical Provisions</t>
  </si>
  <si>
    <t>Volatility Adjustment</t>
  </si>
  <si>
    <t>If no, please explain:</t>
  </si>
  <si>
    <t xml:space="preserve">Own quantification of the risk </t>
  </si>
  <si>
    <t xml:space="preserve">Standard formula quantification </t>
  </si>
  <si>
    <r>
      <t>1</t>
    </r>
    <r>
      <rPr>
        <sz val="8"/>
        <color theme="1"/>
        <rFont val="Calibri"/>
        <family val="2"/>
        <scheme val="minor"/>
      </rPr>
      <t> </t>
    </r>
  </si>
  <si>
    <r>
      <t>Regular ORSA or Non-Regular ORSA:</t>
    </r>
    <r>
      <rPr>
        <sz val="8"/>
        <color theme="1"/>
        <rFont val="Calibri"/>
        <family val="2"/>
        <scheme val="minor"/>
      </rPr>
      <t> </t>
    </r>
  </si>
  <si>
    <r>
      <t>Please list other internal factors with potential negative effects that were considered</t>
    </r>
    <r>
      <rPr>
        <b/>
        <sz val="8"/>
        <color theme="1"/>
        <rFont val="Calibri"/>
        <family val="2"/>
        <scheme val="minor"/>
      </rPr>
      <t> </t>
    </r>
  </si>
  <si>
    <r>
      <t>Please list other external factors with potential negative effects that were considered</t>
    </r>
    <r>
      <rPr>
        <b/>
        <sz val="12"/>
        <color theme="1"/>
        <rFont val="Calibri"/>
        <family val="2"/>
        <scheme val="minor"/>
      </rPr>
      <t xml:space="preserve"> </t>
    </r>
  </si>
  <si>
    <t>5: Currency</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</si>
  <si>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</si>
  <si>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</si>
  <si>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</si>
  <si>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</si>
  <si>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</si>
  <si>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</si>
  <si>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</si>
  <si>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</si>
  <si>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</si>
  <si>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</si>
  <si>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</si>
  <si>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</si>
  <si>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</si>
  <si>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</si>
  <si>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</si>
  <si>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</si>
  <si>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</si>
  <si>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</si>
  <si>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</si>
  <si>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</si>
  <si>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</si>
  <si>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</si>
  <si>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</si>
  <si>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</si>
  <si>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</si>
  <si>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BYR</t>
  </si>
  <si>
    <t>BZD</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</si>
  <si>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</si>
  <si>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</si>
  <si>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</si>
  <si>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</si>
  <si>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</si>
  <si>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</si>
  <si>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</si>
  <si>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</si>
  <si>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</si>
  <si>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</si>
  <si>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</si>
  <si>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</si>
  <si>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</si>
  <si>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</si>
  <si>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</si>
  <si>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</si>
  <si>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</si>
  <si>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</si>
  <si>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</si>
  <si>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</si>
  <si>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</si>
  <si>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</si>
  <si>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</si>
  <si>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</si>
  <si>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</si>
  <si>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</si>
  <si>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</si>
  <si>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</si>
  <si>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</si>
  <si>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</si>
  <si>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</si>
  <si>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</si>
  <si>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</si>
  <si>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</si>
  <si>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</si>
  <si>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</si>
  <si>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</si>
  <si>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</si>
  <si>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</si>
  <si>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</si>
  <si>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</si>
  <si>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</si>
  <si>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</si>
  <si>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</si>
  <si>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</si>
  <si>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</si>
  <si>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</si>
  <si>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</si>
  <si>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</si>
  <si>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</si>
  <si>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</si>
  <si>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KYD</t>
  </si>
  <si>
    <t>KZT</t>
  </si>
  <si>
    <t>LAK</t>
  </si>
  <si>
    <t>LBP</t>
  </si>
  <si>
    <t>LKR</t>
  </si>
  <si>
    <t>LRD</t>
  </si>
  <si>
    <t>LSL</t>
  </si>
  <si>
    <t>MAD</t>
  </si>
  <si>
    <t>MDL</t>
  </si>
  <si>
    <t>MGA</t>
  </si>
  <si>
    <t>MKD</t>
  </si>
  <si>
    <t>MMK</t>
  </si>
  <si>
    <t>MNT</t>
  </si>
  <si>
    <t>MOP</t>
  </si>
  <si>
    <t>MRO</t>
  </si>
  <si>
    <t>MUR</t>
  </si>
  <si>
    <t>MVR</t>
  </si>
  <si>
    <t>MWK</t>
  </si>
  <si>
    <t>MXV</t>
  </si>
  <si>
    <t>MYR</t>
  </si>
  <si>
    <t>MZN</t>
  </si>
  <si>
    <t>NAD</t>
  </si>
  <si>
    <t>NGN</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</si>
  <si>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</si>
  <si>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</si>
  <si>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</si>
  <si>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</si>
  <si>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</si>
  <si>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</si>
  <si>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</si>
  <si>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</si>
  <si>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</si>
  <si>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</si>
  <si>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</si>
  <si>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</si>
  <si>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</si>
  <si>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</si>
  <si>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</si>
  <si>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</si>
  <si>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</si>
  <si>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</si>
  <si>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</si>
  <si>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</si>
  <si>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</si>
  <si>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</si>
  <si>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</si>
  <si>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</si>
  <si>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STD</t>
  </si>
  <si>
    <t>SYP</t>
  </si>
  <si>
    <t>SZL</t>
  </si>
  <si>
    <t>THB</t>
  </si>
  <si>
    <t>TJS</t>
  </si>
  <si>
    <t>TMT</t>
  </si>
  <si>
    <t>TND</t>
  </si>
  <si>
    <t>TOP</t>
  </si>
  <si>
    <t>TRY</t>
  </si>
  <si>
    <t>UAH</t>
  </si>
  <si>
    <t>UGX</t>
  </si>
  <si>
    <t>USD</t>
  </si>
  <si>
    <t>USN</t>
  </si>
  <si>
    <t>USS</t>
  </si>
  <si>
    <t>UYU</t>
  </si>
  <si>
    <t>UZS</t>
  </si>
  <si>
    <t>VEF</t>
  </si>
  <si>
    <t>VND</t>
  </si>
  <si>
    <t>VUV</t>
  </si>
  <si>
    <t>WST</t>
  </si>
  <si>
    <t>XAF</t>
  </si>
  <si>
    <t>XAG</t>
  </si>
  <si>
    <t>XAU</t>
  </si>
  <si>
    <t>XBA</t>
  </si>
  <si>
    <t>XBB</t>
  </si>
  <si>
    <t>XBC</t>
  </si>
  <si>
    <t>XBD</t>
  </si>
  <si>
    <t>XCD</t>
  </si>
  <si>
    <t>XDR</t>
  </si>
  <si>
    <t>XFU</t>
  </si>
  <si>
    <t>XOF</t>
  </si>
  <si>
    <t>XPD</t>
  </si>
  <si>
    <t>XPT</t>
  </si>
  <si>
    <t>XTS</t>
  </si>
  <si>
    <t>YER</t>
  </si>
  <si>
    <t>Validations</t>
  </si>
  <si>
    <t>If 'No', provide comment</t>
  </si>
  <si>
    <r>
      <t>Yes/No</t>
    </r>
    <r>
      <rPr>
        <b/>
        <sz val="8"/>
        <color theme="1"/>
        <rFont val="Calibri"/>
        <family val="2"/>
        <scheme val="minor"/>
      </rPr>
      <t>  </t>
    </r>
  </si>
  <si>
    <r>
      <t>Qualitative description of the deviation</t>
    </r>
    <r>
      <rPr>
        <b/>
        <sz val="8"/>
        <color theme="1"/>
        <rFont val="Calibri"/>
        <family val="2"/>
        <scheme val="minor"/>
      </rPr>
      <t> </t>
    </r>
  </si>
  <si>
    <r>
      <t>Issue/item</t>
    </r>
    <r>
      <rPr>
        <b/>
        <sz val="8"/>
        <color theme="1"/>
        <rFont val="Calibri"/>
        <family val="2"/>
        <scheme val="minor"/>
      </rPr>
      <t> </t>
    </r>
  </si>
  <si>
    <t>Document Version History</t>
  </si>
  <si>
    <t xml:space="preserve">Version </t>
  </si>
  <si>
    <t>Author</t>
  </si>
  <si>
    <t>Comments</t>
  </si>
  <si>
    <t>Published Date</t>
  </si>
  <si>
    <t>Sudeep Sanyal</t>
  </si>
  <si>
    <t>Final Version (in section 6.2 added following:
The other internal and external factors will not be a dropdown anymore. It will be just auto filled “Yes”.
Also added Cover Sheet.</t>
  </si>
  <si>
    <t>Capital management including, at least issuance or repayment of capital instruments, dividends and other distributions of income or capital, and calls on ancillary own fund items. Including projected changes and contingency plans in stressed situation.</t>
  </si>
  <si>
    <t>The interaction between the capital management and its risk profile.</t>
  </si>
  <si>
    <t>Its ability to raise own funds of an appropriate quality and in an appropriate timescale.</t>
  </si>
  <si>
    <t>How the average duration of own fund items (contractual, maturity or call dates), could impact the average duration of its insurance liabilities and future own funds needs.</t>
  </si>
  <si>
    <t>If yes to (8.1) please provide details on the quantification of the significant deviation </t>
  </si>
  <si>
    <t>Following changes made:
1. The template will open on the cover page
2. The font size made consistent throughout the template
3. Table contents aligned 
4. Column B made the first column
5. Numbering of the answer options (a) to (d) in a separate column in the table</t>
  </si>
  <si>
    <t>Currency:</t>
  </si>
  <si>
    <r>
      <t>Downgrading of a reinsurer’s rating</t>
    </r>
    <r>
      <rPr>
        <sz val="11"/>
        <color theme="1"/>
        <rFont val="Calibri"/>
        <family val="2"/>
        <scheme val="minor"/>
      </rPr>
      <t xml:space="preserve"> </t>
    </r>
  </si>
  <si>
    <t>9.  UNDERTAKING'S CONCLUSIONS AND ACTIONS FROM THE ORSA</t>
  </si>
  <si>
    <t>8.  DEVIATIONS FROM ASSUMPTIONS UNDERLYING STANDARD FORMULA</t>
  </si>
  <si>
    <t>7.  COMPLIANCE ON A CONTINUOUS BASIS</t>
  </si>
  <si>
    <t>6.  FORWARD LOOKING PERSPECTIVE</t>
  </si>
  <si>
    <r>
      <t>5.</t>
    </r>
    <r>
      <rPr>
        <b/>
        <sz val="7"/>
        <color rgb="FF365F91"/>
        <rFont val="Calibri"/>
        <family val="2"/>
        <scheme val="minor"/>
      </rPr>
      <t>  </t>
    </r>
    <r>
      <rPr>
        <b/>
        <sz val="14"/>
        <color rgb="FF365F91"/>
        <rFont val="Calibri"/>
        <family val="2"/>
        <scheme val="minor"/>
      </rPr>
      <t>OVERALL SOLVENCY NEEDS</t>
    </r>
  </si>
  <si>
    <r>
      <t>4.</t>
    </r>
    <r>
      <rPr>
        <b/>
        <sz val="7"/>
        <color rgb="FF365F91"/>
        <rFont val="Calibri"/>
        <family val="2"/>
        <scheme val="minor"/>
      </rPr>
      <t>  </t>
    </r>
    <r>
      <rPr>
        <b/>
        <sz val="14"/>
        <color rgb="FF365F91"/>
        <rFont val="Calibri"/>
        <family val="2"/>
        <scheme val="minor"/>
      </rPr>
      <t>DOCUMENTATION</t>
    </r>
  </si>
  <si>
    <r>
      <t>3.</t>
    </r>
    <r>
      <rPr>
        <b/>
        <sz val="7"/>
        <color rgb="FF365F91"/>
        <rFont val="Calibri"/>
        <family val="2"/>
        <scheme val="minor"/>
      </rPr>
      <t>  </t>
    </r>
    <r>
      <rPr>
        <b/>
        <sz val="14"/>
        <color rgb="FF365F91"/>
        <rFont val="Calibri"/>
        <family val="2"/>
        <scheme val="minor"/>
      </rPr>
      <t>ROLE OF BOARD OF DIRECTORS</t>
    </r>
  </si>
  <si>
    <r>
      <t>2.</t>
    </r>
    <r>
      <rPr>
        <b/>
        <sz val="7"/>
        <color rgb="FF365F91"/>
        <rFont val="Calibri"/>
        <family val="2"/>
        <scheme val="minor"/>
      </rPr>
      <t>  </t>
    </r>
    <r>
      <rPr>
        <b/>
        <sz val="14"/>
        <color rgb="FF365F91"/>
        <rFont val="Calibri"/>
        <family val="2"/>
        <scheme val="minor"/>
      </rPr>
      <t>LINK TO STRATEGIC DECISION MAKING</t>
    </r>
  </si>
  <si>
    <r>
      <t>1.</t>
    </r>
    <r>
      <rPr>
        <b/>
        <sz val="7"/>
        <color rgb="FF365F91"/>
        <rFont val="Calibri"/>
        <family val="2"/>
        <scheme val="minor"/>
      </rPr>
      <t>  </t>
    </r>
    <r>
      <rPr>
        <b/>
        <sz val="14"/>
        <color rgb="FF365F91"/>
        <rFont val="Calibri"/>
        <family val="2"/>
        <scheme val="minor"/>
      </rPr>
      <t>FREQUENCY OF THE ORSA</t>
    </r>
  </si>
  <si>
    <t xml:space="preserve">1.1.  What triggered this non-regular ORSA? </t>
  </si>
  <si>
    <t xml:space="preserve">2.1.  How are the results / outcome of ORSA and insights gained from the ORSA process used? (Please select all that apply.) </t>
  </si>
  <si>
    <t xml:space="preserve">2.2.  Has the undertaking made strategic decisions impacting the risk profile and regulatory capital requirement and overall solvency needs over the last financial year? </t>
  </si>
  <si>
    <t>2.3.  If yes, briefly describe these key strategic decisions.</t>
  </si>
  <si>
    <t>3.1.  Did the board of directors review and approve the ORSA Policy?</t>
  </si>
  <si>
    <t xml:space="preserve">3.2.  Briefly describe the role of the board in the ORSA assessment. </t>
  </si>
  <si>
    <t>3.3.  How is the review/challenge of the ORSA by the board documented or evidenced? (Please select all that apply.)</t>
  </si>
  <si>
    <t>4.1.  Does the undertaking have a documented ORSA Policy?</t>
  </si>
  <si>
    <t>4.3.  Is the ORSA process and outcome internally documented?</t>
  </si>
  <si>
    <r>
      <t>4.4.</t>
    </r>
    <r>
      <rPr>
        <sz val="7"/>
        <color theme="1"/>
        <rFont val="Calibri"/>
        <family val="2"/>
        <scheme val="minor"/>
      </rPr>
      <t>  </t>
    </r>
    <r>
      <rPr>
        <sz val="12"/>
        <color theme="1"/>
        <rFont val="Calibri"/>
        <family val="2"/>
        <scheme val="minor"/>
      </rPr>
      <t>Does the record of the ORSA include the following?</t>
    </r>
  </si>
  <si>
    <t>4.5.  Did the board review and approve the results and conclusions of the ORSA (internal report on ORSA)?</t>
  </si>
  <si>
    <t>4.6.  If yes, when did the board approve the results and conclusions of the ORSA?</t>
  </si>
  <si>
    <t>4.7.  Please list all the personnel/units to whom the internal report on ORSA was communicated.</t>
  </si>
  <si>
    <t xml:space="preserve">5.1.  Which method(s) and main assumptions were used to quantify the overall solvency needs?  </t>
  </si>
  <si>
    <t xml:space="preserve">5.4.  Please list other material risks considered in the ORSA that were not quantified (capital was not allocated for these risks). Briefly explain how these risks are addressed by the undertaking (in the table below). </t>
  </si>
  <si>
    <t xml:space="preserve">5.5.  Does the undertaking apply any asset and liability valuation basis that is different from Solvency II? </t>
  </si>
  <si>
    <t xml:space="preserve">5.6.  Does the undertaking apply any asset and liability recognition basis that is different from Solvency II? </t>
  </si>
  <si>
    <t xml:space="preserve">5.8.  Does the undertaking use approved undertaking-specific parameters to calculate its SCR? </t>
  </si>
  <si>
    <t xml:space="preserve">5.9.  If yes to (5.8) were these undertaking-specific parameters used in the overall solvency needs assessment. </t>
  </si>
  <si>
    <t xml:space="preserve">6.1.  What is the time horizon of the business plans and financial projections that were taken into account in the determination of overall solvency needs?  </t>
  </si>
  <si>
    <t xml:space="preserve">6.2.  Does the undertaking’s ORSA take into account the internal and external factors that could potentially affect the undertaking’s overall solvency needs?
Please select the applicable responses below.  
Please note that the list below is not exhaustive.
</t>
  </si>
  <si>
    <t>6.3.  Which of the following does the undertaking perform as part of its business and capital planning process</t>
  </si>
  <si>
    <r>
      <t>6.4.</t>
    </r>
    <r>
      <rPr>
        <sz val="7"/>
        <color theme="1"/>
        <rFont val="Calibri"/>
        <family val="2"/>
        <scheme val="minor"/>
      </rPr>
      <t>  </t>
    </r>
    <r>
      <rPr>
        <sz val="12"/>
        <color theme="1"/>
        <rFont val="Calibri"/>
        <family val="2"/>
        <scheme val="minor"/>
      </rPr>
      <t xml:space="preserve">Briefly describe the stress tests/ reverse stress test/ sensitivity and/ or scenario analyses carried out. </t>
    </r>
    <r>
      <rPr>
        <sz val="8"/>
        <color theme="1"/>
        <rFont val="Calibri"/>
        <family val="2"/>
        <scheme val="minor"/>
      </rPr>
      <t> </t>
    </r>
  </si>
  <si>
    <r>
      <t>7.2.  If no, did the undertaking notify the Central Bank?</t>
    </r>
    <r>
      <rPr>
        <sz val="8"/>
        <color theme="1"/>
        <rFont val="Calibri"/>
        <family val="2"/>
        <scheme val="minor"/>
      </rPr>
      <t> </t>
    </r>
  </si>
  <si>
    <r>
      <t>7.3.</t>
    </r>
    <r>
      <rPr>
        <sz val="7"/>
        <color theme="1"/>
        <rFont val="Calibri"/>
        <family val="2"/>
        <scheme val="minor"/>
      </rPr>
      <t>  </t>
    </r>
    <r>
      <rPr>
        <sz val="12"/>
        <color theme="1"/>
        <rFont val="Calibri"/>
        <family val="2"/>
        <scheme val="minor"/>
      </rPr>
      <t xml:space="preserve">Has the undertaking performed a recalculation of its SCR and eligible own funds since the last full solvency calculation? </t>
    </r>
    <r>
      <rPr>
        <sz val="8"/>
        <color theme="1"/>
        <rFont val="Calibri"/>
        <family val="2"/>
        <scheme val="minor"/>
      </rPr>
      <t> </t>
    </r>
  </si>
  <si>
    <t xml:space="preserve">7.4.  If yes, what triggered the recalculation of SCR and/or eligible own funds? 
</t>
  </si>
  <si>
    <t xml:space="preserve">7.5.  If the undertaking has applied the Matching Adjustment, Volatility Adjustment, or the transitional measures described in Article 308c-d, has it performed an assessment of compliance with the SCR with and without taking into account those adjustments and transitional measures? </t>
  </si>
  <si>
    <r>
      <t>7.6.  I</t>
    </r>
    <r>
      <rPr>
        <sz val="7"/>
        <color theme="1"/>
        <rFont val="Calibri"/>
        <family val="2"/>
        <scheme val="minor"/>
      </rPr>
      <t xml:space="preserve"> </t>
    </r>
    <r>
      <rPr>
        <sz val="12"/>
        <color theme="1"/>
        <rFont val="Calibri"/>
        <family val="2"/>
        <scheme val="minor"/>
      </rPr>
      <t>f Yes, what has been the primary impact of these measures?</t>
    </r>
    <r>
      <rPr>
        <sz val="8"/>
        <color theme="1"/>
        <rFont val="Calibri"/>
        <family val="2"/>
        <scheme val="minor"/>
      </rPr>
      <t> </t>
    </r>
  </si>
  <si>
    <r>
      <t>7.7.</t>
    </r>
    <r>
      <rPr>
        <sz val="7"/>
        <color theme="1"/>
        <rFont val="Calibri"/>
        <family val="2"/>
        <scheme val="minor"/>
      </rPr>
      <t>  </t>
    </r>
    <r>
      <rPr>
        <sz val="12"/>
        <color theme="1"/>
        <rFont val="Calibri"/>
        <family val="2"/>
        <scheme val="minor"/>
      </rPr>
      <t xml:space="preserve">Did the undertaking consider the following when evaluating its future own funds requirements? </t>
    </r>
    <r>
      <rPr>
        <sz val="8"/>
        <color theme="1"/>
        <rFont val="Calibri"/>
        <family val="2"/>
        <scheme val="minor"/>
      </rPr>
      <t> </t>
    </r>
  </si>
  <si>
    <t xml:space="preserve">7.8.  What contingency plans are in place to ensure own funds of sufficient quality are available in stressed situations?  </t>
  </si>
  <si>
    <t xml:space="preserve">7.10.  Does the actuarial function provide inputs to the assessment of compliance with the requirements of calculating the technical provisions? </t>
  </si>
  <si>
    <r>
      <t>8.1.</t>
    </r>
    <r>
      <rPr>
        <sz val="7"/>
        <color theme="1"/>
        <rFont val="Calibri"/>
        <family val="2"/>
        <scheme val="minor"/>
      </rPr>
      <t>  </t>
    </r>
    <r>
      <rPr>
        <sz val="12"/>
        <color theme="1"/>
        <rFont val="Calibri"/>
        <family val="2"/>
        <scheme val="minor"/>
      </rPr>
      <t xml:space="preserve">Does the risk profile of the undertaking materially deviate from the assumptions underlying the SCR calculation?  </t>
    </r>
    <r>
      <rPr>
        <sz val="8"/>
        <color theme="1"/>
        <rFont val="Calibri"/>
        <family val="2"/>
        <scheme val="minor"/>
      </rPr>
      <t> </t>
    </r>
  </si>
  <si>
    <r>
      <t>8.2.</t>
    </r>
    <r>
      <rPr>
        <sz val="7"/>
        <color theme="1"/>
        <rFont val="Calibri"/>
        <family val="2"/>
        <scheme val="minor"/>
      </rPr>
      <t xml:space="preserve">  </t>
    </r>
    <r>
      <rPr>
        <sz val="12"/>
        <color theme="1"/>
        <rFont val="Calibri"/>
        <family val="2"/>
        <scheme val="minor"/>
      </rPr>
      <t xml:space="preserve">What are the primary reason(s) for the deviation between the undertaking’s risk profile and the assumptions underlying the SCR calculation? </t>
    </r>
    <r>
      <rPr>
        <sz val="8"/>
        <color theme="1"/>
        <rFont val="Calibri"/>
        <family val="2"/>
        <scheme val="minor"/>
      </rPr>
      <t> </t>
    </r>
  </si>
  <si>
    <t xml:space="preserve">5.2.  Please provide the quantitative outcome of the Overall Solvency Needs Calculation: </t>
  </si>
  <si>
    <r>
      <t>7.1.</t>
    </r>
    <r>
      <rPr>
        <sz val="7"/>
        <color theme="1"/>
        <rFont val="Calibri"/>
        <family val="2"/>
        <scheme val="minor"/>
      </rPr>
      <t>  </t>
    </r>
    <r>
      <rPr>
        <sz val="12"/>
        <color theme="1"/>
        <rFont val="Calibri"/>
        <family val="2"/>
        <scheme val="minor"/>
      </rPr>
      <t>Has the undertaking held sufficient eligible own funds to meet the minimum capital requirement (MCR) and solvency capital requirement (SCR) at all times?</t>
    </r>
  </si>
  <si>
    <t>7.9.  Does the undertaking have processes and procedures relating to regular review of  the calculation of technical provisions?</t>
  </si>
  <si>
    <t>9.1.  Briefly describe the undertakings’ conclusions from the ORSA and proposed action plans (where applicable). Actions may include; strategies to raise additional own funds, actions to improve the undertaking’s financial condition and the proposed timings, etc.</t>
  </si>
  <si>
    <t>5.3.  What is the reference date at which the above overall solvency needs values were calculated?</t>
  </si>
  <si>
    <r>
      <t xml:space="preserve">4.2.  Does the ORSA Policy include </t>
    </r>
    <r>
      <rPr>
        <u/>
        <sz val="12"/>
        <color theme="1"/>
        <rFont val="Calibri"/>
        <family val="2"/>
        <scheme val="minor"/>
      </rPr>
      <t>at least</t>
    </r>
    <r>
      <rPr>
        <sz val="12"/>
        <color theme="1"/>
        <rFont val="Calibri"/>
        <family val="2"/>
        <scheme val="minor"/>
      </rPr>
      <t xml:space="preserve"> the following:</t>
    </r>
  </si>
  <si>
    <t>Validations in column H must be reviewed prior to submission of return</t>
  </si>
  <si>
    <t>GEL</t>
  </si>
  <si>
    <t>KRW</t>
  </si>
  <si>
    <t>KWD</t>
  </si>
  <si>
    <t>LTL</t>
  </si>
  <si>
    <t>LVL</t>
  </si>
  <si>
    <t>LYD</t>
  </si>
  <si>
    <t>MXN</t>
  </si>
  <si>
    <t>NIO</t>
  </si>
  <si>
    <t>NOK</t>
  </si>
  <si>
    <t>NPR</t>
  </si>
  <si>
    <t>SSP</t>
  </si>
  <si>
    <t>SVC</t>
  </si>
  <si>
    <t>TTD</t>
  </si>
  <si>
    <t>TWD</t>
  </si>
  <si>
    <t>TZS</t>
  </si>
  <si>
    <t>UYI</t>
  </si>
  <si>
    <t>XPF</t>
  </si>
  <si>
    <t>XSU</t>
  </si>
  <si>
    <t>XUA</t>
  </si>
  <si>
    <t>ZAR</t>
  </si>
  <si>
    <t>ZMK</t>
  </si>
  <si>
    <t>ZMW</t>
  </si>
  <si>
    <t>ZWL</t>
  </si>
  <si>
    <t>Raymond O'Sullivan</t>
  </si>
  <si>
    <t>Reviewed By</t>
  </si>
  <si>
    <t>N/A</t>
  </si>
  <si>
    <t>5.7.  If yes to either 5.5 or 5.6 , briefly explain how the recognition and/or valuation basis applied by the undertaking ensure better consideration of its risk profile, approved risk tolerance limits and business strategy.</t>
  </si>
  <si>
    <t>BYN</t>
  </si>
  <si>
    <t>Following changes made:
1. Currency List Expanded so it is in line with the Solvency II DPM Dictionary
, i.e. the list of possible selections is the same as the list available in 
the Solvency II basic information template (CU Hierarchy 5 DPM Dictionary, Taxonomy 2.1.0)
2. Wording and validation for question 5.7 changed to accomodate response
when either or both of 5.5 or 5.6 are answered with "Yes".</t>
  </si>
  <si>
    <t>Eoin Haugh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</si>
</sst>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z_ł_-;\-* #,##0.00\ _z_ł_-;_-* &quot;-&quot;??\ _z_ł_-;_-@_-"/>
    <numFmt numFmtId="165" formatCode="0.0"/>
  </numFmts>
  <fonts count="46">
    <font>
      <sz val="11"/>
      <color theme="1"/>
      <name val="Calibri"/>
      <family val="2"/>
      <scheme val="minor"/>
    </font>
    <font>
      <b/>
      <sz val="14"/>
      <color rgb="FF365F91"/>
      <name val="Cambria"/>
      <family val="1"/>
    </font>
    <font>
      <sz val="12"/>
      <color theme="1"/>
      <name val="Calibri"/>
      <family val="2"/>
      <scheme val="minor"/>
    </font>
    <font>
      <b/>
      <sz val="12"/>
      <color theme="1"/>
      <name val="Calibri"/>
      <family val="2"/>
      <scheme val="minor"/>
    </font>
    <font>
      <sz val="11"/>
      <color theme="3" tint="0.79998168889431442"/>
      <name val="Calibri"/>
      <family val="2"/>
      <scheme val="minor"/>
    </font>
    <font>
      <sz val="11"/>
      <color rgb="FFFF0000"/>
      <name val="Calibri"/>
      <family val="2"/>
      <scheme val="minor"/>
    </font>
    <font>
      <b/>
      <sz val="14"/>
      <color rgb="FFFF0000"/>
      <name val="Calibri"/>
      <family val="2"/>
      <scheme val="minor"/>
    </font>
    <font>
      <b/>
      <sz val="11"/>
      <color theme="1"/>
      <name val="Calibri"/>
      <family val="2"/>
      <scheme val="minor"/>
    </font>
    <font>
      <sz val="8"/>
      <color theme="1"/>
      <name val="Calibri"/>
      <family val="2"/>
      <scheme val="minor"/>
    </font>
    <font>
      <u/>
      <sz val="11"/>
      <color theme="1"/>
      <name val="Calibri"/>
      <family val="2"/>
      <scheme val="minor"/>
    </font>
    <font>
      <sz val="12"/>
      <color rgb="FF000000"/>
      <name val="Calibri"/>
      <family val="2"/>
      <scheme val="minor"/>
    </font>
    <font>
      <sz val="14"/>
      <color theme="1"/>
      <name val="Calibri"/>
      <family val="2"/>
      <scheme val="minor"/>
    </font>
    <font>
      <b/>
      <i/>
      <sz val="12"/>
      <color theme="1"/>
      <name val="Calibri"/>
      <family val="2"/>
      <scheme val="minor"/>
    </font>
    <font>
      <b/>
      <sz val="8"/>
      <color theme="1"/>
      <name val="Calibri"/>
      <family val="2"/>
      <scheme val="minor"/>
    </font>
    <font>
      <sz val="11"/>
      <color theme="1"/>
      <name val="Calibri"/>
      <family val="2"/>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zcionka tekstu podstawowego"/>
      <family val="2"/>
      <charset val="238"/>
    </font>
    <font>
      <sz val="10"/>
      <name val="Arial"/>
      <family val="2"/>
      <charset val="238"/>
    </font>
    <font>
      <b/>
      <sz val="16"/>
      <color rgb="FFFF0000"/>
      <name val="Calibri"/>
      <family val="2"/>
      <scheme val="minor"/>
    </font>
    <font>
      <sz val="11"/>
      <color theme="4" tint="0.79998168889431442"/>
      <name val="Calibri"/>
      <family val="2"/>
      <scheme val="minor"/>
    </font>
    <font>
      <sz val="11"/>
      <color rgb="FF000000"/>
      <name val="Calibri"/>
      <family val="2"/>
    </font>
    <font>
      <sz val="14"/>
      <color theme="8" tint="0.79998168889431442"/>
      <name val="Calibri"/>
      <family val="2"/>
      <scheme val="minor"/>
    </font>
    <font>
      <sz val="11"/>
      <color theme="8" tint="0.79998168889431442"/>
      <name val="Calibri"/>
      <family val="2"/>
      <scheme val="minor"/>
    </font>
    <font>
      <b/>
      <sz val="10"/>
      <color theme="0"/>
      <name val="Arial"/>
      <family val="2"/>
    </font>
    <font>
      <sz val="10"/>
      <color theme="1"/>
      <name val="Calibri"/>
      <family val="2"/>
    </font>
    <font>
      <sz val="12"/>
      <color theme="4" tint="0.79998168889431442"/>
      <name val="Calibri"/>
      <family val="2"/>
      <scheme val="minor"/>
    </font>
    <font>
      <b/>
      <u/>
      <sz val="12"/>
      <color theme="1"/>
      <name val="Calibri"/>
      <family val="2"/>
      <scheme val="minor"/>
    </font>
    <font>
      <b/>
      <sz val="16"/>
      <name val="Calibri"/>
      <family val="2"/>
      <scheme val="minor"/>
    </font>
    <font>
      <sz val="11"/>
      <name val="Calibri"/>
      <family val="2"/>
      <scheme val="minor"/>
    </font>
    <font>
      <b/>
      <sz val="16"/>
      <color rgb="FF365F91"/>
      <name val="Calibri"/>
      <family val="2"/>
      <scheme val="minor"/>
    </font>
    <font>
      <b/>
      <sz val="7"/>
      <color rgb="FF365F91"/>
      <name val="Calibri"/>
      <family val="2"/>
      <scheme val="minor"/>
    </font>
    <font>
      <b/>
      <sz val="14"/>
      <color rgb="FF365F91"/>
      <name val="Calibri"/>
      <family val="2"/>
      <scheme val="minor"/>
    </font>
    <font>
      <sz val="7"/>
      <color theme="1"/>
      <name val="Calibri"/>
      <family val="2"/>
      <scheme val="minor"/>
    </font>
    <font>
      <u/>
      <sz val="12"/>
      <color theme="1"/>
      <name val="Calibri"/>
      <family val="2"/>
      <scheme val="minor"/>
    </font>
    <font>
      <b/>
      <sz val="12"/>
      <color rgb="FFFF0000"/>
      <name val="Calibri"/>
      <family val="2"/>
      <scheme val="minor"/>
    </font>
    <font>
      <sz val="10"/>
      <color theme="1"/>
      <name val="Calibri"/>
      <family val="2"/>
      <scheme val="minor"/>
    </font>
  </fonts>
  <fills count="3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gray125">
        <bgColor rgb="FF1E4779"/>
      </patternFill>
    </fill>
  </fills>
  <borders count="40">
    <border>
      <left/>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medium">
        <color indexed="64"/>
      </right>
      <top style="medium">
        <color indexed="64"/>
      </top>
      <bottom/>
      <diagonal/>
    </border>
    <border>
      <left/>
      <right style="medium">
        <color rgb="FF000000"/>
      </right>
      <top style="medium">
        <color indexed="64"/>
      </top>
      <bottom style="medium">
        <color rgb="FF000000"/>
      </bottom>
      <diagonal/>
    </border>
    <border>
      <left/>
      <right style="medium">
        <color rgb="FF000000"/>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rgb="FF000000"/>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top/>
      <bottom style="medium">
        <color rgb="FF000000"/>
      </bottom>
      <diagonal/>
    </border>
    <border>
      <left/>
      <right style="thin">
        <color auto="1"/>
      </right>
      <top style="medium">
        <color indexed="64"/>
      </top>
      <bottom/>
      <diagonal/>
    </border>
  </borders>
  <cellStyleXfs count="1197">
    <xf numFmtId="0" fontId="0" fillId="0" borderId="0"/>
    <xf numFmtId="0" fontId="15" fillId="0" borderId="0"/>
    <xf numFmtId="0" fontId="16" fillId="0" borderId="0" applyNumberFormat="0" applyFill="0" applyBorder="0" applyAlignment="0" applyProtection="0"/>
    <xf numFmtId="0" fontId="17" fillId="0" borderId="11" applyNumberFormat="0" applyFill="0" applyAlignment="0" applyProtection="0"/>
    <xf numFmtId="0" fontId="18" fillId="0" borderId="12" applyNumberFormat="0" applyFill="0" applyAlignment="0" applyProtection="0"/>
    <xf numFmtId="0" fontId="19" fillId="0" borderId="13"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4" applyNumberFormat="0" applyAlignment="0" applyProtection="0"/>
    <xf numFmtId="0" fontId="23" fillId="8" borderId="15" applyNumberFormat="0" applyAlignment="0" applyProtection="0"/>
    <xf numFmtId="0" fontId="15" fillId="9" borderId="16" applyNumberFormat="0" applyFont="0" applyAlignment="0" applyProtection="0"/>
    <xf numFmtId="0" fontId="24" fillId="0" borderId="0" applyNumberFormat="0" applyFill="0" applyBorder="0" applyAlignment="0" applyProtection="0"/>
    <xf numFmtId="0" fontId="2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5" fillId="33" borderId="0" applyNumberFormat="0" applyBorder="0" applyAlignment="0" applyProtection="0"/>
    <xf numFmtId="0" fontId="26"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14" fillId="0" borderId="0"/>
    <xf numFmtId="0" fontId="15" fillId="0" borderId="0"/>
    <xf numFmtId="0" fontId="16" fillId="0" borderId="0" applyNumberFormat="0" applyFill="0" applyBorder="0" applyAlignment="0" applyProtection="0"/>
    <xf numFmtId="0" fontId="17" fillId="0" borderId="11" applyNumberFormat="0" applyFill="0" applyAlignment="0" applyProtection="0"/>
    <xf numFmtId="0" fontId="18" fillId="0" borderId="12" applyNumberFormat="0" applyFill="0" applyAlignment="0" applyProtection="0"/>
    <xf numFmtId="0" fontId="19" fillId="0" borderId="13"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4" applyNumberFormat="0" applyAlignment="0" applyProtection="0"/>
    <xf numFmtId="0" fontId="23" fillId="8" borderId="15" applyNumberFormat="0" applyAlignment="0" applyProtection="0"/>
    <xf numFmtId="0" fontId="15" fillId="9" borderId="16" applyNumberFormat="0" applyFont="0" applyAlignment="0" applyProtection="0"/>
    <xf numFmtId="0" fontId="24" fillId="0" borderId="0" applyNumberFormat="0" applyFill="0" applyBorder="0" applyAlignment="0" applyProtection="0"/>
    <xf numFmtId="0" fontId="2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5" fillId="33" borderId="0" applyNumberFormat="0" applyBorder="0" applyAlignment="0" applyProtection="0"/>
    <xf numFmtId="0" fontId="26"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6" fillId="9" borderId="16" applyNumberFormat="0" applyFont="0" applyAlignment="0" applyProtection="0"/>
    <xf numFmtId="0" fontId="26" fillId="9" borderId="16" applyNumberFormat="0" applyFont="0" applyAlignment="0" applyProtection="0"/>
    <xf numFmtId="0" fontId="2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5" fillId="10" borderId="0" applyNumberFormat="0" applyBorder="0" applyAlignment="0" applyProtection="0"/>
    <xf numFmtId="0" fontId="24" fillId="0" borderId="0" applyNumberFormat="0" applyFill="0" applyBorder="0" applyAlignment="0" applyProtection="0"/>
    <xf numFmtId="0" fontId="15" fillId="9" borderId="16" applyNumberFormat="0" applyFont="0" applyAlignment="0" applyProtection="0"/>
    <xf numFmtId="0" fontId="23" fillId="8" borderId="15" applyNumberFormat="0" applyAlignment="0" applyProtection="0"/>
    <xf numFmtId="0" fontId="22" fillId="7" borderId="14" applyNumberFormat="0" applyAlignment="0" applyProtection="0"/>
    <xf numFmtId="0" fontId="21" fillId="6" borderId="0" applyNumberFormat="0" applyBorder="0" applyAlignment="0" applyProtection="0"/>
    <xf numFmtId="0" fontId="20" fillId="5" borderId="0" applyNumberFormat="0" applyBorder="0" applyAlignment="0" applyProtection="0"/>
    <xf numFmtId="0" fontId="19" fillId="0" borderId="0" applyNumberFormat="0" applyFill="0" applyBorder="0" applyAlignment="0" applyProtection="0"/>
    <xf numFmtId="0" fontId="19" fillId="0" borderId="13" applyNumberFormat="0" applyFill="0" applyAlignment="0" applyProtection="0"/>
    <xf numFmtId="0" fontId="18" fillId="0" borderId="12" applyNumberFormat="0" applyFill="0" applyAlignment="0" applyProtection="0"/>
    <xf numFmtId="0" fontId="17" fillId="0" borderId="11" applyNumberFormat="0" applyFill="0" applyAlignment="0" applyProtection="0"/>
    <xf numFmtId="0" fontId="16" fillId="0" borderId="0" applyNumberFormat="0" applyFill="0" applyBorder="0" applyAlignment="0" applyProtection="0"/>
    <xf numFmtId="0" fontId="26" fillId="9" borderId="16" applyNumberFormat="0" applyFont="0" applyAlignment="0" applyProtection="0"/>
    <xf numFmtId="0" fontId="26" fillId="9" borderId="16" applyNumberFormat="0" applyFont="0" applyAlignment="0" applyProtection="0"/>
    <xf numFmtId="0" fontId="2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5" fillId="10" borderId="0" applyNumberFormat="0" applyBorder="0" applyAlignment="0" applyProtection="0"/>
    <xf numFmtId="0" fontId="24" fillId="0" borderId="0" applyNumberFormat="0" applyFill="0" applyBorder="0" applyAlignment="0" applyProtection="0"/>
    <xf numFmtId="0" fontId="15" fillId="9" borderId="16" applyNumberFormat="0" applyFont="0" applyAlignment="0" applyProtection="0"/>
    <xf numFmtId="0" fontId="23" fillId="8" borderId="15" applyNumberFormat="0" applyAlignment="0" applyProtection="0"/>
    <xf numFmtId="0" fontId="22" fillId="7" borderId="14" applyNumberFormat="0" applyAlignment="0" applyProtection="0"/>
    <xf numFmtId="0" fontId="21" fillId="6" borderId="0" applyNumberFormat="0" applyBorder="0" applyAlignment="0" applyProtection="0"/>
    <xf numFmtId="0" fontId="20" fillId="5" borderId="0" applyNumberFormat="0" applyBorder="0" applyAlignment="0" applyProtection="0"/>
    <xf numFmtId="0" fontId="19" fillId="0" borderId="0" applyNumberFormat="0" applyFill="0" applyBorder="0" applyAlignment="0" applyProtection="0"/>
    <xf numFmtId="0" fontId="19" fillId="0" borderId="13" applyNumberFormat="0" applyFill="0" applyAlignment="0" applyProtection="0"/>
    <xf numFmtId="0" fontId="18" fillId="0" borderId="12" applyNumberFormat="0" applyFill="0" applyAlignment="0" applyProtection="0"/>
    <xf numFmtId="0" fontId="17" fillId="0" borderId="11" applyNumberFormat="0" applyFill="0" applyAlignment="0" applyProtection="0"/>
    <xf numFmtId="0" fontId="16" fillId="0" borderId="0" applyNumberFormat="0" applyFill="0" applyBorder="0" applyAlignment="0" applyProtection="0"/>
    <xf numFmtId="0" fontId="14" fillId="0" borderId="0" applyNumberFormat="0" applyFont="0" applyFill="0" applyBorder="0" applyAlignment="0" applyProtection="0"/>
    <xf numFmtId="0" fontId="27" fillId="0" borderId="0"/>
    <xf numFmtId="164" fontId="15" fillId="0" borderId="0" applyFont="0" applyFill="0" applyBorder="0" applyAlignment="0" applyProtection="0"/>
  </cellStyleXfs>
  <cellXfs count="163">
    <xf numFmtId="0" fontId="0" fillId="0" borderId="0" xfId="0"/>
    <xf numFmtId="0" fontId="7" fillId="0" borderId="3" xfId="0" applyFont="1" applyBorder="1" applyAlignment="1" applyProtection="1">
      <alignment vertical="center"/>
      <protection locked="0"/>
    </xf>
    <xf numFmtId="0" fontId="28" fillId="0" borderId="6" xfId="0" applyFont="1" applyFill="1" applyBorder="1" applyAlignment="1" applyProtection="1">
      <alignment horizontal="center" vertical="top"/>
    </xf>
    <xf numFmtId="0" fontId="6" fillId="0" borderId="18" xfId="0" applyFont="1" applyFill="1" applyBorder="1" applyAlignment="1" applyProtection="1">
      <alignment horizontal="center" vertical="top"/>
    </xf>
    <xf numFmtId="0" fontId="5" fillId="0" borderId="0" xfId="0" applyFont="1" applyFill="1" applyProtection="1"/>
    <xf numFmtId="0" fontId="2" fillId="2" borderId="28" xfId="0" applyFont="1" applyFill="1" applyBorder="1" applyAlignment="1" applyProtection="1">
      <alignment horizontal="left" vertical="center" wrapText="1" indent="5"/>
    </xf>
    <xf numFmtId="0" fontId="2" fillId="2" borderId="28" xfId="0" applyFont="1" applyFill="1" applyBorder="1" applyAlignment="1" applyProtection="1">
      <alignment horizontal="left" vertical="top" wrapText="1" indent="5"/>
    </xf>
    <xf numFmtId="0" fontId="2" fillId="2" borderId="0" xfId="0" applyFont="1" applyFill="1" applyBorder="1" applyAlignment="1" applyProtection="1">
      <alignment horizontal="justify" vertical="center"/>
    </xf>
    <xf numFmtId="0" fontId="9" fillId="2" borderId="0" xfId="0" applyFont="1" applyFill="1" applyBorder="1" applyProtection="1"/>
    <xf numFmtId="0" fontId="29" fillId="2" borderId="28" xfId="0" applyFont="1" applyFill="1" applyBorder="1" applyProtection="1"/>
    <xf numFmtId="0" fontId="2" fillId="0" borderId="2" xfId="0" applyFont="1" applyBorder="1" applyAlignment="1" applyProtection="1">
      <alignment horizontal="justify" vertical="center" wrapText="1"/>
    </xf>
    <xf numFmtId="0" fontId="2" fillId="0" borderId="1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7" fillId="0" borderId="10" xfId="0" applyFont="1" applyBorder="1" applyAlignment="1" applyProtection="1">
      <alignment vertical="center"/>
    </xf>
    <xf numFmtId="0" fontId="3" fillId="0" borderId="3" xfId="0" applyFont="1" applyBorder="1" applyAlignment="1" applyProtection="1">
      <alignment horizontal="center" vertical="center" wrapText="1"/>
    </xf>
    <xf numFmtId="0" fontId="29" fillId="2" borderId="28" xfId="0" applyFont="1" applyFill="1" applyBorder="1" applyAlignment="1" applyProtection="1">
      <alignment horizontal="left" indent="6"/>
    </xf>
    <xf numFmtId="0" fontId="2"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32" fillId="2" borderId="0" xfId="0" applyFont="1" applyFill="1" applyProtection="1"/>
    <xf numFmtId="0" fontId="33" fillId="35" borderId="34" xfId="0" applyFont="1" applyFill="1" applyBorder="1" applyAlignment="1">
      <alignment horizontal="justify" vertical="center" wrapText="1"/>
    </xf>
    <xf numFmtId="0" fontId="33" fillId="35" borderId="35" xfId="0" applyFont="1" applyFill="1" applyBorder="1" applyAlignment="1">
      <alignment horizontal="justify" vertical="center" wrapText="1"/>
    </xf>
    <xf numFmtId="165" fontId="34" fillId="0" borderId="36" xfId="0" applyNumberFormat="1" applyFont="1" applyBorder="1" applyAlignment="1">
      <alignment horizontal="justify" vertical="center" wrapText="1"/>
    </xf>
    <xf numFmtId="0" fontId="34" fillId="0" borderId="37" xfId="0" applyFont="1" applyBorder="1" applyAlignment="1">
      <alignment horizontal="justify" vertical="center" wrapText="1"/>
    </xf>
    <xf numFmtId="14" fontId="34" fillId="0" borderId="37" xfId="0" applyNumberFormat="1" applyFont="1" applyBorder="1" applyAlignment="1">
      <alignment horizontal="justify" vertical="center" wrapText="1"/>
    </xf>
    <xf numFmtId="0" fontId="0" fillId="0" borderId="0" xfId="0" applyAlignment="1">
      <alignment vertical="center" wrapText="1"/>
    </xf>
    <xf numFmtId="0" fontId="0" fillId="0" borderId="0" xfId="0" applyAlignment="1">
      <alignment wrapText="1"/>
    </xf>
    <xf numFmtId="0" fontId="3" fillId="0" borderId="10" xfId="0" applyFont="1" applyBorder="1" applyAlignment="1" applyProtection="1">
      <alignment horizontal="center" vertical="center" wrapText="1"/>
    </xf>
    <xf numFmtId="0" fontId="10" fillId="0" borderId="3" xfId="0" applyFont="1" applyBorder="1" applyAlignment="1" applyProtection="1">
      <alignment horizontal="justify" vertical="center" wrapText="1"/>
    </xf>
    <xf numFmtId="0" fontId="2" fillId="2" borderId="28" xfId="0" applyFont="1" applyFill="1" applyBorder="1" applyAlignment="1" applyProtection="1">
      <alignment horizontal="left" vertical="top" indent="4"/>
    </xf>
    <xf numFmtId="0" fontId="35" fillId="2" borderId="28" xfId="0" applyFont="1" applyFill="1" applyBorder="1" applyAlignment="1" applyProtection="1">
      <alignment horizontal="left" indent="6"/>
      <protection locked="0"/>
    </xf>
    <xf numFmtId="0" fontId="35" fillId="2" borderId="28" xfId="0" applyFont="1" applyFill="1" applyBorder="1" applyAlignment="1" applyProtection="1">
      <alignment horizontal="left" vertical="top" indent="6"/>
      <protection locked="0"/>
    </xf>
    <xf numFmtId="0" fontId="7" fillId="0" borderId="39" xfId="0" applyFont="1" applyBorder="1" applyAlignment="1" applyProtection="1">
      <alignment horizontal="center" vertical="center" wrapText="1"/>
    </xf>
    <xf numFmtId="0" fontId="2" fillId="0" borderId="18"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7" fillId="0" borderId="18" xfId="0" applyFont="1" applyBorder="1" applyAlignment="1" applyProtection="1">
      <alignment horizontal="center" vertical="center" wrapText="1"/>
    </xf>
    <xf numFmtId="0" fontId="4" fillId="2" borderId="0" xfId="0" applyFont="1" applyFill="1" applyBorder="1" applyProtection="1"/>
    <xf numFmtId="0" fontId="3" fillId="4" borderId="3" xfId="0" applyFont="1" applyFill="1" applyBorder="1" applyAlignment="1" applyProtection="1">
      <alignment horizontal="center" vertical="center" wrapText="1"/>
    </xf>
    <xf numFmtId="0" fontId="6" fillId="0" borderId="29" xfId="0" applyFont="1" applyFill="1" applyBorder="1" applyAlignment="1" applyProtection="1">
      <alignment horizontal="left" vertical="top" wrapText="1"/>
    </xf>
    <xf numFmtId="0" fontId="6" fillId="0" borderId="29" xfId="0" applyFont="1" applyFill="1" applyBorder="1" applyAlignment="1" applyProtection="1">
      <alignment horizontal="left" vertical="top"/>
    </xf>
    <xf numFmtId="0" fontId="6" fillId="0" borderId="29" xfId="0" applyFont="1" applyFill="1" applyBorder="1" applyAlignment="1" applyProtection="1">
      <alignment horizontal="left" vertical="top"/>
    </xf>
    <xf numFmtId="0" fontId="0" fillId="2" borderId="27" xfId="0" applyFont="1" applyFill="1" applyBorder="1" applyProtection="1">
      <protection locked="0"/>
    </xf>
    <xf numFmtId="0" fontId="0" fillId="34" borderId="27" xfId="0" applyFont="1" applyFill="1" applyBorder="1" applyProtection="1"/>
    <xf numFmtId="0" fontId="0" fillId="2" borderId="0" xfId="0" applyFont="1" applyFill="1" applyProtection="1">
      <protection locked="0"/>
    </xf>
    <xf numFmtId="0" fontId="0" fillId="2" borderId="0" xfId="0" applyFont="1" applyFill="1" applyProtection="1"/>
    <xf numFmtId="0" fontId="0" fillId="3" borderId="0" xfId="0" applyFont="1" applyFill="1" applyProtection="1">
      <protection locked="0"/>
    </xf>
    <xf numFmtId="0" fontId="37" fillId="2" borderId="0" xfId="0" applyFont="1" applyFill="1" applyBorder="1" applyAlignment="1" applyProtection="1">
      <alignment horizontal="left" vertical="center" indent="7"/>
    </xf>
    <xf numFmtId="0" fontId="0" fillId="34" borderId="0" xfId="0" applyFont="1" applyFill="1" applyBorder="1" applyProtection="1"/>
    <xf numFmtId="0" fontId="38" fillId="0" borderId="0" xfId="1" applyFont="1" applyFill="1" applyBorder="1" applyProtection="1">
      <protection locked="0"/>
    </xf>
    <xf numFmtId="0" fontId="0" fillId="2" borderId="29" xfId="0" applyFont="1" applyFill="1" applyBorder="1" applyProtection="1"/>
    <xf numFmtId="0" fontId="38" fillId="0" borderId="0" xfId="1" applyFont="1" applyFill="1" applyBorder="1" applyAlignment="1" applyProtection="1">
      <alignment horizontal="left" indent="1"/>
      <protection locked="0"/>
    </xf>
    <xf numFmtId="0" fontId="39" fillId="2" borderId="0" xfId="0" applyFont="1" applyFill="1" applyBorder="1" applyAlignment="1" applyProtection="1">
      <alignment horizontal="left" vertical="center" indent="7"/>
    </xf>
    <xf numFmtId="0" fontId="38" fillId="0" borderId="0" xfId="1" applyFont="1" applyFill="1" applyBorder="1" applyAlignment="1" applyProtection="1">
      <alignment horizontal="left" indent="1"/>
    </xf>
    <xf numFmtId="0" fontId="0" fillId="2" borderId="28" xfId="0" applyFont="1" applyFill="1" applyBorder="1" applyProtection="1"/>
    <xf numFmtId="0" fontId="0" fillId="2" borderId="0" xfId="0" applyFont="1" applyFill="1" applyBorder="1" applyProtection="1"/>
    <xf numFmtId="0" fontId="39" fillId="2" borderId="28" xfId="0" applyFont="1" applyFill="1" applyBorder="1" applyAlignment="1" applyProtection="1">
      <alignment horizontal="left" vertical="center" indent="2"/>
    </xf>
    <xf numFmtId="0" fontId="39" fillId="2" borderId="0" xfId="0" applyFont="1" applyFill="1" applyBorder="1" applyAlignment="1" applyProtection="1">
      <alignment horizontal="left" vertical="center" indent="2"/>
    </xf>
    <xf numFmtId="0" fontId="39" fillId="2" borderId="28" xfId="0" applyFont="1" applyFill="1" applyBorder="1" applyAlignment="1" applyProtection="1">
      <alignment horizontal="left" vertical="center" indent="6"/>
    </xf>
    <xf numFmtId="0" fontId="0" fillId="2" borderId="28" xfId="0" applyFont="1" applyFill="1" applyBorder="1" applyAlignment="1" applyProtection="1">
      <alignment horizontal="left" indent="6"/>
    </xf>
    <xf numFmtId="0" fontId="0" fillId="0" borderId="18" xfId="0" applyFont="1" applyBorder="1" applyAlignment="1" applyProtection="1">
      <alignment horizontal="right" vertical="center" wrapText="1"/>
    </xf>
    <xf numFmtId="0" fontId="0" fillId="0" borderId="18" xfId="0" applyFont="1" applyBorder="1" applyAlignment="1" applyProtection="1">
      <alignment vertical="center" wrapText="1"/>
    </xf>
    <xf numFmtId="0" fontId="0" fillId="4" borderId="18" xfId="0" applyFont="1" applyFill="1" applyBorder="1" applyProtection="1"/>
    <xf numFmtId="0" fontId="0" fillId="2" borderId="28" xfId="0" applyFont="1" applyFill="1" applyBorder="1" applyAlignment="1" applyProtection="1">
      <alignment horizontal="left" vertical="top" indent="6"/>
    </xf>
    <xf numFmtId="0" fontId="0" fillId="2" borderId="23" xfId="0" applyFont="1" applyFill="1" applyBorder="1" applyProtection="1"/>
    <xf numFmtId="0" fontId="0" fillId="2" borderId="30" xfId="0" applyFont="1" applyFill="1" applyBorder="1" applyProtection="1"/>
    <xf numFmtId="0" fontId="0" fillId="34" borderId="30" xfId="0" applyFont="1" applyFill="1" applyBorder="1" applyProtection="1"/>
    <xf numFmtId="0" fontId="0" fillId="2" borderId="1" xfId="0" applyFont="1" applyFill="1" applyBorder="1" applyProtection="1"/>
    <xf numFmtId="0" fontId="39" fillId="2" borderId="28" xfId="0" applyFont="1" applyFill="1" applyBorder="1" applyAlignment="1" applyProtection="1">
      <alignment horizontal="left" vertical="center" indent="1"/>
    </xf>
    <xf numFmtId="0" fontId="2" fillId="2" borderId="28" xfId="0" applyFont="1" applyFill="1" applyBorder="1" applyAlignment="1" applyProtection="1">
      <alignment horizontal="left" vertical="top" wrapText="1" indent="4"/>
    </xf>
    <xf numFmtId="0" fontId="2" fillId="2" borderId="28" xfId="0" applyFont="1" applyFill="1" applyBorder="1" applyAlignment="1" applyProtection="1">
      <alignment horizontal="left" vertical="top" wrapText="1" indent="2"/>
    </xf>
    <xf numFmtId="0" fontId="36" fillId="2" borderId="28" xfId="0" applyFont="1" applyFill="1" applyBorder="1" applyAlignment="1" applyProtection="1">
      <alignment horizontal="left" indent="4"/>
    </xf>
    <xf numFmtId="0" fontId="2" fillId="0" borderId="18" xfId="0" applyFont="1" applyBorder="1" applyAlignment="1" applyProtection="1">
      <alignment horizontal="center" vertical="top" wrapText="1"/>
    </xf>
    <xf numFmtId="0" fontId="2" fillId="0" borderId="18" xfId="0" applyFont="1" applyBorder="1" applyAlignment="1" applyProtection="1">
      <alignment vertical="top" wrapText="1"/>
    </xf>
    <xf numFmtId="2" fontId="3" fillId="0" borderId="5" xfId="0" applyNumberFormat="1" applyFont="1" applyBorder="1" applyAlignment="1" applyProtection="1">
      <alignment vertical="top"/>
    </xf>
    <xf numFmtId="2" fontId="3" fillId="0" borderId="5" xfId="0" applyNumberFormat="1" applyFont="1" applyBorder="1" applyAlignment="1" applyProtection="1">
      <alignment vertical="top" wrapText="1"/>
    </xf>
    <xf numFmtId="0" fontId="2" fillId="0" borderId="4" xfId="0" applyFont="1" applyBorder="1" applyAlignment="1" applyProtection="1">
      <alignment horizontal="center" vertical="top" wrapText="1"/>
    </xf>
    <xf numFmtId="0" fontId="2" fillId="0" borderId="19" xfId="0" applyFont="1" applyBorder="1" applyAlignment="1" applyProtection="1">
      <alignment horizontal="center" vertical="top" wrapText="1"/>
    </xf>
    <xf numFmtId="0" fontId="2" fillId="0" borderId="20"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5" xfId="0" applyFont="1" applyBorder="1" applyAlignment="1" applyProtection="1">
      <alignment horizontal="center" vertical="center" wrapText="1"/>
    </xf>
    <xf numFmtId="0" fontId="10" fillId="0" borderId="5" xfId="0" applyFont="1" applyBorder="1" applyAlignment="1" applyProtection="1">
      <alignment horizontal="left" vertical="top" wrapText="1"/>
    </xf>
    <xf numFmtId="0" fontId="0" fillId="0" borderId="38" xfId="0" applyFont="1" applyBorder="1" applyAlignment="1" applyProtection="1">
      <alignment horizontal="left" vertical="top" wrapText="1"/>
      <protection locked="0"/>
    </xf>
    <xf numFmtId="0" fontId="0" fillId="0" borderId="18" xfId="0" applyFont="1" applyBorder="1" applyAlignment="1" applyProtection="1">
      <alignment horizontal="center" vertical="center" wrapText="1"/>
      <protection locked="0"/>
    </xf>
    <xf numFmtId="2" fontId="0" fillId="0" borderId="5" xfId="0" applyNumberFormat="1" applyFont="1" applyBorder="1" applyAlignment="1" applyProtection="1">
      <alignment vertical="top"/>
      <protection locked="0"/>
    </xf>
    <xf numFmtId="2" fontId="0" fillId="0" borderId="5" xfId="0" applyNumberFormat="1" applyFont="1" applyBorder="1" applyAlignment="1" applyProtection="1">
      <alignment vertical="top" wrapText="1"/>
      <protection locked="0"/>
    </xf>
    <xf numFmtId="2" fontId="0" fillId="0" borderId="7" xfId="0" applyNumberFormat="1" applyFont="1" applyBorder="1" applyAlignment="1" applyProtection="1">
      <alignment vertical="top" wrapText="1"/>
      <protection locked="0"/>
    </xf>
    <xf numFmtId="2" fontId="0" fillId="0" borderId="8" xfId="0" applyNumberFormat="1" applyFont="1" applyBorder="1" applyAlignment="1" applyProtection="1">
      <alignment vertical="top" wrapText="1"/>
      <protection locked="0"/>
    </xf>
    <xf numFmtId="0" fontId="0" fillId="0" borderId="5" xfId="0" applyFont="1" applyBorder="1" applyAlignment="1" applyProtection="1">
      <alignment horizontal="left" vertical="top" wrapText="1"/>
      <protection locked="0"/>
    </xf>
    <xf numFmtId="0" fontId="0" fillId="0" borderId="5" xfId="0" applyFont="1" applyBorder="1" applyAlignment="1" applyProtection="1">
      <alignment horizontal="center" vertical="center" wrapText="1"/>
      <protection locked="0"/>
    </xf>
    <xf numFmtId="0" fontId="0" fillId="0" borderId="18" xfId="0" applyFont="1" applyBorder="1" applyAlignment="1" applyProtection="1">
      <alignment horizontal="left" vertical="top" wrapText="1"/>
      <protection locked="0"/>
    </xf>
    <xf numFmtId="0" fontId="0" fillId="0" borderId="18"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2" fontId="0" fillId="0" borderId="5" xfId="0" applyNumberFormat="1" applyFont="1" applyBorder="1" applyAlignment="1" applyProtection="1">
      <alignment horizontal="left" vertical="top" wrapText="1"/>
      <protection locked="0"/>
    </xf>
    <xf numFmtId="0" fontId="0" fillId="0" borderId="18" xfId="0" applyFont="1" applyFill="1" applyBorder="1" applyAlignment="1" applyProtection="1">
      <alignment horizontal="center" vertical="center"/>
      <protection locked="0"/>
    </xf>
    <xf numFmtId="0" fontId="39" fillId="2" borderId="31" xfId="0" applyFont="1" applyFill="1" applyBorder="1" applyAlignment="1" applyProtection="1">
      <alignment horizontal="left" vertical="center" indent="1"/>
    </xf>
    <xf numFmtId="0" fontId="39" fillId="2" borderId="32" xfId="0" applyFont="1" applyFill="1" applyBorder="1" applyAlignment="1" applyProtection="1">
      <alignment horizontal="left" vertical="center" indent="1"/>
    </xf>
    <xf numFmtId="0" fontId="6" fillId="0" borderId="29" xfId="0" applyFont="1" applyFill="1" applyBorder="1" applyAlignment="1" applyProtection="1">
      <alignment horizontal="left" vertical="top" wrapText="1"/>
    </xf>
    <xf numFmtId="0" fontId="0" fillId="0" borderId="0" xfId="0" applyFont="1" applyFill="1" applyAlignment="1" applyProtection="1">
      <alignment horizontal="left" vertical="top" wrapText="1"/>
      <protection locked="0"/>
    </xf>
    <xf numFmtId="0" fontId="6" fillId="0" borderId="29" xfId="0" applyFont="1" applyFill="1" applyBorder="1" applyAlignment="1" applyProtection="1">
      <alignment vertical="top"/>
    </xf>
    <xf numFmtId="0" fontId="44" fillId="2" borderId="22" xfId="0" applyFont="1" applyFill="1" applyBorder="1" applyProtection="1"/>
    <xf numFmtId="0" fontId="6" fillId="0" borderId="29" xfId="0" applyFont="1" applyFill="1" applyBorder="1" applyAlignment="1" applyProtection="1">
      <alignment horizontal="left" vertical="top" wrapText="1"/>
    </xf>
    <xf numFmtId="0" fontId="6" fillId="0" borderId="29" xfId="0" applyFont="1" applyFill="1" applyBorder="1" applyAlignment="1" applyProtection="1">
      <alignment horizontal="left" vertical="top" wrapText="1"/>
    </xf>
    <xf numFmtId="0" fontId="6" fillId="0" borderId="29" xfId="0" applyFont="1" applyFill="1" applyBorder="1" applyAlignment="1" applyProtection="1">
      <alignment horizontal="left" vertical="top" wrapText="1"/>
    </xf>
    <xf numFmtId="0" fontId="0" fillId="0" borderId="0" xfId="0" applyAlignment="1">
      <alignment wrapText="1"/>
    </xf>
    <xf numFmtId="0" fontId="0" fillId="0" borderId="0" xfId="0" applyAlignment="1">
      <alignment horizontal="left" vertical="center"/>
    </xf>
    <xf numFmtId="0" fontId="45" fillId="0" borderId="0" xfId="0" applyFont="1" applyAlignment="1">
      <alignment horizontal="left" vertical="center"/>
    </xf>
    <xf numFmtId="0" fontId="45" fillId="0" borderId="0" xfId="0" applyFont="1" applyAlignment="1">
      <alignment vertical="center" wrapText="1"/>
    </xf>
    <xf numFmtId="0" fontId="1" fillId="0" borderId="0" xfId="0" applyFont="1" applyAlignment="1">
      <alignment horizontal="justify" vertical="center" wrapText="1"/>
    </xf>
    <xf numFmtId="0" fontId="0" fillId="0" borderId="0" xfId="0" applyAlignment="1">
      <alignment wrapText="1"/>
    </xf>
    <xf numFmtId="0" fontId="0" fillId="0" borderId="24"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3" fillId="0" borderId="24" xfId="0" applyFont="1" applyBorder="1" applyAlignment="1" applyProtection="1">
      <alignment horizontal="center" vertical="center" wrapText="1"/>
    </xf>
    <xf numFmtId="0" fontId="0" fillId="0" borderId="26" xfId="0" applyFont="1" applyBorder="1" applyAlignment="1">
      <alignment wrapText="1"/>
    </xf>
    <xf numFmtId="0" fontId="0" fillId="4" borderId="24"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wrapText="1"/>
      <protection locked="0"/>
    </xf>
    <xf numFmtId="0" fontId="0" fillId="4" borderId="25"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4" borderId="24" xfId="0" applyFont="1" applyFill="1" applyBorder="1" applyAlignment="1" applyProtection="1">
      <alignment horizontal="center" vertical="center" wrapText="1"/>
      <protection locked="0"/>
    </xf>
    <xf numFmtId="0" fontId="0" fillId="4" borderId="26" xfId="0" applyFont="1" applyFill="1" applyBorder="1" applyAlignment="1" applyProtection="1">
      <alignment horizontal="center" vertical="center" wrapText="1"/>
      <protection locked="0"/>
    </xf>
    <xf numFmtId="0" fontId="0" fillId="4" borderId="24"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xf>
    <xf numFmtId="0" fontId="0" fillId="4" borderId="3" xfId="0" applyFont="1" applyFill="1" applyBorder="1" applyAlignment="1" applyProtection="1">
      <alignment vertical="center" wrapText="1"/>
    </xf>
    <xf numFmtId="0" fontId="3" fillId="4" borderId="3" xfId="0" applyFont="1" applyFill="1" applyBorder="1" applyAlignment="1" applyProtection="1">
      <alignment horizontal="center" vertical="center" wrapText="1"/>
    </xf>
    <xf numFmtId="0" fontId="3" fillId="0" borderId="24" xfId="0" applyFont="1" applyBorder="1" applyAlignment="1" applyProtection="1">
      <alignment horizontal="left" vertical="top" wrapText="1"/>
    </xf>
    <xf numFmtId="0" fontId="0" fillId="0" borderId="26" xfId="0" applyFont="1" applyBorder="1" applyAlignment="1">
      <alignment horizontal="left" vertical="top" wrapText="1"/>
    </xf>
    <xf numFmtId="0" fontId="2" fillId="0" borderId="24" xfId="0" applyFont="1" applyBorder="1" applyAlignment="1" applyProtection="1">
      <alignment vertical="top" wrapText="1"/>
    </xf>
    <xf numFmtId="0" fontId="0" fillId="0" borderId="26" xfId="0" applyFont="1" applyBorder="1" applyAlignment="1">
      <alignment vertical="top" wrapText="1"/>
    </xf>
    <xf numFmtId="14" fontId="0" fillId="4" borderId="24" xfId="0" applyNumberFormat="1" applyFont="1" applyFill="1" applyBorder="1" applyAlignment="1" applyProtection="1">
      <alignment horizontal="left" vertical="top"/>
      <protection locked="0"/>
    </xf>
    <xf numFmtId="0" fontId="0" fillId="4" borderId="26" xfId="0" applyFont="1" applyFill="1" applyBorder="1" applyAlignment="1" applyProtection="1">
      <alignment horizontal="left" vertical="top"/>
      <protection locked="0"/>
    </xf>
    <xf numFmtId="0" fontId="0" fillId="4" borderId="26" xfId="0" applyFont="1" applyFill="1" applyBorder="1" applyAlignment="1" applyProtection="1">
      <alignment horizontal="center" wrapText="1"/>
      <protection locked="0"/>
    </xf>
    <xf numFmtId="0" fontId="2" fillId="0" borderId="24" xfId="0" applyFont="1" applyFill="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0" fillId="0" borderId="26" xfId="0" applyFont="1" applyBorder="1" applyAlignment="1" applyProtection="1">
      <alignment horizontal="left" vertical="top"/>
      <protection locked="0"/>
    </xf>
    <xf numFmtId="0" fontId="7" fillId="0" borderId="24" xfId="0" applyFont="1" applyBorder="1" applyAlignment="1" applyProtection="1">
      <alignment horizontal="center" vertical="center" wrapText="1"/>
    </xf>
    <xf numFmtId="0" fontId="7" fillId="0" borderId="26" xfId="0" applyFont="1" applyBorder="1" applyAlignment="1" applyProtection="1">
      <alignment horizontal="center"/>
    </xf>
    <xf numFmtId="0" fontId="0" fillId="0" borderId="26" xfId="0" applyFont="1" applyBorder="1" applyAlignment="1" applyProtection="1">
      <alignment horizontal="left"/>
      <protection locked="0"/>
    </xf>
    <xf numFmtId="0" fontId="0" fillId="0" borderId="24"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6" xfId="0" applyFont="1" applyBorder="1" applyAlignment="1" applyProtection="1">
      <alignment horizontal="center"/>
      <protection locked="0"/>
    </xf>
    <xf numFmtId="0" fontId="2" fillId="0" borderId="24" xfId="0" applyFont="1" applyBorder="1" applyAlignment="1" applyProtection="1">
      <alignment horizontal="left" vertical="center" wrapText="1"/>
    </xf>
    <xf numFmtId="0" fontId="0" fillId="0" borderId="26" xfId="0" applyFont="1" applyBorder="1" applyAlignment="1">
      <alignment horizontal="left" wrapText="1"/>
    </xf>
    <xf numFmtId="0" fontId="2" fillId="0" borderId="24" xfId="0" applyFont="1" applyBorder="1" applyAlignment="1" applyProtection="1">
      <alignment horizontal="justify" vertical="center" wrapText="1"/>
    </xf>
    <xf numFmtId="0" fontId="6" fillId="0" borderId="29" xfId="0" applyFont="1" applyFill="1" applyBorder="1" applyAlignment="1" applyProtection="1">
      <alignment horizontal="left" vertical="top" wrapText="1"/>
    </xf>
    <xf numFmtId="0" fontId="0" fillId="0" borderId="29" xfId="0" applyFont="1" applyBorder="1" applyAlignment="1" applyProtection="1">
      <alignment horizontal="left" vertical="top" wrapText="1"/>
    </xf>
    <xf numFmtId="0" fontId="31" fillId="2" borderId="0" xfId="0" applyFont="1" applyFill="1" applyBorder="1" applyAlignment="1" applyProtection="1">
      <alignment horizontal="justify" vertical="center" wrapText="1"/>
      <protection locked="0"/>
    </xf>
    <xf numFmtId="0" fontId="32" fillId="2" borderId="0" xfId="0" applyFont="1" applyFill="1" applyBorder="1" applyAlignment="1" applyProtection="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11" fillId="2" borderId="0" xfId="0" applyFont="1" applyFill="1" applyBorder="1" applyAlignment="1" applyProtection="1">
      <alignment horizontal="justify" vertical="center" wrapText="1"/>
    </xf>
    <xf numFmtId="0" fontId="0" fillId="2" borderId="0" xfId="0" applyFont="1" applyFill="1" applyBorder="1" applyAlignment="1" applyProtection="1"/>
    <xf numFmtId="0" fontId="0" fillId="0" borderId="25" xfId="0" applyFont="1" applyBorder="1" applyAlignment="1" applyProtection="1">
      <alignment horizontal="left" vertical="top" wrapText="1"/>
      <protection locked="0"/>
    </xf>
    <xf numFmtId="0" fontId="0" fillId="0" borderId="26" xfId="0" applyFont="1" applyBorder="1" applyAlignment="1" applyProtection="1">
      <alignment wrapText="1"/>
      <protection locked="0"/>
    </xf>
    <xf numFmtId="0" fontId="0" fillId="0" borderId="26" xfId="0" applyFont="1" applyBorder="1" applyAlignment="1" applyProtection="1">
      <alignment vertical="center"/>
      <protection locked="0"/>
    </xf>
    <xf numFmtId="0" fontId="0" fillId="0" borderId="26" xfId="0" applyFont="1" applyBorder="1" applyAlignment="1"/>
    <xf numFmtId="0" fontId="12" fillId="0" borderId="9" xfId="0" applyFont="1" applyBorder="1" applyAlignment="1" applyProtection="1">
      <alignment horizontal="justify" vertical="center" wrapText="1"/>
    </xf>
    <xf numFmtId="0" fontId="12" fillId="0" borderId="33" xfId="0" applyFont="1" applyBorder="1" applyAlignment="1" applyProtection="1">
      <alignment horizontal="justify" vertical="center" wrapText="1"/>
    </xf>
    <xf numFmtId="0" fontId="12" fillId="0" borderId="3" xfId="0" applyFont="1" applyBorder="1" applyAlignment="1" applyProtection="1">
      <alignment horizontal="justify" vertical="center" wrapText="1"/>
    </xf>
    <xf numFmtId="0" fontId="12" fillId="0" borderId="17" xfId="0" applyFont="1" applyBorder="1" applyAlignment="1" applyProtection="1">
      <alignment horizontal="justify" vertical="center" wrapText="1"/>
    </xf>
    <xf numFmtId="0" fontId="12" fillId="0" borderId="0" xfId="0" applyFont="1" applyBorder="1" applyAlignment="1" applyProtection="1">
      <alignment horizontal="justify" vertical="center" wrapText="1"/>
    </xf>
    <xf numFmtId="0" fontId="12" fillId="0" borderId="21" xfId="0" applyFont="1" applyBorder="1" applyAlignment="1" applyProtection="1">
      <alignment horizontal="justify" vertical="center" wrapText="1"/>
    </xf>
    <xf numFmtId="14" fontId="0" fillId="4" borderId="24" xfId="0" applyNumberFormat="1" applyFont="1" applyFill="1" applyBorder="1" applyAlignment="1" applyProtection="1">
      <alignment horizontal="left" vertical="top" wrapText="1"/>
      <protection locked="0"/>
    </xf>
  </cellXfs>
  <cellStyles count="1197">
    <cellStyle name="20% - Accent1 2" xfId="226" hidden="1"/>
    <cellStyle name="20% - Accent1 2" xfId="1144" hidden="1"/>
    <cellStyle name="20% - Accent1 2" xfId="1181"/>
    <cellStyle name="20% - Accent1 3" xfId="14"/>
    <cellStyle name="20% - Accent2 2" xfId="230" hidden="1"/>
    <cellStyle name="20% - Accent2 2" xfId="1140" hidden="1"/>
    <cellStyle name="20% - Accent2 2" xfId="1177"/>
    <cellStyle name="20% - Accent2 3" xfId="18"/>
    <cellStyle name="20% - Accent3 2" xfId="234" hidden="1"/>
    <cellStyle name="20% - Accent3 2" xfId="1136" hidden="1"/>
    <cellStyle name="20% - Accent3 2" xfId="1173"/>
    <cellStyle name="20% - Accent3 3" xfId="22"/>
    <cellStyle name="20% - Accent4 2" xfId="238" hidden="1"/>
    <cellStyle name="20% - Accent4 2" xfId="1132" hidden="1"/>
    <cellStyle name="20% - Accent4 2" xfId="1169"/>
    <cellStyle name="20% - Accent4 3" xfId="26"/>
    <cellStyle name="20% - Accent5 2" xfId="242" hidden="1"/>
    <cellStyle name="20% - Accent5 2" xfId="1128" hidden="1"/>
    <cellStyle name="20% - Accent5 2" xfId="1165"/>
    <cellStyle name="20% - Accent5 3" xfId="30"/>
    <cellStyle name="20% - Accent6 2" xfId="246" hidden="1"/>
    <cellStyle name="20% - Accent6 2" xfId="1124" hidden="1"/>
    <cellStyle name="20% - Accent6 2" xfId="1161"/>
    <cellStyle name="20% - Accent6 3" xfId="34"/>
    <cellStyle name="40% - Accent1 2" xfId="227" hidden="1"/>
    <cellStyle name="40% - Accent1 2" xfId="1143" hidden="1"/>
    <cellStyle name="40% - Accent1 2" xfId="1180"/>
    <cellStyle name="40% - Accent1 3" xfId="15"/>
    <cellStyle name="40% - Accent2 2" xfId="231" hidden="1"/>
    <cellStyle name="40% - Accent2 2" xfId="1139" hidden="1"/>
    <cellStyle name="40% - Accent2 2" xfId="1176"/>
    <cellStyle name="40% - Accent2 3" xfId="19"/>
    <cellStyle name="40% - Accent3 2" xfId="235" hidden="1"/>
    <cellStyle name="40% - Accent3 2" xfId="1135" hidden="1"/>
    <cellStyle name="40% - Accent3 2" xfId="1172"/>
    <cellStyle name="40% - Accent3 3" xfId="23"/>
    <cellStyle name="40% - Accent4 2" xfId="239" hidden="1"/>
    <cellStyle name="40% - Accent4 2" xfId="1131" hidden="1"/>
    <cellStyle name="40% - Accent4 2" xfId="1168"/>
    <cellStyle name="40% - Accent4 3" xfId="27"/>
    <cellStyle name="40% - Accent5 2" xfId="243" hidden="1"/>
    <cellStyle name="40% - Accent5 2" xfId="1127" hidden="1"/>
    <cellStyle name="40% - Accent5 2" xfId="1164"/>
    <cellStyle name="40% - Accent5 3" xfId="31"/>
    <cellStyle name="40% - Accent6 2" xfId="247" hidden="1"/>
    <cellStyle name="40% - Accent6 2" xfId="1123" hidden="1"/>
    <cellStyle name="40% - Accent6 2" xfId="1160"/>
    <cellStyle name="40% - Accent6 3" xfId="35"/>
    <cellStyle name="60% - Accent1 2" xfId="228" hidden="1"/>
    <cellStyle name="60% - Accent1 2" xfId="1142" hidden="1"/>
    <cellStyle name="60% - Accent1 2" xfId="1179"/>
    <cellStyle name="60% - Accent1 3" xfId="16"/>
    <cellStyle name="60% - Accent2 2" xfId="232" hidden="1"/>
    <cellStyle name="60% - Accent2 2" xfId="1138" hidden="1"/>
    <cellStyle name="60% - Accent2 2" xfId="1175"/>
    <cellStyle name="60% - Accent2 3" xfId="20"/>
    <cellStyle name="60% - Accent3 2" xfId="236" hidden="1"/>
    <cellStyle name="60% - Accent3 2" xfId="1134" hidden="1"/>
    <cellStyle name="60% - Accent3 2" xfId="1171"/>
    <cellStyle name="60% - Accent3 3" xfId="24"/>
    <cellStyle name="60% - Accent4 2" xfId="240" hidden="1"/>
    <cellStyle name="60% - Accent4 2" xfId="1130" hidden="1"/>
    <cellStyle name="60% - Accent4 2" xfId="1167"/>
    <cellStyle name="60% - Accent4 3" xfId="28"/>
    <cellStyle name="60% - Accent5 2" xfId="244" hidden="1"/>
    <cellStyle name="60% - Accent5 2" xfId="1126" hidden="1"/>
    <cellStyle name="60% - Accent5 2" xfId="1163"/>
    <cellStyle name="60% - Accent5 3" xfId="32"/>
    <cellStyle name="60% - Accent6 2" xfId="248" hidden="1"/>
    <cellStyle name="60% - Accent6 2" xfId="1122" hidden="1"/>
    <cellStyle name="60% - Accent6 2" xfId="1159"/>
    <cellStyle name="60% - Accent6 3" xfId="36"/>
    <cellStyle name="Accent1 2" xfId="225" hidden="1"/>
    <cellStyle name="Accent1 2" xfId="1145" hidden="1"/>
    <cellStyle name="Accent1 2" xfId="1182"/>
    <cellStyle name="Accent1 3" xfId="13"/>
    <cellStyle name="Accent2 2" xfId="229" hidden="1"/>
    <cellStyle name="Accent2 2" xfId="1141" hidden="1"/>
    <cellStyle name="Accent2 2" xfId="1178"/>
    <cellStyle name="Accent2 3" xfId="17"/>
    <cellStyle name="Accent3 2" xfId="233" hidden="1"/>
    <cellStyle name="Accent3 2" xfId="1137" hidden="1"/>
    <cellStyle name="Accent3 2" xfId="1174"/>
    <cellStyle name="Accent3 3" xfId="21"/>
    <cellStyle name="Accent4 2" xfId="237" hidden="1"/>
    <cellStyle name="Accent4 2" xfId="1133" hidden="1"/>
    <cellStyle name="Accent4 2" xfId="1170"/>
    <cellStyle name="Accent4 3" xfId="25"/>
    <cellStyle name="Accent5 2" xfId="241" hidden="1"/>
    <cellStyle name="Accent5 2" xfId="1129" hidden="1"/>
    <cellStyle name="Accent5 2" xfId="1166"/>
    <cellStyle name="Accent5 3" xfId="29"/>
    <cellStyle name="Accent6 2" xfId="245" hidden="1"/>
    <cellStyle name="Accent6 2" xfId="1125" hidden="1"/>
    <cellStyle name="Accent6 2" xfId="1162"/>
    <cellStyle name="Accent6 3" xfId="33"/>
    <cellStyle name="Bad 2" xfId="219" hidden="1"/>
    <cellStyle name="Bad 2" xfId="1151" hidden="1"/>
    <cellStyle name="Bad 2" xfId="1188"/>
    <cellStyle name="Bad 3" xfId="7"/>
    <cellStyle name="Calculation 2" xfId="221" hidden="1"/>
    <cellStyle name="Calculation 2" xfId="1149" hidden="1"/>
    <cellStyle name="Calculation 2" xfId="1186"/>
    <cellStyle name="Calculation 3" xfId="9"/>
    <cellStyle name="Check Cell 2" xfId="222" hidden="1"/>
    <cellStyle name="Check Cell 2" xfId="1148" hidden="1"/>
    <cellStyle name="Check Cell 2" xfId="1185"/>
    <cellStyle name="Check Cell 3" xfId="10"/>
    <cellStyle name="Comma 2" xfId="1196"/>
    <cellStyle name="Explanatory Text 2" xfId="224" hidden="1"/>
    <cellStyle name="Explanatory Text 2" xfId="1146" hidden="1"/>
    <cellStyle name="Explanatory Text 2" xfId="1183"/>
    <cellStyle name="Explanatory Text 3" xfId="12"/>
    <cellStyle name="Heading 1 2" xfId="215" hidden="1"/>
    <cellStyle name="Heading 1 2" xfId="1155" hidden="1"/>
    <cellStyle name="Heading 1 2" xfId="1192"/>
    <cellStyle name="Heading 1 3" xfId="3"/>
    <cellStyle name="Heading 2 2" xfId="216" hidden="1"/>
    <cellStyle name="Heading 2 2" xfId="1154" hidden="1"/>
    <cellStyle name="Heading 2 2" xfId="1191"/>
    <cellStyle name="Heading 2 3" xfId="4"/>
    <cellStyle name="Heading 3 2" xfId="217" hidden="1"/>
    <cellStyle name="Heading 3 2" xfId="1153" hidden="1"/>
    <cellStyle name="Heading 3 2" xfId="1190"/>
    <cellStyle name="Heading 3 3" xfId="5"/>
    <cellStyle name="Heading 4 2" xfId="218" hidden="1"/>
    <cellStyle name="Heading 4 2" xfId="1152" hidden="1"/>
    <cellStyle name="Heading 4 2" xfId="1189"/>
    <cellStyle name="Heading 4 3" xfId="6"/>
    <cellStyle name="Neutral 2" xfId="220" hidden="1"/>
    <cellStyle name="Neutral 2" xfId="1150" hidden="1"/>
    <cellStyle name="Neutral 2" xfId="1187"/>
    <cellStyle name="Neutral 3" xfId="8"/>
    <cellStyle name="Normal" xfId="0" builtinId="0"/>
    <cellStyle name="Normal 2" xfId="213"/>
    <cellStyle name="Normal 3" xfId="212"/>
    <cellStyle name="Normal 4" xfId="1"/>
    <cellStyle name="Normalny 2" xfId="1194"/>
    <cellStyle name="Note 2" xfId="223" hidden="1"/>
    <cellStyle name="Note 2" xfId="1147" hidden="1"/>
    <cellStyle name="Note 2" xfId="1184"/>
    <cellStyle name="Note 3" xfId="11"/>
    <cellStyle name="Standaard_Verz. Staten set versie 15-3" xfId="1195"/>
    <cellStyle name="Title 2" xfId="214" hidden="1"/>
    <cellStyle name="Title 2" xfId="1156" hidden="1"/>
    <cellStyle name="Title 2" xfId="1193"/>
    <cellStyle name="Title 3" xfId="2"/>
    <cellStyle name="Uwaga 2" xfId="37" hidden="1"/>
    <cellStyle name="Uwaga 2" xfId="249" hidden="1"/>
    <cellStyle name="Uwaga 2" xfId="1120" hidden="1"/>
    <cellStyle name="Uwaga 2" xfId="1121" hidden="1"/>
    <cellStyle name="Uwaga 2" xfId="1157" hidden="1"/>
    <cellStyle name="Uwaga 2" xfId="1158" hidden="1"/>
    <cellStyle name="Uwaga 3" xfId="38" hidden="1"/>
    <cellStyle name="Uwaga 3" xfId="39" hidden="1"/>
    <cellStyle name="Uwaga 3" xfId="40" hidden="1"/>
    <cellStyle name="Uwaga 3" xfId="41" hidden="1"/>
    <cellStyle name="Uwaga 3" xfId="42" hidden="1"/>
    <cellStyle name="Uwaga 3" xfId="43" hidden="1"/>
    <cellStyle name="Uwaga 3" xfId="44" hidden="1"/>
    <cellStyle name="Uwaga 3" xfId="45" hidden="1"/>
    <cellStyle name="Uwaga 3" xfId="46" hidden="1"/>
    <cellStyle name="Uwaga 3" xfId="47" hidden="1"/>
    <cellStyle name="Uwaga 3" xfId="48" hidden="1"/>
    <cellStyle name="Uwaga 3" xfId="49" hidden="1"/>
    <cellStyle name="Uwaga 3" xfId="50" hidden="1"/>
    <cellStyle name="Uwaga 3" xfId="51" hidden="1"/>
    <cellStyle name="Uwaga 3" xfId="52" hidden="1"/>
    <cellStyle name="Uwaga 3" xfId="53" hidden="1"/>
    <cellStyle name="Uwaga 3" xfId="54" hidden="1"/>
    <cellStyle name="Uwaga 3" xfId="55" hidden="1"/>
    <cellStyle name="Uwaga 3" xfId="56" hidden="1"/>
    <cellStyle name="Uwaga 3" xfId="57" hidden="1"/>
    <cellStyle name="Uwaga 3" xfId="58" hidden="1"/>
    <cellStyle name="Uwaga 3" xfId="59" hidden="1"/>
    <cellStyle name="Uwaga 3" xfId="60" hidden="1"/>
    <cellStyle name="Uwaga 3" xfId="61" hidden="1"/>
    <cellStyle name="Uwaga 3" xfId="62" hidden="1"/>
    <cellStyle name="Uwaga 3" xfId="63" hidden="1"/>
    <cellStyle name="Uwaga 3" xfId="64" hidden="1"/>
    <cellStyle name="Uwaga 3" xfId="65" hidden="1"/>
    <cellStyle name="Uwaga 3" xfId="66" hidden="1"/>
    <cellStyle name="Uwaga 3" xfId="67" hidden="1"/>
    <cellStyle name="Uwaga 3" xfId="68" hidden="1"/>
    <cellStyle name="Uwaga 3" xfId="69" hidden="1"/>
    <cellStyle name="Uwaga 3" xfId="70" hidden="1"/>
    <cellStyle name="Uwaga 3" xfId="71" hidden="1"/>
    <cellStyle name="Uwaga 3" xfId="72" hidden="1"/>
    <cellStyle name="Uwaga 3" xfId="73" hidden="1"/>
    <cellStyle name="Uwaga 3" xfId="74" hidden="1"/>
    <cellStyle name="Uwaga 3" xfId="75" hidden="1"/>
    <cellStyle name="Uwaga 3" xfId="76" hidden="1"/>
    <cellStyle name="Uwaga 3" xfId="77" hidden="1"/>
    <cellStyle name="Uwaga 3" xfId="78" hidden="1"/>
    <cellStyle name="Uwaga 3" xfId="79" hidden="1"/>
    <cellStyle name="Uwaga 3" xfId="80" hidden="1"/>
    <cellStyle name="Uwaga 3" xfId="81" hidden="1"/>
    <cellStyle name="Uwaga 3" xfId="82" hidden="1"/>
    <cellStyle name="Uwaga 3" xfId="83" hidden="1"/>
    <cellStyle name="Uwaga 3" xfId="84" hidden="1"/>
    <cellStyle name="Uwaga 3" xfId="85" hidden="1"/>
    <cellStyle name="Uwaga 3" xfId="86" hidden="1"/>
    <cellStyle name="Uwaga 3" xfId="87" hidden="1"/>
    <cellStyle name="Uwaga 3" xfId="88" hidden="1"/>
    <cellStyle name="Uwaga 3" xfId="89" hidden="1"/>
    <cellStyle name="Uwaga 3" xfId="90" hidden="1"/>
    <cellStyle name="Uwaga 3" xfId="91" hidden="1"/>
    <cellStyle name="Uwaga 3" xfId="92" hidden="1"/>
    <cellStyle name="Uwaga 3" xfId="93" hidden="1"/>
    <cellStyle name="Uwaga 3" xfId="94" hidden="1"/>
    <cellStyle name="Uwaga 3" xfId="95" hidden="1"/>
    <cellStyle name="Uwaga 3" xfId="96" hidden="1"/>
    <cellStyle name="Uwaga 3" xfId="97" hidden="1"/>
    <cellStyle name="Uwaga 3" xfId="98" hidden="1"/>
    <cellStyle name="Uwaga 3" xfId="99" hidden="1"/>
    <cellStyle name="Uwaga 3" xfId="100" hidden="1"/>
    <cellStyle name="Uwaga 3" xfId="101" hidden="1"/>
    <cellStyle name="Uwaga 3" xfId="102" hidden="1"/>
    <cellStyle name="Uwaga 3" xfId="103" hidden="1"/>
    <cellStyle name="Uwaga 3" xfId="104" hidden="1"/>
    <cellStyle name="Uwaga 3" xfId="105" hidden="1"/>
    <cellStyle name="Uwaga 3" xfId="106" hidden="1"/>
    <cellStyle name="Uwaga 3" xfId="107" hidden="1"/>
    <cellStyle name="Uwaga 3" xfId="108" hidden="1"/>
    <cellStyle name="Uwaga 3" xfId="109" hidden="1"/>
    <cellStyle name="Uwaga 3" xfId="110" hidden="1"/>
    <cellStyle name="Uwaga 3" xfId="111" hidden="1"/>
    <cellStyle name="Uwaga 3" xfId="112" hidden="1"/>
    <cellStyle name="Uwaga 3" xfId="113" hidden="1"/>
    <cellStyle name="Uwaga 3" xfId="114" hidden="1"/>
    <cellStyle name="Uwaga 3" xfId="115" hidden="1"/>
    <cellStyle name="Uwaga 3" xfId="116" hidden="1"/>
    <cellStyle name="Uwaga 3" xfId="117" hidden="1"/>
    <cellStyle name="Uwaga 3" xfId="118" hidden="1"/>
    <cellStyle name="Uwaga 3" xfId="119" hidden="1"/>
    <cellStyle name="Uwaga 3" xfId="120" hidden="1"/>
    <cellStyle name="Uwaga 3" xfId="121" hidden="1"/>
    <cellStyle name="Uwaga 3" xfId="122" hidden="1"/>
    <cellStyle name="Uwaga 3" xfId="123" hidden="1"/>
    <cellStyle name="Uwaga 3" xfId="124" hidden="1"/>
    <cellStyle name="Uwaga 3" xfId="125" hidden="1"/>
    <cellStyle name="Uwaga 3" xfId="126" hidden="1"/>
    <cellStyle name="Uwaga 3" xfId="127" hidden="1"/>
    <cellStyle name="Uwaga 3" xfId="128" hidden="1"/>
    <cellStyle name="Uwaga 3" xfId="129" hidden="1"/>
    <cellStyle name="Uwaga 3" xfId="130" hidden="1"/>
    <cellStyle name="Uwaga 3" xfId="131" hidden="1"/>
    <cellStyle name="Uwaga 3" xfId="132" hidden="1"/>
    <cellStyle name="Uwaga 3" xfId="133" hidden="1"/>
    <cellStyle name="Uwaga 3" xfId="134" hidden="1"/>
    <cellStyle name="Uwaga 3" xfId="135" hidden="1"/>
    <cellStyle name="Uwaga 3" xfId="136" hidden="1"/>
    <cellStyle name="Uwaga 3" xfId="137" hidden="1"/>
    <cellStyle name="Uwaga 3" xfId="138" hidden="1"/>
    <cellStyle name="Uwaga 3" xfId="139" hidden="1"/>
    <cellStyle name="Uwaga 3" xfId="140" hidden="1"/>
    <cellStyle name="Uwaga 3" xfId="141" hidden="1"/>
    <cellStyle name="Uwaga 3" xfId="142" hidden="1"/>
    <cellStyle name="Uwaga 3" xfId="143" hidden="1"/>
    <cellStyle name="Uwaga 3" xfId="144" hidden="1"/>
    <cellStyle name="Uwaga 3" xfId="145" hidden="1"/>
    <cellStyle name="Uwaga 3" xfId="146" hidden="1"/>
    <cellStyle name="Uwaga 3" xfId="147" hidden="1"/>
    <cellStyle name="Uwaga 3" xfId="148" hidden="1"/>
    <cellStyle name="Uwaga 3" xfId="149" hidden="1"/>
    <cellStyle name="Uwaga 3" xfId="150" hidden="1"/>
    <cellStyle name="Uwaga 3" xfId="151" hidden="1"/>
    <cellStyle name="Uwaga 3" xfId="152" hidden="1"/>
    <cellStyle name="Uwaga 3" xfId="153" hidden="1"/>
    <cellStyle name="Uwaga 3" xfId="154" hidden="1"/>
    <cellStyle name="Uwaga 3" xfId="155" hidden="1"/>
    <cellStyle name="Uwaga 3" xfId="156" hidden="1"/>
    <cellStyle name="Uwaga 3" xfId="157" hidden="1"/>
    <cellStyle name="Uwaga 3" xfId="158" hidden="1"/>
    <cellStyle name="Uwaga 3" xfId="159" hidden="1"/>
    <cellStyle name="Uwaga 3" xfId="160" hidden="1"/>
    <cellStyle name="Uwaga 3" xfId="161" hidden="1"/>
    <cellStyle name="Uwaga 3" xfId="162" hidden="1"/>
    <cellStyle name="Uwaga 3" xfId="163" hidden="1"/>
    <cellStyle name="Uwaga 3" xfId="164" hidden="1"/>
    <cellStyle name="Uwaga 3" xfId="165" hidden="1"/>
    <cellStyle name="Uwaga 3" xfId="166" hidden="1"/>
    <cellStyle name="Uwaga 3" xfId="167" hidden="1"/>
    <cellStyle name="Uwaga 3" xfId="168" hidden="1"/>
    <cellStyle name="Uwaga 3" xfId="169" hidden="1"/>
    <cellStyle name="Uwaga 3" xfId="170" hidden="1"/>
    <cellStyle name="Uwaga 3" xfId="171" hidden="1"/>
    <cellStyle name="Uwaga 3" xfId="172" hidden="1"/>
    <cellStyle name="Uwaga 3" xfId="173" hidden="1"/>
    <cellStyle name="Uwaga 3" xfId="174" hidden="1"/>
    <cellStyle name="Uwaga 3" xfId="175" hidden="1"/>
    <cellStyle name="Uwaga 3" xfId="176" hidden="1"/>
    <cellStyle name="Uwaga 3" xfId="177" hidden="1"/>
    <cellStyle name="Uwaga 3" xfId="178" hidden="1"/>
    <cellStyle name="Uwaga 3" xfId="179" hidden="1"/>
    <cellStyle name="Uwaga 3" xfId="180" hidden="1"/>
    <cellStyle name="Uwaga 3" xfId="181" hidden="1"/>
    <cellStyle name="Uwaga 3" xfId="182" hidden="1"/>
    <cellStyle name="Uwaga 3" xfId="183" hidden="1"/>
    <cellStyle name="Uwaga 3" xfId="184" hidden="1"/>
    <cellStyle name="Uwaga 3" xfId="185" hidden="1"/>
    <cellStyle name="Uwaga 3" xfId="186" hidden="1"/>
    <cellStyle name="Uwaga 3" xfId="187" hidden="1"/>
    <cellStyle name="Uwaga 3" xfId="188" hidden="1"/>
    <cellStyle name="Uwaga 3" xfId="189" hidden="1"/>
    <cellStyle name="Uwaga 3" xfId="190" hidden="1"/>
    <cellStyle name="Uwaga 3" xfId="191" hidden="1"/>
    <cellStyle name="Uwaga 3" xfId="192" hidden="1"/>
    <cellStyle name="Uwaga 3" xfId="193" hidden="1"/>
    <cellStyle name="Uwaga 3" xfId="194" hidden="1"/>
    <cellStyle name="Uwaga 3" xfId="195" hidden="1"/>
    <cellStyle name="Uwaga 3" xfId="196" hidden="1"/>
    <cellStyle name="Uwaga 3" xfId="197" hidden="1"/>
    <cellStyle name="Uwaga 3" xfId="198" hidden="1"/>
    <cellStyle name="Uwaga 3" xfId="199" hidden="1"/>
    <cellStyle name="Uwaga 3" xfId="200" hidden="1"/>
    <cellStyle name="Uwaga 3" xfId="201" hidden="1"/>
    <cellStyle name="Uwaga 3" xfId="202" hidden="1"/>
    <cellStyle name="Uwaga 3" xfId="203" hidden="1"/>
    <cellStyle name="Uwaga 3" xfId="204" hidden="1"/>
    <cellStyle name="Uwaga 3" xfId="205" hidden="1"/>
    <cellStyle name="Uwaga 3" xfId="206" hidden="1"/>
    <cellStyle name="Uwaga 3" xfId="207" hidden="1"/>
    <cellStyle name="Uwaga 3" xfId="208" hidden="1"/>
    <cellStyle name="Uwaga 3" xfId="209" hidden="1"/>
    <cellStyle name="Uwaga 3" xfId="210" hidden="1"/>
    <cellStyle name="Uwaga 3" xfId="211" hidden="1"/>
    <cellStyle name="Uwaga 3" xfId="262" hidden="1"/>
    <cellStyle name="Uwaga 3" xfId="263" hidden="1"/>
    <cellStyle name="Uwaga 3" xfId="265" hidden="1"/>
    <cellStyle name="Uwaga 3" xfId="277" hidden="1"/>
    <cellStyle name="Uwaga 3" xfId="278" hidden="1"/>
    <cellStyle name="Uwaga 3" xfId="283" hidden="1"/>
    <cellStyle name="Uwaga 3" xfId="292" hidden="1"/>
    <cellStyle name="Uwaga 3" xfId="293" hidden="1"/>
    <cellStyle name="Uwaga 3" xfId="298" hidden="1"/>
    <cellStyle name="Uwaga 3" xfId="307" hidden="1"/>
    <cellStyle name="Uwaga 3" xfId="308" hidden="1"/>
    <cellStyle name="Uwaga 3" xfId="309" hidden="1"/>
    <cellStyle name="Uwaga 3" xfId="322" hidden="1"/>
    <cellStyle name="Uwaga 3" xfId="327" hidden="1"/>
    <cellStyle name="Uwaga 3" xfId="332" hidden="1"/>
    <cellStyle name="Uwaga 3" xfId="342" hidden="1"/>
    <cellStyle name="Uwaga 3" xfId="347" hidden="1"/>
    <cellStyle name="Uwaga 3" xfId="351" hidden="1"/>
    <cellStyle name="Uwaga 3" xfId="358" hidden="1"/>
    <cellStyle name="Uwaga 3" xfId="363" hidden="1"/>
    <cellStyle name="Uwaga 3" xfId="366" hidden="1"/>
    <cellStyle name="Uwaga 3" xfId="372" hidden="1"/>
    <cellStyle name="Uwaga 3" xfId="377" hidden="1"/>
    <cellStyle name="Uwaga 3" xfId="381" hidden="1"/>
    <cellStyle name="Uwaga 3" xfId="382" hidden="1"/>
    <cellStyle name="Uwaga 3" xfId="383" hidden="1"/>
    <cellStyle name="Uwaga 3" xfId="387" hidden="1"/>
    <cellStyle name="Uwaga 3" xfId="399" hidden="1"/>
    <cellStyle name="Uwaga 3" xfId="404" hidden="1"/>
    <cellStyle name="Uwaga 3" xfId="409" hidden="1"/>
    <cellStyle name="Uwaga 3" xfId="414" hidden="1"/>
    <cellStyle name="Uwaga 3" xfId="419" hidden="1"/>
    <cellStyle name="Uwaga 3" xfId="424" hidden="1"/>
    <cellStyle name="Uwaga 3" xfId="428" hidden="1"/>
    <cellStyle name="Uwaga 3" xfId="432" hidden="1"/>
    <cellStyle name="Uwaga 3" xfId="437" hidden="1"/>
    <cellStyle name="Uwaga 3" xfId="442" hidden="1"/>
    <cellStyle name="Uwaga 3" xfId="443" hidden="1"/>
    <cellStyle name="Uwaga 3" xfId="445" hidden="1"/>
    <cellStyle name="Uwaga 3" xfId="458" hidden="1"/>
    <cellStyle name="Uwaga 3" xfId="462" hidden="1"/>
    <cellStyle name="Uwaga 3" xfId="467" hidden="1"/>
    <cellStyle name="Uwaga 3" xfId="474" hidden="1"/>
    <cellStyle name="Uwaga 3" xfId="478" hidden="1"/>
    <cellStyle name="Uwaga 3" xfId="483" hidden="1"/>
    <cellStyle name="Uwaga 3" xfId="488" hidden="1"/>
    <cellStyle name="Uwaga 3" xfId="491" hidden="1"/>
    <cellStyle name="Uwaga 3" xfId="496" hidden="1"/>
    <cellStyle name="Uwaga 3" xfId="502" hidden="1"/>
    <cellStyle name="Uwaga 3" xfId="503" hidden="1"/>
    <cellStyle name="Uwaga 3" xfId="506" hidden="1"/>
    <cellStyle name="Uwaga 3" xfId="519" hidden="1"/>
    <cellStyle name="Uwaga 3" xfId="523" hidden="1"/>
    <cellStyle name="Uwaga 3" xfId="528" hidden="1"/>
    <cellStyle name="Uwaga 3" xfId="535" hidden="1"/>
    <cellStyle name="Uwaga 3" xfId="540" hidden="1"/>
    <cellStyle name="Uwaga 3" xfId="544" hidden="1"/>
    <cellStyle name="Uwaga 3" xfId="549" hidden="1"/>
    <cellStyle name="Uwaga 3" xfId="553" hidden="1"/>
    <cellStyle name="Uwaga 3" xfId="558" hidden="1"/>
    <cellStyle name="Uwaga 3" xfId="562" hidden="1"/>
    <cellStyle name="Uwaga 3" xfId="563" hidden="1"/>
    <cellStyle name="Uwaga 3" xfId="565" hidden="1"/>
    <cellStyle name="Uwaga 3" xfId="577" hidden="1"/>
    <cellStyle name="Uwaga 3" xfId="578" hidden="1"/>
    <cellStyle name="Uwaga 3" xfId="580" hidden="1"/>
    <cellStyle name="Uwaga 3" xfId="592" hidden="1"/>
    <cellStyle name="Uwaga 3" xfId="594" hidden="1"/>
    <cellStyle name="Uwaga 3" xfId="597" hidden="1"/>
    <cellStyle name="Uwaga 3" xfId="607" hidden="1"/>
    <cellStyle name="Uwaga 3" xfId="608" hidden="1"/>
    <cellStyle name="Uwaga 3" xfId="610" hidden="1"/>
    <cellStyle name="Uwaga 3" xfId="622" hidden="1"/>
    <cellStyle name="Uwaga 3" xfId="623" hidden="1"/>
    <cellStyle name="Uwaga 3" xfId="624" hidden="1"/>
    <cellStyle name="Uwaga 3" xfId="638" hidden="1"/>
    <cellStyle name="Uwaga 3" xfId="641" hidden="1"/>
    <cellStyle name="Uwaga 3" xfId="645" hidden="1"/>
    <cellStyle name="Uwaga 3" xfId="653" hidden="1"/>
    <cellStyle name="Uwaga 3" xfId="656" hidden="1"/>
    <cellStyle name="Uwaga 3" xfId="660" hidden="1"/>
    <cellStyle name="Uwaga 3" xfId="668" hidden="1"/>
    <cellStyle name="Uwaga 3" xfId="671" hidden="1"/>
    <cellStyle name="Uwaga 3" xfId="675" hidden="1"/>
    <cellStyle name="Uwaga 3" xfId="682" hidden="1"/>
    <cellStyle name="Uwaga 3" xfId="683" hidden="1"/>
    <cellStyle name="Uwaga 3" xfId="685" hidden="1"/>
    <cellStyle name="Uwaga 3" xfId="698" hidden="1"/>
    <cellStyle name="Uwaga 3" xfId="701" hidden="1"/>
    <cellStyle name="Uwaga 3" xfId="704" hidden="1"/>
    <cellStyle name="Uwaga 3" xfId="713" hidden="1"/>
    <cellStyle name="Uwaga 3" xfId="716" hidden="1"/>
    <cellStyle name="Uwaga 3" xfId="720" hidden="1"/>
    <cellStyle name="Uwaga 3" xfId="728" hidden="1"/>
    <cellStyle name="Uwaga 3" xfId="730" hidden="1"/>
    <cellStyle name="Uwaga 3" xfId="733" hidden="1"/>
    <cellStyle name="Uwaga 3" xfId="742" hidden="1"/>
    <cellStyle name="Uwaga 3" xfId="743" hidden="1"/>
    <cellStyle name="Uwaga 3" xfId="744" hidden="1"/>
    <cellStyle name="Uwaga 3" xfId="757" hidden="1"/>
    <cellStyle name="Uwaga 3" xfId="758" hidden="1"/>
    <cellStyle name="Uwaga 3" xfId="760" hidden="1"/>
    <cellStyle name="Uwaga 3" xfId="772" hidden="1"/>
    <cellStyle name="Uwaga 3" xfId="773" hidden="1"/>
    <cellStyle name="Uwaga 3" xfId="775" hidden="1"/>
    <cellStyle name="Uwaga 3" xfId="787" hidden="1"/>
    <cellStyle name="Uwaga 3" xfId="788" hidden="1"/>
    <cellStyle name="Uwaga 3" xfId="790" hidden="1"/>
    <cellStyle name="Uwaga 3" xfId="802" hidden="1"/>
    <cellStyle name="Uwaga 3" xfId="803" hidden="1"/>
    <cellStyle name="Uwaga 3" xfId="804" hidden="1"/>
    <cellStyle name="Uwaga 3" xfId="818" hidden="1"/>
    <cellStyle name="Uwaga 3" xfId="820" hidden="1"/>
    <cellStyle name="Uwaga 3" xfId="823" hidden="1"/>
    <cellStyle name="Uwaga 3" xfId="833" hidden="1"/>
    <cellStyle name="Uwaga 3" xfId="836" hidden="1"/>
    <cellStyle name="Uwaga 3" xfId="839" hidden="1"/>
    <cellStyle name="Uwaga 3" xfId="848" hidden="1"/>
    <cellStyle name="Uwaga 3" xfId="850" hidden="1"/>
    <cellStyle name="Uwaga 3" xfId="853" hidden="1"/>
    <cellStyle name="Uwaga 3" xfId="862" hidden="1"/>
    <cellStyle name="Uwaga 3" xfId="863" hidden="1"/>
    <cellStyle name="Uwaga 3" xfId="864" hidden="1"/>
    <cellStyle name="Uwaga 3" xfId="877" hidden="1"/>
    <cellStyle name="Uwaga 3" xfId="879" hidden="1"/>
    <cellStyle name="Uwaga 3" xfId="881" hidden="1"/>
    <cellStyle name="Uwaga 3" xfId="892" hidden="1"/>
    <cellStyle name="Uwaga 3" xfId="894" hidden="1"/>
    <cellStyle name="Uwaga 3" xfId="896" hidden="1"/>
    <cellStyle name="Uwaga 3" xfId="907" hidden="1"/>
    <cellStyle name="Uwaga 3" xfId="909" hidden="1"/>
    <cellStyle name="Uwaga 3" xfId="911" hidden="1"/>
    <cellStyle name="Uwaga 3" xfId="922" hidden="1"/>
    <cellStyle name="Uwaga 3" xfId="923" hidden="1"/>
    <cellStyle name="Uwaga 3" xfId="924" hidden="1"/>
    <cellStyle name="Uwaga 3" xfId="937" hidden="1"/>
    <cellStyle name="Uwaga 3" xfId="939" hidden="1"/>
    <cellStyle name="Uwaga 3" xfId="941" hidden="1"/>
    <cellStyle name="Uwaga 3" xfId="952" hidden="1"/>
    <cellStyle name="Uwaga 3" xfId="954" hidden="1"/>
    <cellStyle name="Uwaga 3" xfId="956" hidden="1"/>
    <cellStyle name="Uwaga 3" xfId="967" hidden="1"/>
    <cellStyle name="Uwaga 3" xfId="969" hidden="1"/>
    <cellStyle name="Uwaga 3" xfId="970" hidden="1"/>
    <cellStyle name="Uwaga 3" xfId="982" hidden="1"/>
    <cellStyle name="Uwaga 3" xfId="983" hidden="1"/>
    <cellStyle name="Uwaga 3" xfId="984" hidden="1"/>
    <cellStyle name="Uwaga 3" xfId="997" hidden="1"/>
    <cellStyle name="Uwaga 3" xfId="999" hidden="1"/>
    <cellStyle name="Uwaga 3" xfId="1001" hidden="1"/>
    <cellStyle name="Uwaga 3" xfId="1012" hidden="1"/>
    <cellStyle name="Uwaga 3" xfId="1014" hidden="1"/>
    <cellStyle name="Uwaga 3" xfId="1016" hidden="1"/>
    <cellStyle name="Uwaga 3" xfId="1027" hidden="1"/>
    <cellStyle name="Uwaga 3" xfId="1029" hidden="1"/>
    <cellStyle name="Uwaga 3" xfId="1031" hidden="1"/>
    <cellStyle name="Uwaga 3" xfId="1042" hidden="1"/>
    <cellStyle name="Uwaga 3" xfId="1043" hidden="1"/>
    <cellStyle name="Uwaga 3" xfId="1045" hidden="1"/>
    <cellStyle name="Uwaga 3" xfId="1056" hidden="1"/>
    <cellStyle name="Uwaga 3" xfId="1058" hidden="1"/>
    <cellStyle name="Uwaga 3" xfId="1059" hidden="1"/>
    <cellStyle name="Uwaga 3" xfId="1068" hidden="1"/>
    <cellStyle name="Uwaga 3" xfId="1071" hidden="1"/>
    <cellStyle name="Uwaga 3" xfId="1073" hidden="1"/>
    <cellStyle name="Uwaga 3" xfId="1084" hidden="1"/>
    <cellStyle name="Uwaga 3" xfId="1086" hidden="1"/>
    <cellStyle name="Uwaga 3" xfId="1088" hidden="1"/>
    <cellStyle name="Uwaga 3" xfId="1100" hidden="1"/>
    <cellStyle name="Uwaga 3" xfId="1102" hidden="1"/>
    <cellStyle name="Uwaga 3" xfId="1104" hidden="1"/>
    <cellStyle name="Uwaga 3" xfId="1112" hidden="1"/>
    <cellStyle name="Uwaga 3" xfId="1114" hidden="1"/>
    <cellStyle name="Uwaga 3" xfId="1117" hidden="1"/>
    <cellStyle name="Uwaga 3" xfId="1107" hidden="1"/>
    <cellStyle name="Uwaga 3" xfId="1106" hidden="1"/>
    <cellStyle name="Uwaga 3" xfId="1105" hidden="1"/>
    <cellStyle name="Uwaga 3" xfId="1092" hidden="1"/>
    <cellStyle name="Uwaga 3" xfId="1091" hidden="1"/>
    <cellStyle name="Uwaga 3" xfId="1090" hidden="1"/>
    <cellStyle name="Uwaga 3" xfId="1077" hidden="1"/>
    <cellStyle name="Uwaga 3" xfId="1076" hidden="1"/>
    <cellStyle name="Uwaga 3" xfId="1075" hidden="1"/>
    <cellStyle name="Uwaga 3" xfId="1062" hidden="1"/>
    <cellStyle name="Uwaga 3" xfId="1061" hidden="1"/>
    <cellStyle name="Uwaga 3" xfId="1060" hidden="1"/>
    <cellStyle name="Uwaga 3" xfId="1047" hidden="1"/>
    <cellStyle name="Uwaga 3" xfId="1046" hidden="1"/>
    <cellStyle name="Uwaga 3" xfId="1044" hidden="1"/>
    <cellStyle name="Uwaga 3" xfId="1033" hidden="1"/>
    <cellStyle name="Uwaga 3" xfId="1030" hidden="1"/>
    <cellStyle name="Uwaga 3" xfId="1028" hidden="1"/>
    <cellStyle name="Uwaga 3" xfId="1018" hidden="1"/>
    <cellStyle name="Uwaga 3" xfId="1015" hidden="1"/>
    <cellStyle name="Uwaga 3" xfId="1013" hidden="1"/>
    <cellStyle name="Uwaga 3" xfId="1003" hidden="1"/>
    <cellStyle name="Uwaga 3" xfId="1000" hidden="1"/>
    <cellStyle name="Uwaga 3" xfId="998" hidden="1"/>
    <cellStyle name="Uwaga 3" xfId="988" hidden="1"/>
    <cellStyle name="Uwaga 3" xfId="986" hidden="1"/>
    <cellStyle name="Uwaga 3" xfId="985" hidden="1"/>
    <cellStyle name="Uwaga 3" xfId="973" hidden="1"/>
    <cellStyle name="Uwaga 3" xfId="971" hidden="1"/>
    <cellStyle name="Uwaga 3" xfId="968" hidden="1"/>
    <cellStyle name="Uwaga 3" xfId="958" hidden="1"/>
    <cellStyle name="Uwaga 3" xfId="955" hidden="1"/>
    <cellStyle name="Uwaga 3" xfId="953" hidden="1"/>
    <cellStyle name="Uwaga 3" xfId="943" hidden="1"/>
    <cellStyle name="Uwaga 3" xfId="940" hidden="1"/>
    <cellStyle name="Uwaga 3" xfId="938" hidden="1"/>
    <cellStyle name="Uwaga 3" xfId="928" hidden="1"/>
    <cellStyle name="Uwaga 3" xfId="926" hidden="1"/>
    <cellStyle name="Uwaga 3" xfId="925" hidden="1"/>
    <cellStyle name="Uwaga 3" xfId="913" hidden="1"/>
    <cellStyle name="Uwaga 3" xfId="910" hidden="1"/>
    <cellStyle name="Uwaga 3" xfId="908" hidden="1"/>
    <cellStyle name="Uwaga 3" xfId="898" hidden="1"/>
    <cellStyle name="Uwaga 3" xfId="895" hidden="1"/>
    <cellStyle name="Uwaga 3" xfId="893" hidden="1"/>
    <cellStyle name="Uwaga 3" xfId="883" hidden="1"/>
    <cellStyle name="Uwaga 3" xfId="880" hidden="1"/>
    <cellStyle name="Uwaga 3" xfId="878" hidden="1"/>
    <cellStyle name="Uwaga 3" xfId="868" hidden="1"/>
    <cellStyle name="Uwaga 3" xfId="866" hidden="1"/>
    <cellStyle name="Uwaga 3" xfId="865" hidden="1"/>
    <cellStyle name="Uwaga 3" xfId="852" hidden="1"/>
    <cellStyle name="Uwaga 3" xfId="849" hidden="1"/>
    <cellStyle name="Uwaga 3" xfId="847" hidden="1"/>
    <cellStyle name="Uwaga 3" xfId="837" hidden="1"/>
    <cellStyle name="Uwaga 3" xfId="834" hidden="1"/>
    <cellStyle name="Uwaga 3" xfId="832" hidden="1"/>
    <cellStyle name="Uwaga 3" xfId="822" hidden="1"/>
    <cellStyle name="Uwaga 3" xfId="819" hidden="1"/>
    <cellStyle name="Uwaga 3" xfId="817" hidden="1"/>
    <cellStyle name="Uwaga 3" xfId="808" hidden="1"/>
    <cellStyle name="Uwaga 3" xfId="806" hidden="1"/>
    <cellStyle name="Uwaga 3" xfId="805" hidden="1"/>
    <cellStyle name="Uwaga 3" xfId="793" hidden="1"/>
    <cellStyle name="Uwaga 3" xfId="791" hidden="1"/>
    <cellStyle name="Uwaga 3" xfId="789" hidden="1"/>
    <cellStyle name="Uwaga 3" xfId="778" hidden="1"/>
    <cellStyle name="Uwaga 3" xfId="776" hidden="1"/>
    <cellStyle name="Uwaga 3" xfId="774" hidden="1"/>
    <cellStyle name="Uwaga 3" xfId="763" hidden="1"/>
    <cellStyle name="Uwaga 3" xfId="761" hidden="1"/>
    <cellStyle name="Uwaga 3" xfId="759" hidden="1"/>
    <cellStyle name="Uwaga 3" xfId="748" hidden="1"/>
    <cellStyle name="Uwaga 3" xfId="746" hidden="1"/>
    <cellStyle name="Uwaga 3" xfId="745" hidden="1"/>
    <cellStyle name="Uwaga 3" xfId="732" hidden="1"/>
    <cellStyle name="Uwaga 3" xfId="729" hidden="1"/>
    <cellStyle name="Uwaga 3" xfId="727" hidden="1"/>
    <cellStyle name="Uwaga 3" xfId="717" hidden="1"/>
    <cellStyle name="Uwaga 3" xfId="714" hidden="1"/>
    <cellStyle name="Uwaga 3" xfId="712" hidden="1"/>
    <cellStyle name="Uwaga 3" xfId="702" hidden="1"/>
    <cellStyle name="Uwaga 3" xfId="699" hidden="1"/>
    <cellStyle name="Uwaga 3" xfId="697" hidden="1"/>
    <cellStyle name="Uwaga 3" xfId="688" hidden="1"/>
    <cellStyle name="Uwaga 3" xfId="686" hidden="1"/>
    <cellStyle name="Uwaga 3" xfId="684" hidden="1"/>
    <cellStyle name="Uwaga 3" xfId="672" hidden="1"/>
    <cellStyle name="Uwaga 3" xfId="669" hidden="1"/>
    <cellStyle name="Uwaga 3" xfId="667" hidden="1"/>
    <cellStyle name="Uwaga 3" xfId="657" hidden="1"/>
    <cellStyle name="Uwaga 3" xfId="654" hidden="1"/>
    <cellStyle name="Uwaga 3" xfId="652" hidden="1"/>
    <cellStyle name="Uwaga 3" xfId="642" hidden="1"/>
    <cellStyle name="Uwaga 3" xfId="639" hidden="1"/>
    <cellStyle name="Uwaga 3" xfId="637" hidden="1"/>
    <cellStyle name="Uwaga 3" xfId="630" hidden="1"/>
    <cellStyle name="Uwaga 3" xfId="627" hidden="1"/>
    <cellStyle name="Uwaga 3" xfId="625" hidden="1"/>
    <cellStyle name="Uwaga 3" xfId="615" hidden="1"/>
    <cellStyle name="Uwaga 3" xfId="612" hidden="1"/>
    <cellStyle name="Uwaga 3" xfId="609" hidden="1"/>
    <cellStyle name="Uwaga 3" xfId="600" hidden="1"/>
    <cellStyle name="Uwaga 3" xfId="596" hidden="1"/>
    <cellStyle name="Uwaga 3" xfId="593" hidden="1"/>
    <cellStyle name="Uwaga 3" xfId="585" hidden="1"/>
    <cellStyle name="Uwaga 3" xfId="582" hidden="1"/>
    <cellStyle name="Uwaga 3" xfId="579" hidden="1"/>
    <cellStyle name="Uwaga 3" xfId="570" hidden="1"/>
    <cellStyle name="Uwaga 3" xfId="567" hidden="1"/>
    <cellStyle name="Uwaga 3" xfId="564" hidden="1"/>
    <cellStyle name="Uwaga 3" xfId="554" hidden="1"/>
    <cellStyle name="Uwaga 3" xfId="550" hidden="1"/>
    <cellStyle name="Uwaga 3" xfId="547" hidden="1"/>
    <cellStyle name="Uwaga 3" xfId="538" hidden="1"/>
    <cellStyle name="Uwaga 3" xfId="534" hidden="1"/>
    <cellStyle name="Uwaga 3" xfId="532" hidden="1"/>
    <cellStyle name="Uwaga 3" xfId="524" hidden="1"/>
    <cellStyle name="Uwaga 3" xfId="520" hidden="1"/>
    <cellStyle name="Uwaga 3" xfId="517" hidden="1"/>
    <cellStyle name="Uwaga 3" xfId="510" hidden="1"/>
    <cellStyle name="Uwaga 3" xfId="507" hidden="1"/>
    <cellStyle name="Uwaga 3" xfId="504" hidden="1"/>
    <cellStyle name="Uwaga 3" xfId="495" hidden="1"/>
    <cellStyle name="Uwaga 3" xfId="490" hidden="1"/>
    <cellStyle name="Uwaga 3" xfId="487" hidden="1"/>
    <cellStyle name="Uwaga 3" xfId="480" hidden="1"/>
    <cellStyle name="Uwaga 3" xfId="475" hidden="1"/>
    <cellStyle name="Uwaga 3" xfId="472" hidden="1"/>
    <cellStyle name="Uwaga 3" xfId="465" hidden="1"/>
    <cellStyle name="Uwaga 3" xfId="460" hidden="1"/>
    <cellStyle name="Uwaga 3" xfId="457" hidden="1"/>
    <cellStyle name="Uwaga 3" xfId="451" hidden="1"/>
    <cellStyle name="Uwaga 3" xfId="447" hidden="1"/>
    <cellStyle name="Uwaga 3" xfId="444" hidden="1"/>
    <cellStyle name="Uwaga 3" xfId="436" hidden="1"/>
    <cellStyle name="Uwaga 3" xfId="431" hidden="1"/>
    <cellStyle name="Uwaga 3" xfId="427" hidden="1"/>
    <cellStyle name="Uwaga 3" xfId="421" hidden="1"/>
    <cellStyle name="Uwaga 3" xfId="416" hidden="1"/>
    <cellStyle name="Uwaga 3" xfId="412" hidden="1"/>
    <cellStyle name="Uwaga 3" xfId="406" hidden="1"/>
    <cellStyle name="Uwaga 3" xfId="401" hidden="1"/>
    <cellStyle name="Uwaga 3" xfId="397" hidden="1"/>
    <cellStyle name="Uwaga 3" xfId="392" hidden="1"/>
    <cellStyle name="Uwaga 3" xfId="388" hidden="1"/>
    <cellStyle name="Uwaga 3" xfId="384" hidden="1"/>
    <cellStyle name="Uwaga 3" xfId="376" hidden="1"/>
    <cellStyle name="Uwaga 3" xfId="371" hidden="1"/>
    <cellStyle name="Uwaga 3" xfId="367" hidden="1"/>
    <cellStyle name="Uwaga 3" xfId="361" hidden="1"/>
    <cellStyle name="Uwaga 3" xfId="356" hidden="1"/>
    <cellStyle name="Uwaga 3" xfId="352" hidden="1"/>
    <cellStyle name="Uwaga 3" xfId="346" hidden="1"/>
    <cellStyle name="Uwaga 3" xfId="341" hidden="1"/>
    <cellStyle name="Uwaga 3" xfId="337" hidden="1"/>
    <cellStyle name="Uwaga 3" xfId="333" hidden="1"/>
    <cellStyle name="Uwaga 3" xfId="328" hidden="1"/>
    <cellStyle name="Uwaga 3" xfId="323" hidden="1"/>
    <cellStyle name="Uwaga 3" xfId="318" hidden="1"/>
    <cellStyle name="Uwaga 3" xfId="314" hidden="1"/>
    <cellStyle name="Uwaga 3" xfId="310" hidden="1"/>
    <cellStyle name="Uwaga 3" xfId="303" hidden="1"/>
    <cellStyle name="Uwaga 3" xfId="299" hidden="1"/>
    <cellStyle name="Uwaga 3" xfId="294" hidden="1"/>
    <cellStyle name="Uwaga 3" xfId="288" hidden="1"/>
    <cellStyle name="Uwaga 3" xfId="284" hidden="1"/>
    <cellStyle name="Uwaga 3" xfId="279" hidden="1"/>
    <cellStyle name="Uwaga 3" xfId="273" hidden="1"/>
    <cellStyle name="Uwaga 3" xfId="269" hidden="1"/>
    <cellStyle name="Uwaga 3" xfId="264" hidden="1"/>
    <cellStyle name="Uwaga 3" xfId="258" hidden="1"/>
    <cellStyle name="Uwaga 3" xfId="254" hidden="1"/>
    <cellStyle name="Uwaga 3" xfId="250" hidden="1"/>
    <cellStyle name="Uwaga 3" xfId="1110" hidden="1"/>
    <cellStyle name="Uwaga 3" xfId="1109" hidden="1"/>
    <cellStyle name="Uwaga 3" xfId="1108" hidden="1"/>
    <cellStyle name="Uwaga 3" xfId="1095" hidden="1"/>
    <cellStyle name="Uwaga 3" xfId="1094" hidden="1"/>
    <cellStyle name="Uwaga 3" xfId="1093" hidden="1"/>
    <cellStyle name="Uwaga 3" xfId="1080" hidden="1"/>
    <cellStyle name="Uwaga 3" xfId="1079" hidden="1"/>
    <cellStyle name="Uwaga 3" xfId="1078" hidden="1"/>
    <cellStyle name="Uwaga 3" xfId="1065" hidden="1"/>
    <cellStyle name="Uwaga 3" xfId="1064" hidden="1"/>
    <cellStyle name="Uwaga 3" xfId="1063" hidden="1"/>
    <cellStyle name="Uwaga 3" xfId="1050" hidden="1"/>
    <cellStyle name="Uwaga 3" xfId="1049" hidden="1"/>
    <cellStyle name="Uwaga 3" xfId="1048" hidden="1"/>
    <cellStyle name="Uwaga 3" xfId="1036" hidden="1"/>
    <cellStyle name="Uwaga 3" xfId="1034" hidden="1"/>
    <cellStyle name="Uwaga 3" xfId="1032" hidden="1"/>
    <cellStyle name="Uwaga 3" xfId="1021" hidden="1"/>
    <cellStyle name="Uwaga 3" xfId="1019" hidden="1"/>
    <cellStyle name="Uwaga 3" xfId="1017" hidden="1"/>
    <cellStyle name="Uwaga 3" xfId="1006" hidden="1"/>
    <cellStyle name="Uwaga 3" xfId="1004" hidden="1"/>
    <cellStyle name="Uwaga 3" xfId="1002" hidden="1"/>
    <cellStyle name="Uwaga 3" xfId="991" hidden="1"/>
    <cellStyle name="Uwaga 3" xfId="989" hidden="1"/>
    <cellStyle name="Uwaga 3" xfId="987" hidden="1"/>
    <cellStyle name="Uwaga 3" xfId="976" hidden="1"/>
    <cellStyle name="Uwaga 3" xfId="974" hidden="1"/>
    <cellStyle name="Uwaga 3" xfId="972" hidden="1"/>
    <cellStyle name="Uwaga 3" xfId="961" hidden="1"/>
    <cellStyle name="Uwaga 3" xfId="959" hidden="1"/>
    <cellStyle name="Uwaga 3" xfId="957" hidden="1"/>
    <cellStyle name="Uwaga 3" xfId="946" hidden="1"/>
    <cellStyle name="Uwaga 3" xfId="944" hidden="1"/>
    <cellStyle name="Uwaga 3" xfId="942" hidden="1"/>
    <cellStyle name="Uwaga 3" xfId="931" hidden="1"/>
    <cellStyle name="Uwaga 3" xfId="929" hidden="1"/>
    <cellStyle name="Uwaga 3" xfId="927" hidden="1"/>
    <cellStyle name="Uwaga 3" xfId="916" hidden="1"/>
    <cellStyle name="Uwaga 3" xfId="914" hidden="1"/>
    <cellStyle name="Uwaga 3" xfId="912" hidden="1"/>
    <cellStyle name="Uwaga 3" xfId="901" hidden="1"/>
    <cellStyle name="Uwaga 3" xfId="899" hidden="1"/>
    <cellStyle name="Uwaga 3" xfId="897" hidden="1"/>
    <cellStyle name="Uwaga 3" xfId="886" hidden="1"/>
    <cellStyle name="Uwaga 3" xfId="884" hidden="1"/>
    <cellStyle name="Uwaga 3" xfId="882" hidden="1"/>
    <cellStyle name="Uwaga 3" xfId="871" hidden="1"/>
    <cellStyle name="Uwaga 3" xfId="869" hidden="1"/>
    <cellStyle name="Uwaga 3" xfId="867" hidden="1"/>
    <cellStyle name="Uwaga 3" xfId="856" hidden="1"/>
    <cellStyle name="Uwaga 3" xfId="854" hidden="1"/>
    <cellStyle name="Uwaga 3" xfId="851" hidden="1"/>
    <cellStyle name="Uwaga 3" xfId="841" hidden="1"/>
    <cellStyle name="Uwaga 3" xfId="838" hidden="1"/>
    <cellStyle name="Uwaga 3" xfId="835" hidden="1"/>
    <cellStyle name="Uwaga 3" xfId="826" hidden="1"/>
    <cellStyle name="Uwaga 3" xfId="824" hidden="1"/>
    <cellStyle name="Uwaga 3" xfId="821" hidden="1"/>
    <cellStyle name="Uwaga 3" xfId="811" hidden="1"/>
    <cellStyle name="Uwaga 3" xfId="809" hidden="1"/>
    <cellStyle name="Uwaga 3" xfId="807" hidden="1"/>
    <cellStyle name="Uwaga 3" xfId="796" hidden="1"/>
    <cellStyle name="Uwaga 3" xfId="794" hidden="1"/>
    <cellStyle name="Uwaga 3" xfId="792" hidden="1"/>
    <cellStyle name="Uwaga 3" xfId="781" hidden="1"/>
    <cellStyle name="Uwaga 3" xfId="779" hidden="1"/>
    <cellStyle name="Uwaga 3" xfId="777" hidden="1"/>
    <cellStyle name="Uwaga 3" xfId="766" hidden="1"/>
    <cellStyle name="Uwaga 3" xfId="764" hidden="1"/>
    <cellStyle name="Uwaga 3" xfId="762" hidden="1"/>
    <cellStyle name="Uwaga 3" xfId="751" hidden="1"/>
    <cellStyle name="Uwaga 3" xfId="749" hidden="1"/>
    <cellStyle name="Uwaga 3" xfId="747" hidden="1"/>
    <cellStyle name="Uwaga 3" xfId="736" hidden="1"/>
    <cellStyle name="Uwaga 3" xfId="734" hidden="1"/>
    <cellStyle name="Uwaga 3" xfId="731" hidden="1"/>
    <cellStyle name="Uwaga 3" xfId="721" hidden="1"/>
    <cellStyle name="Uwaga 3" xfId="718" hidden="1"/>
    <cellStyle name="Uwaga 3" xfId="715" hidden="1"/>
    <cellStyle name="Uwaga 3" xfId="706" hidden="1"/>
    <cellStyle name="Uwaga 3" xfId="703" hidden="1"/>
    <cellStyle name="Uwaga 3" xfId="700" hidden="1"/>
    <cellStyle name="Uwaga 3" xfId="691" hidden="1"/>
    <cellStyle name="Uwaga 3" xfId="689" hidden="1"/>
    <cellStyle name="Uwaga 3" xfId="687" hidden="1"/>
    <cellStyle name="Uwaga 3" xfId="676" hidden="1"/>
    <cellStyle name="Uwaga 3" xfId="673" hidden="1"/>
    <cellStyle name="Uwaga 3" xfId="670" hidden="1"/>
    <cellStyle name="Uwaga 3" xfId="661" hidden="1"/>
    <cellStyle name="Uwaga 3" xfId="658" hidden="1"/>
    <cellStyle name="Uwaga 3" xfId="655" hidden="1"/>
    <cellStyle name="Uwaga 3" xfId="646" hidden="1"/>
    <cellStyle name="Uwaga 3" xfId="643" hidden="1"/>
    <cellStyle name="Uwaga 3" xfId="640" hidden="1"/>
    <cellStyle name="Uwaga 3" xfId="633" hidden="1"/>
    <cellStyle name="Uwaga 3" xfId="629" hidden="1"/>
    <cellStyle name="Uwaga 3" xfId="626" hidden="1"/>
    <cellStyle name="Uwaga 3" xfId="618" hidden="1"/>
    <cellStyle name="Uwaga 3" xfId="614" hidden="1"/>
    <cellStyle name="Uwaga 3" xfId="611" hidden="1"/>
    <cellStyle name="Uwaga 3" xfId="603" hidden="1"/>
    <cellStyle name="Uwaga 3" xfId="599" hidden="1"/>
    <cellStyle name="Uwaga 3" xfId="595" hidden="1"/>
    <cellStyle name="Uwaga 3" xfId="588" hidden="1"/>
    <cellStyle name="Uwaga 3" xfId="584" hidden="1"/>
    <cellStyle name="Uwaga 3" xfId="581" hidden="1"/>
    <cellStyle name="Uwaga 3" xfId="573" hidden="1"/>
    <cellStyle name="Uwaga 3" xfId="569" hidden="1"/>
    <cellStyle name="Uwaga 3" xfId="566" hidden="1"/>
    <cellStyle name="Uwaga 3" xfId="557" hidden="1"/>
    <cellStyle name="Uwaga 3" xfId="552" hidden="1"/>
    <cellStyle name="Uwaga 3" xfId="548" hidden="1"/>
    <cellStyle name="Uwaga 3" xfId="542" hidden="1"/>
    <cellStyle name="Uwaga 3" xfId="537" hidden="1"/>
    <cellStyle name="Uwaga 3" xfId="533" hidden="1"/>
    <cellStyle name="Uwaga 3" xfId="527" hidden="1"/>
    <cellStyle name="Uwaga 3" xfId="522" hidden="1"/>
    <cellStyle name="Uwaga 3" xfId="518" hidden="1"/>
    <cellStyle name="Uwaga 3" xfId="513" hidden="1"/>
    <cellStyle name="Uwaga 3" xfId="509" hidden="1"/>
    <cellStyle name="Uwaga 3" xfId="505" hidden="1"/>
    <cellStyle name="Uwaga 3" xfId="498" hidden="1"/>
    <cellStyle name="Uwaga 3" xfId="493" hidden="1"/>
    <cellStyle name="Uwaga 3" xfId="489" hidden="1"/>
    <cellStyle name="Uwaga 3" xfId="482" hidden="1"/>
    <cellStyle name="Uwaga 3" xfId="477" hidden="1"/>
    <cellStyle name="Uwaga 3" xfId="473" hidden="1"/>
    <cellStyle name="Uwaga 3" xfId="468" hidden="1"/>
    <cellStyle name="Uwaga 3" xfId="463" hidden="1"/>
    <cellStyle name="Uwaga 3" xfId="459" hidden="1"/>
    <cellStyle name="Uwaga 3" xfId="453" hidden="1"/>
    <cellStyle name="Uwaga 3" xfId="449" hidden="1"/>
    <cellStyle name="Uwaga 3" xfId="446" hidden="1"/>
    <cellStyle name="Uwaga 3" xfId="439" hidden="1"/>
    <cellStyle name="Uwaga 3" xfId="434" hidden="1"/>
    <cellStyle name="Uwaga 3" xfId="429" hidden="1"/>
    <cellStyle name="Uwaga 3" xfId="423" hidden="1"/>
    <cellStyle name="Uwaga 3" xfId="418" hidden="1"/>
    <cellStyle name="Uwaga 3" xfId="413" hidden="1"/>
    <cellStyle name="Uwaga 3" xfId="408" hidden="1"/>
    <cellStyle name="Uwaga 3" xfId="403" hidden="1"/>
    <cellStyle name="Uwaga 3" xfId="398" hidden="1"/>
    <cellStyle name="Uwaga 3" xfId="394" hidden="1"/>
    <cellStyle name="Uwaga 3" xfId="390" hidden="1"/>
    <cellStyle name="Uwaga 3" xfId="385" hidden="1"/>
    <cellStyle name="Uwaga 3" xfId="378" hidden="1"/>
    <cellStyle name="Uwaga 3" xfId="373" hidden="1"/>
    <cellStyle name="Uwaga 3" xfId="368" hidden="1"/>
    <cellStyle name="Uwaga 3" xfId="362" hidden="1"/>
    <cellStyle name="Uwaga 3" xfId="357" hidden="1"/>
    <cellStyle name="Uwaga 3" xfId="353" hidden="1"/>
    <cellStyle name="Uwaga 3" xfId="348" hidden="1"/>
    <cellStyle name="Uwaga 3" xfId="343" hidden="1"/>
    <cellStyle name="Uwaga 3" xfId="338" hidden="1"/>
    <cellStyle name="Uwaga 3" xfId="334" hidden="1"/>
    <cellStyle name="Uwaga 3" xfId="329" hidden="1"/>
    <cellStyle name="Uwaga 3" xfId="324" hidden="1"/>
    <cellStyle name="Uwaga 3" xfId="319" hidden="1"/>
    <cellStyle name="Uwaga 3" xfId="315" hidden="1"/>
    <cellStyle name="Uwaga 3" xfId="311" hidden="1"/>
    <cellStyle name="Uwaga 3" xfId="304" hidden="1"/>
    <cellStyle name="Uwaga 3" xfId="300" hidden="1"/>
    <cellStyle name="Uwaga 3" xfId="295" hidden="1"/>
    <cellStyle name="Uwaga 3" xfId="289" hidden="1"/>
    <cellStyle name="Uwaga 3" xfId="285" hidden="1"/>
    <cellStyle name="Uwaga 3" xfId="280" hidden="1"/>
    <cellStyle name="Uwaga 3" xfId="274" hidden="1"/>
    <cellStyle name="Uwaga 3" xfId="270" hidden="1"/>
    <cellStyle name="Uwaga 3" xfId="266" hidden="1"/>
    <cellStyle name="Uwaga 3" xfId="259" hidden="1"/>
    <cellStyle name="Uwaga 3" xfId="255" hidden="1"/>
    <cellStyle name="Uwaga 3" xfId="251" hidden="1"/>
    <cellStyle name="Uwaga 3" xfId="1115" hidden="1"/>
    <cellStyle name="Uwaga 3" xfId="1113" hidden="1"/>
    <cellStyle name="Uwaga 3" xfId="1111" hidden="1"/>
    <cellStyle name="Uwaga 3" xfId="1098" hidden="1"/>
    <cellStyle name="Uwaga 3" xfId="1097" hidden="1"/>
    <cellStyle name="Uwaga 3" xfId="1096" hidden="1"/>
    <cellStyle name="Uwaga 3" xfId="1083" hidden="1"/>
    <cellStyle name="Uwaga 3" xfId="1082" hidden="1"/>
    <cellStyle name="Uwaga 3" xfId="1081" hidden="1"/>
    <cellStyle name="Uwaga 3" xfId="1069" hidden="1"/>
    <cellStyle name="Uwaga 3" xfId="1067" hidden="1"/>
    <cellStyle name="Uwaga 3" xfId="1066" hidden="1"/>
    <cellStyle name="Uwaga 3" xfId="1053" hidden="1"/>
    <cellStyle name="Uwaga 3" xfId="1052" hidden="1"/>
    <cellStyle name="Uwaga 3" xfId="1051" hidden="1"/>
    <cellStyle name="Uwaga 3" xfId="1039" hidden="1"/>
    <cellStyle name="Uwaga 3" xfId="1037" hidden="1"/>
    <cellStyle name="Uwaga 3" xfId="1035" hidden="1"/>
    <cellStyle name="Uwaga 3" xfId="1024" hidden="1"/>
    <cellStyle name="Uwaga 3" xfId="1022" hidden="1"/>
    <cellStyle name="Uwaga 3" xfId="1020" hidden="1"/>
    <cellStyle name="Uwaga 3" xfId="1009" hidden="1"/>
    <cellStyle name="Uwaga 3" xfId="1007" hidden="1"/>
    <cellStyle name="Uwaga 3" xfId="1005" hidden="1"/>
    <cellStyle name="Uwaga 3" xfId="994" hidden="1"/>
    <cellStyle name="Uwaga 3" xfId="992" hidden="1"/>
    <cellStyle name="Uwaga 3" xfId="990" hidden="1"/>
    <cellStyle name="Uwaga 3" xfId="979" hidden="1"/>
    <cellStyle name="Uwaga 3" xfId="977" hidden="1"/>
    <cellStyle name="Uwaga 3" xfId="975" hidden="1"/>
    <cellStyle name="Uwaga 3" xfId="964" hidden="1"/>
    <cellStyle name="Uwaga 3" xfId="962" hidden="1"/>
    <cellStyle name="Uwaga 3" xfId="960" hidden="1"/>
    <cellStyle name="Uwaga 3" xfId="949" hidden="1"/>
    <cellStyle name="Uwaga 3" xfId="947" hidden="1"/>
    <cellStyle name="Uwaga 3" xfId="945" hidden="1"/>
    <cellStyle name="Uwaga 3" xfId="934" hidden="1"/>
    <cellStyle name="Uwaga 3" xfId="932" hidden="1"/>
    <cellStyle name="Uwaga 3" xfId="930" hidden="1"/>
    <cellStyle name="Uwaga 3" xfId="919" hidden="1"/>
    <cellStyle name="Uwaga 3" xfId="917" hidden="1"/>
    <cellStyle name="Uwaga 3" xfId="915" hidden="1"/>
    <cellStyle name="Uwaga 3" xfId="904" hidden="1"/>
    <cellStyle name="Uwaga 3" xfId="902" hidden="1"/>
    <cellStyle name="Uwaga 3" xfId="900" hidden="1"/>
    <cellStyle name="Uwaga 3" xfId="889" hidden="1"/>
    <cellStyle name="Uwaga 3" xfId="887" hidden="1"/>
    <cellStyle name="Uwaga 3" xfId="885" hidden="1"/>
    <cellStyle name="Uwaga 3" xfId="874" hidden="1"/>
    <cellStyle name="Uwaga 3" xfId="872" hidden="1"/>
    <cellStyle name="Uwaga 3" xfId="870" hidden="1"/>
    <cellStyle name="Uwaga 3" xfId="859" hidden="1"/>
    <cellStyle name="Uwaga 3" xfId="857" hidden="1"/>
    <cellStyle name="Uwaga 3" xfId="855" hidden="1"/>
    <cellStyle name="Uwaga 3" xfId="844" hidden="1"/>
    <cellStyle name="Uwaga 3" xfId="842" hidden="1"/>
    <cellStyle name="Uwaga 3" xfId="840" hidden="1"/>
    <cellStyle name="Uwaga 3" xfId="829" hidden="1"/>
    <cellStyle name="Uwaga 3" xfId="827" hidden="1"/>
    <cellStyle name="Uwaga 3" xfId="825" hidden="1"/>
    <cellStyle name="Uwaga 3" xfId="814" hidden="1"/>
    <cellStyle name="Uwaga 3" xfId="812" hidden="1"/>
    <cellStyle name="Uwaga 3" xfId="810" hidden="1"/>
    <cellStyle name="Uwaga 3" xfId="799" hidden="1"/>
    <cellStyle name="Uwaga 3" xfId="797" hidden="1"/>
    <cellStyle name="Uwaga 3" xfId="795" hidden="1"/>
    <cellStyle name="Uwaga 3" xfId="784" hidden="1"/>
    <cellStyle name="Uwaga 3" xfId="782" hidden="1"/>
    <cellStyle name="Uwaga 3" xfId="780" hidden="1"/>
    <cellStyle name="Uwaga 3" xfId="769" hidden="1"/>
    <cellStyle name="Uwaga 3" xfId="767" hidden="1"/>
    <cellStyle name="Uwaga 3" xfId="765" hidden="1"/>
    <cellStyle name="Uwaga 3" xfId="754" hidden="1"/>
    <cellStyle name="Uwaga 3" xfId="752" hidden="1"/>
    <cellStyle name="Uwaga 3" xfId="750" hidden="1"/>
    <cellStyle name="Uwaga 3" xfId="739" hidden="1"/>
    <cellStyle name="Uwaga 3" xfId="737" hidden="1"/>
    <cellStyle name="Uwaga 3" xfId="735" hidden="1"/>
    <cellStyle name="Uwaga 3" xfId="724" hidden="1"/>
    <cellStyle name="Uwaga 3" xfId="722" hidden="1"/>
    <cellStyle name="Uwaga 3" xfId="719" hidden="1"/>
    <cellStyle name="Uwaga 3" xfId="709" hidden="1"/>
    <cellStyle name="Uwaga 3" xfId="707" hidden="1"/>
    <cellStyle name="Uwaga 3" xfId="705" hidden="1"/>
    <cellStyle name="Uwaga 3" xfId="694" hidden="1"/>
    <cellStyle name="Uwaga 3" xfId="692" hidden="1"/>
    <cellStyle name="Uwaga 3" xfId="690" hidden="1"/>
    <cellStyle name="Uwaga 3" xfId="679" hidden="1"/>
    <cellStyle name="Uwaga 3" xfId="677" hidden="1"/>
    <cellStyle name="Uwaga 3" xfId="674" hidden="1"/>
    <cellStyle name="Uwaga 3" xfId="664" hidden="1"/>
    <cellStyle name="Uwaga 3" xfId="662" hidden="1"/>
    <cellStyle name="Uwaga 3" xfId="659" hidden="1"/>
    <cellStyle name="Uwaga 3" xfId="649" hidden="1"/>
    <cellStyle name="Uwaga 3" xfId="647" hidden="1"/>
    <cellStyle name="Uwaga 3" xfId="644" hidden="1"/>
    <cellStyle name="Uwaga 3" xfId="635" hidden="1"/>
    <cellStyle name="Uwaga 3" xfId="632" hidden="1"/>
    <cellStyle name="Uwaga 3" xfId="628" hidden="1"/>
    <cellStyle name="Uwaga 3" xfId="620" hidden="1"/>
    <cellStyle name="Uwaga 3" xfId="617" hidden="1"/>
    <cellStyle name="Uwaga 3" xfId="613" hidden="1"/>
    <cellStyle name="Uwaga 3" xfId="605" hidden="1"/>
    <cellStyle name="Uwaga 3" xfId="602" hidden="1"/>
    <cellStyle name="Uwaga 3" xfId="598" hidden="1"/>
    <cellStyle name="Uwaga 3" xfId="590" hidden="1"/>
    <cellStyle name="Uwaga 3" xfId="587" hidden="1"/>
    <cellStyle name="Uwaga 3" xfId="583" hidden="1"/>
    <cellStyle name="Uwaga 3" xfId="575" hidden="1"/>
    <cellStyle name="Uwaga 3" xfId="572" hidden="1"/>
    <cellStyle name="Uwaga 3" xfId="568" hidden="1"/>
    <cellStyle name="Uwaga 3" xfId="560" hidden="1"/>
    <cellStyle name="Uwaga 3" xfId="556" hidden="1"/>
    <cellStyle name="Uwaga 3" xfId="551" hidden="1"/>
    <cellStyle name="Uwaga 3" xfId="545" hidden="1"/>
    <cellStyle name="Uwaga 3" xfId="541" hidden="1"/>
    <cellStyle name="Uwaga 3" xfId="536" hidden="1"/>
    <cellStyle name="Uwaga 3" xfId="530" hidden="1"/>
    <cellStyle name="Uwaga 3" xfId="526" hidden="1"/>
    <cellStyle name="Uwaga 3" xfId="521" hidden="1"/>
    <cellStyle name="Uwaga 3" xfId="515" hidden="1"/>
    <cellStyle name="Uwaga 3" xfId="512" hidden="1"/>
    <cellStyle name="Uwaga 3" xfId="508" hidden="1"/>
    <cellStyle name="Uwaga 3" xfId="500" hidden="1"/>
    <cellStyle name="Uwaga 3" xfId="497" hidden="1"/>
    <cellStyle name="Uwaga 3" xfId="492" hidden="1"/>
    <cellStyle name="Uwaga 3" xfId="485" hidden="1"/>
    <cellStyle name="Uwaga 3" xfId="481" hidden="1"/>
    <cellStyle name="Uwaga 3" xfId="476" hidden="1"/>
    <cellStyle name="Uwaga 3" xfId="470" hidden="1"/>
    <cellStyle name="Uwaga 3" xfId="466" hidden="1"/>
    <cellStyle name="Uwaga 3" xfId="461" hidden="1"/>
    <cellStyle name="Uwaga 3" xfId="455" hidden="1"/>
    <cellStyle name="Uwaga 3" xfId="452" hidden="1"/>
    <cellStyle name="Uwaga 3" xfId="448" hidden="1"/>
    <cellStyle name="Uwaga 3" xfId="440" hidden="1"/>
    <cellStyle name="Uwaga 3" xfId="435" hidden="1"/>
    <cellStyle name="Uwaga 3" xfId="430" hidden="1"/>
    <cellStyle name="Uwaga 3" xfId="425" hidden="1"/>
    <cellStyle name="Uwaga 3" xfId="420" hidden="1"/>
    <cellStyle name="Uwaga 3" xfId="415" hidden="1"/>
    <cellStyle name="Uwaga 3" xfId="410" hidden="1"/>
    <cellStyle name="Uwaga 3" xfId="405" hidden="1"/>
    <cellStyle name="Uwaga 3" xfId="400" hidden="1"/>
    <cellStyle name="Uwaga 3" xfId="395" hidden="1"/>
    <cellStyle name="Uwaga 3" xfId="391" hidden="1"/>
    <cellStyle name="Uwaga 3" xfId="386" hidden="1"/>
    <cellStyle name="Uwaga 3" xfId="379" hidden="1"/>
    <cellStyle name="Uwaga 3" xfId="374" hidden="1"/>
    <cellStyle name="Uwaga 3" xfId="369" hidden="1"/>
    <cellStyle name="Uwaga 3" xfId="364" hidden="1"/>
    <cellStyle name="Uwaga 3" xfId="359" hidden="1"/>
    <cellStyle name="Uwaga 3" xfId="354" hidden="1"/>
    <cellStyle name="Uwaga 3" xfId="349" hidden="1"/>
    <cellStyle name="Uwaga 3" xfId="344" hidden="1"/>
    <cellStyle name="Uwaga 3" xfId="339" hidden="1"/>
    <cellStyle name="Uwaga 3" xfId="335" hidden="1"/>
    <cellStyle name="Uwaga 3" xfId="330" hidden="1"/>
    <cellStyle name="Uwaga 3" xfId="325" hidden="1"/>
    <cellStyle name="Uwaga 3" xfId="320" hidden="1"/>
    <cellStyle name="Uwaga 3" xfId="316" hidden="1"/>
    <cellStyle name="Uwaga 3" xfId="312" hidden="1"/>
    <cellStyle name="Uwaga 3" xfId="305" hidden="1"/>
    <cellStyle name="Uwaga 3" xfId="301" hidden="1"/>
    <cellStyle name="Uwaga 3" xfId="296" hidden="1"/>
    <cellStyle name="Uwaga 3" xfId="290" hidden="1"/>
    <cellStyle name="Uwaga 3" xfId="286" hidden="1"/>
    <cellStyle name="Uwaga 3" xfId="281" hidden="1"/>
    <cellStyle name="Uwaga 3" xfId="275" hidden="1"/>
    <cellStyle name="Uwaga 3" xfId="271" hidden="1"/>
    <cellStyle name="Uwaga 3" xfId="267" hidden="1"/>
    <cellStyle name="Uwaga 3" xfId="260" hidden="1"/>
    <cellStyle name="Uwaga 3" xfId="256" hidden="1"/>
    <cellStyle name="Uwaga 3" xfId="252" hidden="1"/>
    <cellStyle name="Uwaga 3" xfId="1119" hidden="1"/>
    <cellStyle name="Uwaga 3" xfId="1118" hidden="1"/>
    <cellStyle name="Uwaga 3" xfId="1116" hidden="1"/>
    <cellStyle name="Uwaga 3" xfId="1103" hidden="1"/>
    <cellStyle name="Uwaga 3" xfId="1101" hidden="1"/>
    <cellStyle name="Uwaga 3" xfId="1099" hidden="1"/>
    <cellStyle name="Uwaga 3" xfId="1089" hidden="1"/>
    <cellStyle name="Uwaga 3" xfId="1087" hidden="1"/>
    <cellStyle name="Uwaga 3" xfId="1085" hidden="1"/>
    <cellStyle name="Uwaga 3" xfId="1074" hidden="1"/>
    <cellStyle name="Uwaga 3" xfId="1072" hidden="1"/>
    <cellStyle name="Uwaga 3" xfId="1070" hidden="1"/>
    <cellStyle name="Uwaga 3" xfId="1057" hidden="1"/>
    <cellStyle name="Uwaga 3" xfId="1055" hidden="1"/>
    <cellStyle name="Uwaga 3" xfId="1054" hidden="1"/>
    <cellStyle name="Uwaga 3" xfId="1041" hidden="1"/>
    <cellStyle name="Uwaga 3" xfId="1040" hidden="1"/>
    <cellStyle name="Uwaga 3" xfId="1038" hidden="1"/>
    <cellStyle name="Uwaga 3" xfId="1026" hidden="1"/>
    <cellStyle name="Uwaga 3" xfId="1025" hidden="1"/>
    <cellStyle name="Uwaga 3" xfId="1023" hidden="1"/>
    <cellStyle name="Uwaga 3" xfId="1011" hidden="1"/>
    <cellStyle name="Uwaga 3" xfId="1010" hidden="1"/>
    <cellStyle name="Uwaga 3" xfId="1008" hidden="1"/>
    <cellStyle name="Uwaga 3" xfId="996" hidden="1"/>
    <cellStyle name="Uwaga 3" xfId="995" hidden="1"/>
    <cellStyle name="Uwaga 3" xfId="993" hidden="1"/>
    <cellStyle name="Uwaga 3" xfId="981" hidden="1"/>
    <cellStyle name="Uwaga 3" xfId="980" hidden="1"/>
    <cellStyle name="Uwaga 3" xfId="978" hidden="1"/>
    <cellStyle name="Uwaga 3" xfId="966" hidden="1"/>
    <cellStyle name="Uwaga 3" xfId="965" hidden="1"/>
    <cellStyle name="Uwaga 3" xfId="963" hidden="1"/>
    <cellStyle name="Uwaga 3" xfId="951" hidden="1"/>
    <cellStyle name="Uwaga 3" xfId="950" hidden="1"/>
    <cellStyle name="Uwaga 3" xfId="948" hidden="1"/>
    <cellStyle name="Uwaga 3" xfId="936" hidden="1"/>
    <cellStyle name="Uwaga 3" xfId="935" hidden="1"/>
    <cellStyle name="Uwaga 3" xfId="933" hidden="1"/>
    <cellStyle name="Uwaga 3" xfId="921" hidden="1"/>
    <cellStyle name="Uwaga 3" xfId="920" hidden="1"/>
    <cellStyle name="Uwaga 3" xfId="918" hidden="1"/>
    <cellStyle name="Uwaga 3" xfId="906" hidden="1"/>
    <cellStyle name="Uwaga 3" xfId="905" hidden="1"/>
    <cellStyle name="Uwaga 3" xfId="903" hidden="1"/>
    <cellStyle name="Uwaga 3" xfId="891" hidden="1"/>
    <cellStyle name="Uwaga 3" xfId="890" hidden="1"/>
    <cellStyle name="Uwaga 3" xfId="888" hidden="1"/>
    <cellStyle name="Uwaga 3" xfId="876" hidden="1"/>
    <cellStyle name="Uwaga 3" xfId="875" hidden="1"/>
    <cellStyle name="Uwaga 3" xfId="873" hidden="1"/>
    <cellStyle name="Uwaga 3" xfId="861" hidden="1"/>
    <cellStyle name="Uwaga 3" xfId="860" hidden="1"/>
    <cellStyle name="Uwaga 3" xfId="858" hidden="1"/>
    <cellStyle name="Uwaga 3" xfId="846" hidden="1"/>
    <cellStyle name="Uwaga 3" xfId="845" hidden="1"/>
    <cellStyle name="Uwaga 3" xfId="843" hidden="1"/>
    <cellStyle name="Uwaga 3" xfId="831" hidden="1"/>
    <cellStyle name="Uwaga 3" xfId="830" hidden="1"/>
    <cellStyle name="Uwaga 3" xfId="828" hidden="1"/>
    <cellStyle name="Uwaga 3" xfId="816" hidden="1"/>
    <cellStyle name="Uwaga 3" xfId="815" hidden="1"/>
    <cellStyle name="Uwaga 3" xfId="813" hidden="1"/>
    <cellStyle name="Uwaga 3" xfId="801" hidden="1"/>
    <cellStyle name="Uwaga 3" xfId="800" hidden="1"/>
    <cellStyle name="Uwaga 3" xfId="798" hidden="1"/>
    <cellStyle name="Uwaga 3" xfId="786" hidden="1"/>
    <cellStyle name="Uwaga 3" xfId="785" hidden="1"/>
    <cellStyle name="Uwaga 3" xfId="783" hidden="1"/>
    <cellStyle name="Uwaga 3" xfId="771" hidden="1"/>
    <cellStyle name="Uwaga 3" xfId="770" hidden="1"/>
    <cellStyle name="Uwaga 3" xfId="768" hidden="1"/>
    <cellStyle name="Uwaga 3" xfId="756" hidden="1"/>
    <cellStyle name="Uwaga 3" xfId="755" hidden="1"/>
    <cellStyle name="Uwaga 3" xfId="753" hidden="1"/>
    <cellStyle name="Uwaga 3" xfId="741" hidden="1"/>
    <cellStyle name="Uwaga 3" xfId="740" hidden="1"/>
    <cellStyle name="Uwaga 3" xfId="738" hidden="1"/>
    <cellStyle name="Uwaga 3" xfId="726" hidden="1"/>
    <cellStyle name="Uwaga 3" xfId="725" hidden="1"/>
    <cellStyle name="Uwaga 3" xfId="723" hidden="1"/>
    <cellStyle name="Uwaga 3" xfId="711" hidden="1"/>
    <cellStyle name="Uwaga 3" xfId="710" hidden="1"/>
    <cellStyle name="Uwaga 3" xfId="708" hidden="1"/>
    <cellStyle name="Uwaga 3" xfId="696" hidden="1"/>
    <cellStyle name="Uwaga 3" xfId="695" hidden="1"/>
    <cellStyle name="Uwaga 3" xfId="693" hidden="1"/>
    <cellStyle name="Uwaga 3" xfId="681" hidden="1"/>
    <cellStyle name="Uwaga 3" xfId="680" hidden="1"/>
    <cellStyle name="Uwaga 3" xfId="678" hidden="1"/>
    <cellStyle name="Uwaga 3" xfId="666" hidden="1"/>
    <cellStyle name="Uwaga 3" xfId="665" hidden="1"/>
    <cellStyle name="Uwaga 3" xfId="663" hidden="1"/>
    <cellStyle name="Uwaga 3" xfId="651" hidden="1"/>
    <cellStyle name="Uwaga 3" xfId="650" hidden="1"/>
    <cellStyle name="Uwaga 3" xfId="648" hidden="1"/>
    <cellStyle name="Uwaga 3" xfId="636" hidden="1"/>
    <cellStyle name="Uwaga 3" xfId="634" hidden="1"/>
    <cellStyle name="Uwaga 3" xfId="631" hidden="1"/>
    <cellStyle name="Uwaga 3" xfId="621" hidden="1"/>
    <cellStyle name="Uwaga 3" xfId="619" hidden="1"/>
    <cellStyle name="Uwaga 3" xfId="616" hidden="1"/>
    <cellStyle name="Uwaga 3" xfId="606" hidden="1"/>
    <cellStyle name="Uwaga 3" xfId="604" hidden="1"/>
    <cellStyle name="Uwaga 3" xfId="601" hidden="1"/>
    <cellStyle name="Uwaga 3" xfId="591" hidden="1"/>
    <cellStyle name="Uwaga 3" xfId="589" hidden="1"/>
    <cellStyle name="Uwaga 3" xfId="586" hidden="1"/>
    <cellStyle name="Uwaga 3" xfId="576" hidden="1"/>
    <cellStyle name="Uwaga 3" xfId="574" hidden="1"/>
    <cellStyle name="Uwaga 3" xfId="571" hidden="1"/>
    <cellStyle name="Uwaga 3" xfId="561" hidden="1"/>
    <cellStyle name="Uwaga 3" xfId="559" hidden="1"/>
    <cellStyle name="Uwaga 3" xfId="555" hidden="1"/>
    <cellStyle name="Uwaga 3" xfId="546" hidden="1"/>
    <cellStyle name="Uwaga 3" xfId="543" hidden="1"/>
    <cellStyle name="Uwaga 3" xfId="539" hidden="1"/>
    <cellStyle name="Uwaga 3" xfId="531" hidden="1"/>
    <cellStyle name="Uwaga 3" xfId="529" hidden="1"/>
    <cellStyle name="Uwaga 3" xfId="525" hidden="1"/>
    <cellStyle name="Uwaga 3" xfId="516" hidden="1"/>
    <cellStyle name="Uwaga 3" xfId="514" hidden="1"/>
    <cellStyle name="Uwaga 3" xfId="511" hidden="1"/>
    <cellStyle name="Uwaga 3" xfId="501" hidden="1"/>
    <cellStyle name="Uwaga 3" xfId="499" hidden="1"/>
    <cellStyle name="Uwaga 3" xfId="494" hidden="1"/>
    <cellStyle name="Uwaga 3" xfId="486" hidden="1"/>
    <cellStyle name="Uwaga 3" xfId="484" hidden="1"/>
    <cellStyle name="Uwaga 3" xfId="479" hidden="1"/>
    <cellStyle name="Uwaga 3" xfId="471" hidden="1"/>
    <cellStyle name="Uwaga 3" xfId="469" hidden="1"/>
    <cellStyle name="Uwaga 3" xfId="464" hidden="1"/>
    <cellStyle name="Uwaga 3" xfId="456" hidden="1"/>
    <cellStyle name="Uwaga 3" xfId="454" hidden="1"/>
    <cellStyle name="Uwaga 3" xfId="450" hidden="1"/>
    <cellStyle name="Uwaga 3" xfId="441" hidden="1"/>
    <cellStyle name="Uwaga 3" xfId="438" hidden="1"/>
    <cellStyle name="Uwaga 3" xfId="433" hidden="1"/>
    <cellStyle name="Uwaga 3" xfId="426" hidden="1"/>
    <cellStyle name="Uwaga 3" xfId="422" hidden="1"/>
    <cellStyle name="Uwaga 3" xfId="417" hidden="1"/>
    <cellStyle name="Uwaga 3" xfId="411" hidden="1"/>
    <cellStyle name="Uwaga 3" xfId="407" hidden="1"/>
    <cellStyle name="Uwaga 3" xfId="402" hidden="1"/>
    <cellStyle name="Uwaga 3" xfId="396" hidden="1"/>
    <cellStyle name="Uwaga 3" xfId="393" hidden="1"/>
    <cellStyle name="Uwaga 3" xfId="389" hidden="1"/>
    <cellStyle name="Uwaga 3" xfId="380" hidden="1"/>
    <cellStyle name="Uwaga 3" xfId="375" hidden="1"/>
    <cellStyle name="Uwaga 3" xfId="370" hidden="1"/>
    <cellStyle name="Uwaga 3" xfId="365" hidden="1"/>
    <cellStyle name="Uwaga 3" xfId="360" hidden="1"/>
    <cellStyle name="Uwaga 3" xfId="355" hidden="1"/>
    <cellStyle name="Uwaga 3" xfId="350" hidden="1"/>
    <cellStyle name="Uwaga 3" xfId="345" hidden="1"/>
    <cellStyle name="Uwaga 3" xfId="340" hidden="1"/>
    <cellStyle name="Uwaga 3" xfId="336" hidden="1"/>
    <cellStyle name="Uwaga 3" xfId="331" hidden="1"/>
    <cellStyle name="Uwaga 3" xfId="326" hidden="1"/>
    <cellStyle name="Uwaga 3" xfId="321" hidden="1"/>
    <cellStyle name="Uwaga 3" xfId="317" hidden="1"/>
    <cellStyle name="Uwaga 3" xfId="313" hidden="1"/>
    <cellStyle name="Uwaga 3" xfId="306" hidden="1"/>
    <cellStyle name="Uwaga 3" xfId="302" hidden="1"/>
    <cellStyle name="Uwaga 3" xfId="297" hidden="1"/>
    <cellStyle name="Uwaga 3" xfId="291" hidden="1"/>
    <cellStyle name="Uwaga 3" xfId="287" hidden="1"/>
    <cellStyle name="Uwaga 3" xfId="282" hidden="1"/>
    <cellStyle name="Uwaga 3" xfId="276" hidden="1"/>
    <cellStyle name="Uwaga 3" xfId="272" hidden="1"/>
    <cellStyle name="Uwaga 3" xfId="268" hidden="1"/>
    <cellStyle name="Uwaga 3" xfId="261" hidden="1"/>
    <cellStyle name="Uwaga 3" xfId="257" hidden="1"/>
    <cellStyle name="Uwaga 3" xfId="253" hidden="1"/>
  </cellStyles>
  <dxfs count="13">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A12" lockText="1" noThreeD="1"/>
</file>

<file path=xl/ctrlProps/ctrlProp2.xml><?xml version="1.0" encoding="utf-8"?>
<formControlPr xmlns="http://schemas.microsoft.com/office/spreadsheetml/2009/9/main" objectType="CheckBox" fmlaLink="A13" lockText="1" noThreeD="1"/>
</file>

<file path=xl/ctrlProps/ctrlProp3.xml><?xml version="1.0" encoding="utf-8"?>
<formControlPr xmlns="http://schemas.microsoft.com/office/spreadsheetml/2009/9/main" objectType="CheckBox" fmlaLink="A14" lockText="1" noThreeD="1"/>
</file>

<file path=xl/ctrlProps/ctrlProp4.xml><?xml version="1.0" encoding="utf-8"?>
<formControlPr xmlns="http://schemas.microsoft.com/office/spreadsheetml/2009/9/main" objectType="CheckBox" fmlaLink="A15" lockText="1" noThreeD="1"/>
</file>

<file path=xl/ctrlProps/ctrlProp5.xml><?xml version="1.0" encoding="utf-8"?>
<formControlPr xmlns="http://schemas.microsoft.com/office/spreadsheetml/2009/9/main" objectType="CheckBox" fmlaLink="A16" lockText="1" noThreeD="1"/>
</file>

<file path=xl/ctrlProps/ctrlProp6.xml><?xml version="1.0" encoding="utf-8"?>
<formControlPr xmlns="http://schemas.microsoft.com/office/spreadsheetml/2009/9/main" objectType="CheckBox" fmlaLink="A17" lockText="1" noThreeD="1"/>
</file>

<file path=xl/ctrlProps/ctrlProp7.xml><?xml version="1.0" encoding="utf-8"?>
<formControlPr xmlns="http://schemas.microsoft.com/office/spreadsheetml/2009/9/main" objectType="CheckBox" fmlaLink="$A$18" lockText="1" noThreeD="1"/>
</file>

<file path=xl/ctrlProps/ctrlProp8.xml><?xml version="1.0" encoding="utf-8"?>
<formControlPr xmlns="http://schemas.microsoft.com/office/spreadsheetml/2009/9/main" objectType="CheckBox" fmlaLink="$A25" lockText="1" noThreeD="1"/>
</file>

<file path=xl/ctrlProps/ctrlProp9.xml><?xml version="1.0" encoding="utf-8"?>
<formControlPr xmlns="http://schemas.microsoft.com/office/spreadsheetml/2009/9/main" objectType="CheckBox" fmlaLink="A26" lockText="1" noThreeD="1"/>
</file>

<file path=xl/ctrlProps/ctrlProp10.xml><?xml version="1.0" encoding="utf-8"?>
<formControlPr xmlns="http://schemas.microsoft.com/office/spreadsheetml/2009/9/main" objectType="CheckBox" fmlaLink="A27" lockText="1" noThreeD="1"/>
</file>

<file path=xl/ctrlProps/ctrlProp11.xml><?xml version="1.0" encoding="utf-8"?>
<formControlPr xmlns="http://schemas.microsoft.com/office/spreadsheetml/2009/9/main" objectType="CheckBox" fmlaLink="A28" lockText="1" noThreeD="1"/>
</file>

<file path=xl/ctrlProps/ctrlProp12.xml><?xml version="1.0" encoding="utf-8"?>
<formControlPr xmlns="http://schemas.microsoft.com/office/spreadsheetml/2009/9/main" objectType="CheckBox" fmlaLink="A29" lockText="1" noThreeD="1"/>
</file>

<file path=xl/ctrlProps/ctrlProp13.xml><?xml version="1.0" encoding="utf-8"?>
<formControlPr xmlns="http://schemas.microsoft.com/office/spreadsheetml/2009/9/main" objectType="CheckBox" fmlaLink="A30" lockText="1" noThreeD="1"/>
</file>

<file path=xl/ctrlProps/ctrlProp14.xml><?xml version="1.0" encoding="utf-8"?>
<formControlPr xmlns="http://schemas.microsoft.com/office/spreadsheetml/2009/9/main" objectType="CheckBox" fmlaLink="A31" lockText="1" noThreeD="1"/>
</file>

<file path=xl/ctrlProps/ctrlProp15.xml><?xml version="1.0" encoding="utf-8"?>
<formControlPr xmlns="http://schemas.microsoft.com/office/spreadsheetml/2009/9/main" objectType="CheckBox" fmlaLink="A32" lockText="1" noThreeD="1"/>
</file>

<file path=xl/ctrlProps/ctrlProp16.xml><?xml version="1.0" encoding="utf-8"?>
<formControlPr xmlns="http://schemas.microsoft.com/office/spreadsheetml/2009/9/main" objectType="CheckBox" fmlaLink="A33" lockText="1" noThreeD="1"/>
</file>

<file path=xl/ctrlProps/ctrlProp17.xml><?xml version="1.0" encoding="utf-8"?>
<formControlPr xmlns="http://schemas.microsoft.com/office/spreadsheetml/2009/9/main" objectType="CheckBox" fmlaLink="A34" lockText="1" noThreeD="1"/>
</file>

<file path=xl/ctrlProps/ctrlProp18.xml><?xml version="1.0" encoding="utf-8"?>
<formControlPr xmlns="http://schemas.microsoft.com/office/spreadsheetml/2009/9/main" objectType="CheckBox" fmlaLink="A35" lockText="1" noThreeD="1"/>
</file>

<file path=xl/ctrlProps/ctrlProp19.xml><?xml version="1.0" encoding="utf-8"?>
<formControlPr xmlns="http://schemas.microsoft.com/office/spreadsheetml/2009/9/main" objectType="CheckBox" fmlaLink="A77" lockText="1" noThreeD="1"/>
</file>

<file path=xl/ctrlProps/ctrlProp20.xml><?xml version="1.0" encoding="utf-8"?>
<formControlPr xmlns="http://schemas.microsoft.com/office/spreadsheetml/2009/9/main" objectType="CheckBox" checked="Checked" fmlaLink="A78" lockText="1" noThreeD="1"/>
</file>

<file path=xl/ctrlProps/ctrlProp21.xml><?xml version="1.0" encoding="utf-8"?>
<formControlPr xmlns="http://schemas.microsoft.com/office/spreadsheetml/2009/9/main" objectType="CheckBox" fmlaLink="A79" lockText="1" noThreeD="1"/>
</file>

<file path=xl/ctrlProps/ctrlProp22.xml><?xml version="1.0" encoding="utf-8"?>
<formControlPr xmlns="http://schemas.microsoft.com/office/spreadsheetml/2009/9/main" objectType="CheckBox" fmlaLink="A237" lockText="1" noThreeD="1"/>
</file>

<file path=xl/ctrlProps/ctrlProp23.xml><?xml version="1.0" encoding="utf-8"?>
<formControlPr xmlns="http://schemas.microsoft.com/office/spreadsheetml/2009/9/main" objectType="CheckBox" fmlaLink="A238" lockText="1" noThreeD="1"/>
</file>

<file path=xl/ctrlProps/ctrlProp24.xml><?xml version="1.0" encoding="utf-8"?>
<formControlPr xmlns="http://schemas.microsoft.com/office/spreadsheetml/2009/9/main" objectType="CheckBox" fmlaLink="A239" lockText="1" noThreeD="1"/>
</file>

<file path=xl/ctrlProps/ctrlProp25.xml><?xml version="1.0" encoding="utf-8"?>
<formControlPr xmlns="http://schemas.microsoft.com/office/spreadsheetml/2009/9/main" objectType="CheckBox" fmlaLink="A240" lockText="1" noThreeD="1"/>
</file>

<file path=xl/ctrlProps/ctrlProp26.xml><?xml version="1.0" encoding="utf-8"?>
<formControlPr xmlns="http://schemas.microsoft.com/office/spreadsheetml/2009/9/main" objectType="CheckBox" fmlaLink="A241" lockText="1" noThreeD="1"/>
</file>

<file path=xl/ctrlProps/ctrlProp27.xml><?xml version="1.0" encoding="utf-8"?>
<formControlPr xmlns="http://schemas.microsoft.com/office/spreadsheetml/2009/9/main" objectType="CheckBox" fmlaLink="A242" lockText="1" noThreeD="1"/>
</file>

<file path=xl/ctrlProps/ctrlProp28.xml><?xml version="1.0" encoding="utf-8"?>
<formControlPr xmlns="http://schemas.microsoft.com/office/spreadsheetml/2009/9/main" objectType="CheckBox" fmlaLink="A329" lockText="1" noThreeD="1"/>
</file>

<file path=xl/ctrlProps/ctrlProp29.xml><?xml version="1.0" encoding="utf-8"?>
<formControlPr xmlns="http://schemas.microsoft.com/office/spreadsheetml/2009/9/main" objectType="CheckBox" fmlaLink="A330" lockText="1" noThreeD="1"/>
</file>

<file path=xl/ctrlProps/ctrlProp30.xml><?xml version="1.0" encoding="utf-8"?>
<formControlPr xmlns="http://schemas.microsoft.com/office/spreadsheetml/2009/9/main" objectType="CheckBox" fmlaLink="A331" lockText="1" noThreeD="1"/>
</file>

<file path=xl/ctrlProps/ctrlProp31.xml><?xml version="1.0" encoding="utf-8"?>
<formControlPr xmlns="http://schemas.microsoft.com/office/spreadsheetml/2009/9/main" objectType="CheckBox" fmlaLink="A332" lockText="1" noThreeD="1"/>
</file>

<file path=xl/ctrlProps/ctrlProp32.xml><?xml version="1.0" encoding="utf-8"?>
<formControlPr xmlns="http://schemas.microsoft.com/office/spreadsheetml/2009/9/main" objectType="CheckBox" fmlaLink="A333" lockText="1" noThreeD="1"/>
</file>

<file path=xl/ctrlProps/ctrlProp33.xml><?xml version="1.0" encoding="utf-8"?>
<formControlPr xmlns="http://schemas.microsoft.com/office/spreadsheetml/2009/9/main" objectType="CheckBox" fmlaLink="A334" lockText="1" noThreeD="1"/>
</file>

<file path=xl/ctrlProps/ctrlProp34.xml><?xml version="1.0" encoding="utf-8"?>
<formControlPr xmlns="http://schemas.microsoft.com/office/spreadsheetml/2009/9/main" objectType="CheckBox" fmlaLink="A380" lockText="1" noThreeD="1"/>
</file>

<file path=xl/ctrlProps/ctrlProp35.xml><?xml version="1.0" encoding="utf-8"?>
<formControlPr xmlns="http://schemas.microsoft.com/office/spreadsheetml/2009/9/main" objectType="CheckBox" fmlaLink="A381" lockText="1" noThreeD="1"/>
</file>

<file path=xl/ctrlProps/ctrlProp36.xml><?xml version="1.0" encoding="utf-8"?>
<formControlPr xmlns="http://schemas.microsoft.com/office/spreadsheetml/2009/9/main" objectType="CheckBox" fmlaLink="A382" lockText="1" noThreeD="1"/>
</file>

<file path=xl/ctrlProps/ctrlProp37.xml><?xml version="1.0" encoding="utf-8"?>
<formControlPr xmlns="http://schemas.microsoft.com/office/spreadsheetml/2009/9/main" objectType="CheckBox" fmlaLink="A383" lockText="1" noThreeD="1"/>
</file>

<file path=xl/ctrlProps/ctrlProp38.xml><?xml version="1.0" encoding="utf-8"?>
<formControlPr xmlns="http://schemas.microsoft.com/office/spreadsheetml/2009/9/main" objectType="CheckBox" fmlaLink="A3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333375</xdr:colOff>
          <xdr:row>10</xdr:row>
          <xdr:rowOff>361950</xdr:rowOff>
        </xdr:from>
        <xdr:to>
          <xdr:col>2</xdr:col>
          <xdr:colOff>1752600</xdr:colOff>
          <xdr:row>12</xdr:row>
          <xdr:rowOff>0</xdr:rowOff>
        </xdr:to>
        <xdr:sp macro="" textlink="">
          <xdr:nvSpPr>
            <xdr:cNvPr id="1032" name="Check Box 8" descr="Start-up of new lines of business"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Start-up of new lines of business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12</xdr:row>
          <xdr:rowOff>0</xdr:rowOff>
        </xdr:from>
        <xdr:to>
          <xdr:col>2</xdr:col>
          <xdr:colOff>1485900</xdr:colOff>
          <xdr:row>13</xdr:row>
          <xdr:rowOff>0</xdr:rowOff>
        </xdr:to>
        <xdr:sp macro="" textlink="">
          <xdr:nvSpPr>
            <xdr:cNvPr id="1033" name="Check Box 9" descr="Major changes in business volume "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Major changes in business volume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13</xdr:row>
          <xdr:rowOff>0</xdr:rowOff>
        </xdr:from>
        <xdr:to>
          <xdr:col>2</xdr:col>
          <xdr:colOff>1400175</xdr:colOff>
          <xdr:row>14</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Major changes in risk tolerance limits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14</xdr:row>
          <xdr:rowOff>0</xdr:rowOff>
        </xdr:from>
        <xdr:to>
          <xdr:col>2</xdr:col>
          <xdr:colOff>1485900</xdr:colOff>
          <xdr:row>15</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Major amendments to reinsurance arrangements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15</xdr:row>
          <xdr:rowOff>0</xdr:rowOff>
        </xdr:from>
        <xdr:to>
          <xdr:col>2</xdr:col>
          <xdr:colOff>1504950</xdr:colOff>
          <xdr:row>16</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Changes to the asset mix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16</xdr:row>
          <xdr:rowOff>9525</xdr:rowOff>
        </xdr:from>
        <xdr:to>
          <xdr:col>2</xdr:col>
          <xdr:colOff>1209675</xdr:colOff>
          <xdr:row>17</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Portfolio  transfers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17</xdr:row>
          <xdr:rowOff>0</xdr:rowOff>
        </xdr:from>
        <xdr:to>
          <xdr:col>0</xdr:col>
          <xdr:colOff>1209675</xdr:colOff>
          <xdr:row>17</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24</xdr:row>
          <xdr:rowOff>0</xdr:rowOff>
        </xdr:from>
        <xdr:to>
          <xdr:col>2</xdr:col>
          <xdr:colOff>2352675</xdr:colOff>
          <xdr:row>25</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Not applicable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24</xdr:row>
          <xdr:rowOff>219075</xdr:rowOff>
        </xdr:from>
        <xdr:to>
          <xdr:col>2</xdr:col>
          <xdr:colOff>2428875</xdr:colOff>
          <xdr:row>26</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Capital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26</xdr:row>
          <xdr:rowOff>0</xdr:rowOff>
        </xdr:from>
        <xdr:to>
          <xdr:col>2</xdr:col>
          <xdr:colOff>2390775</xdr:colOff>
          <xdr:row>27</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27</xdr:row>
          <xdr:rowOff>9525</xdr:rowOff>
        </xdr:from>
        <xdr:to>
          <xdr:col>2</xdr:col>
          <xdr:colOff>2286000</xdr:colOff>
          <xdr:row>28</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Product development and 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28</xdr:row>
          <xdr:rowOff>0</xdr:rowOff>
        </xdr:from>
        <xdr:to>
          <xdr:col>2</xdr:col>
          <xdr:colOff>2028825</xdr:colOff>
          <xdr:row>28</xdr:row>
          <xdr:rowOff>209550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Setting risk limits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29</xdr:row>
          <xdr:rowOff>0</xdr:rowOff>
        </xdr:from>
        <xdr:to>
          <xdr:col>2</xdr:col>
          <xdr:colOff>2305050</xdr:colOff>
          <xdr:row>29</xdr:row>
          <xdr:rowOff>209550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Evaluation of capital adequacy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30</xdr:row>
          <xdr:rowOff>0</xdr:rowOff>
        </xdr:from>
        <xdr:to>
          <xdr:col>2</xdr:col>
          <xdr:colOff>2133600</xdr:colOff>
          <xdr:row>31</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Reinsurance purchase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31</xdr:row>
          <xdr:rowOff>9525</xdr:rowOff>
        </xdr:from>
        <xdr:to>
          <xdr:col>2</xdr:col>
          <xdr:colOff>2162175</xdr:colOff>
          <xdr:row>32</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Determination of investment policies and strategies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32</xdr:row>
          <xdr:rowOff>0</xdr:rowOff>
        </xdr:from>
        <xdr:to>
          <xdr:col>2</xdr:col>
          <xdr:colOff>2305050</xdr:colOff>
          <xdr:row>33</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Improving credit ratings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33</xdr:row>
          <xdr:rowOff>0</xdr:rowOff>
        </xdr:from>
        <xdr:to>
          <xdr:col>2</xdr:col>
          <xdr:colOff>2714625</xdr:colOff>
          <xdr:row>34</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Meet regulatory  capital  requirements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34</xdr:row>
          <xdr:rowOff>9525</xdr:rowOff>
        </xdr:from>
        <xdr:to>
          <xdr:col>2</xdr:col>
          <xdr:colOff>1943100</xdr:colOff>
          <xdr:row>35</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Others (please 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75</xdr:row>
          <xdr:rowOff>209550</xdr:rowOff>
        </xdr:from>
        <xdr:to>
          <xdr:col>2</xdr:col>
          <xdr:colOff>1076325</xdr:colOff>
          <xdr:row>76</xdr:row>
          <xdr:rowOff>209550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Minutes  of  the  board  of  directors on discussions on ORSA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76</xdr:row>
          <xdr:rowOff>209550</xdr:rowOff>
        </xdr:from>
        <xdr:to>
          <xdr:col>2</xdr:col>
          <xdr:colOff>971550</xdr:colOff>
          <xdr:row>77</xdr:row>
          <xdr:rowOff>209550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Board sign  off  on  internal  report on ORSA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77</xdr:row>
          <xdr:rowOff>219075</xdr:rowOff>
        </xdr:from>
        <xdr:to>
          <xdr:col>2</xdr:col>
          <xdr:colOff>1314450</xdr:colOff>
          <xdr:row>78</xdr:row>
          <xdr:rowOff>228600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Others (please 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235</xdr:row>
          <xdr:rowOff>219075</xdr:rowOff>
        </xdr:from>
        <xdr:to>
          <xdr:col>2</xdr:col>
          <xdr:colOff>1476375</xdr:colOff>
          <xdr:row>237</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Stress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236</xdr:row>
          <xdr:rowOff>219075</xdr:rowOff>
        </xdr:from>
        <xdr:to>
          <xdr:col>2</xdr:col>
          <xdr:colOff>1457325</xdr:colOff>
          <xdr:row>238</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Reverse stress test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238</xdr:row>
          <xdr:rowOff>0</xdr:rowOff>
        </xdr:from>
        <xdr:to>
          <xdr:col>2</xdr:col>
          <xdr:colOff>1485900</xdr:colOff>
          <xdr:row>239</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Sensitivity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238</xdr:row>
          <xdr:rowOff>219075</xdr:rowOff>
        </xdr:from>
        <xdr:to>
          <xdr:col>2</xdr:col>
          <xdr:colOff>1400175</xdr:colOff>
          <xdr:row>240</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Scenario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239</xdr:row>
          <xdr:rowOff>209550</xdr:rowOff>
        </xdr:from>
        <xdr:to>
          <xdr:col>2</xdr:col>
          <xdr:colOff>1438275</xdr:colOff>
          <xdr:row>241</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240</xdr:row>
          <xdr:rowOff>219075</xdr:rowOff>
        </xdr:from>
        <xdr:to>
          <xdr:col>2</xdr:col>
          <xdr:colOff>971550</xdr:colOff>
          <xdr:row>242</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Others (please 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328</xdr:row>
          <xdr:rowOff>0</xdr:rowOff>
        </xdr:from>
        <xdr:to>
          <xdr:col>2</xdr:col>
          <xdr:colOff>1819275</xdr:colOff>
          <xdr:row>329</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Issue ordinary shares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329</xdr:row>
          <xdr:rowOff>9525</xdr:rowOff>
        </xdr:from>
        <xdr:to>
          <xdr:col>2</xdr:col>
          <xdr:colOff>1971675</xdr:colOff>
          <xdr:row>330</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Issue preference shares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330</xdr:row>
          <xdr:rowOff>9525</xdr:rowOff>
        </xdr:from>
        <xdr:to>
          <xdr:col>2</xdr:col>
          <xdr:colOff>1943100</xdr:colOff>
          <xdr:row>331</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Issue subordinated debt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331</xdr:row>
          <xdr:rowOff>0</xdr:rowOff>
        </xdr:from>
        <xdr:to>
          <xdr:col>2</xdr:col>
          <xdr:colOff>2057400</xdr:colOff>
          <xdr:row>332</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Capital injections from parent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331</xdr:row>
          <xdr:rowOff>219075</xdr:rowOff>
        </xdr:from>
        <xdr:to>
          <xdr:col>2</xdr:col>
          <xdr:colOff>1333500</xdr:colOff>
          <xdr:row>333</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Letters of credit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332</xdr:row>
          <xdr:rowOff>219075</xdr:rowOff>
        </xdr:from>
        <xdr:to>
          <xdr:col>2</xdr:col>
          <xdr:colOff>885825</xdr:colOff>
          <xdr:row>333</xdr:row>
          <xdr:rowOff>209550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378</xdr:row>
          <xdr:rowOff>209550</xdr:rowOff>
        </xdr:from>
        <xdr:to>
          <xdr:col>2</xdr:col>
          <xdr:colOff>2371725</xdr:colOff>
          <xdr:row>380</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Risks considered by the undertaking but not included in the standard formula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379</xdr:row>
          <xdr:rowOff>209550</xdr:rowOff>
        </xdr:from>
        <xdr:to>
          <xdr:col>2</xdr:col>
          <xdr:colOff>1504950</xdr:colOff>
          <xdr:row>381</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Risks not adequately captured by the standard formula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380</xdr:row>
          <xdr:rowOff>209550</xdr:rowOff>
        </xdr:from>
        <xdr:to>
          <xdr:col>2</xdr:col>
          <xdr:colOff>1800225</xdr:colOff>
          <xdr:row>382</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Standard formula calibration is not suitable for undertaking’s risks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381</xdr:row>
          <xdr:rowOff>219075</xdr:rowOff>
        </xdr:from>
        <xdr:to>
          <xdr:col>2</xdr:col>
          <xdr:colOff>1609725</xdr:colOff>
          <xdr:row>383</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Others - please describe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334</xdr:row>
          <xdr:rowOff>0</xdr:rowOff>
        </xdr:from>
        <xdr:to>
          <xdr:col>2</xdr:col>
          <xdr:colOff>1419225</xdr:colOff>
          <xdr:row>334</xdr:row>
          <xdr:rowOff>209550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IE" sz="1100" b="0" i="0" u="none" strike="noStrike" baseline="0">
                  <a:solidFill>
                    <a:srgbClr val="000000"/>
                  </a:solidFill>
                  <a:latin typeface="Calibri"/>
                  <a:cs typeface="Calibri"/>
                </a:rPr>
                <a:t>Others (please list)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7"/>
  <sheetViews>
    <sheetView workbookViewId="0">
      <selection activeCell="C7" sqref="C7"/>
    </sheetView>
  </sheetViews>
  <sheetFormatPr defaultRowHeight="15"/>
  <cols>
    <col min="1" max="1" width="7.85546875" bestFit="1" customWidth="1"/>
    <col min="2" max="3" width="28" customWidth="1"/>
    <col min="4" max="4" width="53.7109375" customWidth="1"/>
    <col min="5" max="5" width="34.28515625" customWidth="1"/>
  </cols>
  <sheetData>
    <row r="1" spans="1:5">
      <c r="A1" s="107" t="s">
        <v>239</v>
      </c>
      <c r="B1" s="108"/>
      <c r="C1" s="108"/>
      <c r="D1" s="108"/>
      <c r="E1" s="108"/>
    </row>
    <row r="2" spans="1:5" ht="15.75" thickBot="1">
      <c r="A2" s="24"/>
      <c r="B2" s="25"/>
      <c r="C2" s="103"/>
      <c r="D2" s="25"/>
      <c r="E2" s="25"/>
    </row>
    <row r="3" spans="1:5" ht="15.75" thickBot="1">
      <c r="A3" s="19" t="s">
        <v>240</v>
      </c>
      <c r="B3" s="20" t="s">
        <v>241</v>
      </c>
      <c r="C3" s="20" t="s">
        <v>327</v>
      </c>
      <c r="D3" s="20" t="s">
        <v>242</v>
      </c>
      <c r="E3" s="20" t="s">
        <v>243</v>
      </c>
    </row>
    <row r="4" spans="1:5" ht="51.75" thickBot="1">
      <c r="A4" s="21">
        <v>1</v>
      </c>
      <c r="B4" s="22" t="s">
        <v>244</v>
      </c>
      <c r="C4" s="22" t="s">
        <v>328</v>
      </c>
      <c r="D4" s="22" t="s">
        <v>245</v>
      </c>
      <c r="E4" s="23">
        <v>42334</v>
      </c>
    </row>
    <row r="5" spans="1:5" ht="90" thickBot="1">
      <c r="A5" s="22">
        <v>1.1000000000000001</v>
      </c>
      <c r="B5" s="22" t="s">
        <v>244</v>
      </c>
      <c r="C5" s="22" t="s">
        <v>328</v>
      </c>
      <c r="D5" s="22" t="s">
        <v>251</v>
      </c>
      <c r="E5" s="23">
        <v>42345</v>
      </c>
    </row>
    <row r="6" spans="1:5" ht="128.25" thickBot="1">
      <c r="A6" s="22">
        <v>1.2</v>
      </c>
      <c r="B6" s="22" t="s">
        <v>326</v>
      </c>
      <c r="C6" s="22" t="s">
        <v>332</v>
      </c>
      <c r="D6" s="22" t="s">
        <v>331</v>
      </c>
      <c r="E6" s="23"/>
    </row>
    <row r="7" spans="1:5">
      <c r="A7" s="104"/>
      <c r="B7" s="105"/>
      <c r="C7" s="105"/>
      <c r="D7" s="106"/>
    </row>
  </sheetData>
  <sheetProtection algorithmName="SHA-512" hashValue="PFtlj6b+JQTVcBJEG44oJPWa84C6lDFTC5kOkmygE5JhKCMU/L4J6TXSe5Gkri2doCoLq8yYuOgetqjPLCY6hQ==" saltValue="mfEXIx74If99EnRpYaby8Q==" spinCount="100000" sheet="1" objects="1" scenarios="1"/>
  <mergeCells count="1">
    <mergeCell ref="A1:E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XFC1840"/>
  <sheetViews>
    <sheetView tabSelected="1" zoomScale="86" zoomScaleNormal="86" workbookViewId="0">
      <selection activeCell="H2" sqref="H2"/>
    </sheetView>
  </sheetViews>
  <sheetFormatPr defaultColWidth="0" defaultRowHeight="15" zeroHeight="1"/>
  <cols>
    <col min="1" max="1" width="50.7109375" style="42" customWidth="1"/>
    <col min="2" max="2" width="3.7109375" style="42" customWidth="1"/>
    <col min="3" max="4" width="65.7109375" style="42" customWidth="1"/>
    <col min="5" max="5" width="54.42578125" style="42" customWidth="1"/>
    <col min="6" max="6" width="2.7109375" style="42" customWidth="1"/>
    <col min="7" max="7" width="2.85546875" style="43" customWidth="1"/>
    <col min="8" max="8" width="114.5703125" style="4" customWidth="1"/>
    <col min="9" max="9" width="20.7109375" style="42" hidden="1"/>
    <col min="10" max="25" width="9.140625" style="42" hidden="1"/>
    <col min="26" max="26" width="9.140625" style="18" hidden="1"/>
    <col min="27" max="16383" width="9.140625" style="42" hidden="1"/>
    <col min="16384" max="16384" width="23.42578125" style="42" hidden="1"/>
  </cols>
  <sheetData>
    <row r="1" spans="1:16382" s="44" customFormat="1" ht="21.75" thickBot="1">
      <c r="A1" s="99" t="s">
        <v>302</v>
      </c>
      <c r="B1" s="40"/>
      <c r="C1" s="40"/>
      <c r="D1" s="40"/>
      <c r="E1" s="40"/>
      <c r="F1" s="40"/>
      <c r="G1" s="41"/>
      <c r="H1" s="2" t="s">
        <v>234</v>
      </c>
      <c r="I1" s="42"/>
      <c r="J1" s="43"/>
      <c r="K1" s="42"/>
      <c r="L1" s="42"/>
      <c r="M1" s="42"/>
      <c r="N1" s="42"/>
      <c r="O1" s="42"/>
      <c r="P1" s="42"/>
      <c r="Q1" s="42"/>
      <c r="R1" s="42"/>
      <c r="S1" s="42"/>
      <c r="T1" s="42"/>
      <c r="U1" s="42"/>
      <c r="V1" s="42"/>
      <c r="W1" s="42"/>
      <c r="X1" s="42"/>
      <c r="Y1" s="42"/>
      <c r="Z1" s="18"/>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c r="XFB1" s="42"/>
    </row>
    <row r="2" spans="1:16382" ht="21.75" thickBot="1">
      <c r="A2" s="45"/>
      <c r="B2" s="145"/>
      <c r="C2" s="146"/>
      <c r="D2" s="146"/>
      <c r="E2" s="146"/>
      <c r="F2" s="146"/>
      <c r="G2" s="46"/>
      <c r="H2" s="3" t="str">
        <f>IF(COUNTBLANK(H3:H402)=400,"Valid","Invalid")</f>
        <v>Invalid</v>
      </c>
      <c r="I2" s="47" t="s">
        <v>73</v>
      </c>
      <c r="J2" s="43"/>
    </row>
    <row r="3" spans="1:16382" ht="15" customHeight="1" thickBot="1">
      <c r="A3" s="45"/>
      <c r="B3" s="145"/>
      <c r="C3" s="146"/>
      <c r="D3" s="146"/>
      <c r="E3" s="146"/>
      <c r="F3" s="146"/>
      <c r="G3" s="46"/>
      <c r="H3" s="48"/>
      <c r="I3" s="49" t="s">
        <v>74</v>
      </c>
      <c r="J3" s="43"/>
    </row>
    <row r="4" spans="1:16382" ht="21.75" thickBot="1">
      <c r="A4" s="94" t="s">
        <v>252</v>
      </c>
      <c r="B4" s="147"/>
      <c r="C4" s="148"/>
      <c r="D4" s="148"/>
      <c r="E4" s="148"/>
      <c r="F4" s="149"/>
      <c r="G4" s="46"/>
      <c r="H4" s="38" t="str">
        <f>IF(B4 ="","* Please select Currency","")</f>
        <v>* Please select Currency</v>
      </c>
      <c r="I4" s="49" t="s">
        <v>75</v>
      </c>
      <c r="J4" s="43"/>
    </row>
    <row r="5" spans="1:16382" ht="21.75" thickBot="1">
      <c r="A5" s="95" t="s">
        <v>70</v>
      </c>
      <c r="B5" s="147"/>
      <c r="C5" s="148"/>
      <c r="D5" s="148"/>
      <c r="E5" s="148"/>
      <c r="F5" s="149"/>
      <c r="G5" s="46"/>
      <c r="H5" s="38" t="str">
        <f>IF(B5 ="","* Please select type of ORSA","")</f>
        <v>* Please select type of ORSA</v>
      </c>
      <c r="I5" s="49" t="s">
        <v>76</v>
      </c>
      <c r="J5" s="43"/>
    </row>
    <row r="6" spans="1:16382" s="43" customFormat="1" ht="15" customHeight="1">
      <c r="A6" s="50"/>
      <c r="B6" s="150"/>
      <c r="C6" s="151"/>
      <c r="D6" s="151"/>
      <c r="E6" s="151"/>
      <c r="F6" s="151"/>
      <c r="G6" s="46"/>
      <c r="H6" s="48"/>
      <c r="I6" s="51" t="s">
        <v>77</v>
      </c>
      <c r="Z6" s="18"/>
    </row>
    <row r="7" spans="1:16382" s="43" customFormat="1" ht="15" customHeight="1">
      <c r="A7" s="50"/>
      <c r="B7" s="150"/>
      <c r="C7" s="151"/>
      <c r="D7" s="151"/>
      <c r="E7" s="151"/>
      <c r="F7" s="151"/>
      <c r="G7" s="46"/>
      <c r="H7" s="48"/>
      <c r="I7" s="51" t="s">
        <v>78</v>
      </c>
      <c r="Z7" s="18"/>
    </row>
    <row r="8" spans="1:16382" s="43" customFormat="1" ht="15" customHeight="1">
      <c r="A8" s="52"/>
      <c r="B8" s="53"/>
      <c r="C8" s="53"/>
      <c r="D8" s="53"/>
      <c r="E8" s="53"/>
      <c r="F8" s="53"/>
      <c r="G8" s="46"/>
      <c r="H8" s="48"/>
      <c r="I8" s="51" t="s">
        <v>79</v>
      </c>
      <c r="Z8" s="18"/>
    </row>
    <row r="9" spans="1:16382" s="43" customFormat="1" ht="15" customHeight="1">
      <c r="A9" s="52"/>
      <c r="B9" s="53"/>
      <c r="C9" s="53"/>
      <c r="D9" s="53"/>
      <c r="E9" s="53"/>
      <c r="F9" s="53"/>
      <c r="G9" s="46"/>
      <c r="H9" s="48"/>
      <c r="I9" s="51" t="s">
        <v>80</v>
      </c>
      <c r="Z9" s="18"/>
    </row>
    <row r="10" spans="1:16382" s="43" customFormat="1" ht="21">
      <c r="A10" s="66" t="s">
        <v>262</v>
      </c>
      <c r="B10" s="55"/>
      <c r="C10" s="53"/>
      <c r="D10" s="53"/>
      <c r="E10" s="53"/>
      <c r="F10" s="53"/>
      <c r="G10" s="46"/>
      <c r="H10" s="38" t="str">
        <f>IF(AND(B5 ="Non-Regular ORSA",NOT(A12),NOT(A13),NOT(A14),NOT(A15),NOT(A16),NOT(A17),NOT(A18)),"* Please select at least one option in section 1.1","")</f>
        <v/>
      </c>
      <c r="I10" s="51" t="s">
        <v>81</v>
      </c>
      <c r="Z10" s="18"/>
    </row>
    <row r="11" spans="1:16382" s="43" customFormat="1" ht="30" customHeight="1">
      <c r="A11" s="68" t="s">
        <v>263</v>
      </c>
      <c r="B11" s="53"/>
      <c r="C11" s="53"/>
      <c r="D11" s="53"/>
      <c r="E11" s="53"/>
      <c r="F11" s="53"/>
      <c r="G11" s="46"/>
      <c r="H11" s="48"/>
      <c r="I11" s="51" t="s">
        <v>82</v>
      </c>
      <c r="Z11" s="18"/>
    </row>
    <row r="12" spans="1:16382" ht="18" customHeight="1">
      <c r="A12" s="29" t="b">
        <v>0</v>
      </c>
      <c r="B12" s="53"/>
      <c r="C12" s="53"/>
      <c r="D12" s="53"/>
      <c r="E12" s="53"/>
      <c r="F12" s="53"/>
      <c r="G12" s="46"/>
      <c r="H12" s="38" t="str">
        <f>IF( B5 ="Regular ORSA", IF( OR((A12),(A13),(A14),(A15),(A16),(A17),(A18) ), "* Please don't select any option in section 1.1 or Select ""Non-Regular ORSA"" ",""),"")</f>
        <v/>
      </c>
      <c r="I12" s="49" t="s">
        <v>83</v>
      </c>
      <c r="J12" s="43"/>
      <c r="Z12" s="18">
        <f>IF(A12=TRUE,1,0)</f>
        <v>0</v>
      </c>
    </row>
    <row r="13" spans="1:16382" ht="18" customHeight="1">
      <c r="A13" s="29" t="b">
        <v>0</v>
      </c>
      <c r="B13" s="53"/>
      <c r="C13" s="53"/>
      <c r="D13" s="53"/>
      <c r="E13" s="53"/>
      <c r="F13" s="53"/>
      <c r="G13" s="46"/>
      <c r="H13" s="48"/>
      <c r="I13" s="49" t="s">
        <v>84</v>
      </c>
      <c r="J13" s="43"/>
      <c r="Z13" s="18">
        <f t="shared" ref="Z13:Z18" si="0">IF(A13=TRUE,1,0)</f>
        <v>0</v>
      </c>
    </row>
    <row r="14" spans="1:16382" ht="18" customHeight="1">
      <c r="A14" s="29" t="b">
        <v>0</v>
      </c>
      <c r="B14" s="53"/>
      <c r="C14" s="53"/>
      <c r="D14" s="53"/>
      <c r="E14" s="53"/>
      <c r="F14" s="53"/>
      <c r="G14" s="46"/>
      <c r="H14" s="48"/>
      <c r="I14" s="49" t="s">
        <v>85</v>
      </c>
      <c r="J14" s="43"/>
      <c r="Z14" s="18">
        <f t="shared" si="0"/>
        <v>0</v>
      </c>
    </row>
    <row r="15" spans="1:16382" ht="18" customHeight="1">
      <c r="A15" s="29" t="b">
        <v>0</v>
      </c>
      <c r="B15" s="53"/>
      <c r="C15" s="53"/>
      <c r="D15" s="53"/>
      <c r="E15" s="53"/>
      <c r="F15" s="53"/>
      <c r="G15" s="46"/>
      <c r="H15" s="48"/>
      <c r="I15" s="49" t="s">
        <v>86</v>
      </c>
      <c r="J15" s="43"/>
      <c r="Z15" s="18">
        <f t="shared" si="0"/>
        <v>0</v>
      </c>
    </row>
    <row r="16" spans="1:16382" ht="18" customHeight="1">
      <c r="A16" s="29" t="b">
        <v>0</v>
      </c>
      <c r="B16" s="53"/>
      <c r="C16" s="53"/>
      <c r="D16" s="53"/>
      <c r="E16" s="53"/>
      <c r="F16" s="53"/>
      <c r="G16" s="46"/>
      <c r="H16" s="48"/>
      <c r="I16" s="49" t="s">
        <v>87</v>
      </c>
      <c r="J16" s="43"/>
      <c r="Z16" s="18">
        <f t="shared" si="0"/>
        <v>0</v>
      </c>
    </row>
    <row r="17" spans="1:26" ht="18" customHeight="1" thickBot="1">
      <c r="A17" s="29" t="b">
        <v>0</v>
      </c>
      <c r="B17" s="53"/>
      <c r="C17" s="53"/>
      <c r="D17" s="53"/>
      <c r="E17" s="53"/>
      <c r="F17" s="53"/>
      <c r="G17" s="46"/>
      <c r="H17" s="48"/>
      <c r="I17" s="49" t="s">
        <v>88</v>
      </c>
      <c r="J17" s="43"/>
      <c r="Z17" s="18">
        <f t="shared" si="0"/>
        <v>0</v>
      </c>
    </row>
    <row r="18" spans="1:26" ht="60" customHeight="1" thickBot="1">
      <c r="A18" s="29" t="b">
        <v>0</v>
      </c>
      <c r="B18" s="113"/>
      <c r="C18" s="152"/>
      <c r="D18" s="152"/>
      <c r="E18" s="153"/>
      <c r="F18" s="53"/>
      <c r="G18" s="46"/>
      <c r="H18" s="39" t="str">
        <f>IF(A18,IF(B18="","* Please enter text",IF(LEN(B18)&gt;3000, "No more than 3000 characters allowed","")),IF(B18="","","* This text box should only be populated if 'Others' is selected"))</f>
        <v/>
      </c>
      <c r="I18" s="49" t="s">
        <v>89</v>
      </c>
      <c r="J18" s="43"/>
      <c r="K18" s="97">
        <f>B18</f>
        <v>0</v>
      </c>
      <c r="Z18" s="18">
        <f t="shared" si="0"/>
        <v>0</v>
      </c>
    </row>
    <row r="19" spans="1:26">
      <c r="A19" s="52"/>
      <c r="B19" s="53"/>
      <c r="C19" s="53"/>
      <c r="D19" s="53"/>
      <c r="E19" s="53"/>
      <c r="F19" s="53"/>
      <c r="G19" s="46"/>
      <c r="H19" s="48"/>
      <c r="I19" s="49" t="s">
        <v>90</v>
      </c>
      <c r="J19" s="43"/>
    </row>
    <row r="20" spans="1:26">
      <c r="A20" s="52"/>
      <c r="B20" s="53"/>
      <c r="C20" s="53"/>
      <c r="D20" s="53"/>
      <c r="E20" s="53"/>
      <c r="F20" s="53"/>
      <c r="G20" s="46"/>
      <c r="H20" s="48"/>
      <c r="I20" s="49" t="s">
        <v>91</v>
      </c>
      <c r="J20" s="43"/>
    </row>
    <row r="21" spans="1:26">
      <c r="A21" s="52"/>
      <c r="B21" s="53"/>
      <c r="C21" s="53"/>
      <c r="D21" s="53"/>
      <c r="E21" s="53"/>
      <c r="F21" s="53"/>
      <c r="G21" s="46"/>
      <c r="H21" s="48"/>
      <c r="I21" s="49" t="s">
        <v>92</v>
      </c>
      <c r="J21" s="43"/>
    </row>
    <row r="22" spans="1:26" ht="21">
      <c r="A22" s="66" t="s">
        <v>261</v>
      </c>
      <c r="B22" s="55"/>
      <c r="C22" s="53"/>
      <c r="D22" s="53"/>
      <c r="E22" s="53"/>
      <c r="F22" s="53"/>
      <c r="G22" s="46"/>
      <c r="H22" s="38" t="str">
        <f>IF(OR(A25,A26,A27,A28,A29,A30,A31,A32,A33,A34,A35),"","* Please select at least one option in section 2.1")</f>
        <v>* Please select at least one option in section 2.1</v>
      </c>
      <c r="I22" s="49" t="s">
        <v>93</v>
      </c>
      <c r="J22" s="43"/>
    </row>
    <row r="23" spans="1:26" ht="47.25">
      <c r="A23" s="68" t="s">
        <v>264</v>
      </c>
      <c r="B23" s="7"/>
      <c r="C23" s="53"/>
      <c r="D23" s="53"/>
      <c r="E23" s="53"/>
      <c r="F23" s="53"/>
      <c r="G23" s="46"/>
      <c r="H23" s="48"/>
      <c r="I23" s="49" t="s">
        <v>94</v>
      </c>
      <c r="J23" s="43"/>
    </row>
    <row r="24" spans="1:26" ht="18" customHeight="1">
      <c r="A24" s="56"/>
      <c r="B24" s="55"/>
      <c r="C24" s="53"/>
      <c r="D24" s="53"/>
      <c r="E24" s="53"/>
      <c r="F24" s="53"/>
      <c r="G24" s="46"/>
      <c r="H24" s="48"/>
      <c r="I24" s="49" t="s">
        <v>95</v>
      </c>
      <c r="J24" s="43"/>
    </row>
    <row r="25" spans="1:26" ht="18" customHeight="1">
      <c r="A25" s="29" t="b">
        <v>0</v>
      </c>
      <c r="B25" s="55"/>
      <c r="C25" s="53"/>
      <c r="D25" s="53"/>
      <c r="E25" s="53"/>
      <c r="F25" s="53"/>
      <c r="G25" s="46"/>
      <c r="H25" s="38" t="str">
        <f>IF(AND(A25,OR(A26,A27,A28,A29,A30,A31,A32,A33,A34,A35)),"* If  ""Not Applicable"" is selected, the others options must not be selected", "")</f>
        <v/>
      </c>
      <c r="I25" s="49" t="s">
        <v>96</v>
      </c>
      <c r="J25" s="43"/>
      <c r="Z25" s="18">
        <f>IF(A25=TRUE,1,0)</f>
        <v>0</v>
      </c>
    </row>
    <row r="26" spans="1:26" ht="18" customHeight="1">
      <c r="A26" s="29" t="b">
        <v>0</v>
      </c>
      <c r="B26" s="55"/>
      <c r="C26" s="53"/>
      <c r="D26" s="53"/>
      <c r="E26" s="53"/>
      <c r="F26" s="53"/>
      <c r="G26" s="46"/>
      <c r="H26" s="48"/>
      <c r="I26" s="49" t="s">
        <v>97</v>
      </c>
      <c r="J26" s="43"/>
      <c r="Z26" s="18">
        <f t="shared" ref="Z26:Z35" si="1">IF(A26=TRUE,1,0)</f>
        <v>0</v>
      </c>
    </row>
    <row r="27" spans="1:26" ht="18" customHeight="1">
      <c r="A27" s="29" t="b">
        <v>0</v>
      </c>
      <c r="B27" s="55"/>
      <c r="C27" s="53"/>
      <c r="D27" s="53"/>
      <c r="E27" s="53"/>
      <c r="F27" s="53"/>
      <c r="G27" s="46"/>
      <c r="H27" s="48"/>
      <c r="I27" s="49" t="s">
        <v>98</v>
      </c>
      <c r="J27" s="43"/>
      <c r="Z27" s="18">
        <f t="shared" si="1"/>
        <v>0</v>
      </c>
    </row>
    <row r="28" spans="1:26" ht="18" customHeight="1">
      <c r="A28" s="29" t="b">
        <v>0</v>
      </c>
      <c r="B28" s="55"/>
      <c r="C28" s="53"/>
      <c r="D28" s="53"/>
      <c r="E28" s="53"/>
      <c r="F28" s="53"/>
      <c r="G28" s="46"/>
      <c r="H28" s="48"/>
      <c r="I28" s="49" t="s">
        <v>330</v>
      </c>
      <c r="J28" s="43"/>
      <c r="Z28" s="18">
        <f t="shared" si="1"/>
        <v>0</v>
      </c>
    </row>
    <row r="29" spans="1:26" ht="18" customHeight="1">
      <c r="A29" s="29" t="b">
        <v>0</v>
      </c>
      <c r="B29" s="55"/>
      <c r="C29" s="53"/>
      <c r="D29" s="53"/>
      <c r="E29" s="53"/>
      <c r="F29" s="53"/>
      <c r="G29" s="46"/>
      <c r="H29" s="48"/>
      <c r="I29" s="49" t="s">
        <v>99</v>
      </c>
      <c r="J29" s="43"/>
      <c r="Z29" s="18">
        <f t="shared" si="1"/>
        <v>0</v>
      </c>
    </row>
    <row r="30" spans="1:26" ht="18" customHeight="1">
      <c r="A30" s="29" t="b">
        <v>0</v>
      </c>
      <c r="B30" s="55"/>
      <c r="C30" s="8"/>
      <c r="D30" s="53"/>
      <c r="E30" s="53"/>
      <c r="F30" s="53"/>
      <c r="G30" s="46"/>
      <c r="H30" s="48"/>
      <c r="I30" s="49" t="s">
        <v>100</v>
      </c>
      <c r="J30" s="43"/>
      <c r="Z30" s="18">
        <f t="shared" si="1"/>
        <v>0</v>
      </c>
    </row>
    <row r="31" spans="1:26" ht="18" customHeight="1">
      <c r="A31" s="29" t="b">
        <v>0</v>
      </c>
      <c r="B31" s="55"/>
      <c r="C31" s="53"/>
      <c r="D31" s="53"/>
      <c r="E31" s="53"/>
      <c r="F31" s="53"/>
      <c r="G31" s="46"/>
      <c r="H31" s="48"/>
      <c r="I31" s="49" t="s">
        <v>101</v>
      </c>
      <c r="J31" s="43"/>
      <c r="Z31" s="18">
        <f t="shared" si="1"/>
        <v>0</v>
      </c>
    </row>
    <row r="32" spans="1:26" ht="18" customHeight="1">
      <c r="A32" s="29" t="b">
        <v>0</v>
      </c>
      <c r="B32" s="55"/>
      <c r="C32" s="53"/>
      <c r="D32" s="53"/>
      <c r="E32" s="53"/>
      <c r="F32" s="53"/>
      <c r="G32" s="46"/>
      <c r="H32" s="48"/>
      <c r="I32" s="49" t="s">
        <v>102</v>
      </c>
      <c r="J32" s="43"/>
      <c r="Z32" s="18">
        <f t="shared" si="1"/>
        <v>0</v>
      </c>
    </row>
    <row r="33" spans="1:26" ht="18" customHeight="1">
      <c r="A33" s="29" t="b">
        <v>0</v>
      </c>
      <c r="B33" s="55"/>
      <c r="C33" s="53"/>
      <c r="D33" s="53"/>
      <c r="E33" s="53"/>
      <c r="F33" s="53"/>
      <c r="G33" s="46"/>
      <c r="H33" s="48"/>
      <c r="I33" s="49" t="s">
        <v>103</v>
      </c>
      <c r="J33" s="43"/>
      <c r="Z33" s="18">
        <f t="shared" si="1"/>
        <v>0</v>
      </c>
    </row>
    <row r="34" spans="1:26" ht="18" customHeight="1">
      <c r="A34" s="29" t="b">
        <v>0</v>
      </c>
      <c r="B34" s="55"/>
      <c r="C34" s="53"/>
      <c r="D34" s="53"/>
      <c r="E34" s="53"/>
      <c r="F34" s="53"/>
      <c r="G34" s="46"/>
      <c r="H34" s="48"/>
      <c r="I34" s="49" t="s">
        <v>104</v>
      </c>
      <c r="J34" s="43"/>
      <c r="Z34" s="18">
        <f t="shared" si="1"/>
        <v>0</v>
      </c>
    </row>
    <row r="35" spans="1:26" ht="18" customHeight="1" thickBot="1">
      <c r="A35" s="30" t="b">
        <v>0</v>
      </c>
      <c r="B35" s="55"/>
      <c r="C35" s="53"/>
      <c r="D35" s="53"/>
      <c r="E35" s="53"/>
      <c r="F35" s="53"/>
      <c r="G35" s="46"/>
      <c r="H35" s="48"/>
      <c r="I35" s="49" t="s">
        <v>105</v>
      </c>
      <c r="J35" s="43"/>
      <c r="Z35" s="18">
        <f t="shared" si="1"/>
        <v>0</v>
      </c>
    </row>
    <row r="36" spans="1:26" ht="60" customHeight="1" thickBot="1">
      <c r="A36" s="54"/>
      <c r="B36" s="113"/>
      <c r="C36" s="152"/>
      <c r="D36" s="152"/>
      <c r="E36" s="153"/>
      <c r="F36" s="53"/>
      <c r="G36" s="46"/>
      <c r="H36" s="98" t="str">
        <f>IF(A35,IF(B36="","* Please enter text",IF(LEN(B36)&gt;3000, "No more than 3000 characters allowed","")),IF(B36="","","* This text box should only be populated if 'Others' is selected"))</f>
        <v/>
      </c>
      <c r="I36" s="49" t="s">
        <v>106</v>
      </c>
      <c r="J36" s="43"/>
      <c r="K36" s="97">
        <f>B36</f>
        <v>0</v>
      </c>
    </row>
    <row r="37" spans="1:26" ht="15" customHeight="1">
      <c r="A37" s="54"/>
      <c r="B37" s="55"/>
      <c r="C37" s="55"/>
      <c r="D37" s="55"/>
      <c r="E37" s="55"/>
      <c r="F37" s="53"/>
      <c r="G37" s="46"/>
      <c r="H37" s="48"/>
      <c r="I37" s="49" t="s">
        <v>107</v>
      </c>
      <c r="J37" s="43"/>
    </row>
    <row r="38" spans="1:26" ht="15" customHeight="1" thickBot="1">
      <c r="A38" s="54"/>
      <c r="B38" s="55"/>
      <c r="C38" s="53"/>
      <c r="D38" s="53"/>
      <c r="E38" s="53"/>
      <c r="F38" s="53"/>
      <c r="G38" s="46"/>
      <c r="H38" s="48"/>
      <c r="I38" s="49" t="s">
        <v>108</v>
      </c>
      <c r="J38" s="43"/>
    </row>
    <row r="39" spans="1:26" ht="63.75" thickBot="1">
      <c r="A39" s="68" t="s">
        <v>265</v>
      </c>
      <c r="B39" s="120"/>
      <c r="C39" s="154"/>
      <c r="D39" s="53"/>
      <c r="E39" s="53"/>
      <c r="F39" s="53"/>
      <c r="G39" s="46"/>
      <c r="H39" s="38" t="str">
        <f>IF(B39="","* Please select Yes/No","")</f>
        <v>* Please select Yes/No</v>
      </c>
      <c r="I39" s="49" t="s">
        <v>109</v>
      </c>
      <c r="J39" s="43"/>
    </row>
    <row r="40" spans="1:26" ht="15" customHeight="1">
      <c r="A40" s="52"/>
      <c r="B40" s="53"/>
      <c r="C40" s="53"/>
      <c r="D40" s="53"/>
      <c r="E40" s="53"/>
      <c r="F40" s="53"/>
      <c r="G40" s="46"/>
      <c r="H40" s="48"/>
      <c r="I40" s="49" t="s">
        <v>110</v>
      </c>
      <c r="J40" s="43"/>
    </row>
    <row r="41" spans="1:26" ht="15" customHeight="1">
      <c r="A41" s="52"/>
      <c r="B41" s="53"/>
      <c r="C41" s="53"/>
      <c r="D41" s="53"/>
      <c r="E41" s="53"/>
      <c r="F41" s="53"/>
      <c r="G41" s="46"/>
      <c r="H41" s="48"/>
      <c r="I41" s="49" t="s">
        <v>111</v>
      </c>
      <c r="J41" s="43"/>
    </row>
    <row r="42" spans="1:26" ht="15" customHeight="1">
      <c r="A42" s="57"/>
      <c r="B42" s="53"/>
      <c r="C42" s="53"/>
      <c r="D42" s="53"/>
      <c r="E42" s="53"/>
      <c r="F42" s="53"/>
      <c r="G42" s="46"/>
      <c r="H42" s="48"/>
      <c r="I42" s="49" t="s">
        <v>112</v>
      </c>
      <c r="J42" s="43"/>
    </row>
    <row r="43" spans="1:26" ht="15" customHeight="1">
      <c r="A43" s="57"/>
      <c r="B43" s="53"/>
      <c r="C43" s="53"/>
      <c r="D43" s="53"/>
      <c r="E43" s="53"/>
      <c r="F43" s="53"/>
      <c r="G43" s="46"/>
      <c r="H43" s="48"/>
      <c r="I43" s="49" t="s">
        <v>113</v>
      </c>
      <c r="J43" s="43"/>
    </row>
    <row r="44" spans="1:26" ht="15" customHeight="1">
      <c r="A44" s="57"/>
      <c r="B44" s="53"/>
      <c r="C44" s="53"/>
      <c r="D44" s="53"/>
      <c r="E44" s="53"/>
      <c r="F44" s="53"/>
      <c r="G44" s="46"/>
      <c r="H44" s="48"/>
      <c r="I44" s="49" t="s">
        <v>114</v>
      </c>
      <c r="J44" s="43"/>
    </row>
    <row r="45" spans="1:26" ht="32.25" thickBot="1">
      <c r="A45" s="68" t="s">
        <v>266</v>
      </c>
      <c r="B45" s="53"/>
      <c r="C45" s="53"/>
      <c r="D45" s="53"/>
      <c r="E45" s="53"/>
      <c r="F45" s="53"/>
      <c r="G45" s="46"/>
      <c r="H45" s="48"/>
      <c r="I45" s="49" t="s">
        <v>115</v>
      </c>
      <c r="J45" s="43"/>
    </row>
    <row r="46" spans="1:26" ht="19.5" customHeight="1" thickBot="1">
      <c r="A46" s="52"/>
      <c r="B46" s="111" t="s">
        <v>11</v>
      </c>
      <c r="C46" s="155"/>
      <c r="D46" s="111" t="s">
        <v>12</v>
      </c>
      <c r="E46" s="112"/>
      <c r="F46" s="53"/>
      <c r="G46" s="46"/>
      <c r="H46" s="48"/>
      <c r="I46" s="49" t="s">
        <v>116</v>
      </c>
      <c r="J46" s="43"/>
    </row>
    <row r="47" spans="1:26" ht="60" customHeight="1" thickBot="1">
      <c r="A47" s="52"/>
      <c r="B47" s="109"/>
      <c r="C47" s="110"/>
      <c r="D47" s="109"/>
      <c r="E47" s="110"/>
      <c r="F47" s="53"/>
      <c r="G47" s="46"/>
      <c r="H47" s="37" t="str">
        <f>IF(B39="YES", IF(D47="","* Please enter at least one row for ""Key strategic decisions""",IF(B47="", "* Please enter value in the ""Key strategic decisions"" column",
IF(AND(B47&lt;&gt;"",D47=""),"* Please enter comment for the ""Impact on Risk Profile""",IF(OR(LEN(B47)&gt;1800,LEN(D47)&gt;1800),"* No more than 1800 characters allowed","")))),IF(OR(B47&lt;&gt;"",D47&lt;&gt;""),"* Please select Yes in 2.2 Question",""))</f>
        <v/>
      </c>
      <c r="I47" s="49" t="s">
        <v>117</v>
      </c>
      <c r="J47" s="43"/>
      <c r="L47" s="97">
        <f>B47</f>
        <v>0</v>
      </c>
      <c r="M47" s="97">
        <f>D47</f>
        <v>0</v>
      </c>
    </row>
    <row r="48" spans="1:26" ht="60" customHeight="1" thickBot="1">
      <c r="A48" s="52"/>
      <c r="B48" s="109"/>
      <c r="C48" s="110"/>
      <c r="D48" s="109"/>
      <c r="E48" s="110"/>
      <c r="F48" s="53"/>
      <c r="G48" s="46"/>
      <c r="H48" s="37" t="str">
        <f>IF(B39="YES", IF(B48 &lt;&gt;"", IF(D48&lt;&gt;"", IF(OR(LEN(B48)&gt;1800,LEN(D48)&gt;1800),"* No more than 1800 characters allowed",""), "* Please enter comment for the ""Impact on Risk Profile""" ), IF(D48&lt;&gt;"","* Please enter value in the ""Key strategic decisions"" column","")),IF(OR(B48&lt;&gt;"",D48&lt;&gt;""),"* Please select Yes in 2.2 Question",""))</f>
        <v/>
      </c>
      <c r="I48" s="49" t="s">
        <v>118</v>
      </c>
      <c r="J48" s="43"/>
      <c r="L48" s="97">
        <f t="shared" ref="L48:L61" si="2">B48</f>
        <v>0</v>
      </c>
      <c r="M48" s="97">
        <f t="shared" ref="M48:M61" si="3">D48</f>
        <v>0</v>
      </c>
    </row>
    <row r="49" spans="1:13" ht="60" customHeight="1" thickBot="1">
      <c r="A49" s="52"/>
      <c r="B49" s="109"/>
      <c r="C49" s="110"/>
      <c r="D49" s="109"/>
      <c r="E49" s="110"/>
      <c r="F49" s="53"/>
      <c r="G49" s="46"/>
      <c r="H49" s="100" t="str">
        <f>IF(B39="YES", IF(B49 &lt;&gt;"", IF(D49&lt;&gt;"", IF(OR(LEN(B49)&gt;1800,LEN(D49)&gt;1800),"* No more than 1800 characters allowed",""), "* Please enter comment for the ""Impact on Risk Profile""" ), IF(D49&lt;&gt;"","* Please enter value in the ""Key strategic decisions"" column","")),IF(OR(B49&lt;&gt;"",D49&lt;&gt;""),"* Please select Yes in 2.2 Question",""))</f>
        <v/>
      </c>
      <c r="I49" s="49" t="s">
        <v>119</v>
      </c>
      <c r="J49" s="43"/>
      <c r="L49" s="97">
        <f t="shared" si="2"/>
        <v>0</v>
      </c>
      <c r="M49" s="97">
        <f t="shared" si="3"/>
        <v>0</v>
      </c>
    </row>
    <row r="50" spans="1:13" ht="60" customHeight="1" thickBot="1">
      <c r="A50" s="52"/>
      <c r="B50" s="109"/>
      <c r="C50" s="110"/>
      <c r="D50" s="109"/>
      <c r="E50" s="110"/>
      <c r="F50" s="53"/>
      <c r="G50" s="46"/>
      <c r="H50" s="100" t="str">
        <f>IF(B39="YES", IF(B50 &lt;&gt;"", IF(D50&lt;&gt;"", IF(OR(LEN(B50)&gt;1800,LEN(D50)&gt;1800),"* No more than 1800 characters allowed",""), "* Please enter comment for the ""Impact on Risk Profile""" ), IF(D50&lt;&gt;"","* Please enter value in the ""Key strategic decisions"" column","")),IF(OR(B50&lt;&gt;"",D50&lt;&gt;""),"* Please select Yes in 2.2 Question",""))</f>
        <v/>
      </c>
      <c r="I50" s="49" t="s">
        <v>120</v>
      </c>
      <c r="J50" s="43"/>
      <c r="L50" s="97">
        <f t="shared" si="2"/>
        <v>0</v>
      </c>
      <c r="M50" s="97">
        <f t="shared" si="3"/>
        <v>0</v>
      </c>
    </row>
    <row r="51" spans="1:13" ht="60" customHeight="1" thickBot="1">
      <c r="A51" s="52"/>
      <c r="B51" s="109"/>
      <c r="C51" s="110"/>
      <c r="D51" s="109"/>
      <c r="E51" s="110"/>
      <c r="F51" s="53"/>
      <c r="G51" s="46"/>
      <c r="H51" s="100" t="str">
        <f>IF(B39="YES", IF(B51 &lt;&gt;"", IF(D51&lt;&gt;"", IF(OR(LEN(B51)&gt;1800,LEN(D51)&gt;1800),"* No more than 1800 characters allowed",""), "* Please enter comment for the ""Impact on Risk Profile""" ), IF(D51&lt;&gt;"","* Please enter value in the ""Key strategic decisions"" column","")),IF(OR(B51&lt;&gt;"",D51&lt;&gt;""),"* Please select Yes in 2.2 Question",""))</f>
        <v/>
      </c>
      <c r="I51" s="49" t="s">
        <v>121</v>
      </c>
      <c r="J51" s="43"/>
      <c r="L51" s="97">
        <f t="shared" si="2"/>
        <v>0</v>
      </c>
      <c r="M51" s="97">
        <f t="shared" si="3"/>
        <v>0</v>
      </c>
    </row>
    <row r="52" spans="1:13" ht="60" customHeight="1" thickBot="1">
      <c r="A52" s="52"/>
      <c r="B52" s="109"/>
      <c r="C52" s="110"/>
      <c r="D52" s="109"/>
      <c r="E52" s="110"/>
      <c r="F52" s="53"/>
      <c r="G52" s="46"/>
      <c r="H52" s="100" t="str">
        <f>IF(B39="YES", IF(B52 &lt;&gt;"", IF(D52&lt;&gt;"", IF(OR(LEN(B52)&gt;1800,LEN(D52)&gt;1800),"* No more than 1800 characters allowed",""), "* Please enter comment for the ""Impact on Risk Profile""" ), IF(D52&lt;&gt;"","* Please enter value in the ""Key strategic decisions"" column","")),IF(OR(B52&lt;&gt;"",D52&lt;&gt;""),"* Please select Yes in 2.2 Question",""))</f>
        <v/>
      </c>
      <c r="I52" s="49" t="s">
        <v>122</v>
      </c>
      <c r="J52" s="43"/>
      <c r="L52" s="97">
        <f t="shared" si="2"/>
        <v>0</v>
      </c>
      <c r="M52" s="97">
        <f t="shared" si="3"/>
        <v>0</v>
      </c>
    </row>
    <row r="53" spans="1:13" ht="60" customHeight="1" thickBot="1">
      <c r="A53" s="52"/>
      <c r="B53" s="109"/>
      <c r="C53" s="110"/>
      <c r="D53" s="109"/>
      <c r="E53" s="110"/>
      <c r="F53" s="53"/>
      <c r="G53" s="46"/>
      <c r="H53" s="100" t="str">
        <f>IF(B39="YES", IF(B53 &lt;&gt;"", IF(D53&lt;&gt;"", IF(OR(LEN(B53)&gt;1800,LEN(D53)&gt;1800),"* No more than 1800 characters allowed",""), "* Please enter comment for the ""Impact on Risk Profile""" ), IF(D53&lt;&gt;"","* Please enter value in the ""Key strategic decisions"" column","")),IF(OR(B53&lt;&gt;"",D53&lt;&gt;""),"* Please select Yes in 2.2 Question",""))</f>
        <v/>
      </c>
      <c r="I53" s="49" t="s">
        <v>123</v>
      </c>
      <c r="J53" s="43"/>
      <c r="L53" s="97">
        <f t="shared" si="2"/>
        <v>0</v>
      </c>
      <c r="M53" s="97">
        <f t="shared" si="3"/>
        <v>0</v>
      </c>
    </row>
    <row r="54" spans="1:13" ht="60" customHeight="1" thickBot="1">
      <c r="A54" s="52"/>
      <c r="B54" s="109"/>
      <c r="C54" s="110"/>
      <c r="D54" s="109"/>
      <c r="E54" s="110"/>
      <c r="F54" s="53"/>
      <c r="G54" s="46"/>
      <c r="H54" s="100" t="str">
        <f>IF(B39="YES", IF(B54 &lt;&gt;"", IF(D54&lt;&gt;"", IF(OR(LEN(B54)&gt;1800,LEN(D54)&gt;1800),"* No more than 1800 characters allowed",""), "* Please enter comment for the ""Impact on Risk Profile""" ), IF(D54&lt;&gt;"","* Please enter value in the ""Key strategic decisions"" column","")),IF(OR(B54&lt;&gt;"",D54&lt;&gt;""),"* Please select Yes in 2.2 Question",""))</f>
        <v/>
      </c>
      <c r="I54" s="49" t="s">
        <v>124</v>
      </c>
      <c r="J54" s="43"/>
      <c r="L54" s="97">
        <f t="shared" si="2"/>
        <v>0</v>
      </c>
      <c r="M54" s="97">
        <f t="shared" si="3"/>
        <v>0</v>
      </c>
    </row>
    <row r="55" spans="1:13" ht="60" customHeight="1" thickBot="1">
      <c r="A55" s="52"/>
      <c r="B55" s="109"/>
      <c r="C55" s="110"/>
      <c r="D55" s="109"/>
      <c r="E55" s="110"/>
      <c r="F55" s="53"/>
      <c r="G55" s="46"/>
      <c r="H55" s="100" t="str">
        <f>IF(B39="YES", IF(B55 &lt;&gt;"", IF(D55&lt;&gt;"", IF(OR(LEN(B55)&gt;1800,LEN(D55)&gt;1800),"* No more than 1800 characters allowed",""), "* Please enter comment for the ""Impact on Risk Profile""" ), IF(D55&lt;&gt;"","* Please enter value in the ""Key strategic decisions"" column","")),IF(OR(B55&lt;&gt;"",D55&lt;&gt;""),"* Please select Yes in 2.2 Question",""))</f>
        <v/>
      </c>
      <c r="I55" s="49" t="s">
        <v>125</v>
      </c>
      <c r="J55" s="43"/>
      <c r="L55" s="97">
        <f t="shared" si="2"/>
        <v>0</v>
      </c>
      <c r="M55" s="97">
        <f t="shared" si="3"/>
        <v>0</v>
      </c>
    </row>
    <row r="56" spans="1:13" ht="60" customHeight="1" thickBot="1">
      <c r="A56" s="52"/>
      <c r="B56" s="109"/>
      <c r="C56" s="110"/>
      <c r="D56" s="109"/>
      <c r="E56" s="110"/>
      <c r="F56" s="53"/>
      <c r="G56" s="46"/>
      <c r="H56" s="100" t="str">
        <f>IF(B39="YES", IF(B56 &lt;&gt;"", IF(D56&lt;&gt;"", IF(OR(LEN(B56)&gt;1800,LEN(D56)&gt;1800),"* No more than 1800 characters allowed",""), "* Please enter comment for the ""Impact on Risk Profile""" ), IF(D56&lt;&gt;"","* Please enter value in the ""Key strategic decisions"" column","")),IF(OR(B56&lt;&gt;"",D56&lt;&gt;""),"* Please select Yes in 2.2 Question",""))</f>
        <v/>
      </c>
      <c r="I56" s="49" t="s">
        <v>126</v>
      </c>
      <c r="J56" s="43"/>
      <c r="L56" s="97">
        <f t="shared" si="2"/>
        <v>0</v>
      </c>
      <c r="M56" s="97">
        <f t="shared" si="3"/>
        <v>0</v>
      </c>
    </row>
    <row r="57" spans="1:13" ht="60" customHeight="1" thickBot="1">
      <c r="A57" s="52"/>
      <c r="B57" s="109"/>
      <c r="C57" s="110"/>
      <c r="D57" s="109"/>
      <c r="E57" s="110"/>
      <c r="F57" s="53"/>
      <c r="G57" s="46"/>
      <c r="H57" s="100" t="str">
        <f>IF(B39="YES", IF(B57 &lt;&gt;"", IF(D57&lt;&gt;"", IF(OR(LEN(B57)&gt;1800,LEN(D57)&gt;1800),"* No more than 1800 characters allowed",""), "* Please enter comment for the ""Impact on Risk Profile""" ), IF(D57&lt;&gt;"","* Please enter value in the ""Key strategic decisions"" column","")),IF(OR(B57&lt;&gt;"",D57&lt;&gt;""),"* Please select Yes in 2.2 Question",""))</f>
        <v/>
      </c>
      <c r="I57" s="49" t="s">
        <v>303</v>
      </c>
      <c r="J57" s="43"/>
      <c r="L57" s="97">
        <f t="shared" si="2"/>
        <v>0</v>
      </c>
      <c r="M57" s="97">
        <f t="shared" si="3"/>
        <v>0</v>
      </c>
    </row>
    <row r="58" spans="1:13" ht="60" customHeight="1" thickBot="1">
      <c r="A58" s="52"/>
      <c r="B58" s="109"/>
      <c r="C58" s="110"/>
      <c r="D58" s="109"/>
      <c r="E58" s="110"/>
      <c r="F58" s="53"/>
      <c r="G58" s="46"/>
      <c r="H58" s="100" t="str">
        <f>IF(B39="YES", IF(B58 &lt;&gt;"", IF(D58&lt;&gt;"", IF(OR(LEN(B58)&gt;1800,LEN(D58)&gt;1800),"* No more than 1800 characters allowed",""), "* Please enter comment for the ""Impact on Risk Profile""" ), IF(D58&lt;&gt;"","* Please enter value in the ""Key strategic decisions"" column","")),IF(OR(B58&lt;&gt;"",D58&lt;&gt;""),"* Please select Yes in 2.2 Question",""))</f>
        <v/>
      </c>
      <c r="I58" s="49" t="s">
        <v>127</v>
      </c>
      <c r="J58" s="43"/>
      <c r="L58" s="97">
        <f t="shared" si="2"/>
        <v>0</v>
      </c>
      <c r="M58" s="97">
        <f t="shared" si="3"/>
        <v>0</v>
      </c>
    </row>
    <row r="59" spans="1:13" ht="60" customHeight="1" thickBot="1">
      <c r="A59" s="52"/>
      <c r="B59" s="109"/>
      <c r="C59" s="110"/>
      <c r="D59" s="109"/>
      <c r="E59" s="110"/>
      <c r="F59" s="53"/>
      <c r="G59" s="46"/>
      <c r="H59" s="100" t="str">
        <f>IF(B39="YES", IF(B59 &lt;&gt;"", IF(D59&lt;&gt;"", IF(OR(LEN(B59)&gt;1800,LEN(D59)&gt;1800),"* No more than 1800 characters allowed",""), "* Please enter comment for the ""Impact on Risk Profile""" ), IF(D59&lt;&gt;"","* Please enter value in the ""Key strategic decisions"" column","")),IF(OR(B59&lt;&gt;"",D59&lt;&gt;""),"* Please select Yes in 2.2 Question",""))</f>
        <v/>
      </c>
      <c r="I59" s="49" t="s">
        <v>128</v>
      </c>
      <c r="J59" s="43"/>
      <c r="L59" s="97">
        <f t="shared" si="2"/>
        <v>0</v>
      </c>
      <c r="M59" s="97">
        <f t="shared" si="3"/>
        <v>0</v>
      </c>
    </row>
    <row r="60" spans="1:13" ht="60" customHeight="1" thickBot="1">
      <c r="A60" s="52"/>
      <c r="B60" s="109"/>
      <c r="C60" s="110"/>
      <c r="D60" s="109"/>
      <c r="E60" s="110"/>
      <c r="F60" s="53"/>
      <c r="G60" s="46"/>
      <c r="H60" s="100" t="str">
        <f>IF(B39="YES", IF(B60 &lt;&gt;"", IF(D60&lt;&gt;"", IF(OR(LEN(B60)&gt;1800,LEN(D60)&gt;1800),"* No more than 1800 characters allowed",""), "* Please enter comment for the ""Impact on Risk Profile""" ), IF(D60&lt;&gt;"","* Please enter value in the ""Key strategic decisions"" column","")),IF(OR(B60&lt;&gt;"",D60&lt;&gt;""),"* Please select Yes in 2.2 Question",""))</f>
        <v/>
      </c>
      <c r="I60" s="49" t="s">
        <v>129</v>
      </c>
      <c r="J60" s="43"/>
      <c r="L60" s="97">
        <f t="shared" si="2"/>
        <v>0</v>
      </c>
      <c r="M60" s="97">
        <f t="shared" si="3"/>
        <v>0</v>
      </c>
    </row>
    <row r="61" spans="1:13" ht="60" customHeight="1" thickBot="1">
      <c r="A61" s="52"/>
      <c r="B61" s="109"/>
      <c r="C61" s="110"/>
      <c r="D61" s="109"/>
      <c r="E61" s="110"/>
      <c r="F61" s="53"/>
      <c r="G61" s="46"/>
      <c r="H61" s="100" t="str">
        <f>IF(B39="YES", IF(B61 &lt;&gt;"", IF(D61&lt;&gt;"", IF(OR(LEN(B61)&gt;1800,LEN(D61)&gt;1800),"* No more than 1800 characters allowed",""), "* Please enter comment for the ""Impact on Risk Profile""" ), IF(D61&lt;&gt;"","* Please enter value in the ""Key strategic decisions"" column","")),IF(OR(B61&lt;&gt;"",D61&lt;&gt;""),"* Please select Yes in 2.2 Question",""))</f>
        <v/>
      </c>
      <c r="I61" s="49" t="s">
        <v>130</v>
      </c>
      <c r="J61" s="43"/>
      <c r="L61" s="97">
        <f t="shared" si="2"/>
        <v>0</v>
      </c>
      <c r="M61" s="97">
        <f t="shared" si="3"/>
        <v>0</v>
      </c>
    </row>
    <row r="62" spans="1:13">
      <c r="A62" s="52"/>
      <c r="B62" s="53"/>
      <c r="C62" s="53"/>
      <c r="D62" s="53"/>
      <c r="E62" s="53"/>
      <c r="F62" s="53"/>
      <c r="G62" s="46"/>
      <c r="H62" s="48"/>
      <c r="I62" s="49" t="s">
        <v>131</v>
      </c>
      <c r="J62" s="43"/>
    </row>
    <row r="63" spans="1:13">
      <c r="A63" s="52"/>
      <c r="B63" s="53"/>
      <c r="C63" s="53"/>
      <c r="D63" s="53"/>
      <c r="E63" s="53"/>
      <c r="F63" s="53"/>
      <c r="G63" s="46"/>
      <c r="H63" s="48"/>
      <c r="I63" s="49" t="s">
        <v>132</v>
      </c>
      <c r="J63" s="43"/>
    </row>
    <row r="64" spans="1:13" ht="21.75" thickBot="1">
      <c r="A64" s="66" t="s">
        <v>260</v>
      </c>
      <c r="B64" s="53"/>
      <c r="C64" s="53"/>
      <c r="D64" s="53"/>
      <c r="E64" s="53"/>
      <c r="F64" s="53"/>
      <c r="G64" s="46"/>
      <c r="H64" s="48"/>
      <c r="I64" s="49" t="s">
        <v>133</v>
      </c>
      <c r="J64" s="43"/>
    </row>
    <row r="65" spans="1:26" ht="32.25" thickBot="1">
      <c r="A65" s="68" t="s">
        <v>267</v>
      </c>
      <c r="B65" s="116"/>
      <c r="C65" s="117"/>
      <c r="D65" s="53"/>
      <c r="E65" s="53"/>
      <c r="F65" s="53"/>
      <c r="G65" s="46"/>
      <c r="H65" s="38" t="str">
        <f>IF(B65="","* Please select Yes/No","")</f>
        <v>* Please select Yes/No</v>
      </c>
      <c r="I65" s="49" t="s">
        <v>134</v>
      </c>
      <c r="J65" s="43"/>
    </row>
    <row r="66" spans="1:26" ht="15" customHeight="1">
      <c r="A66" s="5"/>
      <c r="B66" s="53"/>
      <c r="C66" s="53"/>
      <c r="D66" s="53"/>
      <c r="E66" s="53"/>
      <c r="F66" s="53"/>
      <c r="G66" s="46"/>
      <c r="H66" s="48"/>
      <c r="I66" s="49" t="s">
        <v>135</v>
      </c>
      <c r="J66" s="43"/>
    </row>
    <row r="67" spans="1:26" ht="15" customHeight="1">
      <c r="A67" s="5"/>
      <c r="B67" s="53"/>
      <c r="C67" s="53"/>
      <c r="D67" s="53"/>
      <c r="E67" s="53"/>
      <c r="F67" s="53"/>
      <c r="G67" s="46"/>
      <c r="H67" s="48"/>
      <c r="I67" s="49" t="s">
        <v>136</v>
      </c>
      <c r="J67" s="43"/>
    </row>
    <row r="68" spans="1:26" ht="15" customHeight="1">
      <c r="A68" s="52"/>
      <c r="B68" s="53"/>
      <c r="C68" s="53"/>
      <c r="D68" s="53"/>
      <c r="E68" s="53"/>
      <c r="F68" s="53"/>
      <c r="G68" s="46"/>
      <c r="H68" s="48"/>
      <c r="I68" s="49" t="s">
        <v>137</v>
      </c>
      <c r="J68" s="43"/>
    </row>
    <row r="69" spans="1:26" ht="15" customHeight="1">
      <c r="A69" s="52"/>
      <c r="B69" s="53"/>
      <c r="C69" s="53"/>
      <c r="D69" s="53"/>
      <c r="E69" s="53"/>
      <c r="F69" s="53"/>
      <c r="G69" s="46"/>
      <c r="H69" s="48"/>
      <c r="I69" s="49" t="s">
        <v>138</v>
      </c>
      <c r="J69" s="43"/>
    </row>
    <row r="70" spans="1:26" ht="15" customHeight="1">
      <c r="A70" s="52"/>
      <c r="B70" s="53"/>
      <c r="C70" s="53"/>
      <c r="D70" s="53"/>
      <c r="E70" s="53"/>
      <c r="F70" s="53"/>
      <c r="G70" s="46"/>
      <c r="H70" s="48"/>
      <c r="I70" s="49" t="s">
        <v>139</v>
      </c>
      <c r="J70" s="43"/>
    </row>
    <row r="71" spans="1:26" ht="15" customHeight="1" thickBot="1">
      <c r="A71" s="52"/>
      <c r="B71" s="53"/>
      <c r="C71" s="53"/>
      <c r="D71" s="53"/>
      <c r="E71" s="53"/>
      <c r="F71" s="53"/>
      <c r="G71" s="46"/>
      <c r="H71" s="48"/>
      <c r="I71" s="49" t="s">
        <v>140</v>
      </c>
      <c r="J71" s="43"/>
    </row>
    <row r="72" spans="1:26" ht="60" customHeight="1" thickBot="1">
      <c r="A72" s="68" t="s">
        <v>268</v>
      </c>
      <c r="B72" s="113"/>
      <c r="C72" s="115"/>
      <c r="D72" s="115"/>
      <c r="E72" s="114"/>
      <c r="F72" s="53"/>
      <c r="G72" s="46"/>
      <c r="H72" s="96" t="str">
        <f>IF(B72="","* Please enter text",IF(LEN(B72)&gt;3000,"* No more than 3000 characters allowed",""))</f>
        <v>* Please enter text</v>
      </c>
      <c r="I72" s="49" t="s">
        <v>141</v>
      </c>
      <c r="J72" s="43"/>
      <c r="K72" s="97">
        <f>B72</f>
        <v>0</v>
      </c>
    </row>
    <row r="73" spans="1:26">
      <c r="A73" s="52"/>
      <c r="B73" s="53"/>
      <c r="C73" s="53"/>
      <c r="D73" s="53"/>
      <c r="E73" s="53"/>
      <c r="F73" s="53"/>
      <c r="G73" s="46"/>
      <c r="H73" s="48"/>
      <c r="I73" s="49" t="s">
        <v>142</v>
      </c>
      <c r="J73" s="43"/>
    </row>
    <row r="74" spans="1:26">
      <c r="A74" s="52"/>
      <c r="B74" s="53"/>
      <c r="C74" s="53"/>
      <c r="D74" s="53"/>
      <c r="E74" s="53"/>
      <c r="F74" s="53"/>
      <c r="G74" s="46"/>
      <c r="H74" s="48"/>
      <c r="I74" s="49" t="s">
        <v>143</v>
      </c>
      <c r="J74" s="43"/>
    </row>
    <row r="75" spans="1:26" ht="47.25">
      <c r="A75" s="68" t="s">
        <v>269</v>
      </c>
      <c r="B75" s="53"/>
      <c r="C75" s="53"/>
      <c r="D75" s="53"/>
      <c r="E75" s="53"/>
      <c r="F75" s="53"/>
      <c r="G75" s="46"/>
      <c r="H75" s="38" t="str">
        <f>IF(OR(A77,A78,A79),"","* Please select at least one option in section 3.3")</f>
        <v/>
      </c>
      <c r="I75" s="49" t="s">
        <v>144</v>
      </c>
      <c r="J75" s="43"/>
    </row>
    <row r="76" spans="1:26" ht="18" customHeight="1">
      <c r="A76" s="52"/>
      <c r="B76" s="53"/>
      <c r="C76" s="53"/>
      <c r="D76" s="53"/>
      <c r="E76" s="53"/>
      <c r="F76" s="53"/>
      <c r="G76" s="46"/>
      <c r="H76" s="48"/>
      <c r="I76" s="49" t="s">
        <v>145</v>
      </c>
      <c r="J76" s="43"/>
    </row>
    <row r="77" spans="1:26" ht="18" customHeight="1">
      <c r="A77" s="29" t="b">
        <v>0</v>
      </c>
      <c r="B77" s="53"/>
      <c r="C77" s="53"/>
      <c r="D77" s="35"/>
      <c r="E77" s="53"/>
      <c r="F77" s="53"/>
      <c r="G77" s="46"/>
      <c r="H77" s="48"/>
      <c r="I77" s="49" t="s">
        <v>146</v>
      </c>
      <c r="J77" s="43"/>
      <c r="Z77" s="18">
        <f>IF(A77=TRUE,1,0)</f>
        <v>0</v>
      </c>
    </row>
    <row r="78" spans="1:26" ht="18" customHeight="1" thickBot="1">
      <c r="A78" s="29" t="b">
        <v>1</v>
      </c>
      <c r="B78" s="53"/>
      <c r="C78" s="53"/>
      <c r="D78" s="53"/>
      <c r="E78" s="53"/>
      <c r="F78" s="53"/>
      <c r="G78" s="46"/>
      <c r="H78" s="48"/>
      <c r="I78" s="49" t="s">
        <v>147</v>
      </c>
      <c r="J78" s="43"/>
      <c r="Z78" s="18">
        <f t="shared" ref="Z78:Z79" si="4">IF(A78=TRUE,1,0)</f>
        <v>1</v>
      </c>
    </row>
    <row r="79" spans="1:26" ht="60" customHeight="1" thickBot="1">
      <c r="A79" s="30" t="b">
        <v>0</v>
      </c>
      <c r="B79" s="113"/>
      <c r="C79" s="115"/>
      <c r="D79" s="115"/>
      <c r="E79" s="114"/>
      <c r="F79" s="53"/>
      <c r="G79" s="46"/>
      <c r="H79" s="96" t="str">
        <f>IF(A79,IF(B79="","* Please enter text",IF(LEN(B79)&gt;3000,"* No more than 3000 characters allowed","")),IF(B79="","","* This text box should only be populated if 'Others' is selected"))</f>
        <v/>
      </c>
      <c r="I79" s="49" t="s">
        <v>148</v>
      </c>
      <c r="J79" s="43"/>
      <c r="K79" s="97">
        <f>B79</f>
        <v>0</v>
      </c>
      <c r="Z79" s="18">
        <f t="shared" si="4"/>
        <v>0</v>
      </c>
    </row>
    <row r="80" spans="1:26">
      <c r="A80" s="52"/>
      <c r="B80" s="53"/>
      <c r="C80" s="53"/>
      <c r="D80" s="53"/>
      <c r="E80" s="53"/>
      <c r="F80" s="53"/>
      <c r="G80" s="46"/>
      <c r="H80" s="48"/>
      <c r="I80" s="49" t="s">
        <v>149</v>
      </c>
      <c r="J80" s="43"/>
    </row>
    <row r="81" spans="1:14">
      <c r="A81" s="52"/>
      <c r="B81" s="53"/>
      <c r="C81" s="53"/>
      <c r="D81" s="53"/>
      <c r="E81" s="53"/>
      <c r="F81" s="53"/>
      <c r="G81" s="46"/>
      <c r="H81" s="48"/>
      <c r="I81" s="49" t="s">
        <v>150</v>
      </c>
      <c r="J81" s="43"/>
    </row>
    <row r="82" spans="1:14" ht="21">
      <c r="A82" s="66" t="s">
        <v>259</v>
      </c>
      <c r="B82" s="53"/>
      <c r="C82" s="53"/>
      <c r="D82" s="53"/>
      <c r="E82" s="53"/>
      <c r="F82" s="53"/>
      <c r="G82" s="46"/>
      <c r="H82" s="48"/>
      <c r="I82" s="49" t="s">
        <v>151</v>
      </c>
      <c r="J82" s="43"/>
    </row>
    <row r="83" spans="1:14">
      <c r="A83" s="57"/>
      <c r="B83" s="53"/>
      <c r="C83" s="53"/>
      <c r="D83" s="53"/>
      <c r="E83" s="53"/>
      <c r="F83" s="53"/>
      <c r="G83" s="46"/>
      <c r="H83" s="48"/>
      <c r="I83" s="49" t="s">
        <v>304</v>
      </c>
      <c r="J83" s="43"/>
    </row>
    <row r="84" spans="1:14" ht="15.75">
      <c r="A84" s="69" t="s">
        <v>13</v>
      </c>
      <c r="B84" s="53"/>
      <c r="C84" s="53"/>
      <c r="D84" s="53"/>
      <c r="E84" s="53"/>
      <c r="F84" s="53"/>
      <c r="G84" s="46"/>
      <c r="H84" s="48"/>
      <c r="I84" s="49" t="s">
        <v>305</v>
      </c>
      <c r="J84" s="43"/>
    </row>
    <row r="85" spans="1:14" ht="15" customHeight="1" thickBot="1">
      <c r="A85" s="57"/>
      <c r="B85" s="53"/>
      <c r="C85" s="53"/>
      <c r="D85" s="53"/>
      <c r="E85" s="53"/>
      <c r="F85" s="53"/>
      <c r="G85" s="46"/>
      <c r="H85" s="48"/>
      <c r="I85" s="49" t="s">
        <v>152</v>
      </c>
      <c r="J85" s="43"/>
    </row>
    <row r="86" spans="1:14" ht="32.25" thickBot="1">
      <c r="A86" s="68" t="s">
        <v>270</v>
      </c>
      <c r="B86" s="131"/>
      <c r="C86" s="132"/>
      <c r="D86" s="53"/>
      <c r="E86" s="53"/>
      <c r="F86" s="53"/>
      <c r="G86" s="46"/>
      <c r="H86" s="38" t="str">
        <f>IF(B86="","* Please select Yes/No","")</f>
        <v>* Please select Yes/No</v>
      </c>
      <c r="I86" s="49" t="s">
        <v>153</v>
      </c>
      <c r="J86" s="43"/>
    </row>
    <row r="87" spans="1:14">
      <c r="A87" s="57"/>
      <c r="B87" s="53"/>
      <c r="C87" s="53"/>
      <c r="D87" s="53"/>
      <c r="E87" s="53"/>
      <c r="F87" s="53"/>
      <c r="G87" s="46"/>
      <c r="H87" s="48"/>
      <c r="I87" s="49" t="s">
        <v>154</v>
      </c>
      <c r="J87" s="43"/>
    </row>
    <row r="88" spans="1:14">
      <c r="A88" s="57"/>
      <c r="B88" s="53"/>
      <c r="C88" s="53"/>
      <c r="D88" s="53"/>
      <c r="E88" s="53"/>
      <c r="F88" s="53"/>
      <c r="G88" s="46"/>
      <c r="H88" s="48"/>
      <c r="I88" s="49" t="s">
        <v>155</v>
      </c>
      <c r="J88" s="43"/>
    </row>
    <row r="89" spans="1:14" ht="31.5">
      <c r="A89" s="68" t="s">
        <v>301</v>
      </c>
      <c r="B89" s="53"/>
      <c r="C89" s="53"/>
      <c r="D89" s="53"/>
      <c r="E89" s="53"/>
      <c r="F89" s="53"/>
      <c r="G89" s="46"/>
      <c r="H89" s="48"/>
      <c r="I89" s="49" t="s">
        <v>156</v>
      </c>
      <c r="J89" s="43"/>
    </row>
    <row r="90" spans="1:14" ht="15" customHeight="1" thickBot="1">
      <c r="A90" s="57"/>
      <c r="B90" s="53"/>
      <c r="C90" s="53"/>
      <c r="D90" s="53"/>
      <c r="E90" s="53"/>
      <c r="F90" s="53"/>
      <c r="G90" s="46"/>
      <c r="H90" s="48"/>
      <c r="I90" s="49" t="s">
        <v>157</v>
      </c>
      <c r="J90" s="43"/>
    </row>
    <row r="91" spans="1:14" ht="30" customHeight="1" thickBot="1">
      <c r="A91" s="52"/>
      <c r="B91" s="58"/>
      <c r="C91" s="59"/>
      <c r="D91" s="34" t="s">
        <v>14</v>
      </c>
      <c r="E91" s="134" t="s">
        <v>15</v>
      </c>
      <c r="F91" s="135"/>
      <c r="G91" s="46"/>
      <c r="H91" s="48"/>
      <c r="I91" s="49" t="s">
        <v>158</v>
      </c>
      <c r="J91" s="43"/>
    </row>
    <row r="92" spans="1:14" ht="60" customHeight="1" thickBot="1">
      <c r="A92" s="52"/>
      <c r="B92" s="70" t="s">
        <v>1</v>
      </c>
      <c r="C92" s="71" t="s">
        <v>16</v>
      </c>
      <c r="D92" s="82"/>
      <c r="E92" s="109"/>
      <c r="F92" s="133"/>
      <c r="G92" s="46"/>
      <c r="H92" s="37" t="str">
        <f>IF(B86="Yes",IF(D92="","* Please select Yes or No",
IF(D92="Yes",IF(E92="","","* Give a comment only if no is selected"),IF(E92="","* Please enter text",IF(LEN(E92)&gt;1800,"* No more than 1800 characters allowed","")))),IF(OR(D92&lt;&gt;"",E92&lt;&gt;""),"* Please select Yes in 4.1 Question",""))</f>
        <v/>
      </c>
      <c r="I92" s="49" t="s">
        <v>306</v>
      </c>
      <c r="J92" s="43"/>
      <c r="N92" s="97">
        <f>E92</f>
        <v>0</v>
      </c>
    </row>
    <row r="93" spans="1:14" ht="60" customHeight="1" thickBot="1">
      <c r="A93" s="52"/>
      <c r="B93" s="70" t="s">
        <v>2</v>
      </c>
      <c r="C93" s="71" t="s">
        <v>3</v>
      </c>
      <c r="D93" s="82"/>
      <c r="E93" s="109"/>
      <c r="F93" s="133"/>
      <c r="G93" s="46"/>
      <c r="H93" s="37" t="str">
        <f>IF(B86="Yes",IF(D93="","* Please select Yes or No",
IF(D93="Yes",IF(E93="","","* Give a comment only if no is selected"),IF(E93="","* Please enter text",IF(LEN(E93)&gt;1800,"* No more than 1800 characters allowed","")))),IF(OR(D93&lt;&gt;"",E93&lt;&gt;""),"* Please select Yes in 4.1 Question",""))</f>
        <v/>
      </c>
      <c r="I93" s="49" t="s">
        <v>307</v>
      </c>
      <c r="J93" s="43"/>
      <c r="N93" s="97">
        <f t="shared" ref="N93:N97" si="5">E93</f>
        <v>0</v>
      </c>
    </row>
    <row r="94" spans="1:14" ht="60" customHeight="1" thickBot="1">
      <c r="A94" s="52"/>
      <c r="B94" s="70" t="s">
        <v>4</v>
      </c>
      <c r="C94" s="71" t="s">
        <v>5</v>
      </c>
      <c r="D94" s="82"/>
      <c r="E94" s="109"/>
      <c r="F94" s="133"/>
      <c r="G94" s="46"/>
      <c r="H94" s="37" t="str">
        <f>IF(B86="Yes",IF(D94="","* Please select Yes or No",
IF(D94="Yes",IF(E94="","","* Give a comment only if no is selected"),IF(E94="","* Please enter text",IF(LEN(E94)&gt;1800,"* No more than 1800 characters allowed","")))),IF(OR(D94&lt;&gt;"",E94&lt;&gt;""),"* Please select Yes in 4.1 Question",""))</f>
        <v/>
      </c>
      <c r="I94" s="49" t="s">
        <v>308</v>
      </c>
      <c r="J94" s="43"/>
      <c r="N94" s="97">
        <f t="shared" si="5"/>
        <v>0</v>
      </c>
    </row>
    <row r="95" spans="1:14" ht="60" customHeight="1" thickBot="1">
      <c r="A95" s="52"/>
      <c r="B95" s="70" t="s">
        <v>6</v>
      </c>
      <c r="C95" s="71" t="s">
        <v>7</v>
      </c>
      <c r="D95" s="82"/>
      <c r="E95" s="109"/>
      <c r="F95" s="133"/>
      <c r="G95" s="46"/>
      <c r="H95" s="37" t="str">
        <f>IF(B86="Yes",IF(D95="","* Please select Yes or No",
IF(D95="Yes",IF(E95="","","* Give a comment only if no is selected"),IF(E95="","* Please enter text",IF(LEN(E95)&gt;1800,"* No more than 1800 characters allowed","")))),IF(OR(D95&lt;&gt;"",E95&lt;&gt;""),"* Please select Yes in 4.1 Question",""))</f>
        <v/>
      </c>
      <c r="I95" s="49" t="s">
        <v>159</v>
      </c>
      <c r="J95" s="43"/>
      <c r="N95" s="97">
        <f t="shared" si="5"/>
        <v>0</v>
      </c>
    </row>
    <row r="96" spans="1:14" ht="60" customHeight="1" thickBot="1">
      <c r="A96" s="52"/>
      <c r="B96" s="70" t="s">
        <v>8</v>
      </c>
      <c r="C96" s="71" t="s">
        <v>17</v>
      </c>
      <c r="D96" s="82"/>
      <c r="E96" s="109"/>
      <c r="F96" s="133"/>
      <c r="G96" s="46"/>
      <c r="H96" s="37" t="str">
        <f>IF(B86="Yes",IF(D96="","* Please select Yes or No",
IF(D96="Yes",IF(E96="","","* Give a comment only if no is selected"),IF(E96="","* Please enter text",IF(LEN(E96)&gt;1800,"* No more than 1800 characters allowed","")))),IF(OR(D96&lt;&gt;"",E96&lt;&gt;""),"* Please select Yes in 4.1 Question",""))</f>
        <v/>
      </c>
      <c r="I96" s="49" t="s">
        <v>160</v>
      </c>
      <c r="J96" s="43"/>
      <c r="N96" s="97">
        <f t="shared" si="5"/>
        <v>0</v>
      </c>
    </row>
    <row r="97" spans="1:14" ht="60" customHeight="1" thickBot="1">
      <c r="A97" s="52"/>
      <c r="B97" s="70" t="s">
        <v>18</v>
      </c>
      <c r="C97" s="71" t="s">
        <v>19</v>
      </c>
      <c r="D97" s="82"/>
      <c r="E97" s="109"/>
      <c r="F97" s="133"/>
      <c r="G97" s="46"/>
      <c r="H97" s="37" t="str">
        <f>IF(B86="Yes",IF(D97="","* Please select Yes or No",
IF(D97="Yes",IF(E97="","","* Give a comment only if no is selected"),IF(E97="","* Please enter text",IF(LEN(E97)&gt;1800,"* No more than 1800 characters allowed","")))),IF(OR(D97&lt;&gt;"",E97&lt;&gt;""),"* Please select Yes in 4.1 Question",""))</f>
        <v/>
      </c>
      <c r="I97" s="49" t="s">
        <v>161</v>
      </c>
      <c r="J97" s="43"/>
      <c r="N97" s="97">
        <f t="shared" si="5"/>
        <v>0</v>
      </c>
    </row>
    <row r="98" spans="1:14">
      <c r="A98" s="52"/>
      <c r="B98" s="53"/>
      <c r="C98" s="53"/>
      <c r="D98" s="53"/>
      <c r="E98" s="53"/>
      <c r="F98" s="53"/>
      <c r="G98" s="46"/>
      <c r="H98" s="48"/>
      <c r="I98" s="49" t="s">
        <v>162</v>
      </c>
      <c r="J98" s="43"/>
    </row>
    <row r="99" spans="1:14">
      <c r="A99" s="52"/>
      <c r="B99" s="53"/>
      <c r="C99" s="53"/>
      <c r="D99" s="53"/>
      <c r="E99" s="53"/>
      <c r="F99" s="53"/>
      <c r="G99" s="46"/>
      <c r="H99" s="48"/>
      <c r="I99" s="49" t="s">
        <v>163</v>
      </c>
      <c r="J99" s="43"/>
    </row>
    <row r="100" spans="1:14" ht="15.75">
      <c r="A100" s="69" t="s">
        <v>20</v>
      </c>
      <c r="B100" s="53"/>
      <c r="C100" s="53"/>
      <c r="D100" s="53"/>
      <c r="E100" s="53"/>
      <c r="F100" s="53"/>
      <c r="G100" s="46"/>
      <c r="H100" s="48"/>
      <c r="I100" s="49" t="s">
        <v>164</v>
      </c>
      <c r="J100" s="43"/>
    </row>
    <row r="101" spans="1:14" ht="15" customHeight="1" thickBot="1">
      <c r="A101" s="52"/>
      <c r="B101" s="53"/>
      <c r="C101" s="53"/>
      <c r="D101" s="53"/>
      <c r="E101" s="53"/>
      <c r="F101" s="53"/>
      <c r="G101" s="46"/>
      <c r="H101" s="48"/>
      <c r="I101" s="49" t="s">
        <v>165</v>
      </c>
      <c r="J101" s="43"/>
    </row>
    <row r="102" spans="1:14" ht="32.25" thickBot="1">
      <c r="A102" s="68" t="s">
        <v>271</v>
      </c>
      <c r="B102" s="137"/>
      <c r="C102" s="138"/>
      <c r="D102" s="53"/>
      <c r="E102" s="53"/>
      <c r="F102" s="53"/>
      <c r="G102" s="46"/>
      <c r="H102" s="38" t="str">
        <f>IF(B102="","* Please select Yes/No","")</f>
        <v>* Please select Yes/No</v>
      </c>
      <c r="I102" s="49" t="s">
        <v>166</v>
      </c>
      <c r="J102" s="43"/>
    </row>
    <row r="103" spans="1:14" ht="15" customHeight="1">
      <c r="A103" s="57"/>
      <c r="B103" s="53"/>
      <c r="C103" s="53"/>
      <c r="D103" s="53"/>
      <c r="E103" s="53"/>
      <c r="F103" s="53"/>
      <c r="G103" s="46"/>
      <c r="H103" s="48"/>
      <c r="I103" s="49" t="s">
        <v>167</v>
      </c>
      <c r="J103" s="43"/>
    </row>
    <row r="104" spans="1:14">
      <c r="A104" s="52"/>
      <c r="B104" s="53"/>
      <c r="C104" s="53"/>
      <c r="D104" s="53"/>
      <c r="E104" s="53"/>
      <c r="F104" s="53"/>
      <c r="G104" s="46"/>
      <c r="H104" s="48"/>
      <c r="I104" s="49" t="s">
        <v>168</v>
      </c>
      <c r="J104" s="43"/>
    </row>
    <row r="105" spans="1:14" ht="31.5">
      <c r="A105" s="68" t="s">
        <v>272</v>
      </c>
      <c r="B105" s="53"/>
      <c r="C105" s="53"/>
      <c r="D105" s="53"/>
      <c r="E105" s="53"/>
      <c r="F105" s="53"/>
      <c r="G105" s="46"/>
      <c r="H105" s="48"/>
      <c r="I105" s="49" t="s">
        <v>169</v>
      </c>
      <c r="J105" s="43"/>
    </row>
    <row r="106" spans="1:14" ht="15" customHeight="1" thickBot="1">
      <c r="A106" s="52"/>
      <c r="B106" s="53"/>
      <c r="C106" s="53"/>
      <c r="D106" s="53"/>
      <c r="E106" s="53"/>
      <c r="F106" s="53"/>
      <c r="G106" s="46"/>
      <c r="H106" s="48"/>
      <c r="I106" s="49" t="s">
        <v>309</v>
      </c>
      <c r="J106" s="43"/>
    </row>
    <row r="107" spans="1:14" ht="30" customHeight="1" thickBot="1">
      <c r="A107" s="52"/>
      <c r="B107" s="59"/>
      <c r="C107" s="59"/>
      <c r="D107" s="31" t="s">
        <v>14</v>
      </c>
      <c r="E107" s="134" t="s">
        <v>235</v>
      </c>
      <c r="F107" s="135"/>
      <c r="G107" s="46"/>
      <c r="H107" s="48"/>
      <c r="I107" s="49" t="s">
        <v>170</v>
      </c>
      <c r="J107" s="43"/>
    </row>
    <row r="108" spans="1:14" ht="60" customHeight="1" thickBot="1">
      <c r="A108" s="52"/>
      <c r="B108" s="70" t="s">
        <v>1</v>
      </c>
      <c r="C108" s="71" t="s">
        <v>21</v>
      </c>
      <c r="D108" s="82"/>
      <c r="E108" s="109"/>
      <c r="F108" s="133"/>
      <c r="G108" s="46"/>
      <c r="H108" s="37" t="str">
        <f>IF(OR(B102="Yes",B102="No"),IF(D108="","* Please select Yes or No",
IF(D108="Yes",IF(E108="","","* Give a comment only if no is selected"),IF(E108="","* Please enter text",IF(LEN(E108)&gt;1800,"* No more than 1800 characters allowed","")))),IF(OR(D108&lt;&gt;"",E108&lt;&gt;""),"* Please select Yes in 4.3 Question",""))</f>
        <v/>
      </c>
      <c r="I108" s="49" t="s">
        <v>171</v>
      </c>
      <c r="J108" s="43"/>
      <c r="N108" s="97">
        <f t="shared" ref="N108:N119" si="6">E108</f>
        <v>0</v>
      </c>
    </row>
    <row r="109" spans="1:14" ht="60" customHeight="1" thickBot="1">
      <c r="A109" s="52"/>
      <c r="B109" s="70" t="s">
        <v>2</v>
      </c>
      <c r="C109" s="71" t="s">
        <v>22</v>
      </c>
      <c r="D109" s="82"/>
      <c r="E109" s="109"/>
      <c r="F109" s="133"/>
      <c r="G109" s="46"/>
      <c r="H109" s="37" t="str">
        <f>IF(OR(B102="Yes",B102="No"),IF(D109="","* Please select Yes or No",
IF(D109="Yes",IF(E109="","","* Give a comment only if no is selected"),IF(E109="","* Please enter text",IF(LEN(E109)&gt;1800,"* No more than 1800 characters allowed","")))),IF(OR(D109&lt;&gt;"",E109&lt;&gt;""),"* Please select Yes in 4.3 Question",""))</f>
        <v/>
      </c>
      <c r="I109" s="49" t="s">
        <v>172</v>
      </c>
      <c r="J109" s="43"/>
      <c r="N109" s="97">
        <f t="shared" si="6"/>
        <v>0</v>
      </c>
    </row>
    <row r="110" spans="1:14" ht="60" customHeight="1" thickBot="1">
      <c r="A110" s="52"/>
      <c r="B110" s="70" t="s">
        <v>4</v>
      </c>
      <c r="C110" s="71" t="s">
        <v>9</v>
      </c>
      <c r="D110" s="82"/>
      <c r="E110" s="109"/>
      <c r="F110" s="133"/>
      <c r="G110" s="46"/>
      <c r="H110" s="37" t="str">
        <f>IF(OR(B102="Yes",B102="No"),IF(D110="","* Please select Yes or No",
IF(D110="Yes",IF(E110="","","* Give a comment only if no is selected"),IF(E110="","* Please enter text",IF(LEN(E110)&gt;1800,"* No more than 1800 characters allowed","")))),IF(OR(D110&lt;&gt;"",E110&lt;&gt;""),"* Please select Yes in 4.3 Question",""))</f>
        <v/>
      </c>
      <c r="I110" s="49" t="s">
        <v>173</v>
      </c>
      <c r="J110" s="43"/>
      <c r="N110" s="97">
        <f t="shared" si="6"/>
        <v>0</v>
      </c>
    </row>
    <row r="111" spans="1:14" ht="125.1" customHeight="1" thickBot="1">
      <c r="A111" s="52"/>
      <c r="B111" s="70" t="s">
        <v>6</v>
      </c>
      <c r="C111" s="71" t="s">
        <v>23</v>
      </c>
      <c r="D111" s="82"/>
      <c r="E111" s="109"/>
      <c r="F111" s="133"/>
      <c r="G111" s="46"/>
      <c r="H111" s="37" t="str">
        <f>IF(OR(B102="Yes",B102="No"),IF(D111="","* Please select Yes or No",
IF(D111="Yes",IF(E111="","","* Give a comment only if no is selected"),IF(E111="","* Please enter text",IF(LEN(E111)&gt;1800,"* No more than 1800 characters allowed","")))),IF(OR(D111&lt;&gt;"",E111&lt;&gt;""),"* Please select Yes in 4.3 Question",""))</f>
        <v/>
      </c>
      <c r="I111" s="49" t="s">
        <v>174</v>
      </c>
      <c r="J111" s="43"/>
      <c r="N111" s="97">
        <f t="shared" si="6"/>
        <v>0</v>
      </c>
    </row>
    <row r="112" spans="1:14" ht="60" customHeight="1" thickBot="1">
      <c r="A112" s="52"/>
      <c r="B112" s="70" t="s">
        <v>8</v>
      </c>
      <c r="C112" s="71" t="s">
        <v>28</v>
      </c>
      <c r="D112" s="82"/>
      <c r="E112" s="109"/>
      <c r="F112" s="133"/>
      <c r="G112" s="46"/>
      <c r="H112" s="37" t="str">
        <f>IF(OR(B102="Yes",B102="No"),IF(D112="","* Please select Yes or No",
IF(D112="Yes",IF(E112="","","* Give a comment only if no is selected"),IF(E112="","* Please enter text",IF(LEN(E112)&gt;1800,"* No more than 1800 characters allowed","")))),IF(OR(D112&lt;&gt;"",E112&lt;&gt;""),"* Please select Yes in 4.3 Question",""))</f>
        <v/>
      </c>
      <c r="I112" s="49" t="s">
        <v>310</v>
      </c>
      <c r="J112" s="43"/>
      <c r="N112" s="97">
        <f t="shared" si="6"/>
        <v>0</v>
      </c>
    </row>
    <row r="113" spans="1:14" ht="60" customHeight="1" thickBot="1">
      <c r="A113" s="52"/>
      <c r="B113" s="70" t="s">
        <v>18</v>
      </c>
      <c r="C113" s="71" t="s">
        <v>29</v>
      </c>
      <c r="D113" s="82"/>
      <c r="E113" s="109"/>
      <c r="F113" s="133"/>
      <c r="G113" s="46"/>
      <c r="H113" s="37" t="str">
        <f>IF(OR(B102="Yes",B102="No"),IF(D113="","* Please select Yes or No",
IF(D113="Yes",IF(E113="","","* Give a comment only if no is selected"),IF(E113="","* Please enter text",IF(LEN(E113)&gt;1800,"* No more than 1800 characters allowed","")))),IF(OR(D113&lt;&gt;"",E113&lt;&gt;""),"* Please select Yes in 4.3 Question",""))</f>
        <v/>
      </c>
      <c r="I113" s="49" t="s">
        <v>311</v>
      </c>
      <c r="J113" s="43"/>
      <c r="N113" s="97">
        <f t="shared" si="6"/>
        <v>0</v>
      </c>
    </row>
    <row r="114" spans="1:14" ht="60" customHeight="1" thickBot="1">
      <c r="A114" s="52"/>
      <c r="B114" s="70" t="s">
        <v>24</v>
      </c>
      <c r="C114" s="71" t="s">
        <v>30</v>
      </c>
      <c r="D114" s="82"/>
      <c r="E114" s="109"/>
      <c r="F114" s="133"/>
      <c r="G114" s="46"/>
      <c r="H114" s="37" t="str">
        <f>IF(OR(B102="Yes",B102="No"),IF(D114="","* Please select Yes or No",
IF(D114="Yes",IF(E114="","","* Give a comment only if no is selected"),IF(E114="","* Please enter text",IF(LEN(E114)&gt;1800,"* No more than 1800 characters allowed","")))),IF(OR(D114&lt;&gt;"",E114&lt;&gt;""),"* Please select Yes in 4.3 Question",""))</f>
        <v/>
      </c>
      <c r="I114" s="49" t="s">
        <v>312</v>
      </c>
      <c r="J114" s="43"/>
      <c r="N114" s="97">
        <f t="shared" si="6"/>
        <v>0</v>
      </c>
    </row>
    <row r="115" spans="1:14" ht="60" customHeight="1" thickBot="1">
      <c r="A115" s="52"/>
      <c r="B115" s="70" t="s">
        <v>25</v>
      </c>
      <c r="C115" s="71" t="s">
        <v>31</v>
      </c>
      <c r="D115" s="82"/>
      <c r="E115" s="109"/>
      <c r="F115" s="133"/>
      <c r="G115" s="46"/>
      <c r="H115" s="37" t="str">
        <f>IF(OR(B102="Yes",B102="No"),IF(D115="","* Please select Yes or No",
IF(D115="Yes",IF(E115="","","* Give a comment only if no is selected"),IF(E115="","* Please enter text",IF(LEN(E115)&gt;1800,"* No more than 1800 characters allowed","")))),IF(OR(D115&lt;&gt;"",E115&lt;&gt;""),"* Please select Yes in 4.3 Question",""))</f>
        <v/>
      </c>
      <c r="I115" s="49" t="s">
        <v>175</v>
      </c>
      <c r="J115" s="43"/>
      <c r="N115" s="97">
        <f t="shared" si="6"/>
        <v>0</v>
      </c>
    </row>
    <row r="116" spans="1:14" ht="60" customHeight="1" thickBot="1">
      <c r="A116" s="52"/>
      <c r="B116" s="70" t="s">
        <v>26</v>
      </c>
      <c r="C116" s="71" t="s">
        <v>32</v>
      </c>
      <c r="D116" s="82"/>
      <c r="E116" s="109"/>
      <c r="F116" s="133"/>
      <c r="G116" s="46"/>
      <c r="H116" s="37" t="str">
        <f>IF(OR(B102="Yes",B102="No"),IF(D116="","* Please select Yes or No",
IF(D116="Yes",IF(E116="","","* Give a comment only if no is selected"),IF(E116="","* Please enter text",IF(LEN(E116)&gt;1800,"* No more than 1800 characters allowed","")))),IF(OR(D116&lt;&gt;"",E116&lt;&gt;""),"* Please select Yes in 4.3 Question",""))</f>
        <v/>
      </c>
      <c r="I116" s="49" t="s">
        <v>176</v>
      </c>
      <c r="J116" s="43"/>
      <c r="N116" s="97">
        <f t="shared" si="6"/>
        <v>0</v>
      </c>
    </row>
    <row r="117" spans="1:14" ht="60" customHeight="1" thickBot="1">
      <c r="A117" s="52"/>
      <c r="B117" s="70" t="s">
        <v>27</v>
      </c>
      <c r="C117" s="71" t="s">
        <v>33</v>
      </c>
      <c r="D117" s="82"/>
      <c r="E117" s="109"/>
      <c r="F117" s="133"/>
      <c r="G117" s="46"/>
      <c r="H117" s="37" t="str">
        <f>IF(OR(B102="Yes",B102="No"),IF(D117="","* Please select Yes or No",
IF(D117="Yes",IF(E117="","","* Give a comment only if no is selected"),IF(E117="","* Please enter text",IF(LEN(E117)&gt;1800,"* No more than 1800 characters allowed","")))),IF(OR(D117&lt;&gt;"",E117&lt;&gt;""),"* Please select Yes in 4.3 Question",""))</f>
        <v/>
      </c>
      <c r="I117" s="49" t="s">
        <v>177</v>
      </c>
      <c r="J117" s="43"/>
      <c r="N117" s="97">
        <f t="shared" si="6"/>
        <v>0</v>
      </c>
    </row>
    <row r="118" spans="1:14" ht="60" customHeight="1" thickBot="1">
      <c r="A118" s="52"/>
      <c r="B118" s="70" t="s">
        <v>35</v>
      </c>
      <c r="C118" s="71" t="s">
        <v>34</v>
      </c>
      <c r="D118" s="82"/>
      <c r="E118" s="109"/>
      <c r="F118" s="133"/>
      <c r="G118" s="46"/>
      <c r="H118" s="37" t="str">
        <f>IF(OR(B102="Yes",B102="No"),IF(D118="","* Please select Yes or No",
IF(D118="Yes",IF(E118="","","* Give a comment only if no is selected"),IF(E118="","* Please enter text",IF(LEN(E118)&gt;1800,"* No more than 1800 characters allowed","")))),IF(OR(D118&lt;&gt;"",E118&lt;&gt;""),"* Please select Yes in 4.3 Question",""))</f>
        <v/>
      </c>
      <c r="I118" s="49" t="s">
        <v>178</v>
      </c>
      <c r="J118" s="43"/>
      <c r="N118" s="97">
        <f t="shared" si="6"/>
        <v>0</v>
      </c>
    </row>
    <row r="119" spans="1:14" ht="60" customHeight="1" thickBot="1">
      <c r="A119" s="52"/>
      <c r="B119" s="70" t="s">
        <v>36</v>
      </c>
      <c r="C119" s="71" t="s">
        <v>10</v>
      </c>
      <c r="D119" s="82"/>
      <c r="E119" s="109"/>
      <c r="F119" s="133"/>
      <c r="G119" s="46"/>
      <c r="H119" s="37" t="str">
        <f>IF(OR(B102="Yes",B102="No"),IF(D119="","* Please select Yes or No",
IF(D119="Yes",IF(E119="","","* Give a comment only if no is selected"),IF(E119="","* Please enter text",IF(LEN(E119)&gt;1800,"* No more than 1800 characters allowed","")))),IF(OR(D119&lt;&gt;"",E119&lt;&gt;""),"* Please select Yes in 4.3 Question",""))</f>
        <v/>
      </c>
      <c r="I119" s="49" t="s">
        <v>179</v>
      </c>
      <c r="J119" s="43"/>
      <c r="N119" s="97">
        <f t="shared" si="6"/>
        <v>0</v>
      </c>
    </row>
    <row r="120" spans="1:14">
      <c r="A120" s="52"/>
      <c r="B120" s="53"/>
      <c r="C120" s="53"/>
      <c r="D120" s="53"/>
      <c r="E120" s="53"/>
      <c r="F120" s="53"/>
      <c r="G120" s="46"/>
      <c r="H120" s="48"/>
      <c r="I120" s="49" t="s">
        <v>180</v>
      </c>
      <c r="J120" s="43"/>
    </row>
    <row r="121" spans="1:14">
      <c r="A121" s="52"/>
      <c r="B121" s="53"/>
      <c r="C121" s="53"/>
      <c r="D121" s="53"/>
      <c r="E121" s="53"/>
      <c r="F121" s="53"/>
      <c r="G121" s="46"/>
      <c r="H121" s="48"/>
      <c r="I121" s="49" t="s">
        <v>181</v>
      </c>
      <c r="J121" s="43"/>
    </row>
    <row r="122" spans="1:14" ht="15.75">
      <c r="A122" s="69" t="s">
        <v>37</v>
      </c>
      <c r="B122" s="53"/>
      <c r="C122" s="53"/>
      <c r="D122" s="53"/>
      <c r="E122" s="53"/>
      <c r="F122" s="53"/>
      <c r="G122" s="46"/>
      <c r="H122" s="48"/>
      <c r="I122" s="49" t="s">
        <v>182</v>
      </c>
      <c r="J122" s="43"/>
    </row>
    <row r="123" spans="1:14" ht="15" customHeight="1" thickBot="1">
      <c r="A123" s="52"/>
      <c r="B123" s="53"/>
      <c r="C123" s="53"/>
      <c r="D123" s="53"/>
      <c r="E123" s="53"/>
      <c r="F123" s="53"/>
      <c r="G123" s="46"/>
      <c r="H123" s="48"/>
      <c r="I123" s="49" t="s">
        <v>183</v>
      </c>
      <c r="J123" s="43"/>
    </row>
    <row r="124" spans="1:14" ht="48" thickBot="1">
      <c r="A124" s="68" t="s">
        <v>273</v>
      </c>
      <c r="B124" s="137"/>
      <c r="C124" s="138"/>
      <c r="D124" s="53"/>
      <c r="E124" s="53"/>
      <c r="F124" s="53"/>
      <c r="G124" s="46"/>
      <c r="H124" s="38" t="str">
        <f>IF(B124="","* Please select Yes/No","")</f>
        <v>* Please select Yes/No</v>
      </c>
      <c r="I124" s="49" t="s">
        <v>184</v>
      </c>
      <c r="J124" s="43"/>
    </row>
    <row r="125" spans="1:14" ht="15" customHeight="1">
      <c r="A125" s="57"/>
      <c r="B125" s="53"/>
      <c r="C125" s="53"/>
      <c r="D125" s="53"/>
      <c r="E125" s="53"/>
      <c r="F125" s="53"/>
      <c r="G125" s="46"/>
      <c r="H125" s="48"/>
      <c r="I125" s="49" t="s">
        <v>185</v>
      </c>
      <c r="J125" s="43"/>
    </row>
    <row r="126" spans="1:14">
      <c r="A126" s="57"/>
      <c r="B126" s="53"/>
      <c r="C126" s="53"/>
      <c r="D126" s="53"/>
      <c r="E126" s="53"/>
      <c r="F126" s="53"/>
      <c r="G126" s="46"/>
      <c r="H126" s="48"/>
      <c r="I126" s="49" t="s">
        <v>186</v>
      </c>
      <c r="J126" s="43"/>
    </row>
    <row r="127" spans="1:14">
      <c r="A127" s="57"/>
      <c r="B127" s="53"/>
      <c r="C127" s="53"/>
      <c r="D127" s="53"/>
      <c r="E127" s="53"/>
      <c r="F127" s="53"/>
      <c r="G127" s="46"/>
      <c r="H127" s="48"/>
      <c r="I127" s="49" t="s">
        <v>187</v>
      </c>
      <c r="J127" s="43"/>
    </row>
    <row r="128" spans="1:14">
      <c r="A128" s="57"/>
      <c r="B128" s="53"/>
      <c r="C128" s="53"/>
      <c r="D128" s="53"/>
      <c r="E128" s="53"/>
      <c r="F128" s="53"/>
      <c r="G128" s="46"/>
      <c r="H128" s="48"/>
      <c r="I128" s="49" t="s">
        <v>188</v>
      </c>
      <c r="J128" s="43"/>
    </row>
    <row r="129" spans="1:11">
      <c r="A129" s="52"/>
      <c r="B129" s="53"/>
      <c r="C129" s="53"/>
      <c r="D129" s="53"/>
      <c r="E129" s="53"/>
      <c r="F129" s="53"/>
      <c r="G129" s="46"/>
      <c r="H129" s="48"/>
      <c r="I129" s="49" t="s">
        <v>189</v>
      </c>
      <c r="J129" s="43"/>
    </row>
    <row r="130" spans="1:11" ht="33" customHeight="1" thickBot="1">
      <c r="A130" s="68" t="s">
        <v>274</v>
      </c>
      <c r="B130" s="53"/>
      <c r="C130" s="53"/>
      <c r="D130" s="53"/>
      <c r="E130" s="53"/>
      <c r="F130" s="53"/>
      <c r="G130" s="46"/>
      <c r="H130" s="48"/>
      <c r="I130" s="49" t="s">
        <v>190</v>
      </c>
      <c r="J130" s="43"/>
    </row>
    <row r="131" spans="1:11" ht="33" customHeight="1" thickBot="1">
      <c r="A131" s="52"/>
      <c r="B131" s="162"/>
      <c r="C131" s="114"/>
      <c r="D131" s="53"/>
      <c r="E131" s="53"/>
      <c r="F131" s="53"/>
      <c r="G131" s="46"/>
      <c r="H131" s="37" t="str">
        <f>IF(B124="Yes", IF(B131="","* A date must be entered here and the date must be in the format: DD/MM/YYYY",""),IF(B131&lt;&gt;"","* The Date is mandatory only if the answer in 4.5 is ""Yes""",""))</f>
        <v/>
      </c>
      <c r="I131" s="49" t="s">
        <v>191</v>
      </c>
      <c r="J131" s="43"/>
    </row>
    <row r="132" spans="1:11" ht="15" customHeight="1">
      <c r="A132" s="52"/>
      <c r="B132" s="53"/>
      <c r="C132" s="53"/>
      <c r="D132" s="53"/>
      <c r="E132" s="53"/>
      <c r="F132" s="53"/>
      <c r="G132" s="46"/>
      <c r="H132" s="48"/>
      <c r="I132" s="49" t="s">
        <v>192</v>
      </c>
      <c r="J132" s="43"/>
    </row>
    <row r="133" spans="1:11" ht="15" customHeight="1">
      <c r="A133" s="52"/>
      <c r="B133" s="53"/>
      <c r="C133" s="53"/>
      <c r="D133" s="53"/>
      <c r="E133" s="53"/>
      <c r="F133" s="53"/>
      <c r="G133" s="46"/>
      <c r="H133" s="48"/>
      <c r="I133" s="49" t="s">
        <v>193</v>
      </c>
      <c r="J133" s="43"/>
    </row>
    <row r="134" spans="1:11" ht="32.25" thickBot="1">
      <c r="A134" s="68" t="s">
        <v>275</v>
      </c>
      <c r="B134" s="53"/>
      <c r="C134" s="53"/>
      <c r="D134" s="53"/>
      <c r="E134" s="53"/>
      <c r="F134" s="53"/>
      <c r="G134" s="46"/>
      <c r="H134" s="48"/>
      <c r="I134" s="49" t="s">
        <v>194</v>
      </c>
      <c r="J134" s="43"/>
    </row>
    <row r="135" spans="1:11" ht="60" customHeight="1" thickBot="1">
      <c r="A135" s="52"/>
      <c r="B135" s="113"/>
      <c r="C135" s="115"/>
      <c r="D135" s="115"/>
      <c r="E135" s="114"/>
      <c r="F135" s="53"/>
      <c r="G135" s="46"/>
      <c r="H135" s="37" t="str">
        <f>IF(B135="","* Please enter text",IF(LEN(B135)&gt;3000,"* No more than 3000 characters allowed",""))</f>
        <v>* Please enter text</v>
      </c>
      <c r="I135" s="49" t="s">
        <v>195</v>
      </c>
      <c r="J135" s="43"/>
      <c r="K135" s="97">
        <f>B135</f>
        <v>0</v>
      </c>
    </row>
    <row r="136" spans="1:11" ht="21">
      <c r="A136" s="66" t="s">
        <v>258</v>
      </c>
      <c r="B136" s="53"/>
      <c r="C136" s="53"/>
      <c r="D136" s="53"/>
      <c r="E136" s="53"/>
      <c r="F136" s="53"/>
      <c r="G136" s="46"/>
      <c r="H136" s="48"/>
      <c r="I136" s="49" t="s">
        <v>196</v>
      </c>
      <c r="J136" s="43"/>
    </row>
    <row r="137" spans="1:11" ht="15" customHeight="1" thickBot="1">
      <c r="A137" s="54"/>
      <c r="B137" s="53"/>
      <c r="C137" s="53"/>
      <c r="D137" s="53"/>
      <c r="E137" s="53"/>
      <c r="F137" s="53"/>
      <c r="G137" s="46"/>
      <c r="H137" s="48"/>
      <c r="I137" s="49" t="s">
        <v>197</v>
      </c>
      <c r="J137" s="43"/>
    </row>
    <row r="138" spans="1:11" ht="60" customHeight="1" thickBot="1">
      <c r="A138" s="68" t="s">
        <v>276</v>
      </c>
      <c r="B138" s="113"/>
      <c r="C138" s="115"/>
      <c r="D138" s="115"/>
      <c r="E138" s="114"/>
      <c r="F138" s="53"/>
      <c r="G138" s="46"/>
      <c r="H138" s="96" t="str">
        <f>IF(B138="","* Please enter text",IF(LEN(B138)&gt;3000,"* No more than 3000 characters allowed",""))</f>
        <v>* Please enter text</v>
      </c>
      <c r="I138" s="49" t="s">
        <v>198</v>
      </c>
      <c r="J138" s="43"/>
      <c r="K138" s="97">
        <f>B138</f>
        <v>0</v>
      </c>
    </row>
    <row r="139" spans="1:11" ht="15" customHeight="1">
      <c r="A139" s="54"/>
      <c r="B139" s="53"/>
      <c r="C139" s="53"/>
      <c r="D139" s="53"/>
      <c r="E139" s="53"/>
      <c r="F139" s="53"/>
      <c r="G139" s="46"/>
      <c r="H139" s="48"/>
      <c r="I139" s="49" t="s">
        <v>313</v>
      </c>
      <c r="J139" s="43"/>
    </row>
    <row r="140" spans="1:11" ht="15" customHeight="1">
      <c r="A140" s="52"/>
      <c r="B140" s="53"/>
      <c r="C140" s="53"/>
      <c r="D140" s="53"/>
      <c r="E140" s="53"/>
      <c r="F140" s="53"/>
      <c r="G140" s="46"/>
      <c r="H140" s="48"/>
      <c r="I140" s="49" t="s">
        <v>199</v>
      </c>
      <c r="J140" s="43"/>
    </row>
    <row r="141" spans="1:11" ht="31.5">
      <c r="A141" s="68" t="s">
        <v>296</v>
      </c>
      <c r="B141" s="53"/>
      <c r="C141" s="53"/>
      <c r="D141" s="53"/>
      <c r="E141" s="53"/>
      <c r="F141" s="53"/>
      <c r="G141" s="46"/>
      <c r="H141" s="48"/>
      <c r="I141" s="49" t="s">
        <v>314</v>
      </c>
      <c r="J141" s="43"/>
    </row>
    <row r="142" spans="1:11" ht="15" customHeight="1" thickBot="1">
      <c r="A142" s="52"/>
      <c r="B142" s="53"/>
      <c r="C142" s="53"/>
      <c r="D142" s="53"/>
      <c r="E142" s="53"/>
      <c r="F142" s="53"/>
      <c r="G142" s="46"/>
      <c r="H142" s="48"/>
      <c r="I142" s="49" t="s">
        <v>200</v>
      </c>
      <c r="J142" s="43"/>
    </row>
    <row r="143" spans="1:11" ht="15.75" thickBot="1">
      <c r="A143" s="52"/>
      <c r="B143" s="111" t="s">
        <v>38</v>
      </c>
      <c r="C143" s="112"/>
      <c r="D143" s="17" t="s">
        <v>39</v>
      </c>
      <c r="E143" s="17" t="s">
        <v>40</v>
      </c>
      <c r="F143" s="53"/>
      <c r="G143" s="46"/>
      <c r="H143" s="48"/>
      <c r="I143" s="49" t="s">
        <v>201</v>
      </c>
      <c r="J143" s="43"/>
    </row>
    <row r="144" spans="1:11" ht="19.5" customHeight="1" thickBot="1">
      <c r="A144" s="52"/>
      <c r="B144" s="109"/>
      <c r="C144" s="110"/>
      <c r="D144" s="83"/>
      <c r="E144" s="84"/>
      <c r="F144" s="53"/>
      <c r="G144" s="46"/>
      <c r="H144" s="37" t="str">
        <f>IF(AND(B144&lt;&gt;"",D144&lt;&gt;""),IF(E144&lt;&gt;"", IF(AND(ISNUMBER(D144), ISNUMBER(E144)),"","amounts have to be numeric"),IF(AND(ISNUMBER(D144)),"","amounts have to be numeric")), "* Please enter at least one row in section 5.2 for 1st and 2nd column")</f>
        <v>* Please enter at least one row in section 5.2 for 1st and 2nd column</v>
      </c>
      <c r="I144" s="49" t="s">
        <v>202</v>
      </c>
      <c r="J144" s="43"/>
    </row>
    <row r="145" spans="1:10" ht="19.5" customHeight="1" thickBot="1">
      <c r="A145" s="52"/>
      <c r="B145" s="109"/>
      <c r="C145" s="110"/>
      <c r="D145" s="83"/>
      <c r="E145" s="84"/>
      <c r="F145" s="53"/>
      <c r="G145" s="46"/>
      <c r="H145" s="37" t="str">
        <f>IF(AND(B145&lt;&gt;"",D145=""),"* The Amount (one Year) is mandatory",IF(AND(D145&lt;&gt;"",B145=""),"The breakdown of the overall solvency is mandatory",IF(AND(OR(B145="",D145=""),E145&lt;&gt;""),"* Please enter values for 1st and 2nd column","")))</f>
        <v/>
      </c>
      <c r="I145" s="49" t="s">
        <v>203</v>
      </c>
      <c r="J145" s="43"/>
    </row>
    <row r="146" spans="1:10" ht="19.5" customHeight="1" thickBot="1">
      <c r="A146" s="52"/>
      <c r="B146" s="109"/>
      <c r="C146" s="110"/>
      <c r="D146" s="83"/>
      <c r="E146" s="84"/>
      <c r="F146" s="53"/>
      <c r="G146" s="46"/>
      <c r="H146" s="100" t="str">
        <f t="shared" ref="H146:H158" si="7">IF(AND(B146&lt;&gt;"",D146=""),"* The Amount (one Year) is mandatory",IF(AND(D146&lt;&gt;"",B146=""),"The breakdown of the overall solvency is mandatory",IF(AND(OR(B146="",D146=""),E146&lt;&gt;""),"* Please enter values for 1st and 2nd column","")))</f>
        <v/>
      </c>
      <c r="I146" s="49" t="s">
        <v>204</v>
      </c>
      <c r="J146" s="43"/>
    </row>
    <row r="147" spans="1:10" ht="19.5" customHeight="1" thickBot="1">
      <c r="A147" s="52"/>
      <c r="B147" s="109"/>
      <c r="C147" s="110"/>
      <c r="D147" s="83"/>
      <c r="E147" s="84"/>
      <c r="F147" s="53"/>
      <c r="G147" s="46"/>
      <c r="H147" s="100" t="str">
        <f t="shared" si="7"/>
        <v/>
      </c>
      <c r="I147" s="49" t="s">
        <v>205</v>
      </c>
      <c r="J147" s="43"/>
    </row>
    <row r="148" spans="1:10" ht="19.5" customHeight="1" thickBot="1">
      <c r="A148" s="52"/>
      <c r="B148" s="109"/>
      <c r="C148" s="110"/>
      <c r="D148" s="83"/>
      <c r="E148" s="84"/>
      <c r="F148" s="53"/>
      <c r="G148" s="46"/>
      <c r="H148" s="100" t="str">
        <f t="shared" si="7"/>
        <v/>
      </c>
      <c r="I148" s="49" t="s">
        <v>206</v>
      </c>
      <c r="J148" s="43"/>
    </row>
    <row r="149" spans="1:10" ht="19.5" customHeight="1" thickBot="1">
      <c r="A149" s="52"/>
      <c r="B149" s="109"/>
      <c r="C149" s="110"/>
      <c r="D149" s="83"/>
      <c r="E149" s="84"/>
      <c r="F149" s="53"/>
      <c r="G149" s="46"/>
      <c r="H149" s="100" t="str">
        <f t="shared" si="7"/>
        <v/>
      </c>
      <c r="I149" s="49" t="s">
        <v>207</v>
      </c>
      <c r="J149" s="43"/>
    </row>
    <row r="150" spans="1:10" ht="19.5" customHeight="1" thickBot="1">
      <c r="A150" s="52"/>
      <c r="B150" s="109"/>
      <c r="C150" s="110"/>
      <c r="D150" s="83"/>
      <c r="E150" s="84"/>
      <c r="F150" s="53"/>
      <c r="G150" s="46"/>
      <c r="H150" s="100" t="str">
        <f t="shared" si="7"/>
        <v/>
      </c>
      <c r="I150" s="49" t="s">
        <v>315</v>
      </c>
      <c r="J150" s="43"/>
    </row>
    <row r="151" spans="1:10" ht="19.5" customHeight="1" thickBot="1">
      <c r="A151" s="52"/>
      <c r="B151" s="109"/>
      <c r="C151" s="110"/>
      <c r="D151" s="83"/>
      <c r="E151" s="84"/>
      <c r="F151" s="53"/>
      <c r="G151" s="46"/>
      <c r="H151" s="100" t="str">
        <f t="shared" si="7"/>
        <v/>
      </c>
      <c r="I151" s="49" t="s">
        <v>316</v>
      </c>
      <c r="J151" s="43"/>
    </row>
    <row r="152" spans="1:10" ht="19.5" customHeight="1" thickBot="1">
      <c r="A152" s="52"/>
      <c r="B152" s="109"/>
      <c r="C152" s="110"/>
      <c r="D152" s="83"/>
      <c r="E152" s="84"/>
      <c r="F152" s="53"/>
      <c r="G152" s="46"/>
      <c r="H152" s="100" t="str">
        <f t="shared" si="7"/>
        <v/>
      </c>
      <c r="I152" s="49" t="s">
        <v>317</v>
      </c>
      <c r="J152" s="43"/>
    </row>
    <row r="153" spans="1:10" ht="19.5" customHeight="1" thickBot="1">
      <c r="A153" s="52"/>
      <c r="B153" s="109"/>
      <c r="C153" s="110"/>
      <c r="D153" s="83"/>
      <c r="E153" s="84"/>
      <c r="F153" s="53"/>
      <c r="G153" s="46"/>
      <c r="H153" s="100" t="str">
        <f t="shared" si="7"/>
        <v/>
      </c>
      <c r="I153" s="49" t="s">
        <v>208</v>
      </c>
      <c r="J153" s="43"/>
    </row>
    <row r="154" spans="1:10" ht="19.5" customHeight="1" thickBot="1">
      <c r="A154" s="52"/>
      <c r="B154" s="109"/>
      <c r="C154" s="110"/>
      <c r="D154" s="83"/>
      <c r="E154" s="84"/>
      <c r="F154" s="53"/>
      <c r="G154" s="46"/>
      <c r="H154" s="100" t="str">
        <f t="shared" si="7"/>
        <v/>
      </c>
      <c r="I154" s="49" t="s">
        <v>209</v>
      </c>
      <c r="J154" s="43"/>
    </row>
    <row r="155" spans="1:10" ht="19.5" customHeight="1" thickBot="1">
      <c r="A155" s="52"/>
      <c r="B155" s="109"/>
      <c r="C155" s="110"/>
      <c r="D155" s="83"/>
      <c r="E155" s="84"/>
      <c r="F155" s="53"/>
      <c r="G155" s="46"/>
      <c r="H155" s="100" t="str">
        <f t="shared" si="7"/>
        <v/>
      </c>
      <c r="I155" s="49" t="s">
        <v>210</v>
      </c>
      <c r="J155" s="43"/>
    </row>
    <row r="156" spans="1:10" ht="19.5" customHeight="1" thickBot="1">
      <c r="A156" s="52"/>
      <c r="B156" s="109"/>
      <c r="C156" s="110"/>
      <c r="D156" s="83"/>
      <c r="E156" s="84"/>
      <c r="F156" s="53"/>
      <c r="G156" s="46"/>
      <c r="H156" s="100" t="str">
        <f t="shared" si="7"/>
        <v/>
      </c>
      <c r="I156" s="49" t="s">
        <v>211</v>
      </c>
      <c r="J156" s="43"/>
    </row>
    <row r="157" spans="1:10" ht="19.5" customHeight="1" thickBot="1">
      <c r="A157" s="52"/>
      <c r="B157" s="109"/>
      <c r="C157" s="110"/>
      <c r="D157" s="83"/>
      <c r="E157" s="84"/>
      <c r="F157" s="53"/>
      <c r="G157" s="46"/>
      <c r="H157" s="100" t="str">
        <f t="shared" si="7"/>
        <v/>
      </c>
      <c r="I157" s="49" t="s">
        <v>212</v>
      </c>
      <c r="J157" s="43"/>
    </row>
    <row r="158" spans="1:10" ht="19.5" customHeight="1" thickBot="1">
      <c r="A158" s="52"/>
      <c r="B158" s="109"/>
      <c r="C158" s="110"/>
      <c r="D158" s="83"/>
      <c r="E158" s="84"/>
      <c r="F158" s="53"/>
      <c r="G158" s="46"/>
      <c r="H158" s="100" t="str">
        <f t="shared" si="7"/>
        <v/>
      </c>
      <c r="I158" s="49" t="s">
        <v>318</v>
      </c>
      <c r="J158" s="43"/>
    </row>
    <row r="159" spans="1:10" ht="16.5" thickBot="1">
      <c r="A159" s="52"/>
      <c r="B159" s="124" t="s">
        <v>41</v>
      </c>
      <c r="C159" s="125" t="s">
        <v>41</v>
      </c>
      <c r="D159" s="72">
        <f>SUM(D144:D158)</f>
        <v>0</v>
      </c>
      <c r="E159" s="73">
        <f>SUM(E144:E158)</f>
        <v>0</v>
      </c>
      <c r="F159" s="53"/>
      <c r="G159" s="46"/>
      <c r="H159" s="48"/>
      <c r="I159" s="49" t="s">
        <v>213</v>
      </c>
      <c r="J159" s="43"/>
    </row>
    <row r="160" spans="1:10" ht="15" customHeight="1">
      <c r="A160" s="52"/>
      <c r="B160" s="53"/>
      <c r="C160" s="53"/>
      <c r="D160" s="53"/>
      <c r="E160" s="53"/>
      <c r="F160" s="53"/>
      <c r="G160" s="46"/>
      <c r="H160" s="48"/>
      <c r="I160" s="49" t="s">
        <v>214</v>
      </c>
      <c r="J160" s="43"/>
    </row>
    <row r="161" spans="1:13" ht="15" customHeight="1" thickBot="1">
      <c r="A161" s="52"/>
      <c r="B161" s="53"/>
      <c r="C161" s="53"/>
      <c r="D161" s="53"/>
      <c r="E161" s="53"/>
      <c r="F161" s="53"/>
      <c r="G161" s="46"/>
      <c r="H161" s="48"/>
      <c r="I161" s="49" t="s">
        <v>215</v>
      </c>
      <c r="J161" s="43"/>
    </row>
    <row r="162" spans="1:13" ht="16.5" customHeight="1" thickBot="1">
      <c r="A162" s="52"/>
      <c r="B162" s="126" t="s">
        <v>43</v>
      </c>
      <c r="C162" s="127"/>
      <c r="D162" s="85"/>
      <c r="E162" s="53"/>
      <c r="F162" s="53"/>
      <c r="G162" s="46"/>
      <c r="H162" s="143" t="str">
        <f>IF(AND(ISNUMBER(D162),ISNUMBER(D163)),IF(AND(D162&gt;0,D163&gt;0),"","*Amounts have to be positive"),"*Please use numeric amounts")</f>
        <v>*Please use numeric amounts</v>
      </c>
      <c r="I162" s="49" t="s">
        <v>216</v>
      </c>
      <c r="J162" s="43"/>
    </row>
    <row r="163" spans="1:13" ht="15.75" thickBot="1">
      <c r="A163" s="52"/>
      <c r="B163" s="126" t="s">
        <v>42</v>
      </c>
      <c r="C163" s="127"/>
      <c r="D163" s="86"/>
      <c r="E163" s="53"/>
      <c r="F163" s="53"/>
      <c r="G163" s="46"/>
      <c r="H163" s="144"/>
      <c r="I163" s="49" t="s">
        <v>217</v>
      </c>
      <c r="J163" s="43"/>
    </row>
    <row r="164" spans="1:13" ht="15" customHeight="1">
      <c r="A164" s="52"/>
      <c r="B164" s="53"/>
      <c r="C164" s="53"/>
      <c r="D164" s="53"/>
      <c r="E164" s="53"/>
      <c r="F164" s="53"/>
      <c r="G164" s="46"/>
      <c r="H164" s="48"/>
      <c r="I164" s="49" t="s">
        <v>218</v>
      </c>
      <c r="J164" s="43"/>
    </row>
    <row r="165" spans="1:13" ht="15" customHeight="1">
      <c r="A165" s="52"/>
      <c r="B165" s="53"/>
      <c r="C165" s="53"/>
      <c r="D165" s="53"/>
      <c r="E165" s="53"/>
      <c r="F165" s="53"/>
      <c r="G165" s="46"/>
      <c r="H165" s="48"/>
      <c r="I165" s="49" t="s">
        <v>219</v>
      </c>
      <c r="J165" s="43"/>
    </row>
    <row r="166" spans="1:13" ht="15" customHeight="1" thickBot="1">
      <c r="A166" s="52"/>
      <c r="B166" s="53"/>
      <c r="C166" s="53"/>
      <c r="D166" s="53"/>
      <c r="E166" s="53"/>
      <c r="F166" s="53"/>
      <c r="G166" s="46"/>
      <c r="H166" s="48"/>
      <c r="I166" s="49" t="s">
        <v>220</v>
      </c>
      <c r="J166" s="43"/>
    </row>
    <row r="167" spans="1:13" ht="33" customHeight="1" thickBot="1">
      <c r="A167" s="68" t="s">
        <v>300</v>
      </c>
      <c r="B167" s="128"/>
      <c r="C167" s="129"/>
      <c r="D167" s="53"/>
      <c r="E167" s="53"/>
      <c r="F167" s="53"/>
      <c r="G167" s="46"/>
      <c r="H167" s="37" t="str">
        <f>IF(B167="","* Please enter a date","")</f>
        <v>* Please enter a date</v>
      </c>
      <c r="I167" s="49" t="s">
        <v>221</v>
      </c>
      <c r="J167" s="43"/>
    </row>
    <row r="168" spans="1:13" ht="15" customHeight="1">
      <c r="A168" s="5"/>
      <c r="B168" s="53"/>
      <c r="C168" s="53"/>
      <c r="D168" s="53"/>
      <c r="E168" s="53"/>
      <c r="F168" s="53"/>
      <c r="G168" s="46"/>
      <c r="H168" s="48"/>
      <c r="I168" s="49" t="s">
        <v>222</v>
      </c>
      <c r="J168" s="43"/>
    </row>
    <row r="169" spans="1:13" ht="15" customHeight="1">
      <c r="A169" s="52"/>
      <c r="B169" s="53"/>
      <c r="C169" s="53"/>
      <c r="D169" s="53"/>
      <c r="E169" s="53"/>
      <c r="F169" s="53"/>
      <c r="G169" s="46"/>
      <c r="H169" s="48"/>
      <c r="I169" s="49" t="s">
        <v>223</v>
      </c>
      <c r="J169" s="43"/>
    </row>
    <row r="170" spans="1:13" ht="80.099999999999994" customHeight="1" thickBot="1">
      <c r="A170" s="68" t="s">
        <v>277</v>
      </c>
      <c r="B170" s="53"/>
      <c r="C170" s="53"/>
      <c r="D170" s="53"/>
      <c r="E170" s="53"/>
      <c r="F170" s="53"/>
      <c r="G170" s="46"/>
      <c r="H170" s="48"/>
      <c r="I170" s="49" t="s">
        <v>224</v>
      </c>
      <c r="J170" s="43"/>
    </row>
    <row r="171" spans="1:13" ht="30" customHeight="1" thickBot="1">
      <c r="A171" s="52"/>
      <c r="B171" s="16"/>
      <c r="C171" s="26" t="s">
        <v>44</v>
      </c>
      <c r="D171" s="111" t="s">
        <v>45</v>
      </c>
      <c r="E171" s="155"/>
      <c r="F171" s="53"/>
      <c r="G171" s="46"/>
      <c r="H171" s="48"/>
      <c r="I171" s="49" t="s">
        <v>225</v>
      </c>
      <c r="J171" s="43"/>
    </row>
    <row r="172" spans="1:13" ht="60" customHeight="1" thickBot="1">
      <c r="A172" s="52"/>
      <c r="B172" s="74">
        <v>1</v>
      </c>
      <c r="C172" s="81"/>
      <c r="D172" s="109"/>
      <c r="E172" s="136"/>
      <c r="F172" s="53"/>
      <c r="G172" s="46"/>
      <c r="H172" s="37" t="str">
        <f>IF(C172&lt;&gt;"",IF(LEN(C172)&gt;800,"* No more than 800 characters allowed in Risk Classification", IF(D172&lt;&gt;"",IF(LEN(D172)&gt;1800,"* No more than 1800 characters allowed",""),"* Briefly describe how these risks are addressed by undertaking")),IF(D172&lt;&gt;"","* Please enter a value for Risk classification. ",""))</f>
        <v/>
      </c>
      <c r="I172" s="49" t="s">
        <v>226</v>
      </c>
      <c r="J172" s="43"/>
      <c r="M172" s="97">
        <f>D172</f>
        <v>0</v>
      </c>
    </row>
    <row r="173" spans="1:13" ht="60" customHeight="1" thickBot="1">
      <c r="A173" s="52"/>
      <c r="B173" s="74">
        <v>2</v>
      </c>
      <c r="C173" s="81"/>
      <c r="D173" s="109"/>
      <c r="E173" s="136"/>
      <c r="F173" s="53"/>
      <c r="G173" s="46"/>
      <c r="H173" s="100" t="str">
        <f t="shared" ref="H173:H181" si="8">IF(C173&lt;&gt;"",IF(LEN(C173)&gt;800,"* No more than 800 characters allowed in Risk Classification", IF(D173&lt;&gt;"",IF(LEN(D173)&gt;1800,"* No more than 1800 characters allowed",""),"* Briefly describe how these risks are addressed by undertaking")),IF(D173&lt;&gt;"","* Please enter a value for Risk classification. ",""))</f>
        <v/>
      </c>
      <c r="I173" s="49" t="s">
        <v>227</v>
      </c>
      <c r="J173" s="43"/>
      <c r="M173" s="97">
        <f t="shared" ref="M173:M181" si="9">D173</f>
        <v>0</v>
      </c>
    </row>
    <row r="174" spans="1:13" ht="60" customHeight="1" thickBot="1">
      <c r="A174" s="52"/>
      <c r="B174" s="74">
        <v>3</v>
      </c>
      <c r="C174" s="81"/>
      <c r="D174" s="109"/>
      <c r="E174" s="136"/>
      <c r="F174" s="53"/>
      <c r="G174" s="46"/>
      <c r="H174" s="100" t="str">
        <f t="shared" si="8"/>
        <v/>
      </c>
      <c r="I174" s="49" t="s">
        <v>228</v>
      </c>
      <c r="J174" s="43"/>
      <c r="M174" s="97">
        <f t="shared" si="9"/>
        <v>0</v>
      </c>
    </row>
    <row r="175" spans="1:13" ht="60" customHeight="1" thickBot="1">
      <c r="A175" s="52"/>
      <c r="B175" s="74">
        <v>4</v>
      </c>
      <c r="C175" s="81"/>
      <c r="D175" s="109"/>
      <c r="E175" s="136"/>
      <c r="F175" s="53"/>
      <c r="G175" s="46"/>
      <c r="H175" s="100" t="str">
        <f t="shared" si="8"/>
        <v/>
      </c>
      <c r="I175" s="49" t="s">
        <v>229</v>
      </c>
      <c r="J175" s="43"/>
      <c r="M175" s="97">
        <f t="shared" si="9"/>
        <v>0</v>
      </c>
    </row>
    <row r="176" spans="1:13" ht="60" customHeight="1" thickBot="1">
      <c r="A176" s="52"/>
      <c r="B176" s="74">
        <v>5</v>
      </c>
      <c r="C176" s="81"/>
      <c r="D176" s="109"/>
      <c r="E176" s="136"/>
      <c r="F176" s="53"/>
      <c r="G176" s="46"/>
      <c r="H176" s="100" t="str">
        <f t="shared" si="8"/>
        <v/>
      </c>
      <c r="I176" s="49" t="s">
        <v>230</v>
      </c>
      <c r="J176" s="43"/>
      <c r="M176" s="97">
        <f t="shared" si="9"/>
        <v>0</v>
      </c>
    </row>
    <row r="177" spans="1:13" ht="60" customHeight="1" thickBot="1">
      <c r="A177" s="52"/>
      <c r="B177" s="74">
        <v>6</v>
      </c>
      <c r="C177" s="81"/>
      <c r="D177" s="109"/>
      <c r="E177" s="136"/>
      <c r="F177" s="53"/>
      <c r="G177" s="46"/>
      <c r="H177" s="100" t="str">
        <f t="shared" si="8"/>
        <v/>
      </c>
      <c r="I177" s="49" t="s">
        <v>319</v>
      </c>
      <c r="J177" s="43"/>
      <c r="M177" s="97">
        <f t="shared" si="9"/>
        <v>0</v>
      </c>
    </row>
    <row r="178" spans="1:13" ht="60" customHeight="1" thickBot="1">
      <c r="A178" s="52"/>
      <c r="B178" s="74">
        <v>7</v>
      </c>
      <c r="C178" s="81"/>
      <c r="D178" s="109"/>
      <c r="E178" s="136"/>
      <c r="F178" s="53"/>
      <c r="G178" s="46"/>
      <c r="H178" s="100" t="str">
        <f t="shared" si="8"/>
        <v/>
      </c>
      <c r="I178" s="49" t="s">
        <v>231</v>
      </c>
      <c r="J178" s="43"/>
      <c r="M178" s="97">
        <f t="shared" si="9"/>
        <v>0</v>
      </c>
    </row>
    <row r="179" spans="1:13" ht="60" customHeight="1" thickBot="1">
      <c r="A179" s="52"/>
      <c r="B179" s="74">
        <v>8</v>
      </c>
      <c r="C179" s="81"/>
      <c r="D179" s="109"/>
      <c r="E179" s="136"/>
      <c r="F179" s="53"/>
      <c r="G179" s="46"/>
      <c r="H179" s="100" t="str">
        <f t="shared" si="8"/>
        <v/>
      </c>
      <c r="I179" s="49" t="s">
        <v>320</v>
      </c>
      <c r="J179" s="43"/>
      <c r="M179" s="97">
        <f t="shared" si="9"/>
        <v>0</v>
      </c>
    </row>
    <row r="180" spans="1:13" ht="60" customHeight="1" thickBot="1">
      <c r="A180" s="52"/>
      <c r="B180" s="74">
        <v>9</v>
      </c>
      <c r="C180" s="81"/>
      <c r="D180" s="109"/>
      <c r="E180" s="136"/>
      <c r="F180" s="53"/>
      <c r="G180" s="46"/>
      <c r="H180" s="100" t="str">
        <f t="shared" si="8"/>
        <v/>
      </c>
      <c r="I180" s="49" t="s">
        <v>232</v>
      </c>
      <c r="J180" s="43"/>
      <c r="M180" s="97">
        <f t="shared" si="9"/>
        <v>0</v>
      </c>
    </row>
    <row r="181" spans="1:13" ht="60" customHeight="1" thickBot="1">
      <c r="A181" s="52"/>
      <c r="B181" s="74">
        <v>10</v>
      </c>
      <c r="C181" s="81"/>
      <c r="D181" s="109"/>
      <c r="E181" s="136"/>
      <c r="F181" s="53"/>
      <c r="G181" s="46"/>
      <c r="H181" s="100" t="str">
        <f t="shared" si="8"/>
        <v/>
      </c>
      <c r="I181" s="49" t="s">
        <v>321</v>
      </c>
      <c r="J181" s="43"/>
      <c r="M181" s="97">
        <f t="shared" si="9"/>
        <v>0</v>
      </c>
    </row>
    <row r="182" spans="1:13" ht="15" customHeight="1" thickBot="1">
      <c r="A182" s="52"/>
      <c r="B182" s="53"/>
      <c r="C182" s="53"/>
      <c r="D182" s="53"/>
      <c r="E182" s="53"/>
      <c r="F182" s="53"/>
      <c r="G182" s="46"/>
      <c r="H182" s="48"/>
      <c r="I182" s="49" t="s">
        <v>233</v>
      </c>
      <c r="J182" s="43"/>
    </row>
    <row r="183" spans="1:13" ht="48" thickBot="1">
      <c r="A183" s="68" t="s">
        <v>278</v>
      </c>
      <c r="B183" s="118"/>
      <c r="C183" s="130"/>
      <c r="D183" s="53"/>
      <c r="E183" s="53"/>
      <c r="F183" s="53"/>
      <c r="G183" s="46"/>
      <c r="H183" s="38" t="str">
        <f>IF(B183="","* Please select Yes/No","")</f>
        <v>* Please select Yes/No</v>
      </c>
      <c r="I183" s="49" t="s">
        <v>322</v>
      </c>
      <c r="J183" s="43"/>
    </row>
    <row r="184" spans="1:13" ht="15" customHeight="1">
      <c r="A184" s="52"/>
      <c r="B184" s="53"/>
      <c r="C184" s="53"/>
      <c r="D184" s="53"/>
      <c r="E184" s="53"/>
      <c r="F184" s="53"/>
      <c r="G184" s="46"/>
      <c r="H184" s="48"/>
      <c r="I184" s="49" t="s">
        <v>323</v>
      </c>
      <c r="J184" s="43"/>
    </row>
    <row r="185" spans="1:13" ht="15" customHeight="1" thickBot="1">
      <c r="A185" s="52"/>
      <c r="B185" s="53"/>
      <c r="C185" s="53"/>
      <c r="D185" s="53"/>
      <c r="E185" s="53"/>
      <c r="F185" s="53"/>
      <c r="G185" s="46"/>
      <c r="H185" s="48"/>
      <c r="I185" s="49" t="s">
        <v>324</v>
      </c>
      <c r="J185" s="43"/>
    </row>
    <row r="186" spans="1:13" ht="48" thickBot="1">
      <c r="A186" s="68" t="s">
        <v>279</v>
      </c>
      <c r="B186" s="118"/>
      <c r="C186" s="119"/>
      <c r="D186" s="53"/>
      <c r="E186" s="53"/>
      <c r="F186" s="53"/>
      <c r="G186" s="46"/>
      <c r="H186" s="38" t="str">
        <f>IF(B186="","* Please select Yes/No","")</f>
        <v>* Please select Yes/No</v>
      </c>
      <c r="I186" s="49" t="s">
        <v>325</v>
      </c>
      <c r="J186" s="43"/>
    </row>
    <row r="187" spans="1:13" ht="15" customHeight="1">
      <c r="A187" s="5"/>
      <c r="B187" s="53"/>
      <c r="C187" s="53"/>
      <c r="D187" s="53"/>
      <c r="E187" s="53"/>
      <c r="F187" s="53"/>
      <c r="G187" s="46"/>
      <c r="H187" s="48"/>
      <c r="I187" s="49"/>
      <c r="J187" s="43"/>
    </row>
    <row r="188" spans="1:13" ht="15" customHeight="1">
      <c r="A188" s="57"/>
      <c r="B188" s="53"/>
      <c r="C188" s="53"/>
      <c r="D188" s="53"/>
      <c r="E188" s="53"/>
      <c r="F188" s="53"/>
      <c r="G188" s="46"/>
      <c r="H188" s="48"/>
      <c r="I188" s="49"/>
      <c r="J188" s="43"/>
    </row>
    <row r="189" spans="1:13" ht="15" customHeight="1" thickBot="1">
      <c r="A189" s="5"/>
      <c r="B189" s="53"/>
      <c r="C189" s="53"/>
      <c r="D189" s="53"/>
      <c r="E189" s="53"/>
      <c r="F189" s="53"/>
      <c r="G189" s="46"/>
      <c r="H189" s="48"/>
      <c r="I189" s="49"/>
      <c r="J189" s="43"/>
    </row>
    <row r="190" spans="1:13" ht="60" customHeight="1" thickBot="1">
      <c r="A190" s="68" t="s">
        <v>329</v>
      </c>
      <c r="B190" s="113"/>
      <c r="C190" s="115"/>
      <c r="D190" s="115"/>
      <c r="E190" s="114"/>
      <c r="F190" s="53"/>
      <c r="G190" s="46"/>
      <c r="H190" s="96" t="str">
        <f>IF(OR(B186="Yes",B183="Yes"),IF(B190="","* Please enter some text",IF(LEN(B190)&gt;3000,"* Maximum 3000 characters","")),IF(B190&lt;&gt;"","* Please enter some text when the answer in 5.5 or 5.6 is ""Yes""",""))</f>
        <v/>
      </c>
      <c r="I190" s="49"/>
      <c r="J190" s="43"/>
      <c r="K190" s="97">
        <f>B190</f>
        <v>0</v>
      </c>
    </row>
    <row r="191" spans="1:13" ht="15" customHeight="1">
      <c r="A191" s="52"/>
      <c r="B191" s="53"/>
      <c r="C191" s="53"/>
      <c r="D191" s="53"/>
      <c r="E191" s="53"/>
      <c r="F191" s="53"/>
      <c r="G191" s="46"/>
      <c r="H191" s="48"/>
      <c r="J191" s="43"/>
    </row>
    <row r="192" spans="1:13" ht="15" customHeight="1" thickBot="1">
      <c r="A192" s="52"/>
      <c r="B192" s="53"/>
      <c r="C192" s="53"/>
      <c r="D192" s="53"/>
      <c r="E192" s="53"/>
      <c r="F192" s="53"/>
      <c r="G192" s="46"/>
      <c r="H192" s="48"/>
      <c r="J192" s="43"/>
    </row>
    <row r="193" spans="1:11" ht="33" customHeight="1" thickBot="1">
      <c r="A193" s="68" t="s">
        <v>280</v>
      </c>
      <c r="B193" s="116"/>
      <c r="C193" s="117"/>
      <c r="D193" s="53"/>
      <c r="E193" s="53"/>
      <c r="F193" s="53"/>
      <c r="G193" s="46"/>
      <c r="H193" s="38" t="str">
        <f>IF(B193="","* Please select Yes/No","")</f>
        <v>* Please select Yes/No</v>
      </c>
      <c r="J193" s="43"/>
    </row>
    <row r="194" spans="1:11" ht="15" customHeight="1">
      <c r="A194" s="57"/>
      <c r="B194" s="53"/>
      <c r="C194" s="53"/>
      <c r="D194" s="53"/>
      <c r="E194" s="53"/>
      <c r="F194" s="53"/>
      <c r="G194" s="46"/>
      <c r="H194" s="48"/>
      <c r="J194" s="43"/>
    </row>
    <row r="195" spans="1:11" ht="15" customHeight="1" thickBot="1">
      <c r="A195" s="5"/>
      <c r="B195" s="53"/>
      <c r="C195" s="53"/>
      <c r="D195" s="53"/>
      <c r="E195" s="53"/>
      <c r="F195" s="53"/>
      <c r="G195" s="46"/>
      <c r="H195" s="48"/>
      <c r="J195" s="43"/>
    </row>
    <row r="196" spans="1:11" ht="30.2" customHeight="1" thickBot="1">
      <c r="A196" s="68" t="s">
        <v>281</v>
      </c>
      <c r="B196" s="116"/>
      <c r="C196" s="117"/>
      <c r="D196" s="53"/>
      <c r="E196" s="53"/>
      <c r="F196" s="53"/>
      <c r="G196" s="46"/>
      <c r="H196" s="38" t="str">
        <f>IF(B193="Yes",IF(B196="","* Please select Yes/No",""),IF(B196&lt;&gt;"","* 5.9 is mandatory only if the answer in 5.8 is ""Yes"" ",""))</f>
        <v/>
      </c>
      <c r="J196" s="43"/>
    </row>
    <row r="197" spans="1:11" ht="15" customHeight="1">
      <c r="A197" s="5"/>
      <c r="B197" s="53"/>
      <c r="C197" s="53"/>
      <c r="D197" s="53"/>
      <c r="E197" s="53"/>
      <c r="F197" s="53"/>
      <c r="G197" s="46"/>
      <c r="H197" s="48"/>
      <c r="J197" s="43"/>
    </row>
    <row r="198" spans="1:11" ht="15" customHeight="1">
      <c r="A198" s="5"/>
      <c r="B198" s="53"/>
      <c r="C198" s="53"/>
      <c r="D198" s="53"/>
      <c r="E198" s="53"/>
      <c r="F198" s="53"/>
      <c r="G198" s="46"/>
      <c r="H198" s="48"/>
      <c r="J198" s="43"/>
    </row>
    <row r="199" spans="1:11" ht="21" customHeight="1" thickBot="1">
      <c r="A199" s="66" t="s">
        <v>257</v>
      </c>
      <c r="B199" s="53"/>
      <c r="C199" s="53"/>
      <c r="D199" s="53"/>
      <c r="E199" s="53"/>
      <c r="F199" s="53"/>
      <c r="G199" s="46"/>
      <c r="H199" s="48"/>
      <c r="J199" s="43"/>
    </row>
    <row r="200" spans="1:11" ht="63.75" thickBot="1">
      <c r="A200" s="68" t="s">
        <v>282</v>
      </c>
      <c r="B200" s="120"/>
      <c r="C200" s="117"/>
      <c r="D200" s="53"/>
      <c r="E200" s="53"/>
      <c r="F200" s="53"/>
      <c r="G200" s="46"/>
      <c r="H200" s="38" t="str">
        <f>IF(B200="","* Please select a value","")</f>
        <v>* Please select a value</v>
      </c>
      <c r="J200" s="43"/>
    </row>
    <row r="201" spans="1:11" ht="15" customHeight="1" thickBot="1">
      <c r="A201" s="52"/>
      <c r="B201" s="53"/>
      <c r="C201" s="53"/>
      <c r="D201" s="53"/>
      <c r="E201" s="53"/>
      <c r="F201" s="53"/>
      <c r="G201" s="46"/>
      <c r="H201" s="48"/>
      <c r="J201" s="43"/>
    </row>
    <row r="202" spans="1:11" ht="60" customHeight="1" thickBot="1">
      <c r="A202" s="52"/>
      <c r="B202" s="113"/>
      <c r="C202" s="115"/>
      <c r="D202" s="115"/>
      <c r="E202" s="114"/>
      <c r="F202" s="53"/>
      <c r="G202" s="46"/>
      <c r="H202" s="96" t="str">
        <f>IF(B200="Others (please list)",IF(B202="","* Please enter some text",IF(LEN(B202)&gt;3000,"* Maximum 3000 characters allowed","")),IF(B202&lt;&gt;"","* The text is mandatory only with ""Others"" option.",""))</f>
        <v/>
      </c>
      <c r="J202" s="43"/>
      <c r="K202" s="97">
        <f>B202</f>
        <v>0</v>
      </c>
    </row>
    <row r="203" spans="1:11">
      <c r="A203" s="52"/>
      <c r="B203" s="53"/>
      <c r="C203" s="53"/>
      <c r="D203" s="53"/>
      <c r="E203" s="53"/>
      <c r="F203" s="53"/>
      <c r="G203" s="46"/>
      <c r="H203" s="48"/>
      <c r="J203" s="43"/>
    </row>
    <row r="204" spans="1:11">
      <c r="A204" s="52"/>
      <c r="B204" s="53"/>
      <c r="C204" s="53"/>
      <c r="D204" s="53"/>
      <c r="E204" s="53"/>
      <c r="F204" s="53"/>
      <c r="G204" s="46"/>
      <c r="H204" s="48"/>
      <c r="J204" s="43"/>
    </row>
    <row r="205" spans="1:11">
      <c r="A205" s="52"/>
      <c r="B205" s="53"/>
      <c r="C205" s="53"/>
      <c r="D205" s="53"/>
      <c r="E205" s="53"/>
      <c r="F205" s="53"/>
      <c r="G205" s="46"/>
      <c r="H205" s="48"/>
      <c r="J205" s="43"/>
    </row>
    <row r="206" spans="1:11" ht="98.1" customHeight="1" thickBot="1">
      <c r="A206" s="68" t="s">
        <v>283</v>
      </c>
      <c r="B206" s="53"/>
      <c r="C206" s="53"/>
      <c r="D206" s="53"/>
      <c r="E206" s="53"/>
      <c r="F206" s="53"/>
      <c r="G206" s="46"/>
      <c r="H206" s="48"/>
      <c r="J206" s="43"/>
    </row>
    <row r="207" spans="1:11" ht="30" customHeight="1" thickBot="1">
      <c r="A207" s="52"/>
      <c r="B207" s="121" t="s">
        <v>46</v>
      </c>
      <c r="C207" s="123"/>
      <c r="D207" s="36" t="s">
        <v>47</v>
      </c>
      <c r="E207" s="53"/>
      <c r="F207" s="53"/>
      <c r="G207" s="46"/>
      <c r="H207" s="48"/>
      <c r="J207" s="43"/>
    </row>
    <row r="208" spans="1:11" ht="19.5" customHeight="1" thickBot="1">
      <c r="A208" s="52"/>
      <c r="B208" s="74">
        <v>1</v>
      </c>
      <c r="C208" s="77" t="s">
        <v>48</v>
      </c>
      <c r="D208" s="88"/>
      <c r="E208" s="53"/>
      <c r="F208" s="53"/>
      <c r="G208" s="46"/>
      <c r="H208" s="38" t="str">
        <f>IF(D208="","* Please select Yes, No or Not applicable","")</f>
        <v>* Please select Yes, No or Not applicable</v>
      </c>
      <c r="J208" s="43"/>
    </row>
    <row r="209" spans="1:10" ht="19.5" customHeight="1" thickBot="1">
      <c r="A209" s="52"/>
      <c r="B209" s="74">
        <v>2</v>
      </c>
      <c r="C209" s="78" t="s">
        <v>49</v>
      </c>
      <c r="D209" s="88"/>
      <c r="E209" s="53"/>
      <c r="F209" s="53"/>
      <c r="G209" s="46"/>
      <c r="H209" s="38" t="str">
        <f t="shared" ref="H209:H224" si="10">IF(D209="","* Please select Yes, No or Not applicable","")</f>
        <v>* Please select Yes, No or Not applicable</v>
      </c>
      <c r="J209" s="43"/>
    </row>
    <row r="210" spans="1:10" ht="19.5" customHeight="1" thickBot="1">
      <c r="A210" s="52"/>
      <c r="B210" s="74">
        <v>3</v>
      </c>
      <c r="C210" s="76" t="s">
        <v>50</v>
      </c>
      <c r="D210" s="88"/>
      <c r="E210" s="53"/>
      <c r="F210" s="53"/>
      <c r="G210" s="46"/>
      <c r="H210" s="38" t="str">
        <f t="shared" si="10"/>
        <v>* Please select Yes, No or Not applicable</v>
      </c>
      <c r="J210" s="43"/>
    </row>
    <row r="211" spans="1:10" ht="19.5" customHeight="1" thickBot="1">
      <c r="A211" s="52"/>
      <c r="B211" s="75">
        <v>4</v>
      </c>
      <c r="C211" s="32" t="s">
        <v>51</v>
      </c>
      <c r="D211" s="88"/>
      <c r="E211" s="53"/>
      <c r="F211" s="53"/>
      <c r="G211" s="46"/>
      <c r="H211" s="38" t="str">
        <f t="shared" si="10"/>
        <v>* Please select Yes, No or Not applicable</v>
      </c>
      <c r="J211" s="43"/>
    </row>
    <row r="212" spans="1:10" ht="30" customHeight="1" thickBot="1">
      <c r="A212" s="52"/>
      <c r="B212" s="159" t="s">
        <v>71</v>
      </c>
      <c r="C212" s="160"/>
      <c r="D212" s="161"/>
      <c r="E212" s="53"/>
      <c r="F212" s="53"/>
      <c r="G212" s="46"/>
      <c r="H212" s="48"/>
      <c r="J212" s="43"/>
    </row>
    <row r="213" spans="1:10" ht="60" customHeight="1" thickBot="1">
      <c r="A213" s="52"/>
      <c r="B213" s="70">
        <v>5</v>
      </c>
      <c r="C213" s="89"/>
      <c r="D213" s="90" t="str">
        <f>IF(C213&lt;&gt;"","Yes","")</f>
        <v/>
      </c>
      <c r="E213" s="53"/>
      <c r="F213" s="53"/>
      <c r="G213" s="46"/>
      <c r="H213" s="38" t="str">
        <f>IF(C213&lt;&gt;"", IF(LEN(C213)&gt;1000, "* No more than 1000 characters allowed",IF(D213 &lt;&gt;"Yes", "* The value selected for the new Internal factors should be Yes", "")),"")</f>
        <v/>
      </c>
      <c r="J213" s="43"/>
    </row>
    <row r="214" spans="1:10" ht="60" customHeight="1" thickBot="1">
      <c r="A214" s="52"/>
      <c r="B214" s="75">
        <v>6</v>
      </c>
      <c r="C214" s="89"/>
      <c r="D214" s="90" t="str">
        <f t="shared" ref="D214:D218" si="11">IF(C214&lt;&gt;"","Yes","")</f>
        <v/>
      </c>
      <c r="E214" s="53"/>
      <c r="F214" s="53"/>
      <c r="G214" s="46"/>
      <c r="H214" s="38" t="str">
        <f t="shared" ref="H214:H218" si="12">IF(C214&lt;&gt;"", IF(LEN(C214)&gt;1000, "* No more than 1000 characters allowed",IF(D214 &lt;&gt;"Yes", "* The value selected for the new Internal factors should be Yes", "")),"")</f>
        <v/>
      </c>
      <c r="J214" s="43"/>
    </row>
    <row r="215" spans="1:10" ht="60" customHeight="1" thickBot="1">
      <c r="A215" s="52"/>
      <c r="B215" s="75">
        <v>7</v>
      </c>
      <c r="C215" s="89"/>
      <c r="D215" s="90" t="str">
        <f t="shared" si="11"/>
        <v/>
      </c>
      <c r="E215" s="53"/>
      <c r="F215" s="53"/>
      <c r="G215" s="46"/>
      <c r="H215" s="38" t="str">
        <f t="shared" si="12"/>
        <v/>
      </c>
      <c r="J215" s="43"/>
    </row>
    <row r="216" spans="1:10" ht="60" customHeight="1" thickBot="1">
      <c r="A216" s="52"/>
      <c r="B216" s="75">
        <v>8</v>
      </c>
      <c r="C216" s="89"/>
      <c r="D216" s="11" t="str">
        <f t="shared" si="11"/>
        <v/>
      </c>
      <c r="E216" s="53"/>
      <c r="F216" s="53"/>
      <c r="G216" s="46"/>
      <c r="H216" s="38" t="str">
        <f t="shared" si="12"/>
        <v/>
      </c>
      <c r="J216" s="43"/>
    </row>
    <row r="217" spans="1:10" ht="60" customHeight="1" thickBot="1">
      <c r="A217" s="52"/>
      <c r="B217" s="75">
        <v>9</v>
      </c>
      <c r="C217" s="89"/>
      <c r="D217" s="90" t="str">
        <f t="shared" si="11"/>
        <v/>
      </c>
      <c r="E217" s="53"/>
      <c r="F217" s="53"/>
      <c r="G217" s="46"/>
      <c r="H217" s="38" t="str">
        <f t="shared" si="12"/>
        <v/>
      </c>
      <c r="J217" s="43"/>
    </row>
    <row r="218" spans="1:10" ht="60" customHeight="1" thickBot="1">
      <c r="A218" s="52"/>
      <c r="B218" s="75">
        <v>10</v>
      </c>
      <c r="C218" s="89"/>
      <c r="D218" s="90" t="str">
        <f t="shared" si="11"/>
        <v/>
      </c>
      <c r="E218" s="53"/>
      <c r="F218" s="53"/>
      <c r="G218" s="46"/>
      <c r="H218" s="38" t="str">
        <f t="shared" si="12"/>
        <v/>
      </c>
      <c r="J218" s="43"/>
    </row>
    <row r="219" spans="1:10" ht="15" customHeight="1" thickBot="1">
      <c r="A219" s="52"/>
      <c r="B219" s="12"/>
      <c r="C219" s="13"/>
      <c r="D219" s="1"/>
      <c r="E219" s="53"/>
      <c r="F219" s="53"/>
      <c r="G219" s="46"/>
      <c r="H219" s="48"/>
      <c r="J219" s="43"/>
    </row>
    <row r="220" spans="1:10" ht="30" customHeight="1" thickBot="1">
      <c r="A220" s="52"/>
      <c r="B220" s="121" t="s">
        <v>52</v>
      </c>
      <c r="C220" s="122"/>
      <c r="D220" s="36" t="s">
        <v>47</v>
      </c>
      <c r="E220" s="53"/>
      <c r="F220" s="53"/>
      <c r="G220" s="46"/>
      <c r="H220" s="48"/>
      <c r="J220" s="43"/>
    </row>
    <row r="221" spans="1:10" ht="19.5" thickBot="1">
      <c r="A221" s="52"/>
      <c r="B221" s="74">
        <v>1</v>
      </c>
      <c r="C221" s="33" t="s">
        <v>53</v>
      </c>
      <c r="D221" s="88"/>
      <c r="E221" s="53"/>
      <c r="F221" s="53"/>
      <c r="G221" s="46"/>
      <c r="H221" s="38" t="str">
        <f t="shared" si="10"/>
        <v>* Please select Yes, No or Not applicable</v>
      </c>
      <c r="J221" s="43"/>
    </row>
    <row r="222" spans="1:10" ht="19.5" thickBot="1">
      <c r="A222" s="52"/>
      <c r="B222" s="74">
        <v>2</v>
      </c>
      <c r="C222" s="33" t="s">
        <v>54</v>
      </c>
      <c r="D222" s="88"/>
      <c r="E222" s="53"/>
      <c r="F222" s="53"/>
      <c r="G222" s="46"/>
      <c r="H222" s="38" t="str">
        <f t="shared" si="10"/>
        <v>* Please select Yes, No or Not applicable</v>
      </c>
      <c r="J222" s="43"/>
    </row>
    <row r="223" spans="1:10" ht="19.5" thickBot="1">
      <c r="A223" s="52"/>
      <c r="B223" s="74">
        <v>3</v>
      </c>
      <c r="C223" s="33" t="s">
        <v>253</v>
      </c>
      <c r="D223" s="88"/>
      <c r="E223" s="53"/>
      <c r="F223" s="53"/>
      <c r="G223" s="46"/>
      <c r="H223" s="38" t="str">
        <f t="shared" si="10"/>
        <v>* Please select Yes, No or Not applicable</v>
      </c>
      <c r="J223" s="43"/>
    </row>
    <row r="224" spans="1:10" ht="19.5" thickBot="1">
      <c r="A224" s="52"/>
      <c r="B224" s="74">
        <v>4</v>
      </c>
      <c r="C224" s="33" t="s">
        <v>55</v>
      </c>
      <c r="D224" s="88"/>
      <c r="E224" s="53"/>
      <c r="F224" s="53"/>
      <c r="G224" s="46"/>
      <c r="H224" s="38" t="str">
        <f t="shared" si="10"/>
        <v>* Please select Yes, No or Not applicable</v>
      </c>
      <c r="J224" s="43"/>
    </row>
    <row r="225" spans="1:26" ht="30" customHeight="1" thickBot="1">
      <c r="A225" s="52"/>
      <c r="B225" s="156" t="s">
        <v>72</v>
      </c>
      <c r="C225" s="157"/>
      <c r="D225" s="158"/>
      <c r="E225" s="53"/>
      <c r="F225" s="53"/>
      <c r="G225" s="46"/>
      <c r="H225" s="48"/>
      <c r="J225" s="43"/>
    </row>
    <row r="226" spans="1:26" ht="60" customHeight="1" thickBot="1">
      <c r="A226" s="52"/>
      <c r="B226" s="75">
        <v>5</v>
      </c>
      <c r="C226" s="89"/>
      <c r="D226" s="91" t="str">
        <f>IF(C226&lt;&gt;"","Yes","")</f>
        <v/>
      </c>
      <c r="E226" s="53"/>
      <c r="F226" s="53"/>
      <c r="G226" s="46"/>
      <c r="H226" s="38" t="str">
        <f>IF(C226&lt;&gt;"", IF(LEN(C226)&gt;1000, "* No more than 1000 characters allowed",IF(D226 &lt;&gt;"Yes", "* The value selected for the new Internal factors should be Yes", "")),"")</f>
        <v/>
      </c>
      <c r="J226" s="43"/>
    </row>
    <row r="227" spans="1:26" ht="60" customHeight="1" thickBot="1">
      <c r="A227" s="52"/>
      <c r="B227" s="75">
        <v>6</v>
      </c>
      <c r="C227" s="89"/>
      <c r="D227" s="91" t="str">
        <f t="shared" ref="D227:D231" si="13">IF(C227&lt;&gt;"","Yes","")</f>
        <v/>
      </c>
      <c r="E227" s="53"/>
      <c r="F227" s="53"/>
      <c r="G227" s="46"/>
      <c r="H227" s="38" t="str">
        <f t="shared" ref="H227:H231" si="14">IF(C227&lt;&gt;"", IF(LEN(C227)&gt;1000, "* No more than 1000 characters allowed",IF(D227 &lt;&gt;"Yes", "* The value selected for the new Internal factors should be Yes", "")),"")</f>
        <v/>
      </c>
      <c r="J227" s="43"/>
    </row>
    <row r="228" spans="1:26" ht="60" customHeight="1" thickBot="1">
      <c r="A228" s="52"/>
      <c r="B228" s="75">
        <v>7</v>
      </c>
      <c r="C228" s="89"/>
      <c r="D228" s="91" t="str">
        <f t="shared" si="13"/>
        <v/>
      </c>
      <c r="E228" s="53"/>
      <c r="F228" s="53"/>
      <c r="G228" s="46"/>
      <c r="H228" s="38" t="str">
        <f t="shared" si="14"/>
        <v/>
      </c>
      <c r="J228" s="43"/>
    </row>
    <row r="229" spans="1:26" ht="60" customHeight="1" thickBot="1">
      <c r="A229" s="52"/>
      <c r="B229" s="75">
        <v>8</v>
      </c>
      <c r="C229" s="89"/>
      <c r="D229" s="79" t="str">
        <f t="shared" si="13"/>
        <v/>
      </c>
      <c r="E229" s="53"/>
      <c r="F229" s="53"/>
      <c r="G229" s="46"/>
      <c r="H229" s="38" t="str">
        <f t="shared" si="14"/>
        <v/>
      </c>
      <c r="J229" s="43"/>
    </row>
    <row r="230" spans="1:26" ht="60" customHeight="1" thickBot="1">
      <c r="A230" s="52"/>
      <c r="B230" s="75">
        <v>9</v>
      </c>
      <c r="C230" s="89"/>
      <c r="D230" s="91" t="str">
        <f t="shared" si="13"/>
        <v/>
      </c>
      <c r="E230" s="53"/>
      <c r="F230" s="53"/>
      <c r="G230" s="46"/>
      <c r="H230" s="38" t="str">
        <f t="shared" si="14"/>
        <v/>
      </c>
      <c r="J230" s="43"/>
    </row>
    <row r="231" spans="1:26" ht="60" customHeight="1" thickBot="1">
      <c r="A231" s="52"/>
      <c r="B231" s="75">
        <v>10</v>
      </c>
      <c r="C231" s="89"/>
      <c r="D231" s="91" t="str">
        <f t="shared" si="13"/>
        <v/>
      </c>
      <c r="E231" s="53"/>
      <c r="F231" s="53"/>
      <c r="G231" s="46"/>
      <c r="H231" s="38" t="str">
        <f t="shared" si="14"/>
        <v/>
      </c>
      <c r="J231" s="43"/>
    </row>
    <row r="232" spans="1:26">
      <c r="A232" s="52"/>
      <c r="B232" s="53"/>
      <c r="C232" s="53"/>
      <c r="D232" s="53"/>
      <c r="E232" s="53"/>
      <c r="F232" s="53"/>
      <c r="G232" s="46"/>
      <c r="H232" s="48"/>
      <c r="J232" s="43"/>
    </row>
    <row r="233" spans="1:26">
      <c r="A233" s="52"/>
      <c r="B233" s="53"/>
      <c r="C233" s="53"/>
      <c r="D233" s="53"/>
      <c r="E233" s="53"/>
      <c r="F233" s="53"/>
      <c r="G233" s="46"/>
      <c r="H233" s="48"/>
      <c r="J233" s="43"/>
    </row>
    <row r="234" spans="1:26">
      <c r="A234" s="52"/>
      <c r="B234" s="53"/>
      <c r="C234" s="53"/>
      <c r="D234" s="53"/>
      <c r="E234" s="53"/>
      <c r="F234" s="53"/>
      <c r="G234" s="46"/>
      <c r="H234" s="48"/>
      <c r="J234" s="43"/>
    </row>
    <row r="235" spans="1:26" ht="47.25">
      <c r="A235" s="68" t="s">
        <v>284</v>
      </c>
      <c r="B235" s="53"/>
      <c r="C235" s="53"/>
      <c r="D235" s="53"/>
      <c r="E235" s="53"/>
      <c r="F235" s="53"/>
      <c r="G235" s="46"/>
      <c r="H235" s="38" t="str">
        <f>IF(OR(A237,A238,A239,A240,A241,A242),"","* Please select at least one option in section 6.3")</f>
        <v>* Please select at least one option in section 6.3</v>
      </c>
      <c r="J235" s="43"/>
    </row>
    <row r="236" spans="1:26" ht="18" customHeight="1">
      <c r="A236" s="52"/>
      <c r="B236" s="53"/>
      <c r="C236" s="53"/>
      <c r="D236" s="53"/>
      <c r="E236" s="53"/>
      <c r="F236" s="53"/>
      <c r="G236" s="46"/>
      <c r="H236" s="48"/>
      <c r="J236" s="43"/>
    </row>
    <row r="237" spans="1:26" ht="18" customHeight="1">
      <c r="A237" s="29" t="b">
        <v>0</v>
      </c>
      <c r="B237" s="53"/>
      <c r="C237" s="53"/>
      <c r="D237" s="53"/>
      <c r="E237" s="53"/>
      <c r="F237" s="53"/>
      <c r="G237" s="46"/>
      <c r="H237" s="38" t="str">
        <f>IF(AND(A241,OR(A237,A238,A239,A240,A242)),"* If  ""Not Applicable"" is selected, the others options must not be selected", "")</f>
        <v/>
      </c>
      <c r="J237" s="43"/>
      <c r="Z237" s="18">
        <f>IF(A237=TRUE,1,0)</f>
        <v>0</v>
      </c>
    </row>
    <row r="238" spans="1:26" ht="18" customHeight="1">
      <c r="A238" s="29" t="b">
        <v>0</v>
      </c>
      <c r="B238" s="53"/>
      <c r="C238" s="53"/>
      <c r="D238" s="53"/>
      <c r="E238" s="53"/>
      <c r="F238" s="53"/>
      <c r="G238" s="46"/>
      <c r="H238" s="48"/>
      <c r="J238" s="43"/>
      <c r="Z238" s="18">
        <f t="shared" ref="Z238:Z242" si="15">IF(A238=TRUE,1,0)</f>
        <v>0</v>
      </c>
    </row>
    <row r="239" spans="1:26" ht="18" customHeight="1">
      <c r="A239" s="29" t="b">
        <v>0</v>
      </c>
      <c r="B239" s="53"/>
      <c r="C239" s="53"/>
      <c r="D239" s="53"/>
      <c r="E239" s="53"/>
      <c r="F239" s="53"/>
      <c r="G239" s="46"/>
      <c r="H239" s="48"/>
      <c r="J239" s="43"/>
      <c r="Z239" s="18">
        <f t="shared" si="15"/>
        <v>0</v>
      </c>
    </row>
    <row r="240" spans="1:26" ht="18" customHeight="1">
      <c r="A240" s="29" t="b">
        <v>0</v>
      </c>
      <c r="B240" s="53"/>
      <c r="C240" s="53"/>
      <c r="D240" s="53"/>
      <c r="E240" s="53"/>
      <c r="F240" s="53"/>
      <c r="G240" s="46"/>
      <c r="H240" s="48"/>
      <c r="J240" s="43"/>
      <c r="Z240" s="18">
        <f t="shared" si="15"/>
        <v>0</v>
      </c>
    </row>
    <row r="241" spans="1:26" ht="18" customHeight="1">
      <c r="A241" s="29" t="b">
        <v>0</v>
      </c>
      <c r="B241" s="53"/>
      <c r="C241" s="53"/>
      <c r="D241" s="53"/>
      <c r="E241" s="53"/>
      <c r="F241" s="53"/>
      <c r="G241" s="46"/>
      <c r="H241" s="48"/>
      <c r="J241" s="43"/>
      <c r="Z241" s="18">
        <f t="shared" si="15"/>
        <v>0</v>
      </c>
    </row>
    <row r="242" spans="1:26" ht="18" customHeight="1" thickBot="1">
      <c r="A242" s="29" t="b">
        <v>0</v>
      </c>
      <c r="B242" s="53"/>
      <c r="C242" s="53"/>
      <c r="D242" s="53"/>
      <c r="E242" s="53"/>
      <c r="F242" s="53"/>
      <c r="G242" s="46"/>
      <c r="H242" s="48"/>
      <c r="J242" s="43"/>
      <c r="Z242" s="18">
        <f t="shared" si="15"/>
        <v>0</v>
      </c>
    </row>
    <row r="243" spans="1:26" ht="60" customHeight="1" thickBot="1">
      <c r="A243" s="9"/>
      <c r="B243" s="113"/>
      <c r="C243" s="115"/>
      <c r="D243" s="115"/>
      <c r="E243" s="114"/>
      <c r="F243" s="53"/>
      <c r="G243" s="46"/>
      <c r="H243" s="96" t="str">
        <f>IF(A242,IF(B243="","* Please enter text",IF(LEN(B243)&gt;3000,"* No more than 3000 characters allowed","")),IF(B243&lt;&gt;"","* The text is mandatory only if Others is selected",""))</f>
        <v/>
      </c>
      <c r="J243" s="43"/>
      <c r="K243" s="97">
        <f>B243</f>
        <v>0</v>
      </c>
    </row>
    <row r="244" spans="1:26">
      <c r="A244" s="52"/>
      <c r="B244" s="53"/>
      <c r="C244" s="53"/>
      <c r="D244" s="53"/>
      <c r="E244" s="53"/>
      <c r="F244" s="53"/>
      <c r="G244" s="46"/>
      <c r="H244" s="48"/>
      <c r="J244" s="43"/>
    </row>
    <row r="245" spans="1:26">
      <c r="A245" s="52"/>
      <c r="B245" s="53"/>
      <c r="C245" s="53"/>
      <c r="D245" s="53"/>
      <c r="E245" s="53"/>
      <c r="F245" s="53"/>
      <c r="G245" s="46"/>
      <c r="H245" s="48"/>
      <c r="J245" s="43"/>
    </row>
    <row r="246" spans="1:26">
      <c r="A246" s="52"/>
      <c r="B246" s="53"/>
      <c r="C246" s="53"/>
      <c r="D246" s="53"/>
      <c r="E246" s="53"/>
      <c r="F246" s="53"/>
      <c r="G246" s="46"/>
      <c r="H246" s="48"/>
      <c r="J246" s="43"/>
    </row>
    <row r="247" spans="1:26" ht="33" customHeight="1">
      <c r="A247" s="68" t="s">
        <v>285</v>
      </c>
      <c r="B247" s="53"/>
      <c r="C247" s="53"/>
      <c r="D247" s="53"/>
      <c r="E247" s="53"/>
      <c r="F247" s="53"/>
      <c r="G247" s="46"/>
      <c r="H247" s="48"/>
      <c r="J247" s="43"/>
    </row>
    <row r="248" spans="1:26" ht="33" customHeight="1" thickBot="1">
      <c r="A248" s="68" t="s">
        <v>56</v>
      </c>
      <c r="B248" s="53"/>
      <c r="C248" s="53"/>
      <c r="D248" s="53"/>
      <c r="E248" s="53"/>
      <c r="F248" s="53"/>
      <c r="G248" s="46"/>
      <c r="H248" s="48"/>
      <c r="J248" s="43"/>
    </row>
    <row r="249" spans="1:26" ht="30" customHeight="1" thickBot="1">
      <c r="A249" s="52"/>
      <c r="B249" s="10"/>
      <c r="C249" s="14" t="s">
        <v>57</v>
      </c>
      <c r="D249" s="14" t="s">
        <v>58</v>
      </c>
      <c r="E249" s="14" t="s">
        <v>59</v>
      </c>
      <c r="F249" s="53"/>
      <c r="G249" s="46"/>
      <c r="H249" s="48"/>
      <c r="J249" s="43"/>
    </row>
    <row r="250" spans="1:26" ht="60" customHeight="1" thickBot="1">
      <c r="A250" s="52"/>
      <c r="B250" s="74">
        <v>1</v>
      </c>
      <c r="C250" s="87"/>
      <c r="D250" s="87"/>
      <c r="E250" s="87"/>
      <c r="F250" s="53"/>
      <c r="G250" s="46"/>
      <c r="H250" s="38" t="str">
        <f>IF(AND(NOT(A241),OR(C250="",D250="",E250="")),"* Please enter at least one row in section 6.4",
IF(MAX(LEN(C250),LEN(D250))&gt;1800,"* No more than 1800 characters allowed", IF(LEN(E250)&gt;800,"* No more than 800 characters allowed in the third column","")))</f>
        <v>* Please enter at least one row in section 6.4</v>
      </c>
      <c r="J250" s="43"/>
    </row>
    <row r="251" spans="1:26" ht="60" customHeight="1" thickBot="1">
      <c r="A251" s="52"/>
      <c r="B251" s="74">
        <v>2</v>
      </c>
      <c r="C251" s="87"/>
      <c r="D251" s="87"/>
      <c r="E251" s="87"/>
      <c r="F251" s="53"/>
      <c r="G251" s="46"/>
      <c r="H251" s="38" t="str">
        <f>IF( AND(C251 &lt;&gt;"",D251&lt;&gt;"",E251&lt;&gt;""),IF(MAX(LEN(C251),LEN(D251))&gt;1800,"* No more than 1800 characters allowed",IF(LEN(E251)&gt;800,"* No more than 800 characters allowed in the third column","")), IF(OR(C251 &lt;&gt;"",D251&lt;&gt;"",E251&lt;&gt;""), "* Please complete the row",""))</f>
        <v/>
      </c>
      <c r="J251" s="43"/>
    </row>
    <row r="252" spans="1:26" ht="60" customHeight="1" thickBot="1">
      <c r="A252" s="52"/>
      <c r="B252" s="74">
        <v>3</v>
      </c>
      <c r="C252" s="87"/>
      <c r="D252" s="87"/>
      <c r="E252" s="87"/>
      <c r="F252" s="53"/>
      <c r="G252" s="46"/>
      <c r="H252" s="38" t="str">
        <f t="shared" ref="H252:H259" si="16">IF( AND(C252 &lt;&gt;"",D252&lt;&gt;"",E252&lt;&gt;""),IF(MAX(LEN(C252),LEN(D252))&gt;1800,"* No more than 1800 characters allowed",IF(LEN(E252)&gt;800,"* No more than 800 characters allowed in the third column","")), IF(OR(C252 &lt;&gt;"",D252&lt;&gt;"",E252&lt;&gt;""), "* Please complete the row",""))</f>
        <v/>
      </c>
      <c r="J252" s="43"/>
    </row>
    <row r="253" spans="1:26" ht="60" customHeight="1" thickBot="1">
      <c r="A253" s="52"/>
      <c r="B253" s="74">
        <v>4</v>
      </c>
      <c r="C253" s="87"/>
      <c r="D253" s="87"/>
      <c r="E253" s="87"/>
      <c r="F253" s="53"/>
      <c r="G253" s="46"/>
      <c r="H253" s="38" t="str">
        <f t="shared" si="16"/>
        <v/>
      </c>
      <c r="J253" s="43"/>
    </row>
    <row r="254" spans="1:26" ht="60" customHeight="1" thickBot="1">
      <c r="A254" s="52"/>
      <c r="B254" s="74">
        <v>5</v>
      </c>
      <c r="C254" s="87"/>
      <c r="D254" s="87"/>
      <c r="E254" s="87"/>
      <c r="F254" s="53"/>
      <c r="G254" s="46"/>
      <c r="H254" s="38" t="str">
        <f t="shared" si="16"/>
        <v/>
      </c>
      <c r="J254" s="43"/>
    </row>
    <row r="255" spans="1:26" ht="60" customHeight="1" thickBot="1">
      <c r="A255" s="52"/>
      <c r="B255" s="74">
        <v>6</v>
      </c>
      <c r="C255" s="87"/>
      <c r="D255" s="87"/>
      <c r="E255" s="87"/>
      <c r="F255" s="53"/>
      <c r="G255" s="46"/>
      <c r="H255" s="38" t="str">
        <f t="shared" si="16"/>
        <v/>
      </c>
      <c r="J255" s="43"/>
    </row>
    <row r="256" spans="1:26" ht="60" customHeight="1" thickBot="1">
      <c r="A256" s="52"/>
      <c r="B256" s="74">
        <v>7</v>
      </c>
      <c r="C256" s="87"/>
      <c r="D256" s="87"/>
      <c r="E256" s="87"/>
      <c r="F256" s="53"/>
      <c r="G256" s="46"/>
      <c r="H256" s="38" t="str">
        <f t="shared" si="16"/>
        <v/>
      </c>
      <c r="J256" s="43"/>
    </row>
    <row r="257" spans="1:10" ht="60" customHeight="1" thickBot="1">
      <c r="A257" s="52"/>
      <c r="B257" s="74">
        <v>8</v>
      </c>
      <c r="C257" s="87"/>
      <c r="D257" s="87"/>
      <c r="E257" s="87"/>
      <c r="F257" s="53"/>
      <c r="G257" s="46"/>
      <c r="H257" s="38" t="str">
        <f t="shared" si="16"/>
        <v/>
      </c>
      <c r="J257" s="43"/>
    </row>
    <row r="258" spans="1:10" ht="60" customHeight="1" thickBot="1">
      <c r="A258" s="52"/>
      <c r="B258" s="74">
        <v>9</v>
      </c>
      <c r="C258" s="87"/>
      <c r="D258" s="87"/>
      <c r="E258" s="87"/>
      <c r="F258" s="53"/>
      <c r="G258" s="46"/>
      <c r="H258" s="38" t="str">
        <f t="shared" si="16"/>
        <v/>
      </c>
      <c r="J258" s="43"/>
    </row>
    <row r="259" spans="1:10" ht="60" customHeight="1" thickBot="1">
      <c r="A259" s="52"/>
      <c r="B259" s="74">
        <v>10</v>
      </c>
      <c r="C259" s="87"/>
      <c r="D259" s="87"/>
      <c r="E259" s="87"/>
      <c r="F259" s="53"/>
      <c r="G259" s="46"/>
      <c r="H259" s="38" t="str">
        <f t="shared" si="16"/>
        <v/>
      </c>
      <c r="J259" s="43"/>
    </row>
    <row r="260" spans="1:10">
      <c r="A260" s="52"/>
      <c r="B260" s="53"/>
      <c r="C260" s="53"/>
      <c r="D260" s="53"/>
      <c r="E260" s="53"/>
      <c r="F260" s="53"/>
      <c r="G260" s="46"/>
      <c r="H260" s="48"/>
      <c r="J260" s="43"/>
    </row>
    <row r="261" spans="1:10">
      <c r="A261" s="52"/>
      <c r="B261" s="53"/>
      <c r="C261" s="53"/>
      <c r="D261" s="53"/>
      <c r="E261" s="53"/>
      <c r="F261" s="53"/>
      <c r="G261" s="46"/>
      <c r="H261" s="48"/>
      <c r="J261" s="43"/>
    </row>
    <row r="262" spans="1:10" ht="21">
      <c r="A262" s="66" t="s">
        <v>256</v>
      </c>
      <c r="B262" s="53"/>
      <c r="C262" s="53"/>
      <c r="D262" s="53"/>
      <c r="E262" s="53"/>
      <c r="F262" s="53"/>
      <c r="G262" s="46"/>
      <c r="H262" s="48"/>
      <c r="J262" s="43"/>
    </row>
    <row r="263" spans="1:10" ht="15" customHeight="1" thickBot="1">
      <c r="A263" s="52"/>
      <c r="B263" s="53"/>
      <c r="C263" s="53"/>
      <c r="D263" s="53"/>
      <c r="E263" s="53"/>
      <c r="F263" s="53"/>
      <c r="G263" s="46"/>
      <c r="H263" s="48"/>
      <c r="J263" s="43"/>
    </row>
    <row r="264" spans="1:10" ht="63.75" thickBot="1">
      <c r="A264" s="68" t="s">
        <v>297</v>
      </c>
      <c r="B264" s="116"/>
      <c r="C264" s="117"/>
      <c r="D264" s="43"/>
      <c r="E264" s="53"/>
      <c r="F264" s="53"/>
      <c r="G264" s="46"/>
      <c r="H264" s="38" t="str">
        <f>IF(B264="","* Please select Yes/No","")</f>
        <v>* Please select Yes/No</v>
      </c>
      <c r="J264" s="43"/>
    </row>
    <row r="265" spans="1:10" ht="15" customHeight="1">
      <c r="A265" s="52"/>
      <c r="B265" s="53"/>
      <c r="C265" s="53"/>
      <c r="D265" s="53"/>
      <c r="E265" s="53"/>
      <c r="F265" s="53"/>
      <c r="G265" s="46"/>
      <c r="H265" s="48"/>
      <c r="J265" s="43"/>
    </row>
    <row r="266" spans="1:10" ht="15" customHeight="1">
      <c r="A266" s="57"/>
      <c r="B266" s="53"/>
      <c r="C266" s="53"/>
      <c r="D266" s="53"/>
      <c r="E266" s="53"/>
      <c r="F266" s="53"/>
      <c r="G266" s="46"/>
      <c r="H266" s="48"/>
      <c r="J266" s="43"/>
    </row>
    <row r="267" spans="1:10" ht="15" customHeight="1">
      <c r="A267" s="57"/>
      <c r="B267" s="53"/>
      <c r="C267" s="53"/>
      <c r="D267" s="53"/>
      <c r="E267" s="53"/>
      <c r="F267" s="53"/>
      <c r="G267" s="46"/>
      <c r="H267" s="48"/>
      <c r="J267" s="43"/>
    </row>
    <row r="268" spans="1:10" ht="15" customHeight="1">
      <c r="A268" s="57"/>
      <c r="B268" s="53"/>
      <c r="C268" s="53"/>
      <c r="D268" s="53"/>
      <c r="E268" s="53"/>
      <c r="F268" s="53"/>
      <c r="G268" s="46"/>
      <c r="H268" s="48"/>
      <c r="J268" s="43"/>
    </row>
    <row r="269" spans="1:10" ht="15" customHeight="1">
      <c r="A269" s="57"/>
      <c r="B269" s="53"/>
      <c r="C269" s="53"/>
      <c r="D269" s="53"/>
      <c r="E269" s="53"/>
      <c r="F269" s="53"/>
      <c r="G269" s="46"/>
      <c r="H269" s="48"/>
      <c r="J269" s="43"/>
    </row>
    <row r="270" spans="1:10" ht="15" customHeight="1">
      <c r="A270" s="52"/>
      <c r="B270" s="53"/>
      <c r="C270" s="53"/>
      <c r="D270" s="53"/>
      <c r="E270" s="53"/>
      <c r="F270" s="53"/>
      <c r="G270" s="46"/>
      <c r="H270" s="48"/>
      <c r="J270" s="43"/>
    </row>
    <row r="271" spans="1:10" ht="15" customHeight="1">
      <c r="A271" s="52"/>
      <c r="B271" s="53"/>
      <c r="C271" s="53"/>
      <c r="D271" s="53"/>
      <c r="E271" s="53"/>
      <c r="F271" s="53"/>
      <c r="G271" s="46"/>
      <c r="H271" s="48"/>
      <c r="J271" s="43"/>
    </row>
    <row r="272" spans="1:10" ht="15" customHeight="1" thickBot="1">
      <c r="A272" s="52"/>
      <c r="B272" s="53"/>
      <c r="C272" s="53"/>
      <c r="D272" s="53"/>
      <c r="E272" s="53"/>
      <c r="F272" s="53"/>
      <c r="G272" s="46"/>
      <c r="H272" s="48"/>
      <c r="J272" s="43"/>
    </row>
    <row r="273" spans="1:10" ht="32.25" thickBot="1">
      <c r="A273" s="68" t="s">
        <v>286</v>
      </c>
      <c r="B273" s="116"/>
      <c r="C273" s="117"/>
      <c r="D273" s="53"/>
      <c r="E273" s="53"/>
      <c r="F273" s="53"/>
      <c r="G273" s="46"/>
      <c r="H273" s="38" t="str">
        <f>IF(AND(B273="",B264="No"),"* Please select Yes/No",IF(AND(B264="Yes",B273&lt;&gt;""),"* 7.2 is mandatory if the answer in 7.1 is ""No"" ",""))</f>
        <v/>
      </c>
      <c r="J273" s="43"/>
    </row>
    <row r="274" spans="1:10" ht="15" customHeight="1">
      <c r="A274" s="52"/>
      <c r="B274" s="53"/>
      <c r="C274" s="53"/>
      <c r="D274" s="53"/>
      <c r="E274" s="53"/>
      <c r="F274" s="53"/>
      <c r="G274" s="46"/>
      <c r="H274" s="48"/>
      <c r="J274" s="43"/>
    </row>
    <row r="275" spans="1:10" ht="15" customHeight="1">
      <c r="A275" s="57"/>
      <c r="B275" s="53"/>
      <c r="C275" s="53"/>
      <c r="D275" s="53"/>
      <c r="E275" s="53"/>
      <c r="F275" s="53"/>
      <c r="G275" s="46"/>
      <c r="H275" s="48"/>
      <c r="J275" s="43"/>
    </row>
    <row r="276" spans="1:10" ht="15" customHeight="1">
      <c r="A276" s="57"/>
      <c r="B276" s="53"/>
      <c r="C276" s="53"/>
      <c r="D276" s="53"/>
      <c r="E276" s="53"/>
      <c r="F276" s="53"/>
      <c r="G276" s="46"/>
      <c r="H276" s="48"/>
      <c r="J276" s="43"/>
    </row>
    <row r="277" spans="1:10" ht="15" customHeight="1">
      <c r="A277" s="52"/>
      <c r="B277" s="53"/>
      <c r="C277" s="53"/>
      <c r="D277" s="53"/>
      <c r="E277" s="53"/>
      <c r="F277" s="53"/>
      <c r="G277" s="46"/>
      <c r="H277" s="48"/>
      <c r="J277" s="43"/>
    </row>
    <row r="278" spans="1:10" ht="15" customHeight="1">
      <c r="A278" s="52"/>
      <c r="B278" s="53"/>
      <c r="C278" s="53"/>
      <c r="D278" s="53"/>
      <c r="E278" s="53"/>
      <c r="F278" s="53"/>
      <c r="G278" s="46"/>
      <c r="H278" s="48"/>
      <c r="J278" s="43"/>
    </row>
    <row r="279" spans="1:10" ht="15" customHeight="1">
      <c r="A279" s="52"/>
      <c r="B279" s="53"/>
      <c r="C279" s="53"/>
      <c r="D279" s="53"/>
      <c r="E279" s="53"/>
      <c r="F279" s="53"/>
      <c r="G279" s="46"/>
      <c r="H279" s="48"/>
      <c r="J279" s="43"/>
    </row>
    <row r="280" spans="1:10" ht="15" customHeight="1" thickBot="1">
      <c r="A280" s="52"/>
      <c r="B280" s="53"/>
      <c r="C280" s="53"/>
      <c r="D280" s="53"/>
      <c r="E280" s="53"/>
      <c r="F280" s="53"/>
      <c r="G280" s="46"/>
      <c r="H280" s="48"/>
      <c r="J280" s="43"/>
    </row>
    <row r="281" spans="1:10" ht="48" thickBot="1">
      <c r="A281" s="68" t="s">
        <v>287</v>
      </c>
      <c r="B281" s="116"/>
      <c r="C281" s="117"/>
      <c r="D281" s="53"/>
      <c r="E281" s="53"/>
      <c r="F281" s="53"/>
      <c r="G281" s="46"/>
      <c r="H281" s="38" t="str">
        <f>IF(B281="","* Please select Yes/No","")</f>
        <v>* Please select Yes/No</v>
      </c>
      <c r="J281" s="43"/>
    </row>
    <row r="282" spans="1:10" ht="15" customHeight="1">
      <c r="A282" s="57"/>
      <c r="B282" s="53"/>
      <c r="C282" s="53"/>
      <c r="D282" s="53"/>
      <c r="E282" s="53"/>
      <c r="F282" s="53"/>
      <c r="G282" s="46"/>
      <c r="H282" s="48"/>
      <c r="J282" s="43"/>
    </row>
    <row r="283" spans="1:10" ht="15" customHeight="1">
      <c r="A283" s="57"/>
      <c r="B283" s="53"/>
      <c r="C283" s="53"/>
      <c r="D283" s="53"/>
      <c r="E283" s="53"/>
      <c r="F283" s="53"/>
      <c r="G283" s="46"/>
      <c r="H283" s="48"/>
      <c r="J283" s="43"/>
    </row>
    <row r="284" spans="1:10" ht="15" customHeight="1">
      <c r="A284" s="52"/>
      <c r="B284" s="53"/>
      <c r="C284" s="53"/>
      <c r="D284" s="53"/>
      <c r="E284" s="53"/>
      <c r="F284" s="53"/>
      <c r="G284" s="46"/>
      <c r="H284" s="48"/>
      <c r="J284" s="43"/>
    </row>
    <row r="285" spans="1:10" ht="15" customHeight="1">
      <c r="A285" s="52"/>
      <c r="B285" s="53"/>
      <c r="C285" s="53"/>
      <c r="D285" s="53"/>
      <c r="E285" s="53"/>
      <c r="F285" s="53"/>
      <c r="G285" s="46"/>
      <c r="H285" s="48"/>
      <c r="J285" s="43"/>
    </row>
    <row r="286" spans="1:10" ht="15" customHeight="1">
      <c r="A286" s="52"/>
      <c r="B286" s="53"/>
      <c r="C286" s="53"/>
      <c r="D286" s="53"/>
      <c r="E286" s="53"/>
      <c r="F286" s="53"/>
      <c r="G286" s="46"/>
      <c r="H286" s="48"/>
      <c r="J286" s="43"/>
    </row>
    <row r="287" spans="1:10" ht="15" customHeight="1">
      <c r="A287" s="52"/>
      <c r="B287" s="53"/>
      <c r="C287" s="53"/>
      <c r="D287" s="53"/>
      <c r="E287" s="53"/>
      <c r="F287" s="53"/>
      <c r="G287" s="46"/>
      <c r="H287" s="48"/>
      <c r="J287" s="43"/>
    </row>
    <row r="288" spans="1:10" ht="15" customHeight="1" thickBot="1">
      <c r="A288" s="52"/>
      <c r="B288" s="53"/>
      <c r="C288" s="53"/>
      <c r="D288" s="53"/>
      <c r="E288" s="53"/>
      <c r="F288" s="53"/>
      <c r="G288" s="46"/>
      <c r="H288" s="48"/>
      <c r="J288" s="43"/>
    </row>
    <row r="289" spans="1:11" ht="33" customHeight="1" thickBot="1">
      <c r="A289" s="68" t="s">
        <v>288</v>
      </c>
      <c r="B289" s="116"/>
      <c r="C289" s="117"/>
      <c r="D289" s="53"/>
      <c r="E289" s="53"/>
      <c r="F289" s="53"/>
      <c r="G289" s="46"/>
      <c r="H289" s="38" t="str">
        <f>IF(B281="Yes", IF( B289&lt;&gt;"","","* Please select an option in section 7.4"), IF(B289&lt;&gt;"","* 7.4 should only be populated if 'Yes' is selected in 7.3 ",""))</f>
        <v/>
      </c>
      <c r="J289" s="43"/>
    </row>
    <row r="290" spans="1:11" ht="15" customHeight="1">
      <c r="A290" s="15"/>
      <c r="B290" s="53"/>
      <c r="C290" s="53"/>
      <c r="D290" s="53"/>
      <c r="E290" s="53"/>
      <c r="F290" s="53"/>
      <c r="G290" s="46"/>
      <c r="H290" s="48"/>
      <c r="J290" s="43"/>
    </row>
    <row r="291" spans="1:11" ht="15" customHeight="1">
      <c r="A291" s="15"/>
      <c r="B291" s="53"/>
      <c r="C291" s="53"/>
      <c r="D291" s="53"/>
      <c r="E291" s="53"/>
      <c r="F291" s="53"/>
      <c r="G291" s="46"/>
      <c r="H291" s="48"/>
      <c r="J291" s="43"/>
    </row>
    <row r="292" spans="1:11" ht="15" customHeight="1">
      <c r="A292" s="15"/>
      <c r="B292" s="53"/>
      <c r="C292" s="53"/>
      <c r="D292" s="53"/>
      <c r="E292" s="53"/>
      <c r="F292" s="53"/>
      <c r="G292" s="46"/>
      <c r="H292" s="48"/>
      <c r="J292" s="43"/>
    </row>
    <row r="293" spans="1:11" ht="15" customHeight="1">
      <c r="A293" s="57"/>
      <c r="B293" s="53"/>
      <c r="C293" s="53"/>
      <c r="D293" s="53"/>
      <c r="E293" s="53"/>
      <c r="F293" s="53"/>
      <c r="G293" s="46"/>
      <c r="H293" s="48"/>
      <c r="J293" s="43"/>
    </row>
    <row r="294" spans="1:11" ht="15" customHeight="1" thickBot="1">
      <c r="A294" s="52"/>
      <c r="B294" s="53"/>
      <c r="C294" s="53"/>
      <c r="D294" s="53"/>
      <c r="E294" s="53"/>
      <c r="F294" s="53"/>
      <c r="G294" s="46"/>
      <c r="H294" s="48"/>
      <c r="J294" s="43"/>
    </row>
    <row r="295" spans="1:11" ht="60" customHeight="1" thickBot="1">
      <c r="A295" s="52"/>
      <c r="B295" s="113"/>
      <c r="C295" s="115"/>
      <c r="D295" s="115"/>
      <c r="E295" s="114"/>
      <c r="F295" s="53"/>
      <c r="G295" s="46"/>
      <c r="H295" s="96" t="str">
        <f>IF(B289="Others (please list)",IF(B295="","* Please enter text",IF(LEN(B295)&gt;3000,"* No more than 3000 characters allowed","")),IF(B295&lt;&gt;"","* This text box should only be populated if 'Others' is selected",""))</f>
        <v/>
      </c>
      <c r="J295" s="43"/>
      <c r="K295" s="97">
        <f>B295</f>
        <v>0</v>
      </c>
    </row>
    <row r="296" spans="1:11" ht="15" customHeight="1">
      <c r="A296" s="52"/>
      <c r="B296" s="53"/>
      <c r="C296" s="53"/>
      <c r="D296" s="53"/>
      <c r="E296" s="53"/>
      <c r="F296" s="53"/>
      <c r="G296" s="46"/>
      <c r="H296" s="48"/>
      <c r="J296" s="43"/>
    </row>
    <row r="297" spans="1:11" ht="15" customHeight="1">
      <c r="A297" s="52"/>
      <c r="B297" s="53"/>
      <c r="C297" s="53"/>
      <c r="D297" s="53"/>
      <c r="E297" s="53"/>
      <c r="F297" s="53"/>
      <c r="G297" s="46"/>
      <c r="H297" s="48"/>
      <c r="J297" s="43"/>
    </row>
    <row r="298" spans="1:11" ht="15" customHeight="1" thickBot="1">
      <c r="A298" s="52"/>
      <c r="B298" s="53"/>
      <c r="C298" s="53"/>
      <c r="D298" s="53"/>
      <c r="E298" s="53"/>
      <c r="F298" s="53"/>
      <c r="G298" s="46"/>
      <c r="H298" s="48"/>
      <c r="J298" s="43"/>
    </row>
    <row r="299" spans="1:11" ht="98.1" customHeight="1" thickBot="1">
      <c r="A299" s="68" t="s">
        <v>289</v>
      </c>
      <c r="B299" s="137"/>
      <c r="C299" s="139"/>
      <c r="D299" s="53"/>
      <c r="E299" s="53"/>
      <c r="F299" s="53"/>
      <c r="G299" s="46"/>
      <c r="H299" s="38" t="str">
        <f>IF(B299="","* Please select ""Yes"", ""No"" or ""Not applicable""","")</f>
        <v>* Please select "Yes", "No" or "Not applicable"</v>
      </c>
      <c r="J299" s="43"/>
    </row>
    <row r="300" spans="1:11">
      <c r="A300" s="52"/>
      <c r="B300" s="53"/>
      <c r="C300" s="53"/>
      <c r="D300" s="53"/>
      <c r="E300" s="53"/>
      <c r="F300" s="53"/>
      <c r="G300" s="46"/>
      <c r="H300" s="48"/>
      <c r="J300" s="43"/>
    </row>
    <row r="301" spans="1:11" ht="15" customHeight="1">
      <c r="A301" s="52"/>
      <c r="B301" s="53"/>
      <c r="C301" s="53"/>
      <c r="D301" s="53"/>
      <c r="E301" s="53"/>
      <c r="F301" s="53"/>
      <c r="G301" s="46"/>
      <c r="H301" s="48"/>
      <c r="J301" s="43"/>
    </row>
    <row r="302" spans="1:11">
      <c r="A302" s="52"/>
      <c r="B302" s="53"/>
      <c r="C302" s="53"/>
      <c r="D302" s="53"/>
      <c r="E302" s="53"/>
      <c r="F302" s="53"/>
      <c r="G302" s="46"/>
      <c r="H302" s="48"/>
      <c r="J302" s="43"/>
    </row>
    <row r="303" spans="1:11">
      <c r="A303" s="52"/>
      <c r="B303" s="53"/>
      <c r="C303" s="53"/>
      <c r="D303" s="53"/>
      <c r="E303" s="53"/>
      <c r="F303" s="53"/>
      <c r="G303" s="46"/>
      <c r="H303" s="48"/>
      <c r="J303" s="43"/>
    </row>
    <row r="304" spans="1:11">
      <c r="A304" s="52"/>
      <c r="B304" s="53"/>
      <c r="C304" s="53"/>
      <c r="D304" s="53"/>
      <c r="E304" s="53"/>
      <c r="F304" s="53"/>
      <c r="G304" s="46"/>
      <c r="H304" s="48"/>
      <c r="J304" s="43"/>
    </row>
    <row r="305" spans="1:10">
      <c r="A305" s="52"/>
      <c r="B305" s="53"/>
      <c r="C305" s="53"/>
      <c r="D305" s="53"/>
      <c r="E305" s="53"/>
      <c r="F305" s="53"/>
      <c r="G305" s="46"/>
      <c r="H305" s="48"/>
      <c r="J305" s="43"/>
    </row>
    <row r="306" spans="1:10">
      <c r="A306" s="52"/>
      <c r="B306" s="53"/>
      <c r="C306" s="53"/>
      <c r="D306" s="53"/>
      <c r="E306" s="53"/>
      <c r="F306" s="53"/>
      <c r="G306" s="46"/>
      <c r="H306" s="48"/>
      <c r="J306" s="43"/>
    </row>
    <row r="307" spans="1:10">
      <c r="A307" s="52"/>
      <c r="B307" s="53"/>
      <c r="C307" s="53"/>
      <c r="D307" s="53"/>
      <c r="E307" s="53"/>
      <c r="F307" s="53"/>
      <c r="G307" s="46"/>
      <c r="H307" s="48"/>
      <c r="J307" s="43"/>
    </row>
    <row r="308" spans="1:10" ht="32.25" thickBot="1">
      <c r="A308" s="68" t="s">
        <v>290</v>
      </c>
      <c r="B308" s="53"/>
      <c r="C308" s="53"/>
      <c r="D308" s="53"/>
      <c r="E308" s="53"/>
      <c r="F308" s="53"/>
      <c r="G308" s="46"/>
      <c r="H308" s="48"/>
      <c r="J308" s="43"/>
    </row>
    <row r="309" spans="1:10" ht="19.5" customHeight="1" thickBot="1">
      <c r="A309" s="6"/>
      <c r="B309" s="111" t="s">
        <v>60</v>
      </c>
      <c r="C309" s="112"/>
      <c r="D309" s="14" t="s">
        <v>61</v>
      </c>
      <c r="E309" s="53"/>
      <c r="F309" s="53"/>
      <c r="G309" s="46"/>
      <c r="H309" s="48"/>
      <c r="J309" s="43"/>
    </row>
    <row r="310" spans="1:10" ht="19.5" customHeight="1" thickBot="1">
      <c r="A310" s="6"/>
      <c r="B310" s="140" t="s">
        <v>62</v>
      </c>
      <c r="C310" s="141"/>
      <c r="D310" s="92"/>
      <c r="E310" s="53"/>
      <c r="F310" s="53"/>
      <c r="G310" s="46"/>
      <c r="H310" s="37" t="str">
        <f>IF(B299="Yes",IF(OR(D310="",D311="",D312="",D313=""),"* Populate the table is Mandatory",""),IF(OR(D310&lt;&gt;"",D311&lt;&gt;"",D312&lt;&gt;"",D313&lt;&gt;""),"*  This table is mandatory only if the answer in 7.5 is ""Yes""",""))</f>
        <v/>
      </c>
      <c r="J310" s="43"/>
    </row>
    <row r="311" spans="1:10" ht="19.5" customHeight="1" thickBot="1">
      <c r="A311" s="6"/>
      <c r="B311" s="142" t="s">
        <v>63</v>
      </c>
      <c r="C311" s="112"/>
      <c r="D311" s="92"/>
      <c r="E311" s="53"/>
      <c r="F311" s="53"/>
      <c r="G311" s="46"/>
      <c r="H311" s="48"/>
      <c r="J311" s="43"/>
    </row>
    <row r="312" spans="1:10" ht="19.5" customHeight="1" thickBot="1">
      <c r="A312" s="6"/>
      <c r="B312" s="142" t="s">
        <v>64</v>
      </c>
      <c r="C312" s="112"/>
      <c r="D312" s="92"/>
      <c r="E312" s="53"/>
      <c r="F312" s="53"/>
      <c r="G312" s="46"/>
      <c r="H312" s="48"/>
      <c r="J312" s="43"/>
    </row>
    <row r="313" spans="1:10" ht="19.5" customHeight="1" thickBot="1">
      <c r="A313" s="6"/>
      <c r="B313" s="142" t="s">
        <v>65</v>
      </c>
      <c r="C313" s="112"/>
      <c r="D313" s="92"/>
      <c r="E313" s="53"/>
      <c r="F313" s="53"/>
      <c r="G313" s="46"/>
      <c r="H313" s="48"/>
      <c r="J313" s="43"/>
    </row>
    <row r="314" spans="1:10" ht="15" customHeight="1">
      <c r="A314" s="6"/>
      <c r="B314" s="53"/>
      <c r="C314" s="53"/>
      <c r="D314" s="53"/>
      <c r="E314" s="53"/>
      <c r="F314" s="53"/>
      <c r="G314" s="46"/>
      <c r="H314" s="48"/>
      <c r="J314" s="43"/>
    </row>
    <row r="315" spans="1:10" ht="15" customHeight="1">
      <c r="A315" s="6"/>
      <c r="B315" s="53"/>
      <c r="C315" s="53"/>
      <c r="D315" s="53"/>
      <c r="E315" s="53"/>
      <c r="F315" s="53"/>
      <c r="G315" s="46"/>
      <c r="H315" s="48"/>
      <c r="J315" s="43"/>
    </row>
    <row r="316" spans="1:10" ht="15" customHeight="1">
      <c r="A316" s="6"/>
      <c r="B316" s="53"/>
      <c r="C316" s="53"/>
      <c r="D316" s="53"/>
      <c r="E316" s="53"/>
      <c r="F316" s="53"/>
      <c r="G316" s="46"/>
      <c r="H316" s="48"/>
      <c r="J316" s="43"/>
    </row>
    <row r="317" spans="1:10" ht="33" customHeight="1" thickBot="1">
      <c r="A317" s="68" t="s">
        <v>291</v>
      </c>
      <c r="B317" s="53"/>
      <c r="C317" s="53"/>
      <c r="D317" s="53"/>
      <c r="E317" s="53"/>
      <c r="F317" s="53"/>
      <c r="G317" s="46"/>
      <c r="H317" s="48"/>
      <c r="J317" s="43"/>
    </row>
    <row r="318" spans="1:10" ht="30" customHeight="1" thickBot="1">
      <c r="A318" s="52"/>
      <c r="B318" s="60"/>
      <c r="C318" s="27"/>
      <c r="D318" s="14" t="s">
        <v>236</v>
      </c>
      <c r="E318" s="53"/>
      <c r="F318" s="53"/>
      <c r="G318" s="46"/>
      <c r="H318" s="48"/>
      <c r="J318" s="43"/>
    </row>
    <row r="319" spans="1:10" ht="63.95" customHeight="1" thickBot="1">
      <c r="A319" s="52"/>
      <c r="B319" s="70" t="s">
        <v>1</v>
      </c>
      <c r="C319" s="80" t="s">
        <v>246</v>
      </c>
      <c r="D319" s="93"/>
      <c r="E319" s="53"/>
      <c r="F319" s="53"/>
      <c r="G319" s="46"/>
      <c r="H319" s="38" t="str">
        <f>IF(D319="","* Please select Yes/No","")</f>
        <v>* Please select Yes/No</v>
      </c>
      <c r="J319" s="43"/>
    </row>
    <row r="320" spans="1:10" ht="32.25" thickBot="1">
      <c r="A320" s="52"/>
      <c r="B320" s="70" t="s">
        <v>2</v>
      </c>
      <c r="C320" s="80" t="s">
        <v>247</v>
      </c>
      <c r="D320" s="93"/>
      <c r="E320" s="53"/>
      <c r="F320" s="53"/>
      <c r="G320" s="46"/>
      <c r="H320" s="38" t="str">
        <f>IF(D320="","* Please select Yes/No","")</f>
        <v>* Please select Yes/No</v>
      </c>
      <c r="J320" s="43"/>
    </row>
    <row r="321" spans="1:26" ht="32.25" thickBot="1">
      <c r="A321" s="52"/>
      <c r="B321" s="70" t="s">
        <v>4</v>
      </c>
      <c r="C321" s="80" t="s">
        <v>248</v>
      </c>
      <c r="D321" s="93"/>
      <c r="E321" s="53"/>
      <c r="F321" s="53"/>
      <c r="G321" s="46"/>
      <c r="H321" s="38" t="str">
        <f>IF(D321="","* Please select Yes/No","")</f>
        <v>* Please select Yes/No</v>
      </c>
      <c r="J321" s="43"/>
    </row>
    <row r="322" spans="1:26" ht="48" thickBot="1">
      <c r="A322" s="52"/>
      <c r="B322" s="70" t="s">
        <v>6</v>
      </c>
      <c r="C322" s="80" t="s">
        <v>249</v>
      </c>
      <c r="D322" s="93"/>
      <c r="E322" s="53"/>
      <c r="F322" s="53"/>
      <c r="G322" s="46"/>
      <c r="H322" s="38" t="str">
        <f>IF(D322="","* Please select Yes/No","")</f>
        <v>* Please select Yes/No</v>
      </c>
      <c r="J322" s="43"/>
    </row>
    <row r="323" spans="1:26">
      <c r="A323" s="52"/>
      <c r="B323" s="53"/>
      <c r="C323" s="53"/>
      <c r="D323" s="53"/>
      <c r="E323" s="53"/>
      <c r="F323" s="53"/>
      <c r="G323" s="46"/>
      <c r="H323" s="48"/>
      <c r="J323" s="43"/>
    </row>
    <row r="324" spans="1:26">
      <c r="A324" s="52"/>
      <c r="B324" s="53"/>
      <c r="C324" s="53"/>
      <c r="D324" s="53"/>
      <c r="E324" s="53"/>
      <c r="F324" s="53"/>
      <c r="G324" s="46"/>
      <c r="H324" s="48"/>
      <c r="J324" s="43"/>
    </row>
    <row r="325" spans="1:26">
      <c r="A325" s="52"/>
      <c r="B325" s="53"/>
      <c r="C325" s="53"/>
      <c r="D325" s="53"/>
      <c r="E325" s="53"/>
      <c r="F325" s="53"/>
      <c r="G325" s="46"/>
      <c r="H325" s="48"/>
      <c r="J325" s="43"/>
    </row>
    <row r="326" spans="1:26">
      <c r="A326" s="52"/>
      <c r="B326" s="53"/>
      <c r="C326" s="53"/>
      <c r="D326" s="53"/>
      <c r="E326" s="53"/>
      <c r="F326" s="53"/>
      <c r="G326" s="46"/>
      <c r="H326" s="48"/>
      <c r="J326" s="43"/>
    </row>
    <row r="327" spans="1:26" ht="47.25">
      <c r="A327" s="68" t="s">
        <v>292</v>
      </c>
      <c r="B327" s="53"/>
      <c r="C327" s="53"/>
      <c r="D327" s="53"/>
      <c r="E327" s="53"/>
      <c r="F327" s="53"/>
      <c r="G327" s="46"/>
      <c r="H327" s="38" t="str">
        <f>IF(OR(A329,A330,A331,A332,A333,A334,A335),"","* Please select at least one option in section 7.8")</f>
        <v>* Please select at least one option in section 7.8</v>
      </c>
      <c r="J327" s="43"/>
    </row>
    <row r="328" spans="1:26" ht="18" customHeight="1">
      <c r="A328" s="52"/>
      <c r="B328" s="53"/>
      <c r="C328" s="53"/>
      <c r="D328" s="53"/>
      <c r="E328" s="53"/>
      <c r="F328" s="53"/>
      <c r="G328" s="46"/>
      <c r="H328" s="48"/>
      <c r="J328" s="43"/>
    </row>
    <row r="329" spans="1:26" ht="18" customHeight="1">
      <c r="A329" s="29" t="b">
        <v>0</v>
      </c>
      <c r="B329" s="53"/>
      <c r="C329" s="53"/>
      <c r="D329" s="53"/>
      <c r="E329" s="53"/>
      <c r="F329" s="53"/>
      <c r="G329" s="46"/>
      <c r="H329" s="38" t="str">
        <f>IF(AND(A334,OR(A329,A330,A331,A332,A333,A335)),"* If  ""Not Applicable"" is selected, the others options must not be selected", "")</f>
        <v/>
      </c>
      <c r="J329" s="43"/>
      <c r="Z329" s="18">
        <f>IF(A329=TRUE,1,0)</f>
        <v>0</v>
      </c>
    </row>
    <row r="330" spans="1:26" ht="18" customHeight="1">
      <c r="A330" s="29" t="b">
        <v>0</v>
      </c>
      <c r="B330" s="53"/>
      <c r="C330" s="53"/>
      <c r="D330" s="53"/>
      <c r="E330" s="53"/>
      <c r="F330" s="53"/>
      <c r="G330" s="46"/>
      <c r="H330" s="48"/>
      <c r="J330" s="43"/>
      <c r="Z330" s="18">
        <f t="shared" ref="Z330:Z335" si="17">IF(A330=TRUE,1,0)</f>
        <v>0</v>
      </c>
    </row>
    <row r="331" spans="1:26" ht="18" customHeight="1">
      <c r="A331" s="29" t="b">
        <v>0</v>
      </c>
      <c r="B331" s="53"/>
      <c r="C331" s="53"/>
      <c r="D331" s="53"/>
      <c r="E331" s="53"/>
      <c r="F331" s="53"/>
      <c r="G331" s="46"/>
      <c r="H331" s="48"/>
      <c r="J331" s="43"/>
      <c r="Z331" s="18">
        <f t="shared" si="17"/>
        <v>0</v>
      </c>
    </row>
    <row r="332" spans="1:26" ht="18" customHeight="1">
      <c r="A332" s="29" t="b">
        <v>0</v>
      </c>
      <c r="B332" s="53"/>
      <c r="C332" s="53"/>
      <c r="D332" s="53"/>
      <c r="E332" s="53"/>
      <c r="F332" s="53"/>
      <c r="G332" s="46"/>
      <c r="H332" s="48"/>
      <c r="J332" s="43"/>
      <c r="Z332" s="18">
        <f t="shared" si="17"/>
        <v>0</v>
      </c>
    </row>
    <row r="333" spans="1:26" ht="18" customHeight="1">
      <c r="A333" s="29" t="b">
        <v>0</v>
      </c>
      <c r="B333" s="53"/>
      <c r="C333" s="53"/>
      <c r="D333" s="53"/>
      <c r="E333" s="53"/>
      <c r="F333" s="53"/>
      <c r="G333" s="46"/>
      <c r="H333" s="48"/>
      <c r="J333" s="43"/>
      <c r="Z333" s="18">
        <f t="shared" si="17"/>
        <v>0</v>
      </c>
    </row>
    <row r="334" spans="1:26" ht="18" customHeight="1" thickBot="1">
      <c r="A334" s="30" t="b">
        <v>0</v>
      </c>
      <c r="B334" s="53"/>
      <c r="C334" s="53"/>
      <c r="D334" s="53"/>
      <c r="E334" s="53"/>
      <c r="F334" s="53"/>
      <c r="G334" s="46"/>
      <c r="H334" s="48"/>
      <c r="J334" s="43"/>
      <c r="Z334" s="18">
        <f t="shared" si="17"/>
        <v>0</v>
      </c>
    </row>
    <row r="335" spans="1:26" ht="60" customHeight="1" thickBot="1">
      <c r="A335" s="30" t="b">
        <v>0</v>
      </c>
      <c r="B335" s="113"/>
      <c r="C335" s="115"/>
      <c r="D335" s="115"/>
      <c r="E335" s="114"/>
      <c r="F335" s="53"/>
      <c r="G335" s="46"/>
      <c r="H335" s="96" t="str">
        <f>IF(A335,IF(LEN(B335)=0,"* Please enter text",IF(LEN(B335)&gt;3000,"* No more than 3000 characters allowed","")),IF(B335&lt;&gt;"","* This text box should only be populated if 'No' is selected",""))</f>
        <v/>
      </c>
      <c r="J335" s="43"/>
      <c r="K335" s="97">
        <f>B335</f>
        <v>0</v>
      </c>
      <c r="Z335" s="18">
        <f t="shared" si="17"/>
        <v>0</v>
      </c>
    </row>
    <row r="336" spans="1:26" ht="15" customHeight="1">
      <c r="A336" s="52"/>
      <c r="B336" s="53"/>
      <c r="C336" s="53"/>
      <c r="D336" s="53"/>
      <c r="E336" s="53"/>
      <c r="F336" s="53"/>
      <c r="G336" s="46"/>
      <c r="H336" s="48"/>
      <c r="J336" s="43"/>
    </row>
    <row r="337" spans="1:11" ht="15" customHeight="1" thickBot="1">
      <c r="A337" s="52"/>
      <c r="B337" s="53"/>
      <c r="C337" s="53"/>
      <c r="D337" s="53"/>
      <c r="E337" s="53"/>
      <c r="F337" s="53"/>
      <c r="G337" s="46"/>
      <c r="H337" s="48"/>
      <c r="J337" s="43"/>
    </row>
    <row r="338" spans="1:11" ht="48" thickBot="1">
      <c r="A338" s="68" t="s">
        <v>298</v>
      </c>
      <c r="B338" s="116"/>
      <c r="C338" s="117"/>
      <c r="D338" s="43"/>
      <c r="E338" s="53"/>
      <c r="F338" s="53"/>
      <c r="G338" s="46"/>
      <c r="H338" s="38" t="str">
        <f>IF(B338="","* Please select Yes/No","")</f>
        <v>* Please select Yes/No</v>
      </c>
      <c r="J338" s="43"/>
    </row>
    <row r="339" spans="1:11">
      <c r="A339" s="52"/>
      <c r="B339" s="53"/>
      <c r="C339" s="53"/>
      <c r="D339" s="53"/>
      <c r="E339" s="53"/>
      <c r="F339" s="53"/>
      <c r="G339" s="46"/>
      <c r="H339" s="48"/>
      <c r="J339" s="43"/>
    </row>
    <row r="340" spans="1:11">
      <c r="A340" s="52"/>
      <c r="B340" s="53"/>
      <c r="C340" s="53"/>
      <c r="D340" s="53"/>
      <c r="E340" s="53"/>
      <c r="F340" s="53"/>
      <c r="G340" s="46"/>
      <c r="H340" s="48"/>
      <c r="J340" s="43"/>
    </row>
    <row r="341" spans="1:11" ht="16.5" thickBot="1">
      <c r="A341" s="28" t="s">
        <v>66</v>
      </c>
      <c r="B341" s="53"/>
      <c r="C341" s="53"/>
      <c r="D341" s="53"/>
      <c r="E341" s="53"/>
      <c r="F341" s="53"/>
      <c r="G341" s="46"/>
      <c r="H341" s="48"/>
      <c r="J341" s="43"/>
    </row>
    <row r="342" spans="1:11" ht="60" customHeight="1" thickBot="1">
      <c r="A342" s="52"/>
      <c r="B342" s="113"/>
      <c r="C342" s="115"/>
      <c r="D342" s="115"/>
      <c r="E342" s="114"/>
      <c r="F342" s="53"/>
      <c r="G342" s="46"/>
      <c r="H342" s="96" t="str">
        <f>IF(B338="No",IF(B342="","* Please enter text",IF(LEN(B342)&gt;3000,"* No more than 3000 characters allowed","")),IF(B342&lt;&gt;"","* This text box should only be populated if 'No' is selected in 7.9",""))</f>
        <v/>
      </c>
      <c r="J342" s="43"/>
      <c r="K342" s="97">
        <f>B342</f>
        <v>0</v>
      </c>
    </row>
    <row r="343" spans="1:11" ht="15" customHeight="1">
      <c r="A343" s="52"/>
      <c r="B343" s="53"/>
      <c r="C343" s="53"/>
      <c r="D343" s="53"/>
      <c r="E343" s="53"/>
      <c r="F343" s="53"/>
      <c r="G343" s="46"/>
      <c r="H343" s="48"/>
      <c r="J343" s="43"/>
    </row>
    <row r="344" spans="1:11" ht="15" customHeight="1" thickBot="1">
      <c r="A344" s="52"/>
      <c r="B344" s="53"/>
      <c r="C344" s="53"/>
      <c r="D344" s="53"/>
      <c r="E344" s="53"/>
      <c r="F344" s="53"/>
      <c r="G344" s="46"/>
      <c r="H344" s="48"/>
      <c r="J344" s="43"/>
    </row>
    <row r="345" spans="1:11" ht="48" customHeight="1" thickBot="1">
      <c r="A345" s="68" t="s">
        <v>293</v>
      </c>
      <c r="B345" s="116"/>
      <c r="C345" s="117"/>
      <c r="D345" s="53"/>
      <c r="E345" s="53"/>
      <c r="F345" s="53"/>
      <c r="G345" s="46"/>
      <c r="H345" s="38" t="str">
        <f>IF(B345="","* Please select Yes/No","")</f>
        <v>* Please select Yes/No</v>
      </c>
      <c r="J345" s="43"/>
    </row>
    <row r="346" spans="1:11" ht="15" customHeight="1">
      <c r="A346" s="57"/>
      <c r="B346" s="53"/>
      <c r="C346" s="53"/>
      <c r="D346" s="53"/>
      <c r="E346" s="53"/>
      <c r="F346" s="53"/>
      <c r="G346" s="46"/>
      <c r="H346" s="48"/>
      <c r="J346" s="43"/>
    </row>
    <row r="347" spans="1:11" ht="15" customHeight="1">
      <c r="A347" s="61"/>
      <c r="B347" s="53"/>
      <c r="C347" s="53"/>
      <c r="D347" s="53"/>
      <c r="E347" s="53"/>
      <c r="F347" s="53"/>
      <c r="G347" s="46"/>
      <c r="H347" s="48"/>
      <c r="J347" s="43"/>
    </row>
    <row r="348" spans="1:11" ht="15" customHeight="1">
      <c r="A348" s="52"/>
      <c r="B348" s="53"/>
      <c r="C348" s="53"/>
      <c r="D348" s="53"/>
      <c r="E348" s="53"/>
      <c r="F348" s="53"/>
      <c r="G348" s="46"/>
      <c r="H348" s="48"/>
      <c r="J348" s="43"/>
    </row>
    <row r="349" spans="1:11" ht="15" customHeight="1" thickBot="1">
      <c r="A349" s="52"/>
      <c r="B349" s="53"/>
      <c r="C349" s="53"/>
      <c r="D349" s="53"/>
      <c r="E349" s="53"/>
      <c r="F349" s="53"/>
      <c r="G349" s="46"/>
      <c r="H349" s="48"/>
      <c r="J349" s="43"/>
    </row>
    <row r="350" spans="1:11" ht="60" customHeight="1" thickBot="1">
      <c r="A350" s="28" t="s">
        <v>66</v>
      </c>
      <c r="B350" s="113"/>
      <c r="C350" s="115"/>
      <c r="D350" s="115"/>
      <c r="E350" s="114"/>
      <c r="F350" s="53"/>
      <c r="G350" s="46"/>
      <c r="H350" s="96" t="str">
        <f>IF(B345="No",IF(B350="","* Please enter text",IF(LEN(B350)&gt;3000,"* No more than 3000 characters allowed","")),IF(B350&lt;&gt;"","* This text box should only be populated if 'No' is selected in 7.10",""))</f>
        <v/>
      </c>
      <c r="J350" s="43"/>
      <c r="K350" s="97">
        <f>B350</f>
        <v>0</v>
      </c>
    </row>
    <row r="351" spans="1:11">
      <c r="A351" s="52"/>
      <c r="B351" s="53"/>
      <c r="C351" s="53"/>
      <c r="D351" s="53"/>
      <c r="E351" s="53"/>
      <c r="F351" s="53"/>
      <c r="G351" s="46"/>
      <c r="H351" s="48"/>
      <c r="J351" s="43"/>
    </row>
    <row r="352" spans="1:11">
      <c r="A352" s="52"/>
      <c r="B352" s="53"/>
      <c r="C352" s="53"/>
      <c r="D352" s="53"/>
      <c r="E352" s="53"/>
      <c r="F352" s="53"/>
      <c r="G352" s="46"/>
      <c r="H352" s="48"/>
      <c r="J352" s="43"/>
    </row>
    <row r="353" spans="1:12" ht="21">
      <c r="A353" s="66" t="s">
        <v>255</v>
      </c>
      <c r="B353" s="53"/>
      <c r="C353" s="53"/>
      <c r="D353" s="53"/>
      <c r="E353" s="53"/>
      <c r="F353" s="53"/>
      <c r="G353" s="46"/>
      <c r="H353" s="48"/>
      <c r="J353" s="43"/>
    </row>
    <row r="354" spans="1:12" ht="15" customHeight="1" thickBot="1">
      <c r="A354" s="52"/>
      <c r="B354" s="53"/>
      <c r="C354" s="53"/>
      <c r="D354" s="53"/>
      <c r="E354" s="53"/>
      <c r="F354" s="53"/>
      <c r="G354" s="46"/>
      <c r="H354" s="48"/>
      <c r="J354" s="43"/>
    </row>
    <row r="355" spans="1:12" ht="48" thickBot="1">
      <c r="A355" s="68" t="s">
        <v>294</v>
      </c>
      <c r="B355" s="116"/>
      <c r="C355" s="117"/>
      <c r="D355" s="53"/>
      <c r="E355" s="53"/>
      <c r="F355" s="53"/>
      <c r="G355" s="46"/>
      <c r="H355" s="38" t="str">
        <f>IF(B355="","* Please select Yes/No","")</f>
        <v>* Please select Yes/No</v>
      </c>
      <c r="J355" s="43"/>
    </row>
    <row r="356" spans="1:12" ht="15" customHeight="1">
      <c r="A356" s="52"/>
      <c r="B356" s="53"/>
      <c r="C356" s="53"/>
      <c r="D356" s="53"/>
      <c r="E356" s="53"/>
      <c r="F356" s="53"/>
      <c r="G356" s="46"/>
      <c r="H356" s="48"/>
      <c r="J356" s="43"/>
    </row>
    <row r="357" spans="1:12" ht="15" customHeight="1">
      <c r="A357" s="57"/>
      <c r="B357" s="53"/>
      <c r="C357" s="53"/>
      <c r="D357" s="53"/>
      <c r="E357" s="53"/>
      <c r="F357" s="53"/>
      <c r="G357" s="46"/>
      <c r="H357" s="48"/>
      <c r="J357" s="43"/>
    </row>
    <row r="358" spans="1:12" ht="15" customHeight="1">
      <c r="A358" s="57"/>
      <c r="B358" s="53"/>
      <c r="C358" s="53"/>
      <c r="D358" s="53"/>
      <c r="E358" s="53"/>
      <c r="F358" s="53"/>
      <c r="G358" s="46"/>
      <c r="H358" s="48"/>
      <c r="J358" s="43"/>
    </row>
    <row r="359" spans="1:12" ht="15" customHeight="1">
      <c r="A359" s="52"/>
      <c r="B359" s="53"/>
      <c r="C359" s="53"/>
      <c r="D359" s="53"/>
      <c r="E359" s="53"/>
      <c r="F359" s="53"/>
      <c r="G359" s="46"/>
      <c r="H359" s="48"/>
      <c r="J359" s="43"/>
    </row>
    <row r="360" spans="1:12" ht="15" customHeight="1" thickBot="1">
      <c r="A360" s="52"/>
      <c r="B360" s="53"/>
      <c r="C360" s="53"/>
      <c r="D360" s="53"/>
      <c r="E360" s="53"/>
      <c r="F360" s="53"/>
      <c r="G360" s="46"/>
      <c r="H360" s="48"/>
      <c r="J360" s="43"/>
    </row>
    <row r="361" spans="1:12" ht="33" customHeight="1" thickBot="1">
      <c r="A361" s="67" t="s">
        <v>250</v>
      </c>
      <c r="B361" s="111" t="s">
        <v>237</v>
      </c>
      <c r="C361" s="112"/>
      <c r="D361" s="14" t="s">
        <v>67</v>
      </c>
      <c r="E361" s="14" t="s">
        <v>68</v>
      </c>
      <c r="F361" s="53"/>
      <c r="G361" s="46"/>
      <c r="H361" s="48"/>
      <c r="J361" s="43"/>
    </row>
    <row r="362" spans="1:12" ht="60" customHeight="1" thickBot="1">
      <c r="A362" s="57"/>
      <c r="B362" s="113"/>
      <c r="C362" s="114"/>
      <c r="D362" s="87"/>
      <c r="E362" s="87"/>
      <c r="F362" s="53"/>
      <c r="G362" s="46"/>
      <c r="H362" s="37" t="str">
        <f>IF(B355="Yes", IF( AND(B362="", D362="",E362=""), "* Please enter at least one row in this section.", IF(OR(B362="",D362="",E362=""),"* Please enter all values",
IF(LEN(B362)&gt;1800,"* Maximum 1800 characters allowed",""))), IF(OR(B362&lt;&gt;"",D362&lt;&gt;"",E362&lt;&gt;""),"* This table should only be populated if 'Yes' is selected in 8.1","")
)</f>
        <v/>
      </c>
      <c r="J362" s="43"/>
      <c r="L362" s="97">
        <f>B362</f>
        <v>0</v>
      </c>
    </row>
    <row r="363" spans="1:12" ht="60" customHeight="1" thickBot="1">
      <c r="A363" s="57"/>
      <c r="B363" s="113"/>
      <c r="C363" s="114"/>
      <c r="D363" s="87"/>
      <c r="E363" s="87"/>
      <c r="F363" s="53"/>
      <c r="G363" s="46"/>
      <c r="H363" s="101" t="str">
        <f>IF(B355="Yes", IF( AND(B363="", D363="",E363=""), "", IF(OR(B363="",D363="",E363=""),"* Please enter all values",
IF(LEN(B363)&gt;1800,"* Maximum 1800 characters allowed",""))), IF(OR(B363&lt;&gt;"",D363&lt;&gt;"",E363&lt;&gt;""),"* This table should only be populated if 'Yes' is selected in 8.1","")
)</f>
        <v/>
      </c>
      <c r="J363" s="43"/>
      <c r="L363" s="97">
        <f t="shared" ref="L363:L376" si="18">B363</f>
        <v>0</v>
      </c>
    </row>
    <row r="364" spans="1:12" ht="60" customHeight="1" thickBot="1">
      <c r="A364" s="57"/>
      <c r="B364" s="113"/>
      <c r="C364" s="114"/>
      <c r="D364" s="87"/>
      <c r="E364" s="87"/>
      <c r="F364" s="53"/>
      <c r="G364" s="46"/>
      <c r="H364" s="101" t="str">
        <f>IF(B355="Yes", IF( AND(B364="", D364="",E364=""), "", IF(OR(B364="",D364="",E364=""),"* Please enter all values",
IF(LEN(B364)&gt;1800,"* Maximum 1800 characters allowed",""))), IF(OR(B364&lt;&gt;"",D364&lt;&gt;"",E364&lt;&gt;""),"* This table should only be populated if 'Yes' is selected in 8.1","")
)</f>
        <v/>
      </c>
      <c r="J364" s="43"/>
      <c r="L364" s="97">
        <f t="shared" si="18"/>
        <v>0</v>
      </c>
    </row>
    <row r="365" spans="1:12" ht="60" customHeight="1" thickBot="1">
      <c r="A365" s="57"/>
      <c r="B365" s="113"/>
      <c r="C365" s="114"/>
      <c r="D365" s="87"/>
      <c r="E365" s="87"/>
      <c r="F365" s="53"/>
      <c r="G365" s="46"/>
      <c r="H365" s="101" t="str">
        <f>IF(B355="Yes", IF( AND(B365="", D365="",E365=""), "", IF(OR(B365="",D365="",E365=""),"* Please enter all values",
IF(LEN(B365)&gt;1800,"* Maximum 1800 characters allowed",""))), IF(OR(B365&lt;&gt;"",D365&lt;&gt;"",E365&lt;&gt;""),"* This table should only be populated if 'Yes' is selected in 8.1","")
)</f>
        <v/>
      </c>
      <c r="J365" s="43"/>
      <c r="L365" s="97">
        <f t="shared" si="18"/>
        <v>0</v>
      </c>
    </row>
    <row r="366" spans="1:12" ht="60" customHeight="1" thickBot="1">
      <c r="A366" s="52"/>
      <c r="B366" s="113"/>
      <c r="C366" s="114"/>
      <c r="D366" s="87"/>
      <c r="E366" s="87"/>
      <c r="F366" s="53"/>
      <c r="G366" s="46"/>
      <c r="H366" s="101" t="str">
        <f>IF(B355="Yes", IF( AND(B366="", D366="",E366=""), "", IF(OR(B366="",D366="",E366=""),"* Please enter all values",
IF(LEN(B366)&gt;1800,"* Maximum 1800 characters allowed",""))), IF(OR(B366&lt;&gt;"",D366&lt;&gt;"",E366&lt;&gt;""),"* This table should only be populated if 'Yes' is selected in 8.1","")
)</f>
        <v/>
      </c>
      <c r="J366" s="43"/>
      <c r="L366" s="97">
        <f t="shared" si="18"/>
        <v>0</v>
      </c>
    </row>
    <row r="367" spans="1:12" ht="60" customHeight="1" thickBot="1">
      <c r="A367" s="52"/>
      <c r="B367" s="113"/>
      <c r="C367" s="114"/>
      <c r="D367" s="87"/>
      <c r="E367" s="87"/>
      <c r="F367" s="53"/>
      <c r="G367" s="46"/>
      <c r="H367" s="101" t="str">
        <f>IF(B355="Yes", IF( AND(B367="", D367="",E367=""), "", IF(OR(B367="",D367="",E367=""),"* Please enter all values",
IF(LEN(B367)&gt;1800,"* Maximum 1800 characters allowed",""))), IF(OR(B367&lt;&gt;"",D367&lt;&gt;"",E367&lt;&gt;""),"* This table should only be populated if 'Yes' is selected in 8.1","")
)</f>
        <v/>
      </c>
      <c r="J367" s="43"/>
      <c r="L367" s="97">
        <f t="shared" si="18"/>
        <v>0</v>
      </c>
    </row>
    <row r="368" spans="1:12" ht="60" customHeight="1" thickBot="1">
      <c r="A368" s="52"/>
      <c r="B368" s="113"/>
      <c r="C368" s="114"/>
      <c r="D368" s="87"/>
      <c r="E368" s="87"/>
      <c r="F368" s="53"/>
      <c r="G368" s="46"/>
      <c r="H368" s="101" t="str">
        <f>IF(B355="Yes", IF( AND(B368="", D368="",E368=""), "", IF(OR(B368="",D368="",E368=""),"* Please enter all values",
IF(LEN(B368)&gt;1800,"* Maximum 1800 characters allowed",""))), IF(OR(B368&lt;&gt;"",D368&lt;&gt;"",E368&lt;&gt;""),"* This table should only be populated if 'Yes' is selected in 8.1","")
)</f>
        <v/>
      </c>
      <c r="J368" s="43"/>
      <c r="L368" s="97">
        <f t="shared" si="18"/>
        <v>0</v>
      </c>
    </row>
    <row r="369" spans="1:26" ht="60" customHeight="1" thickBot="1">
      <c r="A369" s="52"/>
      <c r="B369" s="113"/>
      <c r="C369" s="114"/>
      <c r="D369" s="87"/>
      <c r="E369" s="87"/>
      <c r="F369" s="53"/>
      <c r="G369" s="46"/>
      <c r="H369" s="101" t="str">
        <f>IF(B355="Yes", IF( AND(B369="", D369="",E369=""), "", IF(OR(B369="",D369="",E369=""),"* Please enter all values",
IF(LEN(B369)&gt;1800,"* Maximum 1800 characters allowed",""))), IF(OR(B369&lt;&gt;"",D369&lt;&gt;"",E369&lt;&gt;""),"* This table should only be populated if 'Yes' is selected in 8.1","")
)</f>
        <v/>
      </c>
      <c r="J369" s="43"/>
      <c r="L369" s="97">
        <f t="shared" si="18"/>
        <v>0</v>
      </c>
    </row>
    <row r="370" spans="1:26" ht="60" customHeight="1" thickBot="1">
      <c r="A370" s="52"/>
      <c r="B370" s="113"/>
      <c r="C370" s="114"/>
      <c r="D370" s="87"/>
      <c r="E370" s="87"/>
      <c r="F370" s="53"/>
      <c r="G370" s="46"/>
      <c r="H370" s="101" t="str">
        <f>IF(B355="Yes", IF( AND(B370="", D370="",E370=""), "", IF(OR(B370="",D370="",E370=""),"* Please enter all values",
IF(LEN(B370)&gt;1800,"* Maximum 1800 characters allowed",""))), IF(OR(B370&lt;&gt;"",D370&lt;&gt;"",E370&lt;&gt;""),"* This table should only be populated if 'Yes' is selected in 8.1","")
)</f>
        <v/>
      </c>
      <c r="J370" s="43"/>
      <c r="L370" s="97">
        <f t="shared" si="18"/>
        <v>0</v>
      </c>
    </row>
    <row r="371" spans="1:26" ht="60" customHeight="1" thickBot="1">
      <c r="A371" s="52"/>
      <c r="B371" s="113"/>
      <c r="C371" s="114"/>
      <c r="D371" s="87"/>
      <c r="E371" s="87"/>
      <c r="F371" s="53"/>
      <c r="G371" s="46"/>
      <c r="H371" s="101" t="str">
        <f>IF(B355="Yes", IF( AND(B371="", D371="",E371=""), "", IF(OR(B371="",D371="",E371=""),"* Please enter all values",
IF(LEN(B371)&gt;1800,"* Maximum 1800 characters allowed",""))), IF(OR(B371&lt;&gt;"",D371&lt;&gt;"",E371&lt;&gt;""),"* This table should only be populated if 'Yes' is selected in 8.1","")
)</f>
        <v/>
      </c>
      <c r="J371" s="43"/>
      <c r="L371" s="97">
        <f t="shared" si="18"/>
        <v>0</v>
      </c>
    </row>
    <row r="372" spans="1:26" ht="60" customHeight="1" thickBot="1">
      <c r="A372" s="52"/>
      <c r="B372" s="113"/>
      <c r="C372" s="114"/>
      <c r="D372" s="87"/>
      <c r="E372" s="87"/>
      <c r="F372" s="53"/>
      <c r="G372" s="46"/>
      <c r="H372" s="101" t="str">
        <f>IF(B355="Yes", IF( AND(B372="", D372="",E372=""), "", IF(OR(B372="",D372="",E372=""),"* Please enter all values",
IF(LEN(B372)&gt;1800,"* Maximum 1800 characters allowed",""))), IF(OR(B372&lt;&gt;"",D372&lt;&gt;"",E372&lt;&gt;""),"* This table should only be populated if 'Yes' is selected in 8.1","")
)</f>
        <v/>
      </c>
      <c r="J372" s="43"/>
      <c r="L372" s="97">
        <f t="shared" si="18"/>
        <v>0</v>
      </c>
    </row>
    <row r="373" spans="1:26" ht="60" customHeight="1" thickBot="1">
      <c r="A373" s="52"/>
      <c r="B373" s="113"/>
      <c r="C373" s="114"/>
      <c r="D373" s="87"/>
      <c r="E373" s="87"/>
      <c r="F373" s="53"/>
      <c r="G373" s="46"/>
      <c r="H373" s="101" t="str">
        <f>IF(B355="Yes", IF( AND(B373="", D373="",E373=""), "", IF(OR(B373="",D373="",E373=""),"* Please enter all values",
IF(LEN(B373)&gt;1800,"* Maximum 1800 characters allowed",""))), IF(OR(B373&lt;&gt;"",D373&lt;&gt;"",E373&lt;&gt;""),"* This table should only be populated if 'Yes' is selected in 8.1","")
)</f>
        <v/>
      </c>
      <c r="J373" s="43"/>
      <c r="L373" s="97">
        <f t="shared" si="18"/>
        <v>0</v>
      </c>
    </row>
    <row r="374" spans="1:26" ht="60" customHeight="1" thickBot="1">
      <c r="A374" s="52"/>
      <c r="B374" s="113"/>
      <c r="C374" s="114"/>
      <c r="D374" s="87"/>
      <c r="E374" s="87"/>
      <c r="F374" s="53"/>
      <c r="G374" s="46"/>
      <c r="H374" s="101" t="str">
        <f>IF(B355="Yes", IF( AND(B374="", D374="",E374=""), "", IF(OR(B374="",D374="",E374=""),"* Please enter all values",
IF(LEN(B374)&gt;1800,"* Maximum 1800 characters allowed",""))), IF(OR(B374&lt;&gt;"",D374&lt;&gt;"",E374&lt;&gt;""),"* This table should only be populated if 'Yes' is selected in 8.1","")
)</f>
        <v/>
      </c>
      <c r="J374" s="43"/>
      <c r="L374" s="97">
        <f t="shared" si="18"/>
        <v>0</v>
      </c>
    </row>
    <row r="375" spans="1:26" ht="60" customHeight="1" thickBot="1">
      <c r="A375" s="52"/>
      <c r="B375" s="113"/>
      <c r="C375" s="114"/>
      <c r="D375" s="87"/>
      <c r="E375" s="87"/>
      <c r="F375" s="53"/>
      <c r="G375" s="46"/>
      <c r="H375" s="101" t="str">
        <f>IF(B355="Yes", IF( AND(B375="", D375="",E375=""), "", IF(OR(B375="",D375="",E375=""),"* Please enter all values",
IF(LEN(B375)&gt;1800,"* Maximum 1800 characters allowed",""))), IF(OR(B375&lt;&gt;"",D375&lt;&gt;"",E375&lt;&gt;""),"* This table should only be populated if 'Yes' is selected in 8.1","")
)</f>
        <v/>
      </c>
      <c r="J375" s="43"/>
      <c r="L375" s="97">
        <f t="shared" si="18"/>
        <v>0</v>
      </c>
    </row>
    <row r="376" spans="1:26" ht="60" customHeight="1" thickBot="1">
      <c r="A376" s="52"/>
      <c r="B376" s="113"/>
      <c r="C376" s="114"/>
      <c r="D376" s="87"/>
      <c r="E376" s="87"/>
      <c r="F376" s="53"/>
      <c r="G376" s="46"/>
      <c r="H376" s="101" t="str">
        <f>IF(B355="Yes", IF( AND(B376="", D376="",E376=""), "", IF(OR(B376="",D376="",E376=""),"* Please enter all values",
IF(LEN(B376)&gt;1800,"* Maximum 1800 characters allowed",""))), IF(OR(B376&lt;&gt;"",D376&lt;&gt;"",E376&lt;&gt;""),"* This table should only be populated if 'Yes' is selected in 8.1","")
)</f>
        <v/>
      </c>
      <c r="J376" s="43"/>
      <c r="L376" s="97">
        <f t="shared" si="18"/>
        <v>0</v>
      </c>
    </row>
    <row r="377" spans="1:26" ht="15" customHeight="1">
      <c r="A377" s="52"/>
      <c r="B377" s="53"/>
      <c r="C377" s="53"/>
      <c r="D377" s="53"/>
      <c r="E377" s="53"/>
      <c r="F377" s="53"/>
      <c r="G377" s="46"/>
      <c r="H377" s="48"/>
      <c r="J377" s="43"/>
    </row>
    <row r="378" spans="1:26" ht="48" customHeight="1">
      <c r="A378" s="68" t="s">
        <v>295</v>
      </c>
      <c r="B378" s="53"/>
      <c r="C378" s="53"/>
      <c r="D378" s="53"/>
      <c r="E378" s="53"/>
      <c r="F378" s="53"/>
      <c r="G378" s="46"/>
      <c r="H378" s="38" t="str">
        <f>IF(B355="Yes", IF(OR(A380,A381,A382,A383),"","* Please select at least one option in section 8.2"),"")</f>
        <v/>
      </c>
      <c r="J378" s="43"/>
    </row>
    <row r="379" spans="1:26" ht="18" customHeight="1">
      <c r="A379" s="6"/>
      <c r="B379" s="53"/>
      <c r="C379" s="53"/>
      <c r="D379" s="53"/>
      <c r="E379" s="53"/>
      <c r="F379" s="53"/>
      <c r="G379" s="46"/>
      <c r="H379" s="38" t="str">
        <f>IF(B355="No", IF(OR(A380,A381,A382,A383),"* These options need  to be selected if 8.1 is Yes ",""),"")</f>
        <v/>
      </c>
      <c r="J379" s="43"/>
    </row>
    <row r="380" spans="1:26" ht="18" customHeight="1">
      <c r="A380" s="29" t="b">
        <v>0</v>
      </c>
      <c r="B380" s="53"/>
      <c r="C380" s="53"/>
      <c r="D380" s="53"/>
      <c r="E380" s="53"/>
      <c r="F380" s="53"/>
      <c r="G380" s="46"/>
      <c r="H380" s="48"/>
      <c r="J380" s="43"/>
      <c r="Z380" s="18">
        <f>IF(A380=TRUE,1,0)</f>
        <v>0</v>
      </c>
    </row>
    <row r="381" spans="1:26" ht="18" customHeight="1">
      <c r="A381" s="29" t="b">
        <v>0</v>
      </c>
      <c r="B381" s="53"/>
      <c r="C381" s="53"/>
      <c r="D381" s="53"/>
      <c r="E381" s="53"/>
      <c r="F381" s="53"/>
      <c r="G381" s="46"/>
      <c r="H381" s="48"/>
      <c r="J381" s="43"/>
      <c r="Z381" s="18">
        <f t="shared" ref="Z381:Z383" si="19">IF(A381=TRUE,1,0)</f>
        <v>0</v>
      </c>
    </row>
    <row r="382" spans="1:26" ht="18" customHeight="1">
      <c r="A382" s="29" t="b">
        <v>0</v>
      </c>
      <c r="B382" s="53"/>
      <c r="C382" s="53"/>
      <c r="D382" s="53"/>
      <c r="E382" s="53"/>
      <c r="F382" s="53"/>
      <c r="G382" s="46"/>
      <c r="H382" s="48"/>
      <c r="J382" s="43"/>
      <c r="Z382" s="18">
        <f t="shared" si="19"/>
        <v>0</v>
      </c>
    </row>
    <row r="383" spans="1:26" ht="18" customHeight="1" thickBot="1">
      <c r="A383" s="30" t="b">
        <v>0</v>
      </c>
      <c r="B383" s="53"/>
      <c r="C383" s="53"/>
      <c r="D383" s="53"/>
      <c r="E383" s="53"/>
      <c r="F383" s="53"/>
      <c r="G383" s="46"/>
      <c r="H383" s="48"/>
      <c r="J383" s="43"/>
      <c r="Z383" s="18">
        <f t="shared" si="19"/>
        <v>0</v>
      </c>
    </row>
    <row r="384" spans="1:26" ht="60" customHeight="1" thickBot="1">
      <c r="A384" s="52"/>
      <c r="B384" s="113"/>
      <c r="C384" s="115"/>
      <c r="D384" s="115"/>
      <c r="E384" s="114"/>
      <c r="F384" s="53"/>
      <c r="G384" s="46"/>
      <c r="H384" s="96" t="str">
        <f>IF(A383,IF(B384="","* Please enter text",IF(LEN(B384)&gt;3000,"* No more than 3000 characters allowed","")),IF(B384&lt;&gt;"","* This text box should only be populated if 'Others' is selected",""))</f>
        <v/>
      </c>
      <c r="J384" s="43"/>
      <c r="K384" s="97">
        <f>B384</f>
        <v>0</v>
      </c>
    </row>
    <row r="385" spans="1:13">
      <c r="A385" s="52"/>
      <c r="B385" s="53"/>
      <c r="C385" s="53"/>
      <c r="D385" s="53"/>
      <c r="E385" s="53"/>
      <c r="F385" s="53"/>
      <c r="G385" s="46"/>
      <c r="H385" s="48"/>
      <c r="J385" s="43"/>
    </row>
    <row r="386" spans="1:13">
      <c r="A386" s="52"/>
      <c r="B386" s="53"/>
      <c r="C386" s="53"/>
      <c r="D386" s="53"/>
      <c r="E386" s="53"/>
      <c r="F386" s="53"/>
      <c r="G386" s="46"/>
      <c r="H386" s="48"/>
      <c r="J386" s="43"/>
    </row>
    <row r="387" spans="1:13" ht="21">
      <c r="A387" s="66" t="s">
        <v>254</v>
      </c>
      <c r="B387" s="53"/>
      <c r="C387" s="53"/>
      <c r="D387" s="53"/>
      <c r="E387" s="53"/>
      <c r="F387" s="53"/>
      <c r="G387" s="46"/>
      <c r="H387" s="48"/>
      <c r="J387" s="43"/>
    </row>
    <row r="388" spans="1:13">
      <c r="A388" s="52"/>
      <c r="B388" s="53"/>
      <c r="C388" s="53"/>
      <c r="D388" s="53"/>
      <c r="E388" s="53"/>
      <c r="F388" s="53"/>
      <c r="G388" s="46"/>
      <c r="H388" s="48"/>
      <c r="J388" s="43"/>
    </row>
    <row r="389" spans="1:13" ht="95.25" thickBot="1">
      <c r="A389" s="68" t="s">
        <v>299</v>
      </c>
      <c r="B389" s="53"/>
      <c r="C389" s="53"/>
      <c r="D389" s="53"/>
      <c r="E389" s="53"/>
      <c r="F389" s="53"/>
      <c r="G389" s="46"/>
      <c r="H389" s="48"/>
      <c r="J389" s="43"/>
    </row>
    <row r="390" spans="1:13" ht="30" customHeight="1" thickBot="1">
      <c r="A390" s="52"/>
      <c r="B390" s="10"/>
      <c r="C390" s="26" t="s">
        <v>238</v>
      </c>
      <c r="D390" s="111" t="s">
        <v>0</v>
      </c>
      <c r="E390" s="112"/>
      <c r="F390" s="53"/>
      <c r="G390" s="46"/>
      <c r="H390" s="48"/>
      <c r="J390" s="43"/>
    </row>
    <row r="391" spans="1:13" ht="60" customHeight="1" thickBot="1">
      <c r="A391" s="52"/>
      <c r="B391" s="74" t="s">
        <v>69</v>
      </c>
      <c r="C391" s="81"/>
      <c r="D391" s="109"/>
      <c r="E391" s="110"/>
      <c r="F391" s="53"/>
      <c r="G391" s="46"/>
      <c r="H391" s="37" t="str">
        <f>IF(C391&lt;&gt;"",IF(D391="","* If an item is entered in ""Issue/item"" column, a response must be entered in the ""Proposed action and timeline"" column",IF(LEN(C391)&gt;1800,"* ""Issue / Item"": maximum 1800 characters allowed",IF(LEN(D391)&gt;1800,"* ""Proposed action and timeline"": maximum 1800 characters allowed",""))),IF(D391&lt;&gt;"",IF(LEN(D391)&gt;1800,"* ""Proposed action and timeline"": maximum 1800 characters allowed","* If an item is entered in ""Proposed action and timeline""  column, a response must be entered in the  ""Issue/item"" column"),""))</f>
        <v/>
      </c>
      <c r="J391" s="43"/>
      <c r="M391" s="97">
        <f>D391</f>
        <v>0</v>
      </c>
    </row>
    <row r="392" spans="1:13" ht="60" customHeight="1" thickBot="1">
      <c r="A392" s="52"/>
      <c r="B392" s="74">
        <v>2</v>
      </c>
      <c r="C392" s="81"/>
      <c r="D392" s="109"/>
      <c r="E392" s="110"/>
      <c r="F392" s="53"/>
      <c r="G392" s="46"/>
      <c r="H392" s="102" t="str">
        <f t="shared" ref="H392:H400" si="20">IF(C392&lt;&gt;"",IF(D392="","* If an item is entered in ""Issue/item"" column, a response must be entered in the ""Proposed action and timeline"" column",IF(LEN(C392)&gt;1800,"* ""Issue / Item"": maximum 1800 characters allowed",IF(LEN(D392)&gt;1800,"* ""Proposed action and timeline"": maximum 1800 characters allowed",""))),IF(D392&lt;&gt;"",IF(LEN(D392)&gt;1800,"* ""Proposed action and timeline"": maximum 1800 characters allowed","* If an item is entered in ""Proposed action and timeline""  column, a response must be entered in the  ""Issue/item"" column"),""))</f>
        <v/>
      </c>
      <c r="J392" s="43"/>
      <c r="M392" s="97">
        <f t="shared" ref="M392:M400" si="21">D392</f>
        <v>0</v>
      </c>
    </row>
    <row r="393" spans="1:13" ht="60" customHeight="1" thickBot="1">
      <c r="A393" s="52"/>
      <c r="B393" s="74">
        <v>3</v>
      </c>
      <c r="C393" s="81"/>
      <c r="D393" s="109"/>
      <c r="E393" s="110"/>
      <c r="F393" s="53"/>
      <c r="G393" s="46"/>
      <c r="H393" s="102" t="str">
        <f t="shared" si="20"/>
        <v/>
      </c>
      <c r="J393" s="43"/>
      <c r="M393" s="97">
        <f t="shared" si="21"/>
        <v>0</v>
      </c>
    </row>
    <row r="394" spans="1:13" ht="60" customHeight="1" thickBot="1">
      <c r="A394" s="52"/>
      <c r="B394" s="74">
        <v>4</v>
      </c>
      <c r="C394" s="81"/>
      <c r="D394" s="109"/>
      <c r="E394" s="110"/>
      <c r="F394" s="53"/>
      <c r="G394" s="46"/>
      <c r="H394" s="102" t="str">
        <f t="shared" si="20"/>
        <v/>
      </c>
      <c r="J394" s="43"/>
      <c r="M394" s="97">
        <f t="shared" si="21"/>
        <v>0</v>
      </c>
    </row>
    <row r="395" spans="1:13" ht="60" customHeight="1" thickBot="1">
      <c r="A395" s="52"/>
      <c r="B395" s="74">
        <v>5</v>
      </c>
      <c r="C395" s="81"/>
      <c r="D395" s="109"/>
      <c r="E395" s="110"/>
      <c r="F395" s="53"/>
      <c r="G395" s="46"/>
      <c r="H395" s="102" t="str">
        <f t="shared" si="20"/>
        <v/>
      </c>
      <c r="J395" s="43"/>
      <c r="M395" s="97">
        <f t="shared" si="21"/>
        <v>0</v>
      </c>
    </row>
    <row r="396" spans="1:13" ht="60" customHeight="1" thickBot="1">
      <c r="A396" s="52"/>
      <c r="B396" s="74">
        <v>6</v>
      </c>
      <c r="C396" s="81"/>
      <c r="D396" s="109"/>
      <c r="E396" s="110"/>
      <c r="F396" s="53"/>
      <c r="G396" s="46"/>
      <c r="H396" s="102" t="str">
        <f>IF(C396&lt;&gt;"",IF(D396="","* If an item is entered in ""Issue/item"" column, a response must be entered in the ""Proposed action and timeline"" column",IF(LEN(C396)&gt;1800,"* ""Issue / Item"": maximum 1800 characters allowed",IF(LEN(D396)&gt;1800,"* ""Proposed action and timeline"": maximum 1800 characters allowed",""))),IF(D396&lt;&gt;"",IF(LEN(D396)&gt;1800,"* ""Proposed action and timeline"": maximum 1800 characters allowed","* If an item is entered in ""Proposed action and timeline""  column, a response must be entered in the  ""Issue/item"" column"),""))</f>
        <v/>
      </c>
      <c r="J396" s="43"/>
      <c r="M396" s="97">
        <f t="shared" si="21"/>
        <v>0</v>
      </c>
    </row>
    <row r="397" spans="1:13" ht="60" customHeight="1" thickBot="1">
      <c r="A397" s="52"/>
      <c r="B397" s="74">
        <v>7</v>
      </c>
      <c r="C397" s="81"/>
      <c r="D397" s="109"/>
      <c r="E397" s="110"/>
      <c r="F397" s="53"/>
      <c r="G397" s="46"/>
      <c r="H397" s="102" t="str">
        <f t="shared" si="20"/>
        <v/>
      </c>
      <c r="J397" s="43"/>
      <c r="M397" s="97">
        <f t="shared" si="21"/>
        <v>0</v>
      </c>
    </row>
    <row r="398" spans="1:13" ht="60" customHeight="1" thickBot="1">
      <c r="A398" s="52"/>
      <c r="B398" s="74">
        <v>8</v>
      </c>
      <c r="C398" s="81"/>
      <c r="D398" s="109"/>
      <c r="E398" s="110"/>
      <c r="F398" s="53"/>
      <c r="G398" s="46"/>
      <c r="H398" s="102" t="str">
        <f t="shared" si="20"/>
        <v/>
      </c>
      <c r="J398" s="43"/>
      <c r="M398" s="97">
        <f t="shared" si="21"/>
        <v>0</v>
      </c>
    </row>
    <row r="399" spans="1:13" ht="60" customHeight="1" thickBot="1">
      <c r="A399" s="52"/>
      <c r="B399" s="74">
        <v>9</v>
      </c>
      <c r="C399" s="81"/>
      <c r="D399" s="109"/>
      <c r="E399" s="110"/>
      <c r="F399" s="53"/>
      <c r="G399" s="46"/>
      <c r="H399" s="102" t="str">
        <f t="shared" si="20"/>
        <v/>
      </c>
      <c r="J399" s="43"/>
      <c r="M399" s="97">
        <f t="shared" si="21"/>
        <v>0</v>
      </c>
    </row>
    <row r="400" spans="1:13" ht="60" customHeight="1" thickBot="1">
      <c r="A400" s="52"/>
      <c r="B400" s="74">
        <v>10</v>
      </c>
      <c r="C400" s="81"/>
      <c r="D400" s="109"/>
      <c r="E400" s="110"/>
      <c r="F400" s="53"/>
      <c r="G400" s="46"/>
      <c r="H400" s="102" t="str">
        <f t="shared" si="20"/>
        <v/>
      </c>
      <c r="J400" s="43"/>
      <c r="M400" s="97">
        <f t="shared" si="21"/>
        <v>0</v>
      </c>
    </row>
    <row r="401" spans="1:11" ht="15" customHeight="1">
      <c r="A401" s="52"/>
      <c r="B401" s="53"/>
      <c r="C401" s="53"/>
      <c r="D401" s="53"/>
      <c r="E401" s="53"/>
      <c r="F401" s="53"/>
      <c r="G401" s="46"/>
      <c r="H401" s="48"/>
      <c r="J401" s="43"/>
    </row>
    <row r="402" spans="1:11" ht="15" customHeight="1" thickBot="1">
      <c r="A402" s="62"/>
      <c r="B402" s="63"/>
      <c r="C402" s="63"/>
      <c r="D402" s="63"/>
      <c r="E402" s="63"/>
      <c r="F402" s="63"/>
      <c r="G402" s="64"/>
      <c r="H402" s="65"/>
      <c r="J402" s="43"/>
    </row>
    <row r="403" spans="1:11" hidden="1">
      <c r="A403" s="43"/>
      <c r="B403" s="43"/>
      <c r="C403" s="43"/>
      <c r="D403" s="43"/>
      <c r="E403" s="43"/>
      <c r="F403" s="43"/>
      <c r="H403" s="43"/>
      <c r="J403" s="43"/>
      <c r="K403" s="43"/>
    </row>
    <row r="404" spans="1:11" hidden="1">
      <c r="A404" s="43"/>
      <c r="B404" s="43"/>
      <c r="C404" s="43"/>
      <c r="D404" s="43"/>
      <c r="E404" s="43"/>
      <c r="F404" s="43"/>
      <c r="H404" s="43"/>
      <c r="J404" s="43"/>
      <c r="K404" s="43"/>
    </row>
    <row r="405" spans="1:11" hidden="1">
      <c r="A405" s="43"/>
      <c r="B405" s="43"/>
      <c r="C405" s="43"/>
      <c r="D405" s="43"/>
      <c r="E405" s="43"/>
      <c r="F405" s="43"/>
      <c r="H405" s="43"/>
      <c r="J405" s="43"/>
      <c r="K405" s="43"/>
    </row>
    <row r="406" spans="1:11" hidden="1">
      <c r="A406" s="43"/>
      <c r="B406" s="43"/>
      <c r="C406" s="43"/>
      <c r="D406" s="43"/>
      <c r="E406" s="43"/>
      <c r="F406" s="43"/>
      <c r="H406" s="43"/>
      <c r="J406" s="43"/>
      <c r="K406" s="43"/>
    </row>
    <row r="407" spans="1:11" hidden="1">
      <c r="A407" s="43"/>
      <c r="B407" s="43"/>
      <c r="C407" s="43"/>
      <c r="D407" s="43"/>
      <c r="E407" s="43"/>
      <c r="F407" s="43"/>
      <c r="H407" s="43"/>
      <c r="J407" s="43"/>
      <c r="K407" s="43"/>
    </row>
    <row r="408" spans="1:11" hidden="1">
      <c r="A408" s="43"/>
      <c r="B408" s="43"/>
      <c r="C408" s="43"/>
      <c r="D408" s="43"/>
      <c r="E408" s="43"/>
      <c r="F408" s="43"/>
      <c r="H408" s="43"/>
      <c r="J408" s="43"/>
      <c r="K408" s="43"/>
    </row>
    <row r="409" spans="1:11" hidden="1">
      <c r="A409" s="43"/>
      <c r="B409" s="43"/>
      <c r="C409" s="43"/>
      <c r="D409" s="43"/>
      <c r="E409" s="43"/>
      <c r="F409" s="43"/>
      <c r="H409" s="43"/>
      <c r="J409" s="43"/>
      <c r="K409" s="43"/>
    </row>
    <row r="410" spans="1:11" hidden="1">
      <c r="A410" s="43"/>
      <c r="B410" s="43"/>
      <c r="C410" s="43"/>
      <c r="D410" s="43"/>
      <c r="E410" s="43"/>
      <c r="F410" s="43"/>
      <c r="H410" s="43"/>
      <c r="J410" s="43"/>
      <c r="K410" s="43"/>
    </row>
    <row r="411" spans="1:11" hidden="1">
      <c r="A411" s="43"/>
      <c r="B411" s="43"/>
      <c r="C411" s="43"/>
      <c r="D411" s="43"/>
      <c r="E411" s="43"/>
      <c r="F411" s="43"/>
      <c r="H411" s="43"/>
      <c r="J411" s="43"/>
      <c r="K411" s="43"/>
    </row>
    <row r="412" spans="1:11" hidden="1">
      <c r="A412" s="43"/>
      <c r="B412" s="43"/>
      <c r="C412" s="43"/>
      <c r="D412" s="43"/>
      <c r="E412" s="43"/>
      <c r="F412" s="43"/>
      <c r="H412" s="43"/>
      <c r="J412" s="43"/>
      <c r="K412" s="43"/>
    </row>
    <row r="413" spans="1:11" hidden="1">
      <c r="A413" s="43"/>
      <c r="B413" s="43"/>
      <c r="C413" s="43"/>
      <c r="D413" s="43"/>
      <c r="E413" s="43"/>
      <c r="F413" s="43"/>
      <c r="H413" s="43"/>
      <c r="J413" s="43"/>
      <c r="K413" s="43"/>
    </row>
    <row r="414" spans="1:11" hidden="1">
      <c r="A414" s="43"/>
      <c r="B414" s="43"/>
      <c r="C414" s="43"/>
      <c r="D414" s="43"/>
      <c r="E414" s="43"/>
      <c r="F414" s="43"/>
      <c r="H414" s="43"/>
      <c r="J414" s="43"/>
      <c r="K414" s="43"/>
    </row>
    <row r="415" spans="1:11" hidden="1">
      <c r="A415" s="43"/>
      <c r="B415" s="43"/>
      <c r="C415" s="43"/>
      <c r="D415" s="43"/>
      <c r="E415" s="43"/>
      <c r="F415" s="43"/>
      <c r="H415" s="43"/>
      <c r="J415" s="43"/>
      <c r="K415" s="43"/>
    </row>
    <row r="416" spans="1:11" hidden="1">
      <c r="A416" s="43"/>
      <c r="B416" s="43"/>
      <c r="C416" s="43"/>
      <c r="D416" s="43"/>
      <c r="E416" s="43"/>
      <c r="F416" s="43"/>
      <c r="H416" s="43"/>
      <c r="J416" s="43"/>
      <c r="K416" s="43"/>
    </row>
    <row r="417" spans="1:11" hidden="1">
      <c r="A417" s="43"/>
      <c r="B417" s="43"/>
      <c r="C417" s="43"/>
      <c r="D417" s="43"/>
      <c r="E417" s="43"/>
      <c r="F417" s="43"/>
      <c r="H417" s="43"/>
      <c r="J417" s="43"/>
      <c r="K417" s="43"/>
    </row>
    <row r="418" spans="1:11" hidden="1">
      <c r="A418" s="43"/>
      <c r="B418" s="43"/>
      <c r="C418" s="43"/>
      <c r="D418" s="43"/>
      <c r="E418" s="43"/>
      <c r="F418" s="43"/>
      <c r="H418" s="43"/>
      <c r="J418" s="43"/>
      <c r="K418" s="43"/>
    </row>
    <row r="419" spans="1:11" hidden="1">
      <c r="A419" s="43"/>
      <c r="B419" s="43"/>
      <c r="C419" s="43"/>
      <c r="D419" s="43"/>
      <c r="E419" s="43"/>
      <c r="F419" s="43"/>
      <c r="H419" s="43"/>
      <c r="J419" s="43"/>
      <c r="K419" s="43"/>
    </row>
    <row r="420" spans="1:11" hidden="1">
      <c r="A420" s="43"/>
      <c r="B420" s="43"/>
      <c r="C420" s="43"/>
      <c r="D420" s="43"/>
      <c r="E420" s="43"/>
      <c r="F420" s="43"/>
      <c r="H420" s="43"/>
      <c r="J420" s="43"/>
      <c r="K420" s="43"/>
    </row>
    <row r="421" spans="1:11" hidden="1">
      <c r="A421" s="43"/>
      <c r="B421" s="43"/>
      <c r="C421" s="43"/>
      <c r="D421" s="43"/>
      <c r="E421" s="43"/>
      <c r="F421" s="43"/>
      <c r="H421" s="43"/>
      <c r="J421" s="43"/>
      <c r="K421" s="43"/>
    </row>
    <row r="422" spans="1:11" hidden="1">
      <c r="A422" s="43"/>
      <c r="B422" s="43"/>
      <c r="C422" s="43"/>
      <c r="D422" s="43"/>
      <c r="E422" s="43"/>
      <c r="F422" s="43"/>
      <c r="H422" s="43"/>
      <c r="J422" s="43"/>
      <c r="K422" s="43"/>
    </row>
    <row r="423" spans="1:11" hidden="1">
      <c r="A423" s="43"/>
      <c r="B423" s="43"/>
      <c r="C423" s="43"/>
      <c r="D423" s="43"/>
      <c r="E423" s="43"/>
      <c r="F423" s="43"/>
      <c r="H423" s="43"/>
      <c r="J423" s="43"/>
      <c r="K423" s="43"/>
    </row>
    <row r="424" spans="1:11" hidden="1">
      <c r="A424" s="43"/>
      <c r="B424" s="43"/>
      <c r="C424" s="43"/>
      <c r="D424" s="43"/>
      <c r="E424" s="43"/>
      <c r="F424" s="43"/>
      <c r="H424" s="43"/>
      <c r="J424" s="43"/>
      <c r="K424" s="43"/>
    </row>
    <row r="425" spans="1:11" hidden="1">
      <c r="A425" s="43"/>
      <c r="B425" s="43"/>
      <c r="C425" s="43"/>
      <c r="D425" s="43"/>
      <c r="E425" s="43"/>
      <c r="F425" s="43"/>
      <c r="H425" s="43"/>
      <c r="J425" s="43"/>
      <c r="K425" s="43"/>
    </row>
    <row r="426" spans="1:11" hidden="1">
      <c r="A426" s="43"/>
      <c r="B426" s="43"/>
      <c r="C426" s="43"/>
      <c r="D426" s="43"/>
      <c r="E426" s="43"/>
      <c r="F426" s="43"/>
      <c r="H426" s="43"/>
      <c r="J426" s="43"/>
      <c r="K426" s="43"/>
    </row>
    <row r="427" spans="1:11" hidden="1">
      <c r="A427" s="43"/>
      <c r="B427" s="43"/>
      <c r="C427" s="43"/>
      <c r="D427" s="43"/>
      <c r="E427" s="43"/>
      <c r="F427" s="43"/>
      <c r="H427" s="43"/>
      <c r="J427" s="43"/>
      <c r="K427" s="43"/>
    </row>
    <row r="428" spans="1:11" hidden="1">
      <c r="A428" s="43"/>
      <c r="B428" s="43"/>
      <c r="C428" s="43"/>
      <c r="D428" s="43"/>
      <c r="E428" s="43"/>
      <c r="F428" s="43"/>
      <c r="H428" s="43"/>
      <c r="J428" s="43"/>
      <c r="K428" s="43"/>
    </row>
    <row r="429" spans="1:11" hidden="1">
      <c r="A429" s="43"/>
      <c r="B429" s="43"/>
      <c r="C429" s="43"/>
      <c r="D429" s="43"/>
      <c r="E429" s="43"/>
      <c r="F429" s="43"/>
      <c r="H429" s="43"/>
      <c r="I429" s="43"/>
      <c r="J429" s="43"/>
      <c r="K429" s="43"/>
    </row>
    <row r="430" spans="1:11" hidden="1">
      <c r="A430" s="43"/>
      <c r="B430" s="43"/>
      <c r="C430" s="43"/>
      <c r="D430" s="43"/>
      <c r="E430" s="43"/>
      <c r="F430" s="43"/>
      <c r="H430" s="43"/>
      <c r="I430" s="43"/>
      <c r="J430" s="43"/>
      <c r="K430" s="43"/>
    </row>
    <row r="431" spans="1:11" hidden="1">
      <c r="A431" s="43"/>
      <c r="B431" s="43"/>
      <c r="C431" s="43"/>
      <c r="D431" s="43"/>
      <c r="E431" s="43"/>
      <c r="F431" s="43"/>
      <c r="H431" s="43"/>
      <c r="I431" s="43"/>
      <c r="J431" s="43"/>
      <c r="K431" s="43"/>
    </row>
    <row r="432" spans="1:11" hidden="1">
      <c r="A432" s="43"/>
      <c r="B432" s="43"/>
      <c r="C432" s="43"/>
      <c r="D432" s="43"/>
      <c r="E432" s="43"/>
      <c r="F432" s="43"/>
      <c r="H432" s="43"/>
      <c r="I432" s="43"/>
      <c r="J432" s="43"/>
      <c r="K432" s="43"/>
    </row>
    <row r="433" spans="1:11" hidden="1">
      <c r="A433" s="43"/>
      <c r="B433" s="43"/>
      <c r="C433" s="43"/>
      <c r="D433" s="43"/>
      <c r="E433" s="43"/>
      <c r="F433" s="43"/>
      <c r="H433" s="43"/>
      <c r="I433" s="43"/>
      <c r="J433" s="43"/>
      <c r="K433" s="43"/>
    </row>
    <row r="434" spans="1:11" hidden="1">
      <c r="A434" s="43"/>
      <c r="B434" s="43"/>
      <c r="C434" s="43"/>
      <c r="D434" s="43"/>
      <c r="E434" s="43"/>
      <c r="F434" s="43"/>
      <c r="H434" s="43"/>
      <c r="I434" s="43"/>
      <c r="J434" s="43"/>
      <c r="K434" s="43"/>
    </row>
    <row r="435" spans="1:11" hidden="1">
      <c r="A435" s="43"/>
      <c r="B435" s="43"/>
      <c r="C435" s="43"/>
      <c r="D435" s="43"/>
      <c r="E435" s="43"/>
      <c r="F435" s="43"/>
      <c r="H435" s="43"/>
      <c r="I435" s="43"/>
      <c r="J435" s="43"/>
      <c r="K435" s="43"/>
    </row>
    <row r="436" spans="1:11" hidden="1">
      <c r="A436" s="43"/>
      <c r="B436" s="43"/>
      <c r="C436" s="43"/>
      <c r="D436" s="43"/>
      <c r="E436" s="43"/>
      <c r="F436" s="43"/>
      <c r="H436" s="43"/>
      <c r="I436" s="43"/>
      <c r="J436" s="43"/>
      <c r="K436" s="43"/>
    </row>
    <row r="437" spans="1:11" hidden="1">
      <c r="A437" s="43"/>
      <c r="B437" s="43"/>
      <c r="C437" s="43"/>
      <c r="D437" s="43"/>
      <c r="E437" s="43"/>
      <c r="F437" s="43"/>
      <c r="H437" s="43"/>
      <c r="I437" s="43"/>
      <c r="J437" s="43"/>
      <c r="K437" s="43"/>
    </row>
    <row r="438" spans="1:11" hidden="1">
      <c r="A438" s="43"/>
      <c r="B438" s="43"/>
      <c r="C438" s="43"/>
      <c r="D438" s="43"/>
      <c r="E438" s="43"/>
      <c r="F438" s="43"/>
      <c r="H438" s="43"/>
      <c r="I438" s="43"/>
      <c r="J438" s="43"/>
      <c r="K438" s="43"/>
    </row>
    <row r="439" spans="1:11" hidden="1">
      <c r="A439" s="43"/>
      <c r="B439" s="43"/>
      <c r="C439" s="43"/>
      <c r="D439" s="43"/>
      <c r="E439" s="43"/>
      <c r="F439" s="43"/>
      <c r="H439" s="43"/>
      <c r="I439" s="43"/>
      <c r="J439" s="43"/>
      <c r="K439" s="43"/>
    </row>
    <row r="440" spans="1:11" hidden="1">
      <c r="A440" s="43"/>
      <c r="B440" s="43"/>
      <c r="C440" s="43"/>
      <c r="D440" s="43"/>
      <c r="E440" s="43"/>
      <c r="F440" s="43"/>
      <c r="H440" s="43"/>
      <c r="I440" s="43"/>
      <c r="J440" s="43"/>
      <c r="K440" s="43"/>
    </row>
    <row r="441" spans="1:11" hidden="1">
      <c r="A441" s="43"/>
      <c r="B441" s="43"/>
      <c r="C441" s="43"/>
      <c r="D441" s="43"/>
      <c r="E441" s="43"/>
      <c r="F441" s="43"/>
      <c r="H441" s="43"/>
      <c r="I441" s="43"/>
      <c r="J441" s="43"/>
      <c r="K441" s="43"/>
    </row>
    <row r="442" spans="1:11" hidden="1">
      <c r="A442" s="43"/>
      <c r="B442" s="43"/>
      <c r="C442" s="43"/>
      <c r="D442" s="43"/>
      <c r="E442" s="43"/>
      <c r="F442" s="43"/>
      <c r="H442" s="43"/>
      <c r="I442" s="43"/>
      <c r="J442" s="43"/>
      <c r="K442" s="43"/>
    </row>
    <row r="443" spans="1:11" hidden="1">
      <c r="A443" s="43"/>
      <c r="B443" s="43"/>
      <c r="C443" s="43"/>
      <c r="D443" s="43"/>
      <c r="E443" s="43"/>
      <c r="F443" s="43"/>
      <c r="H443" s="43"/>
      <c r="I443" s="43"/>
      <c r="J443" s="43"/>
      <c r="K443" s="43"/>
    </row>
    <row r="444" spans="1:11" hidden="1">
      <c r="A444" s="43"/>
      <c r="B444" s="43"/>
      <c r="C444" s="43"/>
      <c r="D444" s="43"/>
      <c r="E444" s="43"/>
      <c r="F444" s="43"/>
      <c r="H444" s="43"/>
      <c r="I444" s="43"/>
      <c r="J444" s="43"/>
      <c r="K444" s="43"/>
    </row>
    <row r="445" spans="1:11" hidden="1">
      <c r="A445" s="43"/>
      <c r="B445" s="43"/>
      <c r="C445" s="43"/>
      <c r="D445" s="43"/>
      <c r="E445" s="43"/>
      <c r="F445" s="43"/>
      <c r="H445" s="43"/>
      <c r="I445" s="43"/>
      <c r="J445" s="43"/>
      <c r="K445" s="43"/>
    </row>
    <row r="446" spans="1:11" hidden="1">
      <c r="A446" s="43"/>
      <c r="B446" s="43"/>
      <c r="C446" s="43"/>
      <c r="D446" s="43"/>
      <c r="E446" s="43"/>
      <c r="F446" s="43"/>
      <c r="H446" s="43"/>
      <c r="I446" s="43"/>
      <c r="J446" s="43"/>
      <c r="K446" s="43"/>
    </row>
    <row r="447" spans="1:11" hidden="1">
      <c r="A447" s="43"/>
      <c r="B447" s="43"/>
      <c r="C447" s="43"/>
      <c r="D447" s="43"/>
      <c r="E447" s="43"/>
      <c r="F447" s="43"/>
      <c r="H447" s="43"/>
      <c r="I447" s="43"/>
      <c r="J447" s="43"/>
      <c r="K447" s="43"/>
    </row>
    <row r="448" spans="1:11" hidden="1">
      <c r="A448" s="43"/>
      <c r="B448" s="43"/>
      <c r="C448" s="43"/>
      <c r="D448" s="43"/>
      <c r="E448" s="43"/>
      <c r="F448" s="43"/>
      <c r="H448" s="43"/>
      <c r="I448" s="43"/>
      <c r="J448" s="43"/>
      <c r="K448" s="43"/>
    </row>
    <row r="449" spans="1:11" hidden="1">
      <c r="A449" s="43"/>
      <c r="B449" s="43"/>
      <c r="C449" s="43"/>
      <c r="D449" s="43"/>
      <c r="E449" s="43"/>
      <c r="F449" s="43"/>
      <c r="H449" s="43"/>
      <c r="I449" s="43"/>
      <c r="J449" s="43"/>
      <c r="K449" s="43"/>
    </row>
    <row r="450" spans="1:11" hidden="1">
      <c r="A450" s="43"/>
      <c r="B450" s="43"/>
      <c r="C450" s="43"/>
      <c r="D450" s="43"/>
      <c r="E450" s="43"/>
      <c r="F450" s="43"/>
      <c r="H450" s="43"/>
      <c r="I450" s="43"/>
      <c r="J450" s="43"/>
      <c r="K450" s="43"/>
    </row>
    <row r="451" spans="1:11" hidden="1">
      <c r="A451" s="43"/>
      <c r="B451" s="43"/>
      <c r="C451" s="43"/>
      <c r="D451" s="43"/>
      <c r="E451" s="43"/>
      <c r="F451" s="43"/>
      <c r="H451" s="43"/>
      <c r="I451" s="43"/>
      <c r="J451" s="43"/>
      <c r="K451" s="43"/>
    </row>
    <row r="452" spans="1:11" hidden="1">
      <c r="A452" s="43"/>
      <c r="B452" s="43"/>
      <c r="C452" s="43"/>
      <c r="D452" s="43"/>
      <c r="E452" s="43"/>
      <c r="F452" s="43"/>
      <c r="H452" s="43"/>
      <c r="I452" s="43"/>
      <c r="J452" s="43"/>
      <c r="K452" s="43"/>
    </row>
    <row r="453" spans="1:11" hidden="1">
      <c r="A453" s="43"/>
      <c r="B453" s="43"/>
      <c r="C453" s="43"/>
      <c r="D453" s="43"/>
      <c r="E453" s="43"/>
      <c r="F453" s="43"/>
      <c r="H453" s="43"/>
      <c r="I453" s="43"/>
      <c r="J453" s="43"/>
      <c r="K453" s="43"/>
    </row>
    <row r="454" spans="1:11" hidden="1">
      <c r="A454" s="43"/>
      <c r="B454" s="43"/>
      <c r="C454" s="43"/>
      <c r="D454" s="43"/>
      <c r="E454" s="43"/>
      <c r="F454" s="43"/>
      <c r="H454" s="43"/>
      <c r="I454" s="43"/>
      <c r="J454" s="43"/>
      <c r="K454" s="43"/>
    </row>
    <row r="455" spans="1:11" hidden="1">
      <c r="A455" s="43"/>
      <c r="B455" s="43"/>
      <c r="C455" s="43"/>
      <c r="D455" s="43"/>
      <c r="E455" s="43"/>
      <c r="F455" s="43"/>
      <c r="H455" s="43"/>
      <c r="I455" s="43"/>
      <c r="J455" s="43"/>
      <c r="K455" s="43"/>
    </row>
    <row r="456" spans="1:11" hidden="1">
      <c r="A456" s="43"/>
      <c r="B456" s="43"/>
      <c r="C456" s="43"/>
      <c r="D456" s="43"/>
      <c r="E456" s="43"/>
      <c r="F456" s="43"/>
      <c r="H456" s="43"/>
      <c r="I456" s="43"/>
      <c r="J456" s="43"/>
      <c r="K456" s="43"/>
    </row>
    <row r="457" spans="1:11" hidden="1">
      <c r="A457" s="43"/>
      <c r="B457" s="43"/>
      <c r="C457" s="43"/>
      <c r="D457" s="43"/>
      <c r="E457" s="43"/>
      <c r="F457" s="43"/>
      <c r="H457" s="43"/>
      <c r="I457" s="43"/>
      <c r="J457" s="43"/>
      <c r="K457" s="43"/>
    </row>
    <row r="458" spans="1:11" hidden="1">
      <c r="A458" s="43"/>
      <c r="B458" s="43"/>
      <c r="C458" s="43"/>
      <c r="D458" s="43"/>
      <c r="E458" s="43"/>
      <c r="F458" s="43"/>
      <c r="H458" s="43"/>
      <c r="I458" s="43"/>
      <c r="J458" s="43"/>
      <c r="K458" s="43"/>
    </row>
    <row r="459" spans="1:11" hidden="1">
      <c r="A459" s="43"/>
      <c r="B459" s="43"/>
      <c r="C459" s="43"/>
      <c r="D459" s="43"/>
      <c r="E459" s="43"/>
      <c r="F459" s="43"/>
      <c r="H459" s="43"/>
      <c r="I459" s="43"/>
      <c r="J459" s="43"/>
      <c r="K459" s="43"/>
    </row>
    <row r="460" spans="1:11" hidden="1">
      <c r="A460" s="43"/>
      <c r="B460" s="43"/>
      <c r="C460" s="43"/>
      <c r="D460" s="43"/>
      <c r="E460" s="43"/>
      <c r="F460" s="43"/>
      <c r="H460" s="43"/>
      <c r="I460" s="43"/>
      <c r="J460" s="43"/>
      <c r="K460" s="43"/>
    </row>
    <row r="461" spans="1:11" hidden="1">
      <c r="A461" s="43"/>
      <c r="B461" s="43"/>
      <c r="C461" s="43"/>
      <c r="D461" s="43"/>
      <c r="E461" s="43"/>
      <c r="F461" s="43"/>
      <c r="H461" s="43"/>
      <c r="I461" s="43"/>
      <c r="J461" s="43"/>
      <c r="K461" s="43"/>
    </row>
    <row r="462" spans="1:11" hidden="1">
      <c r="A462" s="43"/>
      <c r="B462" s="43"/>
      <c r="C462" s="43"/>
      <c r="D462" s="43"/>
      <c r="E462" s="43"/>
      <c r="F462" s="43"/>
      <c r="H462" s="43"/>
      <c r="I462" s="43"/>
      <c r="J462" s="43"/>
      <c r="K462" s="43"/>
    </row>
    <row r="463" spans="1:11" hidden="1">
      <c r="A463" s="43"/>
      <c r="B463" s="43"/>
      <c r="C463" s="43"/>
      <c r="D463" s="43"/>
      <c r="E463" s="43"/>
      <c r="F463" s="43"/>
      <c r="H463" s="43"/>
      <c r="I463" s="43"/>
      <c r="J463" s="43"/>
      <c r="K463" s="43"/>
    </row>
    <row r="464" spans="1:11" hidden="1">
      <c r="A464" s="43"/>
      <c r="B464" s="43"/>
      <c r="C464" s="43"/>
      <c r="D464" s="43"/>
      <c r="E464" s="43"/>
      <c r="F464" s="43"/>
      <c r="H464" s="43"/>
      <c r="I464" s="43"/>
      <c r="J464" s="43"/>
      <c r="K464" s="43"/>
    </row>
    <row r="465" spans="1:11" hidden="1">
      <c r="A465" s="43"/>
      <c r="B465" s="43"/>
      <c r="C465" s="43"/>
      <c r="D465" s="43"/>
      <c r="E465" s="43"/>
      <c r="F465" s="43"/>
      <c r="H465" s="43"/>
      <c r="I465" s="43"/>
      <c r="J465" s="43"/>
      <c r="K465" s="43"/>
    </row>
    <row r="466" spans="1:11" hidden="1">
      <c r="A466" s="43"/>
      <c r="B466" s="43"/>
      <c r="C466" s="43"/>
      <c r="D466" s="43"/>
      <c r="E466" s="43"/>
      <c r="F466" s="43"/>
      <c r="H466" s="43"/>
      <c r="I466" s="43"/>
      <c r="J466" s="43"/>
      <c r="K466" s="43"/>
    </row>
    <row r="467" spans="1:11" hidden="1">
      <c r="A467" s="43"/>
      <c r="B467" s="43"/>
      <c r="C467" s="43"/>
      <c r="D467" s="43"/>
      <c r="E467" s="43"/>
      <c r="F467" s="43"/>
      <c r="H467" s="43"/>
      <c r="I467" s="43"/>
      <c r="J467" s="43"/>
      <c r="K467" s="43"/>
    </row>
    <row r="468" spans="1:11" hidden="1">
      <c r="A468" s="43"/>
      <c r="B468" s="43"/>
      <c r="C468" s="43"/>
      <c r="D468" s="43"/>
      <c r="E468" s="43"/>
      <c r="F468" s="43"/>
      <c r="H468" s="43"/>
      <c r="I468" s="43"/>
      <c r="J468" s="43"/>
      <c r="K468" s="43"/>
    </row>
    <row r="469" spans="1:11" hidden="1">
      <c r="A469" s="43"/>
      <c r="B469" s="43"/>
      <c r="C469" s="43"/>
      <c r="D469" s="43"/>
      <c r="E469" s="43"/>
      <c r="F469" s="43"/>
      <c r="H469" s="43"/>
      <c r="I469" s="43"/>
      <c r="J469" s="43"/>
      <c r="K469" s="43"/>
    </row>
    <row r="470" spans="1:11" hidden="1">
      <c r="A470" s="43"/>
      <c r="B470" s="43"/>
      <c r="C470" s="43"/>
      <c r="D470" s="43"/>
      <c r="E470" s="43"/>
      <c r="F470" s="43"/>
      <c r="H470" s="43"/>
      <c r="I470" s="43"/>
      <c r="J470" s="43"/>
      <c r="K470" s="43"/>
    </row>
    <row r="471" spans="1:11" hidden="1">
      <c r="A471" s="43"/>
      <c r="B471" s="43"/>
      <c r="C471" s="43"/>
      <c r="D471" s="43"/>
      <c r="E471" s="43"/>
      <c r="F471" s="43"/>
      <c r="H471" s="43"/>
      <c r="I471" s="43"/>
      <c r="J471" s="43"/>
      <c r="K471" s="43"/>
    </row>
    <row r="472" spans="1:11" hidden="1">
      <c r="A472" s="43"/>
      <c r="B472" s="43"/>
      <c r="C472" s="43"/>
      <c r="D472" s="43"/>
      <c r="E472" s="43"/>
      <c r="F472" s="43"/>
      <c r="H472" s="43"/>
      <c r="I472" s="43"/>
      <c r="J472" s="43"/>
      <c r="K472" s="43"/>
    </row>
    <row r="473" spans="1:11" hidden="1">
      <c r="A473" s="43"/>
      <c r="B473" s="43"/>
      <c r="C473" s="43"/>
      <c r="D473" s="43"/>
      <c r="E473" s="43"/>
      <c r="F473" s="43"/>
      <c r="H473" s="43"/>
      <c r="I473" s="43"/>
      <c r="J473" s="43"/>
      <c r="K473" s="43"/>
    </row>
    <row r="474" spans="1:11" hidden="1">
      <c r="A474" s="43"/>
      <c r="B474" s="43"/>
      <c r="C474" s="43"/>
      <c r="D474" s="43"/>
      <c r="E474" s="43"/>
      <c r="F474" s="43"/>
      <c r="H474" s="43"/>
      <c r="I474" s="43"/>
      <c r="J474" s="43"/>
      <c r="K474" s="43"/>
    </row>
    <row r="475" spans="1:11" hidden="1">
      <c r="A475" s="43"/>
      <c r="B475" s="43"/>
      <c r="C475" s="43"/>
      <c r="D475" s="43"/>
      <c r="E475" s="43"/>
      <c r="F475" s="43"/>
      <c r="H475" s="43"/>
      <c r="I475" s="43"/>
      <c r="J475" s="43"/>
      <c r="K475" s="43"/>
    </row>
    <row r="476" spans="1:11" hidden="1">
      <c r="A476" s="43"/>
      <c r="B476" s="43"/>
      <c r="C476" s="43"/>
      <c r="D476" s="43"/>
      <c r="E476" s="43"/>
      <c r="F476" s="43"/>
      <c r="H476" s="43"/>
      <c r="I476" s="43"/>
      <c r="J476" s="43"/>
      <c r="K476" s="43"/>
    </row>
    <row r="477" spans="1:11" hidden="1">
      <c r="A477" s="43"/>
      <c r="B477" s="43"/>
      <c r="C477" s="43"/>
      <c r="D477" s="43"/>
      <c r="E477" s="43"/>
      <c r="F477" s="43"/>
      <c r="H477" s="43"/>
      <c r="I477" s="43"/>
      <c r="J477" s="43"/>
      <c r="K477" s="43"/>
    </row>
    <row r="478" spans="1:11" hidden="1">
      <c r="A478" s="43"/>
      <c r="B478" s="43"/>
      <c r="C478" s="43"/>
      <c r="D478" s="43"/>
      <c r="E478" s="43"/>
      <c r="F478" s="43"/>
      <c r="H478" s="43"/>
      <c r="I478" s="43"/>
      <c r="J478" s="43"/>
      <c r="K478" s="43"/>
    </row>
    <row r="479" spans="1:11" hidden="1">
      <c r="A479" s="43"/>
      <c r="B479" s="43"/>
      <c r="C479" s="43"/>
      <c r="D479" s="43"/>
      <c r="E479" s="43"/>
      <c r="F479" s="43"/>
      <c r="H479" s="43"/>
      <c r="I479" s="43"/>
      <c r="J479" s="43"/>
      <c r="K479" s="43"/>
    </row>
    <row r="480" spans="1:11" hidden="1">
      <c r="A480" s="43"/>
      <c r="B480" s="43"/>
      <c r="C480" s="43"/>
      <c r="D480" s="43"/>
      <c r="E480" s="43"/>
      <c r="F480" s="43"/>
      <c r="H480" s="43"/>
      <c r="I480" s="43"/>
      <c r="J480" s="43"/>
      <c r="K480" s="43"/>
    </row>
    <row r="481" spans="1:11" hidden="1">
      <c r="A481" s="43"/>
      <c r="B481" s="43"/>
      <c r="C481" s="43"/>
      <c r="D481" s="43"/>
      <c r="E481" s="43"/>
      <c r="F481" s="43"/>
      <c r="H481" s="43"/>
      <c r="I481" s="43"/>
      <c r="J481" s="43"/>
      <c r="K481" s="43"/>
    </row>
    <row r="482" spans="1:11" hidden="1">
      <c r="A482" s="43"/>
      <c r="B482" s="43"/>
      <c r="C482" s="43"/>
      <c r="D482" s="43"/>
      <c r="E482" s="43"/>
      <c r="F482" s="43"/>
      <c r="H482" s="43"/>
      <c r="I482" s="43"/>
      <c r="J482" s="43"/>
      <c r="K482" s="43"/>
    </row>
    <row r="483" spans="1:11" hidden="1">
      <c r="A483" s="43"/>
      <c r="B483" s="43"/>
      <c r="C483" s="43"/>
      <c r="D483" s="43"/>
      <c r="E483" s="43"/>
      <c r="F483" s="43"/>
      <c r="H483" s="43"/>
      <c r="I483" s="43"/>
      <c r="J483" s="43"/>
      <c r="K483" s="43"/>
    </row>
    <row r="484" spans="1:11" hidden="1">
      <c r="A484" s="43"/>
      <c r="B484" s="43"/>
      <c r="C484" s="43"/>
      <c r="D484" s="43"/>
      <c r="E484" s="43"/>
      <c r="F484" s="43"/>
      <c r="H484" s="43"/>
      <c r="I484" s="43"/>
      <c r="J484" s="43"/>
      <c r="K484" s="43"/>
    </row>
    <row r="485" spans="1:11" hidden="1">
      <c r="A485" s="43"/>
      <c r="B485" s="43"/>
      <c r="C485" s="43"/>
      <c r="D485" s="43"/>
      <c r="E485" s="43"/>
      <c r="F485" s="43"/>
      <c r="H485" s="43"/>
      <c r="I485" s="43"/>
      <c r="J485" s="43"/>
      <c r="K485" s="43"/>
    </row>
    <row r="486" spans="1:11" hidden="1">
      <c r="A486" s="43"/>
      <c r="B486" s="43"/>
      <c r="C486" s="43"/>
      <c r="D486" s="43"/>
      <c r="E486" s="43"/>
      <c r="F486" s="43"/>
      <c r="H486" s="43"/>
      <c r="I486" s="43"/>
      <c r="J486" s="43"/>
      <c r="K486" s="43"/>
    </row>
    <row r="487" spans="1:11" hidden="1">
      <c r="A487" s="43"/>
      <c r="B487" s="43"/>
      <c r="C487" s="43"/>
      <c r="D487" s="43"/>
      <c r="E487" s="43"/>
      <c r="F487" s="43"/>
      <c r="H487" s="43"/>
      <c r="I487" s="43"/>
      <c r="J487" s="43"/>
      <c r="K487" s="43"/>
    </row>
    <row r="488" spans="1:11" hidden="1">
      <c r="A488" s="43"/>
      <c r="B488" s="43"/>
      <c r="C488" s="43"/>
      <c r="D488" s="43"/>
      <c r="E488" s="43"/>
      <c r="F488" s="43"/>
      <c r="H488" s="43"/>
      <c r="I488" s="43"/>
      <c r="J488" s="43"/>
      <c r="K488" s="43"/>
    </row>
    <row r="489" spans="1:11" hidden="1">
      <c r="A489" s="43"/>
      <c r="B489" s="43"/>
      <c r="C489" s="43"/>
      <c r="D489" s="43"/>
      <c r="E489" s="43"/>
      <c r="F489" s="43"/>
      <c r="H489" s="43"/>
      <c r="I489" s="43"/>
      <c r="J489" s="43"/>
      <c r="K489" s="43"/>
    </row>
    <row r="490" spans="1:11" hidden="1">
      <c r="A490" s="43"/>
      <c r="B490" s="43"/>
      <c r="C490" s="43"/>
      <c r="D490" s="43"/>
      <c r="E490" s="43"/>
      <c r="F490" s="43"/>
      <c r="H490" s="43"/>
      <c r="I490" s="43"/>
      <c r="J490" s="43"/>
      <c r="K490" s="43"/>
    </row>
    <row r="491" spans="1:11" hidden="1">
      <c r="A491" s="43"/>
      <c r="B491" s="43"/>
      <c r="C491" s="43"/>
      <c r="D491" s="43"/>
      <c r="E491" s="43"/>
      <c r="F491" s="43"/>
      <c r="H491" s="43"/>
      <c r="I491" s="43"/>
      <c r="J491" s="43"/>
      <c r="K491" s="43"/>
    </row>
    <row r="492" spans="1:11" hidden="1">
      <c r="A492" s="43"/>
      <c r="B492" s="43"/>
      <c r="C492" s="43"/>
      <c r="D492" s="43"/>
      <c r="E492" s="43"/>
      <c r="F492" s="43"/>
      <c r="H492" s="43"/>
      <c r="I492" s="43"/>
      <c r="J492" s="43"/>
      <c r="K492" s="43"/>
    </row>
    <row r="493" spans="1:11" hidden="1">
      <c r="A493" s="43"/>
      <c r="B493" s="43"/>
      <c r="C493" s="43"/>
      <c r="D493" s="43"/>
      <c r="E493" s="43"/>
      <c r="F493" s="43"/>
      <c r="H493" s="43"/>
      <c r="I493" s="43"/>
      <c r="J493" s="43"/>
      <c r="K493" s="43"/>
    </row>
    <row r="494" spans="1:11" hidden="1">
      <c r="A494" s="43"/>
      <c r="B494" s="43"/>
      <c r="C494" s="43"/>
      <c r="D494" s="43"/>
      <c r="E494" s="43"/>
      <c r="F494" s="43"/>
      <c r="H494" s="43"/>
      <c r="I494" s="43"/>
      <c r="J494" s="43"/>
      <c r="K494" s="43"/>
    </row>
    <row r="495" spans="1:11" hidden="1">
      <c r="A495" s="43"/>
      <c r="B495" s="43"/>
      <c r="C495" s="43"/>
      <c r="D495" s="43"/>
      <c r="E495" s="43"/>
      <c r="F495" s="43"/>
      <c r="H495" s="43"/>
      <c r="I495" s="43"/>
      <c r="J495" s="43"/>
      <c r="K495" s="43"/>
    </row>
    <row r="496" spans="1:11" hidden="1">
      <c r="A496" s="43"/>
      <c r="B496" s="43"/>
      <c r="C496" s="43"/>
      <c r="D496" s="43"/>
      <c r="E496" s="43"/>
      <c r="F496" s="43"/>
      <c r="H496" s="43"/>
      <c r="I496" s="43"/>
      <c r="J496" s="43"/>
      <c r="K496" s="43"/>
    </row>
    <row r="497" spans="1:11" hidden="1">
      <c r="A497" s="43"/>
      <c r="B497" s="43"/>
      <c r="C497" s="43"/>
      <c r="D497" s="43"/>
      <c r="E497" s="43"/>
      <c r="F497" s="43"/>
      <c r="H497" s="43"/>
      <c r="I497" s="43"/>
      <c r="J497" s="43"/>
      <c r="K497" s="43"/>
    </row>
    <row r="498" spans="1:11" hidden="1">
      <c r="A498" s="43"/>
      <c r="B498" s="43"/>
      <c r="C498" s="43"/>
      <c r="D498" s="43"/>
      <c r="E498" s="43"/>
      <c r="F498" s="43"/>
      <c r="H498" s="43"/>
      <c r="I498" s="43"/>
      <c r="J498" s="43"/>
      <c r="K498" s="43"/>
    </row>
    <row r="499" spans="1:11" hidden="1">
      <c r="A499" s="43"/>
      <c r="B499" s="43"/>
      <c r="C499" s="43"/>
      <c r="D499" s="43"/>
      <c r="E499" s="43"/>
      <c r="F499" s="43"/>
      <c r="H499" s="43"/>
      <c r="I499" s="43"/>
      <c r="J499" s="43"/>
      <c r="K499" s="43"/>
    </row>
    <row r="500" spans="1:11" hidden="1">
      <c r="A500" s="43"/>
      <c r="B500" s="43"/>
      <c r="C500" s="43"/>
      <c r="D500" s="43"/>
      <c r="E500" s="43"/>
      <c r="F500" s="43"/>
      <c r="H500" s="43"/>
      <c r="I500" s="43"/>
      <c r="J500" s="43"/>
      <c r="K500" s="43"/>
    </row>
    <row r="501" spans="1:11" hidden="1">
      <c r="A501" s="43"/>
      <c r="B501" s="43"/>
      <c r="C501" s="43"/>
      <c r="D501" s="43"/>
      <c r="E501" s="43"/>
      <c r="F501" s="43"/>
      <c r="H501" s="43"/>
      <c r="I501" s="43"/>
      <c r="J501" s="43"/>
      <c r="K501" s="43"/>
    </row>
    <row r="502" spans="1:11" hidden="1">
      <c r="A502" s="43"/>
      <c r="B502" s="43"/>
      <c r="C502" s="43"/>
      <c r="D502" s="43"/>
      <c r="E502" s="43"/>
      <c r="F502" s="43"/>
      <c r="H502" s="43"/>
      <c r="I502" s="43"/>
      <c r="J502" s="43"/>
      <c r="K502" s="43"/>
    </row>
    <row r="503" spans="1:11" hidden="1">
      <c r="A503" s="43"/>
      <c r="B503" s="43"/>
      <c r="C503" s="43"/>
      <c r="D503" s="43"/>
      <c r="E503" s="43"/>
      <c r="F503" s="43"/>
      <c r="H503" s="43"/>
      <c r="I503" s="43"/>
      <c r="J503" s="43"/>
      <c r="K503" s="43"/>
    </row>
    <row r="504" spans="1:11" hidden="1">
      <c r="A504" s="43"/>
      <c r="B504" s="43"/>
      <c r="C504" s="43"/>
      <c r="D504" s="43"/>
      <c r="E504" s="43"/>
      <c r="F504" s="43"/>
      <c r="H504" s="43"/>
      <c r="I504" s="43"/>
      <c r="J504" s="43"/>
      <c r="K504" s="43"/>
    </row>
    <row r="505" spans="1:11" hidden="1">
      <c r="A505" s="43"/>
      <c r="B505" s="43"/>
      <c r="C505" s="43"/>
      <c r="D505" s="43"/>
      <c r="E505" s="43"/>
      <c r="F505" s="43"/>
      <c r="H505" s="43"/>
      <c r="I505" s="43"/>
      <c r="J505" s="43"/>
      <c r="K505" s="43"/>
    </row>
    <row r="506" spans="1:11" hidden="1">
      <c r="A506" s="43"/>
      <c r="B506" s="43"/>
      <c r="C506" s="43"/>
      <c r="D506" s="43"/>
      <c r="E506" s="43"/>
      <c r="F506" s="43"/>
      <c r="H506" s="43"/>
      <c r="I506" s="43"/>
      <c r="J506" s="43"/>
      <c r="K506" s="43"/>
    </row>
    <row r="507" spans="1:11" hidden="1">
      <c r="A507" s="43"/>
      <c r="B507" s="43"/>
      <c r="C507" s="43"/>
      <c r="D507" s="43"/>
      <c r="E507" s="43"/>
      <c r="F507" s="43"/>
      <c r="H507" s="43"/>
      <c r="I507" s="43"/>
      <c r="J507" s="43"/>
      <c r="K507" s="43"/>
    </row>
    <row r="508" spans="1:11" hidden="1">
      <c r="A508" s="43"/>
      <c r="B508" s="43"/>
      <c r="C508" s="43"/>
      <c r="D508" s="43"/>
      <c r="E508" s="43"/>
      <c r="F508" s="43"/>
      <c r="H508" s="43"/>
      <c r="I508" s="43"/>
      <c r="J508" s="43"/>
      <c r="K508" s="43"/>
    </row>
    <row r="509" spans="1:11" hidden="1">
      <c r="A509" s="43"/>
      <c r="B509" s="43"/>
      <c r="C509" s="43"/>
      <c r="D509" s="43"/>
      <c r="E509" s="43"/>
      <c r="F509" s="43"/>
      <c r="H509" s="43"/>
      <c r="I509" s="43"/>
      <c r="J509" s="43"/>
      <c r="K509" s="43"/>
    </row>
    <row r="510" spans="1:11" hidden="1">
      <c r="A510" s="43"/>
      <c r="B510" s="43"/>
      <c r="C510" s="43"/>
      <c r="D510" s="43"/>
      <c r="E510" s="43"/>
      <c r="F510" s="43"/>
      <c r="H510" s="43"/>
      <c r="I510" s="43"/>
      <c r="J510" s="43"/>
      <c r="K510" s="43"/>
    </row>
    <row r="511" spans="1:11" hidden="1">
      <c r="A511" s="43"/>
      <c r="B511" s="43"/>
      <c r="C511" s="43"/>
      <c r="D511" s="43"/>
      <c r="E511" s="43"/>
      <c r="F511" s="43"/>
      <c r="H511" s="43"/>
      <c r="I511" s="43"/>
      <c r="J511" s="43"/>
      <c r="K511" s="43"/>
    </row>
    <row r="512" spans="1:11" hidden="1">
      <c r="A512" s="43"/>
      <c r="B512" s="43"/>
      <c r="C512" s="43"/>
      <c r="D512" s="43"/>
      <c r="E512" s="43"/>
      <c r="F512" s="43"/>
      <c r="H512" s="43"/>
      <c r="I512" s="43"/>
      <c r="J512" s="43"/>
      <c r="K512" s="43"/>
    </row>
    <row r="513" spans="1:11" hidden="1">
      <c r="A513" s="43"/>
      <c r="B513" s="43"/>
      <c r="C513" s="43"/>
      <c r="D513" s="43"/>
      <c r="E513" s="43"/>
      <c r="F513" s="43"/>
      <c r="H513" s="43"/>
      <c r="I513" s="43"/>
      <c r="J513" s="43"/>
      <c r="K513" s="43"/>
    </row>
    <row r="514" spans="1:11" hidden="1">
      <c r="A514" s="43"/>
      <c r="B514" s="43"/>
      <c r="C514" s="43"/>
      <c r="D514" s="43"/>
      <c r="E514" s="43"/>
      <c r="F514" s="43"/>
      <c r="H514" s="43"/>
      <c r="I514" s="43"/>
      <c r="J514" s="43"/>
      <c r="K514" s="43"/>
    </row>
    <row r="515" spans="1:11" hidden="1">
      <c r="A515" s="43"/>
      <c r="B515" s="43"/>
      <c r="C515" s="43"/>
      <c r="D515" s="43"/>
      <c r="E515" s="43"/>
      <c r="F515" s="43"/>
      <c r="H515" s="43"/>
      <c r="I515" s="43"/>
      <c r="J515" s="43"/>
      <c r="K515" s="43"/>
    </row>
    <row r="516" spans="1:11" hidden="1">
      <c r="A516" s="43"/>
      <c r="B516" s="43"/>
      <c r="C516" s="43"/>
      <c r="D516" s="43"/>
      <c r="E516" s="43"/>
      <c r="F516" s="43"/>
      <c r="H516" s="43"/>
      <c r="I516" s="43"/>
      <c r="J516" s="43"/>
      <c r="K516" s="43"/>
    </row>
    <row r="517" spans="1:11" hidden="1">
      <c r="A517" s="43"/>
      <c r="B517" s="43"/>
      <c r="C517" s="43"/>
      <c r="D517" s="43"/>
      <c r="E517" s="43"/>
      <c r="F517" s="43"/>
      <c r="H517" s="43"/>
      <c r="I517" s="43"/>
      <c r="J517" s="43"/>
      <c r="K517" s="43"/>
    </row>
    <row r="518" spans="1:11" hidden="1">
      <c r="A518" s="43"/>
      <c r="B518" s="43"/>
      <c r="C518" s="43"/>
      <c r="D518" s="43"/>
      <c r="E518" s="43"/>
      <c r="F518" s="43"/>
      <c r="H518" s="43"/>
      <c r="I518" s="43"/>
      <c r="J518" s="43"/>
      <c r="K518" s="43"/>
    </row>
    <row r="519" spans="1:11" hidden="1">
      <c r="A519" s="43"/>
      <c r="B519" s="43"/>
      <c r="C519" s="43"/>
      <c r="D519" s="43"/>
      <c r="E519" s="43"/>
      <c r="F519" s="43"/>
      <c r="H519" s="43"/>
      <c r="I519" s="43"/>
      <c r="J519" s="43"/>
      <c r="K519" s="43"/>
    </row>
    <row r="520" spans="1:11" hidden="1">
      <c r="A520" s="43"/>
      <c r="B520" s="43"/>
      <c r="C520" s="43"/>
      <c r="D520" s="43"/>
      <c r="E520" s="43"/>
      <c r="F520" s="43"/>
      <c r="H520" s="43"/>
      <c r="I520" s="43"/>
      <c r="J520" s="43"/>
      <c r="K520" s="43"/>
    </row>
    <row r="521" spans="1:11" hidden="1">
      <c r="A521" s="43"/>
      <c r="B521" s="43"/>
      <c r="C521" s="43"/>
      <c r="D521" s="43"/>
      <c r="E521" s="43"/>
      <c r="F521" s="43"/>
      <c r="H521" s="43"/>
      <c r="I521" s="43"/>
      <c r="J521" s="43"/>
      <c r="K521" s="43"/>
    </row>
    <row r="522" spans="1:11" hidden="1">
      <c r="A522" s="43"/>
      <c r="B522" s="43"/>
      <c r="C522" s="43"/>
      <c r="D522" s="43"/>
      <c r="E522" s="43"/>
      <c r="F522" s="43"/>
      <c r="H522" s="43"/>
      <c r="I522" s="43"/>
      <c r="J522" s="43"/>
      <c r="K522" s="43"/>
    </row>
    <row r="523" spans="1:11" hidden="1">
      <c r="A523" s="43"/>
      <c r="B523" s="43"/>
      <c r="C523" s="43"/>
      <c r="D523" s="43"/>
      <c r="E523" s="43"/>
      <c r="F523" s="43"/>
      <c r="H523" s="43"/>
      <c r="I523" s="43"/>
      <c r="J523" s="43"/>
      <c r="K523" s="43"/>
    </row>
    <row r="524" spans="1:11" hidden="1">
      <c r="A524" s="43"/>
      <c r="B524" s="43"/>
      <c r="C524" s="43"/>
      <c r="D524" s="43"/>
      <c r="E524" s="43"/>
      <c r="F524" s="43"/>
      <c r="H524" s="43"/>
      <c r="I524" s="43"/>
      <c r="J524" s="43"/>
      <c r="K524" s="43"/>
    </row>
    <row r="525" spans="1:11" hidden="1">
      <c r="A525" s="43"/>
      <c r="B525" s="43"/>
      <c r="C525" s="43"/>
      <c r="D525" s="43"/>
      <c r="E525" s="43"/>
      <c r="F525" s="43"/>
      <c r="H525" s="43"/>
      <c r="I525" s="43"/>
      <c r="J525" s="43"/>
      <c r="K525" s="43"/>
    </row>
    <row r="526" spans="1:11" hidden="1">
      <c r="A526" s="43"/>
      <c r="B526" s="43"/>
      <c r="C526" s="43"/>
      <c r="D526" s="43"/>
      <c r="E526" s="43"/>
      <c r="F526" s="43"/>
      <c r="H526" s="43"/>
      <c r="I526" s="43"/>
      <c r="J526" s="43"/>
      <c r="K526" s="43"/>
    </row>
    <row r="527" spans="1:11" hidden="1">
      <c r="A527" s="43"/>
      <c r="B527" s="43"/>
      <c r="C527" s="43"/>
      <c r="D527" s="43"/>
      <c r="E527" s="43"/>
      <c r="F527" s="43"/>
      <c r="H527" s="43"/>
      <c r="I527" s="43"/>
      <c r="J527" s="43"/>
      <c r="K527" s="43"/>
    </row>
    <row r="528" spans="1:11" hidden="1">
      <c r="A528" s="43"/>
      <c r="B528" s="43"/>
      <c r="C528" s="43"/>
      <c r="D528" s="43"/>
      <c r="E528" s="43"/>
      <c r="F528" s="43"/>
      <c r="H528" s="43"/>
      <c r="I528" s="43"/>
      <c r="J528" s="43"/>
      <c r="K528" s="43"/>
    </row>
    <row r="529" spans="1:11" hidden="1">
      <c r="A529" s="43"/>
      <c r="B529" s="43"/>
      <c r="C529" s="43"/>
      <c r="D529" s="43"/>
      <c r="E529" s="43"/>
      <c r="F529" s="43"/>
      <c r="H529" s="43"/>
      <c r="I529" s="43"/>
      <c r="J529" s="43"/>
      <c r="K529" s="43"/>
    </row>
    <row r="530" spans="1:11" hidden="1">
      <c r="A530" s="43"/>
      <c r="B530" s="43"/>
      <c r="C530" s="43"/>
      <c r="D530" s="43"/>
      <c r="E530" s="43"/>
      <c r="F530" s="43"/>
      <c r="H530" s="43"/>
      <c r="I530" s="43"/>
      <c r="J530" s="43"/>
      <c r="K530" s="43"/>
    </row>
    <row r="531" spans="1:11" hidden="1">
      <c r="A531" s="43"/>
      <c r="B531" s="43"/>
      <c r="C531" s="43"/>
      <c r="D531" s="43"/>
      <c r="E531" s="43"/>
      <c r="F531" s="43"/>
      <c r="H531" s="43"/>
      <c r="I531" s="43"/>
      <c r="J531" s="43"/>
      <c r="K531" s="43"/>
    </row>
    <row r="532" spans="1:11" hidden="1">
      <c r="A532" s="43"/>
      <c r="B532" s="43"/>
      <c r="C532" s="43"/>
      <c r="D532" s="43"/>
      <c r="E532" s="43"/>
      <c r="F532" s="43"/>
      <c r="H532" s="43"/>
      <c r="I532" s="43"/>
      <c r="J532" s="43"/>
      <c r="K532" s="43"/>
    </row>
    <row r="533" spans="1:11" hidden="1">
      <c r="A533" s="43"/>
      <c r="B533" s="43"/>
      <c r="C533" s="43"/>
      <c r="D533" s="43"/>
      <c r="E533" s="43"/>
      <c r="F533" s="43"/>
      <c r="H533" s="43"/>
      <c r="I533" s="43"/>
      <c r="J533" s="43"/>
      <c r="K533" s="43"/>
    </row>
    <row r="534" spans="1:11" hidden="1">
      <c r="A534" s="43"/>
      <c r="B534" s="43"/>
      <c r="C534" s="43"/>
      <c r="D534" s="43"/>
      <c r="E534" s="43"/>
      <c r="F534" s="43"/>
      <c r="H534" s="43"/>
      <c r="I534" s="43"/>
      <c r="J534" s="43"/>
      <c r="K534" s="43"/>
    </row>
    <row r="535" spans="1:11" hidden="1">
      <c r="A535" s="43"/>
      <c r="B535" s="43"/>
      <c r="C535" s="43"/>
      <c r="D535" s="43"/>
      <c r="E535" s="43"/>
      <c r="F535" s="43"/>
      <c r="H535" s="43"/>
      <c r="I535" s="43"/>
      <c r="J535" s="43"/>
      <c r="K535" s="43"/>
    </row>
    <row r="536" spans="1:11" hidden="1">
      <c r="A536" s="43"/>
      <c r="B536" s="43"/>
      <c r="C536" s="43"/>
      <c r="D536" s="43"/>
      <c r="E536" s="43"/>
      <c r="F536" s="43"/>
      <c r="H536" s="43"/>
      <c r="I536" s="43"/>
      <c r="J536" s="43"/>
      <c r="K536" s="43"/>
    </row>
    <row r="537" spans="1:11" hidden="1">
      <c r="A537" s="43"/>
      <c r="B537" s="43"/>
      <c r="C537" s="43"/>
      <c r="D537" s="43"/>
      <c r="E537" s="43"/>
      <c r="F537" s="43"/>
      <c r="H537" s="43"/>
      <c r="I537" s="43"/>
      <c r="J537" s="43"/>
      <c r="K537" s="43"/>
    </row>
    <row r="538" spans="1:11" hidden="1">
      <c r="A538" s="43"/>
      <c r="B538" s="43"/>
      <c r="C538" s="43"/>
      <c r="D538" s="43"/>
      <c r="E538" s="43"/>
      <c r="F538" s="43"/>
      <c r="H538" s="43"/>
      <c r="I538" s="43"/>
      <c r="J538" s="43"/>
      <c r="K538" s="43"/>
    </row>
    <row r="539" spans="1:11" hidden="1">
      <c r="A539" s="43"/>
      <c r="B539" s="43"/>
      <c r="C539" s="43"/>
      <c r="D539" s="43"/>
      <c r="E539" s="43"/>
      <c r="F539" s="43"/>
      <c r="H539" s="43"/>
      <c r="I539" s="43"/>
      <c r="J539" s="43"/>
      <c r="K539" s="43"/>
    </row>
    <row r="540" spans="1:11" hidden="1">
      <c r="A540" s="43"/>
      <c r="B540" s="43"/>
      <c r="C540" s="43"/>
      <c r="D540" s="43"/>
      <c r="E540" s="43"/>
      <c r="F540" s="43"/>
      <c r="H540" s="43"/>
      <c r="I540" s="43"/>
      <c r="J540" s="43"/>
      <c r="K540" s="43"/>
    </row>
    <row r="541" spans="1:11" hidden="1">
      <c r="A541" s="43"/>
      <c r="B541" s="43"/>
      <c r="C541" s="43"/>
      <c r="D541" s="43"/>
      <c r="E541" s="43"/>
      <c r="F541" s="43"/>
      <c r="H541" s="43"/>
      <c r="I541" s="43"/>
      <c r="J541" s="43"/>
      <c r="K541" s="43"/>
    </row>
    <row r="542" spans="1:11" hidden="1">
      <c r="A542" s="43"/>
      <c r="B542" s="43"/>
      <c r="C542" s="43"/>
      <c r="D542" s="43"/>
      <c r="E542" s="43"/>
      <c r="F542" s="43"/>
      <c r="H542" s="43"/>
      <c r="I542" s="43"/>
      <c r="J542" s="43"/>
      <c r="K542" s="43"/>
    </row>
    <row r="543" spans="1:11" hidden="1">
      <c r="A543" s="43"/>
      <c r="B543" s="43"/>
      <c r="C543" s="43"/>
      <c r="D543" s="43"/>
      <c r="E543" s="43"/>
      <c r="F543" s="43"/>
      <c r="H543" s="43"/>
      <c r="I543" s="43"/>
      <c r="J543" s="43"/>
      <c r="K543" s="43"/>
    </row>
    <row r="544" spans="1:11" hidden="1">
      <c r="A544" s="43"/>
      <c r="B544" s="43"/>
      <c r="C544" s="43"/>
      <c r="D544" s="43"/>
      <c r="E544" s="43"/>
      <c r="F544" s="43"/>
      <c r="H544" s="43"/>
      <c r="I544" s="43"/>
      <c r="J544" s="43"/>
      <c r="K544" s="43"/>
    </row>
    <row r="545" spans="1:11" hidden="1">
      <c r="A545" s="43"/>
      <c r="B545" s="43"/>
      <c r="C545" s="43"/>
      <c r="D545" s="43"/>
      <c r="E545" s="43"/>
      <c r="F545" s="43"/>
      <c r="H545" s="43"/>
      <c r="I545" s="43"/>
      <c r="J545" s="43"/>
      <c r="K545" s="43"/>
    </row>
    <row r="546" spans="1:11" hidden="1">
      <c r="A546" s="43"/>
      <c r="B546" s="43"/>
      <c r="C546" s="43"/>
      <c r="D546" s="43"/>
      <c r="E546" s="43"/>
      <c r="F546" s="43"/>
      <c r="H546" s="43"/>
      <c r="I546" s="43"/>
      <c r="J546" s="43"/>
      <c r="K546" s="43"/>
    </row>
    <row r="547" spans="1:11" hidden="1">
      <c r="A547" s="43"/>
      <c r="B547" s="43"/>
      <c r="C547" s="43"/>
      <c r="D547" s="43"/>
      <c r="E547" s="43"/>
      <c r="F547" s="43"/>
      <c r="H547" s="43"/>
      <c r="I547" s="43"/>
      <c r="J547" s="43"/>
      <c r="K547" s="43"/>
    </row>
    <row r="548" spans="1:11" hidden="1">
      <c r="A548" s="43"/>
      <c r="B548" s="43"/>
      <c r="C548" s="43"/>
      <c r="D548" s="43"/>
      <c r="E548" s="43"/>
      <c r="F548" s="43"/>
      <c r="H548" s="43"/>
      <c r="I548" s="43"/>
      <c r="J548" s="43"/>
      <c r="K548" s="43"/>
    </row>
    <row r="549" spans="1:11" hidden="1">
      <c r="A549" s="43"/>
      <c r="B549" s="43"/>
      <c r="C549" s="43"/>
      <c r="D549" s="43"/>
      <c r="E549" s="43"/>
      <c r="F549" s="43"/>
      <c r="H549" s="43"/>
      <c r="I549" s="43"/>
      <c r="J549" s="43"/>
      <c r="K549" s="43"/>
    </row>
    <row r="550" spans="1:11" hidden="1">
      <c r="A550" s="43"/>
      <c r="B550" s="43"/>
      <c r="C550" s="43"/>
      <c r="D550" s="43"/>
      <c r="E550" s="43"/>
      <c r="F550" s="43"/>
      <c r="H550" s="43"/>
      <c r="I550" s="43"/>
      <c r="J550" s="43"/>
      <c r="K550" s="43"/>
    </row>
    <row r="551" spans="1:11" hidden="1">
      <c r="A551" s="43"/>
      <c r="B551" s="43"/>
      <c r="C551" s="43"/>
      <c r="D551" s="43"/>
      <c r="E551" s="43"/>
      <c r="F551" s="43"/>
      <c r="H551" s="43"/>
      <c r="I551" s="43"/>
      <c r="J551" s="43"/>
      <c r="K551" s="43"/>
    </row>
    <row r="552" spans="1:11" hidden="1">
      <c r="A552" s="43"/>
      <c r="B552" s="43"/>
      <c r="C552" s="43"/>
      <c r="D552" s="43"/>
      <c r="E552" s="43"/>
      <c r="F552" s="43"/>
      <c r="H552" s="43"/>
      <c r="I552" s="43"/>
      <c r="J552" s="43"/>
      <c r="K552" s="43"/>
    </row>
    <row r="553" spans="1:11" hidden="1">
      <c r="A553" s="43"/>
      <c r="B553" s="43"/>
      <c r="C553" s="43"/>
      <c r="D553" s="43"/>
      <c r="E553" s="43"/>
      <c r="F553" s="43"/>
      <c r="H553" s="43"/>
      <c r="I553" s="43"/>
      <c r="J553" s="43"/>
      <c r="K553" s="43"/>
    </row>
    <row r="554" spans="1:11" hidden="1">
      <c r="A554" s="43"/>
      <c r="B554" s="43"/>
      <c r="C554" s="43"/>
      <c r="D554" s="43"/>
      <c r="E554" s="43"/>
      <c r="F554" s="43"/>
      <c r="H554" s="43"/>
      <c r="I554" s="43"/>
      <c r="J554" s="43"/>
      <c r="K554" s="43"/>
    </row>
    <row r="555" spans="1:11" hidden="1">
      <c r="A555" s="43"/>
      <c r="B555" s="43"/>
      <c r="C555" s="43"/>
      <c r="D555" s="43"/>
      <c r="E555" s="43"/>
      <c r="F555" s="43"/>
      <c r="H555" s="43"/>
      <c r="I555" s="43"/>
      <c r="J555" s="43"/>
      <c r="K555" s="43"/>
    </row>
    <row r="556" spans="1:11" hidden="1">
      <c r="A556" s="43"/>
      <c r="B556" s="43"/>
      <c r="C556" s="43"/>
      <c r="D556" s="43"/>
      <c r="E556" s="43"/>
      <c r="F556" s="43"/>
      <c r="H556" s="43"/>
      <c r="I556" s="43"/>
      <c r="J556" s="43"/>
      <c r="K556" s="43"/>
    </row>
    <row r="557" spans="1:11" hidden="1">
      <c r="A557" s="43"/>
      <c r="B557" s="43"/>
      <c r="C557" s="43"/>
      <c r="D557" s="43"/>
      <c r="E557" s="43"/>
      <c r="F557" s="43"/>
      <c r="H557" s="43"/>
      <c r="I557" s="43"/>
      <c r="J557" s="43"/>
      <c r="K557" s="43"/>
    </row>
    <row r="558" spans="1:11" hidden="1">
      <c r="A558" s="43"/>
      <c r="B558" s="43"/>
      <c r="C558" s="43"/>
      <c r="D558" s="43"/>
      <c r="E558" s="43"/>
      <c r="F558" s="43"/>
      <c r="H558" s="43"/>
      <c r="I558" s="43"/>
      <c r="J558" s="43"/>
      <c r="K558" s="43"/>
    </row>
    <row r="559" spans="1:11" hidden="1">
      <c r="A559" s="43"/>
      <c r="B559" s="43"/>
      <c r="C559" s="43"/>
      <c r="D559" s="43"/>
      <c r="E559" s="43"/>
      <c r="F559" s="43"/>
      <c r="H559" s="43"/>
      <c r="I559" s="43"/>
      <c r="J559" s="43"/>
      <c r="K559" s="43"/>
    </row>
    <row r="560" spans="1:11" hidden="1">
      <c r="A560" s="43"/>
      <c r="B560" s="43"/>
      <c r="C560" s="43"/>
      <c r="D560" s="43"/>
      <c r="E560" s="43"/>
      <c r="F560" s="43"/>
      <c r="H560" s="43"/>
      <c r="I560" s="43"/>
      <c r="J560" s="43"/>
      <c r="K560" s="43"/>
    </row>
    <row r="561" spans="1:11" hidden="1">
      <c r="A561" s="43"/>
      <c r="B561" s="43"/>
      <c r="C561" s="43"/>
      <c r="D561" s="43"/>
      <c r="E561" s="43"/>
      <c r="F561" s="43"/>
      <c r="H561" s="43"/>
      <c r="I561" s="43"/>
      <c r="J561" s="43"/>
      <c r="K561" s="43"/>
    </row>
    <row r="562" spans="1:11" hidden="1">
      <c r="A562" s="43"/>
      <c r="B562" s="43"/>
      <c r="C562" s="43"/>
      <c r="D562" s="43"/>
      <c r="E562" s="43"/>
      <c r="F562" s="43"/>
      <c r="H562" s="43"/>
      <c r="I562" s="43"/>
      <c r="J562" s="43"/>
      <c r="K562" s="43"/>
    </row>
    <row r="563" spans="1:11" hidden="1">
      <c r="A563" s="43"/>
      <c r="B563" s="43"/>
      <c r="C563" s="43"/>
      <c r="D563" s="43"/>
      <c r="E563" s="43"/>
      <c r="F563" s="43"/>
      <c r="H563" s="43"/>
      <c r="I563" s="43"/>
      <c r="J563" s="43"/>
      <c r="K563" s="43"/>
    </row>
    <row r="564" spans="1:11" hidden="1">
      <c r="A564" s="43"/>
      <c r="B564" s="43"/>
      <c r="C564" s="43"/>
      <c r="D564" s="43"/>
      <c r="E564" s="43"/>
      <c r="F564" s="43"/>
      <c r="H564" s="43"/>
      <c r="I564" s="43"/>
      <c r="J564" s="43"/>
      <c r="K564" s="43"/>
    </row>
    <row r="565" spans="1:11" hidden="1">
      <c r="A565" s="43"/>
      <c r="B565" s="43"/>
      <c r="C565" s="43"/>
      <c r="D565" s="43"/>
      <c r="E565" s="43"/>
      <c r="F565" s="43"/>
      <c r="H565" s="43"/>
      <c r="I565" s="43"/>
      <c r="J565" s="43"/>
      <c r="K565" s="43"/>
    </row>
    <row r="566" spans="1:11" hidden="1">
      <c r="A566" s="43"/>
      <c r="B566" s="43"/>
      <c r="C566" s="43"/>
      <c r="D566" s="43"/>
      <c r="E566" s="43"/>
      <c r="F566" s="43"/>
      <c r="H566" s="43"/>
      <c r="I566" s="43"/>
      <c r="J566" s="43"/>
      <c r="K566" s="43"/>
    </row>
    <row r="567" spans="1:11" hidden="1">
      <c r="A567" s="43"/>
      <c r="B567" s="43"/>
      <c r="C567" s="43"/>
      <c r="D567" s="43"/>
      <c r="E567" s="43"/>
      <c r="F567" s="43"/>
      <c r="H567" s="43"/>
      <c r="I567" s="43"/>
      <c r="J567" s="43"/>
      <c r="K567" s="43"/>
    </row>
    <row r="568" spans="1:11" hidden="1">
      <c r="A568" s="43"/>
      <c r="B568" s="43"/>
      <c r="C568" s="43"/>
      <c r="D568" s="43"/>
      <c r="E568" s="43"/>
      <c r="F568" s="43"/>
      <c r="H568" s="43"/>
      <c r="I568" s="43"/>
      <c r="J568" s="43"/>
      <c r="K568" s="43"/>
    </row>
    <row r="569" spans="1:11" hidden="1">
      <c r="A569" s="43"/>
      <c r="B569" s="43"/>
      <c r="C569" s="43"/>
      <c r="D569" s="43"/>
      <c r="E569" s="43"/>
      <c r="F569" s="43"/>
      <c r="H569" s="43"/>
      <c r="I569" s="43"/>
      <c r="J569" s="43"/>
      <c r="K569" s="43"/>
    </row>
    <row r="570" spans="1:11" hidden="1">
      <c r="A570" s="43"/>
      <c r="B570" s="43"/>
      <c r="C570" s="43"/>
      <c r="D570" s="43"/>
      <c r="E570" s="43"/>
      <c r="F570" s="43"/>
      <c r="H570" s="43"/>
      <c r="I570" s="43"/>
      <c r="J570" s="43"/>
      <c r="K570" s="43"/>
    </row>
    <row r="571" spans="1:11" hidden="1">
      <c r="A571" s="43"/>
      <c r="B571" s="43"/>
      <c r="C571" s="43"/>
      <c r="D571" s="43"/>
      <c r="E571" s="43"/>
      <c r="F571" s="43"/>
      <c r="H571" s="43"/>
      <c r="I571" s="43"/>
      <c r="J571" s="43"/>
      <c r="K571" s="43"/>
    </row>
    <row r="572" spans="1:11" hidden="1">
      <c r="A572" s="43"/>
      <c r="B572" s="43"/>
      <c r="C572" s="43"/>
      <c r="D572" s="43"/>
      <c r="E572" s="43"/>
      <c r="F572" s="43"/>
      <c r="H572" s="43"/>
      <c r="I572" s="43"/>
      <c r="J572" s="43"/>
      <c r="K572" s="43"/>
    </row>
    <row r="573" spans="1:11" hidden="1">
      <c r="A573" s="43"/>
      <c r="B573" s="43"/>
      <c r="C573" s="43"/>
      <c r="D573" s="43"/>
      <c r="E573" s="43"/>
      <c r="F573" s="43"/>
      <c r="H573" s="43"/>
      <c r="I573" s="43"/>
      <c r="J573" s="43"/>
      <c r="K573" s="43"/>
    </row>
    <row r="574" spans="1:11" hidden="1">
      <c r="A574" s="43"/>
      <c r="B574" s="43"/>
      <c r="C574" s="43"/>
      <c r="D574" s="43"/>
      <c r="E574" s="43"/>
      <c r="F574" s="43"/>
      <c r="H574" s="43"/>
      <c r="I574" s="43"/>
      <c r="J574" s="43"/>
      <c r="K574" s="43"/>
    </row>
    <row r="575" spans="1:11" hidden="1">
      <c r="A575" s="43"/>
      <c r="B575" s="43"/>
      <c r="C575" s="43"/>
      <c r="D575" s="43"/>
      <c r="E575" s="43"/>
      <c r="F575" s="43"/>
      <c r="H575" s="43"/>
      <c r="I575" s="43"/>
      <c r="J575" s="43"/>
      <c r="K575" s="43"/>
    </row>
    <row r="576" spans="1:11" hidden="1">
      <c r="A576" s="43"/>
      <c r="B576" s="43"/>
      <c r="C576" s="43"/>
      <c r="D576" s="43"/>
      <c r="E576" s="43"/>
      <c r="F576" s="43"/>
      <c r="H576" s="43"/>
      <c r="I576" s="43"/>
      <c r="J576" s="43"/>
      <c r="K576" s="43"/>
    </row>
    <row r="577" spans="1:11" hidden="1">
      <c r="A577" s="43"/>
      <c r="B577" s="43"/>
      <c r="C577" s="43"/>
      <c r="D577" s="43"/>
      <c r="E577" s="43"/>
      <c r="F577" s="43"/>
      <c r="H577" s="43"/>
      <c r="I577" s="43"/>
      <c r="J577" s="43"/>
      <c r="K577" s="43"/>
    </row>
    <row r="578" spans="1:11" hidden="1">
      <c r="A578" s="43"/>
      <c r="B578" s="43"/>
      <c r="C578" s="43"/>
      <c r="D578" s="43"/>
      <c r="E578" s="43"/>
      <c r="F578" s="43"/>
      <c r="H578" s="43"/>
      <c r="I578" s="43"/>
      <c r="J578" s="43"/>
      <c r="K578" s="43"/>
    </row>
    <row r="579" spans="1:11" hidden="1">
      <c r="A579" s="43"/>
      <c r="B579" s="43"/>
      <c r="C579" s="43"/>
      <c r="D579" s="43"/>
      <c r="E579" s="43"/>
      <c r="F579" s="43"/>
      <c r="H579" s="43"/>
      <c r="I579" s="43"/>
      <c r="J579" s="43"/>
      <c r="K579" s="43"/>
    </row>
    <row r="580" spans="1:11" hidden="1">
      <c r="A580" s="43"/>
      <c r="B580" s="43"/>
      <c r="C580" s="43"/>
      <c r="D580" s="43"/>
      <c r="E580" s="43"/>
      <c r="F580" s="43"/>
      <c r="H580" s="43"/>
      <c r="I580" s="43"/>
      <c r="J580" s="43"/>
      <c r="K580" s="43"/>
    </row>
    <row r="581" spans="1:11" hidden="1">
      <c r="A581" s="43"/>
      <c r="B581" s="43"/>
      <c r="C581" s="43"/>
      <c r="D581" s="43"/>
      <c r="E581" s="43"/>
      <c r="F581" s="43"/>
      <c r="H581" s="43"/>
      <c r="I581" s="43"/>
      <c r="J581" s="43"/>
      <c r="K581" s="43"/>
    </row>
    <row r="582" spans="1:11" hidden="1">
      <c r="A582" s="43"/>
      <c r="B582" s="43"/>
      <c r="C582" s="43"/>
      <c r="D582" s="43"/>
      <c r="E582" s="43"/>
      <c r="F582" s="43"/>
      <c r="H582" s="43"/>
      <c r="I582" s="43"/>
      <c r="J582" s="43"/>
      <c r="K582" s="43"/>
    </row>
    <row r="583" spans="1:11" hidden="1">
      <c r="A583" s="43"/>
      <c r="B583" s="43"/>
      <c r="C583" s="43"/>
      <c r="D583" s="43"/>
      <c r="E583" s="43"/>
      <c r="F583" s="43"/>
      <c r="H583" s="43"/>
      <c r="I583" s="43"/>
      <c r="J583" s="43"/>
      <c r="K583" s="43"/>
    </row>
    <row r="584" spans="1:11" hidden="1">
      <c r="A584" s="43"/>
      <c r="B584" s="43"/>
      <c r="C584" s="43"/>
      <c r="D584" s="43"/>
      <c r="E584" s="43"/>
      <c r="F584" s="43"/>
      <c r="H584" s="43"/>
      <c r="I584" s="43"/>
      <c r="J584" s="43"/>
      <c r="K584" s="43"/>
    </row>
    <row r="585" spans="1:11" hidden="1">
      <c r="A585" s="43"/>
      <c r="B585" s="43"/>
      <c r="C585" s="43"/>
      <c r="D585" s="43"/>
      <c r="E585" s="43"/>
      <c r="F585" s="43"/>
      <c r="H585" s="43"/>
      <c r="I585" s="43"/>
      <c r="J585" s="43"/>
      <c r="K585" s="43"/>
    </row>
    <row r="586" spans="1:11" hidden="1">
      <c r="A586" s="43"/>
      <c r="B586" s="43"/>
      <c r="C586" s="43"/>
      <c r="D586" s="43"/>
      <c r="E586" s="43"/>
      <c r="F586" s="43"/>
      <c r="H586" s="43"/>
      <c r="I586" s="43"/>
      <c r="J586" s="43"/>
      <c r="K586" s="43"/>
    </row>
    <row r="587" spans="1:11" hidden="1">
      <c r="A587" s="43"/>
      <c r="B587" s="43"/>
      <c r="C587" s="43"/>
      <c r="D587" s="43"/>
      <c r="E587" s="43"/>
      <c r="F587" s="43"/>
      <c r="H587" s="43"/>
      <c r="I587" s="43"/>
      <c r="J587" s="43"/>
      <c r="K587" s="43"/>
    </row>
    <row r="588" spans="1:11" hidden="1">
      <c r="A588" s="43"/>
      <c r="B588" s="43"/>
      <c r="C588" s="43"/>
      <c r="D588" s="43"/>
      <c r="E588" s="43"/>
      <c r="F588" s="43"/>
      <c r="H588" s="43"/>
      <c r="I588" s="43"/>
      <c r="J588" s="43"/>
      <c r="K588" s="43"/>
    </row>
    <row r="589" spans="1:11" hidden="1">
      <c r="A589" s="43"/>
      <c r="B589" s="43"/>
      <c r="C589" s="43"/>
      <c r="D589" s="43"/>
      <c r="E589" s="43"/>
      <c r="F589" s="43"/>
      <c r="H589" s="43"/>
      <c r="I589" s="43"/>
      <c r="J589" s="43"/>
      <c r="K589" s="43"/>
    </row>
    <row r="590" spans="1:11" hidden="1">
      <c r="A590" s="43"/>
      <c r="B590" s="43"/>
      <c r="C590" s="43"/>
      <c r="D590" s="43"/>
      <c r="E590" s="43"/>
      <c r="F590" s="43"/>
      <c r="H590" s="43"/>
      <c r="I590" s="43"/>
      <c r="J590" s="43"/>
      <c r="K590" s="43"/>
    </row>
    <row r="591" spans="1:11" hidden="1">
      <c r="A591" s="43"/>
      <c r="B591" s="43"/>
      <c r="C591" s="43"/>
      <c r="D591" s="43"/>
      <c r="E591" s="43"/>
      <c r="F591" s="43"/>
      <c r="H591" s="43"/>
      <c r="I591" s="43"/>
      <c r="J591" s="43"/>
      <c r="K591" s="43"/>
    </row>
    <row r="592" spans="1:11" hidden="1">
      <c r="A592" s="43"/>
      <c r="B592" s="43"/>
      <c r="C592" s="43"/>
      <c r="D592" s="43"/>
      <c r="E592" s="43"/>
      <c r="F592" s="43"/>
      <c r="H592" s="43"/>
      <c r="I592" s="43"/>
      <c r="J592" s="43"/>
      <c r="K592" s="43"/>
    </row>
    <row r="593" spans="1:11" hidden="1">
      <c r="A593" s="43"/>
      <c r="B593" s="43"/>
      <c r="C593" s="43"/>
      <c r="D593" s="43"/>
      <c r="E593" s="43"/>
      <c r="F593" s="43"/>
      <c r="H593" s="43"/>
      <c r="I593" s="43"/>
      <c r="J593" s="43"/>
      <c r="K593" s="43"/>
    </row>
    <row r="594" spans="1:11" hidden="1">
      <c r="A594" s="43"/>
      <c r="B594" s="43"/>
      <c r="C594" s="43"/>
      <c r="D594" s="43"/>
      <c r="E594" s="43"/>
      <c r="F594" s="43"/>
      <c r="H594" s="43"/>
      <c r="I594" s="43"/>
      <c r="J594" s="43"/>
      <c r="K594" s="43"/>
    </row>
    <row r="595" spans="1:11" hidden="1">
      <c r="A595" s="43"/>
      <c r="B595" s="43"/>
      <c r="C595" s="43"/>
      <c r="D595" s="43"/>
      <c r="E595" s="43"/>
      <c r="F595" s="43"/>
      <c r="H595" s="43"/>
      <c r="I595" s="43"/>
      <c r="J595" s="43"/>
      <c r="K595" s="43"/>
    </row>
    <row r="596" spans="1:11" hidden="1">
      <c r="A596" s="43"/>
      <c r="B596" s="43"/>
      <c r="C596" s="43"/>
      <c r="D596" s="43"/>
      <c r="E596" s="43"/>
      <c r="F596" s="43"/>
      <c r="H596" s="43"/>
      <c r="I596" s="43"/>
      <c r="J596" s="43"/>
      <c r="K596" s="43"/>
    </row>
    <row r="597" spans="1:11" hidden="1">
      <c r="A597" s="43"/>
      <c r="B597" s="43"/>
      <c r="C597" s="43"/>
      <c r="D597" s="43"/>
      <c r="E597" s="43"/>
      <c r="F597" s="43"/>
      <c r="H597" s="43"/>
      <c r="I597" s="43"/>
      <c r="J597" s="43"/>
      <c r="K597" s="43"/>
    </row>
    <row r="598" spans="1:11" hidden="1">
      <c r="A598" s="43"/>
      <c r="B598" s="43"/>
      <c r="C598" s="43"/>
      <c r="D598" s="43"/>
      <c r="E598" s="43"/>
      <c r="F598" s="43"/>
      <c r="H598" s="43"/>
      <c r="I598" s="43"/>
      <c r="J598" s="43"/>
      <c r="K598" s="43"/>
    </row>
    <row r="599" spans="1:11" hidden="1">
      <c r="A599" s="43"/>
      <c r="B599" s="43"/>
      <c r="C599" s="43"/>
      <c r="D599" s="43"/>
      <c r="E599" s="43"/>
      <c r="F599" s="43"/>
      <c r="H599" s="43"/>
      <c r="I599" s="43"/>
      <c r="J599" s="43"/>
      <c r="K599" s="43"/>
    </row>
    <row r="600" spans="1:11" hidden="1">
      <c r="A600" s="43"/>
      <c r="B600" s="43"/>
      <c r="C600" s="43"/>
      <c r="D600" s="43"/>
      <c r="E600" s="43"/>
      <c r="F600" s="43"/>
      <c r="H600" s="43"/>
      <c r="I600" s="43"/>
      <c r="J600" s="43"/>
      <c r="K600" s="43"/>
    </row>
    <row r="601" spans="1:11" hidden="1">
      <c r="A601" s="43"/>
      <c r="B601" s="43"/>
      <c r="C601" s="43"/>
      <c r="D601" s="43"/>
      <c r="E601" s="43"/>
      <c r="F601" s="43"/>
      <c r="H601" s="43"/>
      <c r="I601" s="43"/>
      <c r="J601" s="43"/>
      <c r="K601" s="43"/>
    </row>
    <row r="602" spans="1:11" hidden="1">
      <c r="A602" s="43"/>
      <c r="B602" s="43"/>
      <c r="C602" s="43"/>
      <c r="D602" s="43"/>
      <c r="E602" s="43"/>
      <c r="F602" s="43"/>
      <c r="H602" s="43"/>
      <c r="I602" s="43"/>
      <c r="J602" s="43"/>
      <c r="K602" s="43"/>
    </row>
    <row r="603" spans="1:11" hidden="1">
      <c r="A603" s="43"/>
      <c r="B603" s="43"/>
      <c r="C603" s="43"/>
      <c r="D603" s="43"/>
      <c r="E603" s="43"/>
      <c r="F603" s="43"/>
      <c r="H603" s="43"/>
      <c r="I603" s="43"/>
      <c r="J603" s="43"/>
      <c r="K603" s="43"/>
    </row>
    <row r="604" spans="1:11" hidden="1">
      <c r="A604" s="43"/>
      <c r="B604" s="43"/>
      <c r="C604" s="43"/>
      <c r="D604" s="43"/>
      <c r="E604" s="43"/>
      <c r="F604" s="43"/>
      <c r="H604" s="43"/>
      <c r="I604" s="43"/>
      <c r="J604" s="43"/>
      <c r="K604" s="43"/>
    </row>
    <row r="605" spans="1:11" hidden="1">
      <c r="A605" s="43"/>
      <c r="B605" s="43"/>
      <c r="C605" s="43"/>
      <c r="D605" s="43"/>
      <c r="E605" s="43"/>
      <c r="F605" s="43"/>
      <c r="H605" s="43"/>
      <c r="I605" s="43"/>
      <c r="J605" s="43"/>
      <c r="K605" s="43"/>
    </row>
    <row r="606" spans="1:11" hidden="1">
      <c r="A606" s="43"/>
      <c r="B606" s="43"/>
      <c r="C606" s="43"/>
      <c r="D606" s="43"/>
      <c r="E606" s="43"/>
      <c r="F606" s="43"/>
      <c r="H606" s="43"/>
      <c r="I606" s="43"/>
      <c r="J606" s="43"/>
      <c r="K606" s="43"/>
    </row>
    <row r="607" spans="1:11" hidden="1">
      <c r="A607" s="43"/>
      <c r="B607" s="43"/>
      <c r="C607" s="43"/>
      <c r="D607" s="43"/>
      <c r="E607" s="43"/>
      <c r="F607" s="43"/>
      <c r="H607" s="43"/>
      <c r="I607" s="43"/>
      <c r="J607" s="43"/>
      <c r="K607" s="43"/>
    </row>
    <row r="608" spans="1:11" hidden="1">
      <c r="A608" s="43"/>
      <c r="B608" s="43"/>
      <c r="C608" s="43"/>
      <c r="D608" s="43"/>
      <c r="E608" s="43"/>
      <c r="F608" s="43"/>
      <c r="H608" s="43"/>
      <c r="I608" s="43"/>
      <c r="J608" s="43"/>
      <c r="K608" s="43"/>
    </row>
    <row r="609" spans="1:11" hidden="1">
      <c r="A609" s="43"/>
      <c r="B609" s="43"/>
      <c r="C609" s="43"/>
      <c r="D609" s="43"/>
      <c r="E609" s="43"/>
      <c r="F609" s="43"/>
      <c r="H609" s="43"/>
      <c r="I609" s="43"/>
      <c r="J609" s="43"/>
      <c r="K609" s="43"/>
    </row>
    <row r="610" spans="1:11" hidden="1">
      <c r="A610" s="43"/>
      <c r="B610" s="43"/>
      <c r="C610" s="43"/>
      <c r="D610" s="43"/>
      <c r="E610" s="43"/>
      <c r="F610" s="43"/>
      <c r="H610" s="43"/>
      <c r="I610" s="43"/>
      <c r="J610" s="43"/>
      <c r="K610" s="43"/>
    </row>
    <row r="611" spans="1:11" hidden="1">
      <c r="A611" s="43"/>
      <c r="B611" s="43"/>
      <c r="C611" s="43"/>
      <c r="D611" s="43"/>
      <c r="E611" s="43"/>
      <c r="F611" s="43"/>
      <c r="H611" s="43"/>
      <c r="I611" s="43"/>
      <c r="J611" s="43"/>
      <c r="K611" s="43"/>
    </row>
    <row r="612" spans="1:11" hidden="1">
      <c r="A612" s="43"/>
      <c r="B612" s="43"/>
      <c r="C612" s="43"/>
      <c r="D612" s="43"/>
      <c r="E612" s="43"/>
      <c r="F612" s="43"/>
      <c r="H612" s="43"/>
      <c r="I612" s="43"/>
      <c r="J612" s="43"/>
      <c r="K612" s="43"/>
    </row>
    <row r="613" spans="1:11" hidden="1">
      <c r="A613" s="43"/>
      <c r="B613" s="43"/>
      <c r="C613" s="43"/>
      <c r="D613" s="43"/>
      <c r="E613" s="43"/>
      <c r="F613" s="43"/>
      <c r="H613" s="43"/>
      <c r="I613" s="43"/>
      <c r="J613" s="43"/>
      <c r="K613" s="43"/>
    </row>
    <row r="614" spans="1:11" hidden="1">
      <c r="A614" s="43"/>
      <c r="B614" s="43"/>
      <c r="C614" s="43"/>
      <c r="D614" s="43"/>
      <c r="E614" s="43"/>
      <c r="F614" s="43"/>
      <c r="H614" s="43"/>
      <c r="I614" s="43"/>
      <c r="J614" s="43"/>
      <c r="K614" s="43"/>
    </row>
    <row r="615" spans="1:11" hidden="1">
      <c r="A615" s="43"/>
      <c r="B615" s="43"/>
      <c r="C615" s="43"/>
      <c r="D615" s="43"/>
      <c r="E615" s="43"/>
      <c r="F615" s="43"/>
      <c r="H615" s="43"/>
      <c r="I615" s="43"/>
      <c r="J615" s="43"/>
      <c r="K615" s="43"/>
    </row>
    <row r="616" spans="1:11" hidden="1">
      <c r="A616" s="43"/>
      <c r="B616" s="43"/>
      <c r="C616" s="43"/>
      <c r="D616" s="43"/>
      <c r="E616" s="43"/>
      <c r="F616" s="43"/>
      <c r="H616" s="43"/>
      <c r="I616" s="43"/>
      <c r="J616" s="43"/>
      <c r="K616" s="43"/>
    </row>
    <row r="617" spans="1:11" hidden="1">
      <c r="A617" s="43"/>
      <c r="B617" s="43"/>
      <c r="C617" s="43"/>
      <c r="D617" s="43"/>
      <c r="E617" s="43"/>
      <c r="F617" s="43"/>
      <c r="H617" s="43"/>
      <c r="I617" s="43"/>
      <c r="J617" s="43"/>
      <c r="K617" s="43"/>
    </row>
    <row r="618" spans="1:11" hidden="1">
      <c r="A618" s="43"/>
      <c r="B618" s="43"/>
      <c r="C618" s="43"/>
      <c r="D618" s="43"/>
      <c r="E618" s="43"/>
      <c r="F618" s="43"/>
      <c r="H618" s="43"/>
      <c r="I618" s="43"/>
      <c r="J618" s="43"/>
      <c r="K618" s="43"/>
    </row>
    <row r="619" spans="1:11" hidden="1">
      <c r="A619" s="43"/>
      <c r="B619" s="43"/>
      <c r="C619" s="43"/>
      <c r="D619" s="43"/>
      <c r="E619" s="43"/>
      <c r="F619" s="43"/>
      <c r="H619" s="43"/>
      <c r="I619" s="43"/>
      <c r="J619" s="43"/>
      <c r="K619" s="43"/>
    </row>
    <row r="620" spans="1:11" hidden="1">
      <c r="A620" s="43"/>
      <c r="B620" s="43"/>
      <c r="C620" s="43"/>
      <c r="D620" s="43"/>
      <c r="E620" s="43"/>
      <c r="F620" s="43"/>
      <c r="H620" s="43"/>
      <c r="I620" s="43"/>
      <c r="J620" s="43"/>
      <c r="K620" s="43"/>
    </row>
    <row r="621" spans="1:11" hidden="1">
      <c r="A621" s="43"/>
      <c r="B621" s="43"/>
      <c r="C621" s="43"/>
      <c r="D621" s="43"/>
      <c r="E621" s="43"/>
      <c r="F621" s="43"/>
      <c r="H621" s="43"/>
      <c r="I621" s="43"/>
      <c r="J621" s="43"/>
      <c r="K621" s="43"/>
    </row>
    <row r="622" spans="1:11" hidden="1">
      <c r="A622" s="43"/>
      <c r="B622" s="43"/>
      <c r="C622" s="43"/>
      <c r="D622" s="43"/>
      <c r="E622" s="43"/>
      <c r="F622" s="43"/>
      <c r="H622" s="43"/>
      <c r="I622" s="43"/>
      <c r="J622" s="43"/>
      <c r="K622" s="43"/>
    </row>
    <row r="623" spans="1:11" hidden="1">
      <c r="A623" s="43"/>
      <c r="B623" s="43"/>
      <c r="C623" s="43"/>
      <c r="D623" s="43"/>
      <c r="E623" s="43"/>
      <c r="F623" s="43"/>
      <c r="H623" s="43"/>
      <c r="I623" s="43"/>
      <c r="J623" s="43"/>
      <c r="K623" s="43"/>
    </row>
    <row r="624" spans="1:11" hidden="1">
      <c r="A624" s="43"/>
      <c r="B624" s="43"/>
      <c r="C624" s="43"/>
      <c r="D624" s="43"/>
      <c r="E624" s="43"/>
      <c r="F624" s="43"/>
      <c r="H624" s="43"/>
      <c r="I624" s="43"/>
      <c r="J624" s="43"/>
      <c r="K624" s="43"/>
    </row>
    <row r="625" spans="1:11" hidden="1">
      <c r="A625" s="43"/>
      <c r="B625" s="43"/>
      <c r="C625" s="43"/>
      <c r="D625" s="43"/>
      <c r="E625" s="43"/>
      <c r="F625" s="43"/>
      <c r="H625" s="43"/>
      <c r="I625" s="43"/>
      <c r="J625" s="43"/>
      <c r="K625" s="43"/>
    </row>
    <row r="626" spans="1:11" hidden="1">
      <c r="A626" s="43"/>
      <c r="B626" s="43"/>
      <c r="C626" s="43"/>
      <c r="D626" s="43"/>
      <c r="E626" s="43"/>
      <c r="F626" s="43"/>
      <c r="H626" s="43"/>
      <c r="I626" s="43"/>
      <c r="J626" s="43"/>
      <c r="K626" s="43"/>
    </row>
    <row r="627" spans="1:11" hidden="1">
      <c r="A627" s="43"/>
      <c r="B627" s="43"/>
      <c r="C627" s="43"/>
      <c r="D627" s="43"/>
      <c r="E627" s="43"/>
      <c r="F627" s="43"/>
      <c r="H627" s="43"/>
      <c r="I627" s="43"/>
      <c r="J627" s="43"/>
      <c r="K627" s="43"/>
    </row>
    <row r="628" spans="1:11" hidden="1">
      <c r="A628" s="43"/>
      <c r="B628" s="43"/>
      <c r="C628" s="43"/>
      <c r="D628" s="43"/>
      <c r="E628" s="43"/>
      <c r="F628" s="43"/>
      <c r="H628" s="43"/>
      <c r="I628" s="43"/>
      <c r="J628" s="43"/>
      <c r="K628" s="43"/>
    </row>
    <row r="629" spans="1:11" hidden="1">
      <c r="A629" s="43"/>
      <c r="B629" s="43"/>
      <c r="C629" s="43"/>
      <c r="D629" s="43"/>
      <c r="E629" s="43"/>
      <c r="F629" s="43"/>
      <c r="H629" s="43"/>
      <c r="I629" s="43"/>
      <c r="J629" s="43"/>
      <c r="K629" s="43"/>
    </row>
    <row r="630" spans="1:11" hidden="1">
      <c r="A630" s="43"/>
      <c r="B630" s="43"/>
      <c r="C630" s="43"/>
      <c r="D630" s="43"/>
      <c r="E630" s="43"/>
      <c r="F630" s="43"/>
      <c r="H630" s="43"/>
      <c r="I630" s="43"/>
      <c r="J630" s="43"/>
      <c r="K630" s="43"/>
    </row>
    <row r="631" spans="1:11" hidden="1">
      <c r="A631" s="43"/>
      <c r="B631" s="43"/>
      <c r="C631" s="43"/>
      <c r="D631" s="43"/>
      <c r="E631" s="43"/>
      <c r="F631" s="43"/>
      <c r="H631" s="43"/>
      <c r="I631" s="43"/>
      <c r="J631" s="43"/>
      <c r="K631" s="43"/>
    </row>
    <row r="632" spans="1:11" hidden="1">
      <c r="A632" s="43"/>
      <c r="B632" s="43"/>
      <c r="C632" s="43"/>
      <c r="D632" s="43"/>
      <c r="E632" s="43"/>
      <c r="F632" s="43"/>
      <c r="H632" s="43"/>
      <c r="I632" s="43"/>
      <c r="J632" s="43"/>
      <c r="K632" s="43"/>
    </row>
    <row r="633" spans="1:11" hidden="1">
      <c r="A633" s="43"/>
      <c r="B633" s="43"/>
      <c r="C633" s="43"/>
      <c r="D633" s="43"/>
      <c r="E633" s="43"/>
      <c r="F633" s="43"/>
      <c r="H633" s="43"/>
      <c r="I633" s="43"/>
      <c r="J633" s="43"/>
      <c r="K633" s="43"/>
    </row>
    <row r="634" spans="1:11" hidden="1">
      <c r="A634" s="43"/>
      <c r="B634" s="43"/>
      <c r="C634" s="43"/>
      <c r="D634" s="43"/>
      <c r="E634" s="43"/>
      <c r="F634" s="43"/>
      <c r="H634" s="43"/>
      <c r="I634" s="43"/>
      <c r="J634" s="43"/>
      <c r="K634" s="43"/>
    </row>
    <row r="635" spans="1:11" hidden="1">
      <c r="A635" s="43"/>
      <c r="B635" s="43"/>
      <c r="C635" s="43"/>
      <c r="D635" s="43"/>
      <c r="E635" s="43"/>
      <c r="F635" s="43"/>
      <c r="H635" s="43"/>
      <c r="I635" s="43"/>
      <c r="J635" s="43"/>
      <c r="K635" s="43"/>
    </row>
    <row r="636" spans="1:11" hidden="1">
      <c r="A636" s="43"/>
      <c r="B636" s="43"/>
      <c r="C636" s="43"/>
      <c r="D636" s="43"/>
      <c r="E636" s="43"/>
      <c r="F636" s="43"/>
      <c r="H636" s="43"/>
      <c r="I636" s="43"/>
      <c r="J636" s="43"/>
      <c r="K636" s="43"/>
    </row>
    <row r="637" spans="1:11" hidden="1">
      <c r="A637" s="43"/>
      <c r="B637" s="43"/>
      <c r="C637" s="43"/>
      <c r="D637" s="43"/>
      <c r="E637" s="43"/>
      <c r="F637" s="43"/>
      <c r="H637" s="43"/>
      <c r="I637" s="43"/>
      <c r="J637" s="43"/>
      <c r="K637" s="43"/>
    </row>
    <row r="638" spans="1:11" hidden="1">
      <c r="A638" s="43"/>
      <c r="B638" s="43"/>
      <c r="C638" s="43"/>
      <c r="D638" s="43"/>
      <c r="E638" s="43"/>
      <c r="F638" s="43"/>
      <c r="H638" s="43"/>
      <c r="I638" s="43"/>
      <c r="J638" s="43"/>
      <c r="K638" s="43"/>
    </row>
    <row r="639" spans="1:11" hidden="1">
      <c r="A639" s="43"/>
      <c r="B639" s="43"/>
      <c r="C639" s="43"/>
      <c r="D639" s="43"/>
      <c r="E639" s="43"/>
      <c r="F639" s="43"/>
      <c r="H639" s="43"/>
      <c r="I639" s="43"/>
      <c r="J639" s="43"/>
      <c r="K639" s="43"/>
    </row>
    <row r="640" spans="1:11" hidden="1">
      <c r="A640" s="43"/>
      <c r="B640" s="43"/>
      <c r="C640" s="43"/>
      <c r="D640" s="43"/>
      <c r="E640" s="43"/>
      <c r="F640" s="43"/>
      <c r="H640" s="43"/>
      <c r="I640" s="43"/>
      <c r="J640" s="43"/>
      <c r="K640" s="43"/>
    </row>
    <row r="641" spans="1:11" hidden="1">
      <c r="A641" s="43"/>
      <c r="B641" s="43"/>
      <c r="C641" s="43"/>
      <c r="D641" s="43"/>
      <c r="E641" s="43"/>
      <c r="F641" s="43"/>
      <c r="H641" s="43"/>
      <c r="I641" s="43"/>
      <c r="J641" s="43"/>
      <c r="K641" s="43"/>
    </row>
    <row r="642" spans="1:11" hidden="1">
      <c r="A642" s="43"/>
      <c r="B642" s="43"/>
      <c r="C642" s="43"/>
      <c r="D642" s="43"/>
      <c r="E642" s="43"/>
      <c r="F642" s="43"/>
      <c r="H642" s="43"/>
      <c r="I642" s="43"/>
      <c r="J642" s="43"/>
      <c r="K642" s="43"/>
    </row>
    <row r="643" spans="1:11" hidden="1">
      <c r="A643" s="43"/>
      <c r="B643" s="43"/>
      <c r="C643" s="43"/>
      <c r="D643" s="43"/>
      <c r="E643" s="43"/>
      <c r="F643" s="43"/>
      <c r="H643" s="43"/>
      <c r="I643" s="43"/>
      <c r="J643" s="43"/>
      <c r="K643" s="43"/>
    </row>
    <row r="644" spans="1:11" hidden="1">
      <c r="A644" s="43"/>
      <c r="B644" s="43"/>
      <c r="C644" s="43"/>
      <c r="D644" s="43"/>
      <c r="E644" s="43"/>
      <c r="F644" s="43"/>
      <c r="H644" s="43"/>
      <c r="I644" s="43"/>
      <c r="J644" s="43"/>
      <c r="K644" s="43"/>
    </row>
    <row r="645" spans="1:11" hidden="1">
      <c r="A645" s="43"/>
      <c r="B645" s="43"/>
      <c r="C645" s="43"/>
      <c r="D645" s="43"/>
      <c r="E645" s="43"/>
      <c r="F645" s="43"/>
      <c r="H645" s="43"/>
      <c r="I645" s="43"/>
      <c r="J645" s="43"/>
      <c r="K645" s="43"/>
    </row>
    <row r="646" spans="1:11" hidden="1">
      <c r="A646" s="43"/>
      <c r="B646" s="43"/>
      <c r="C646" s="43"/>
      <c r="D646" s="43"/>
      <c r="E646" s="43"/>
      <c r="F646" s="43"/>
      <c r="H646" s="43"/>
      <c r="I646" s="43"/>
      <c r="J646" s="43"/>
      <c r="K646" s="43"/>
    </row>
    <row r="647" spans="1:11" hidden="1">
      <c r="A647" s="43"/>
      <c r="B647" s="43"/>
      <c r="C647" s="43"/>
      <c r="D647" s="43"/>
      <c r="E647" s="43"/>
      <c r="F647" s="43"/>
      <c r="H647" s="43"/>
      <c r="I647" s="43"/>
      <c r="J647" s="43"/>
      <c r="K647" s="43"/>
    </row>
    <row r="648" spans="1:11" hidden="1">
      <c r="A648" s="43"/>
      <c r="B648" s="43"/>
      <c r="C648" s="43"/>
      <c r="D648" s="43"/>
      <c r="E648" s="43"/>
      <c r="F648" s="43"/>
      <c r="H648" s="43"/>
      <c r="I648" s="43"/>
      <c r="J648" s="43"/>
      <c r="K648" s="43"/>
    </row>
    <row r="649" spans="1:11" hidden="1">
      <c r="A649" s="43"/>
      <c r="B649" s="43"/>
      <c r="C649" s="43"/>
      <c r="D649" s="43"/>
      <c r="E649" s="43"/>
      <c r="F649" s="43"/>
      <c r="H649" s="43"/>
      <c r="I649" s="43"/>
      <c r="J649" s="43"/>
      <c r="K649" s="43"/>
    </row>
    <row r="650" spans="1:11" hidden="1">
      <c r="A650" s="43"/>
      <c r="B650" s="43"/>
      <c r="C650" s="43"/>
      <c r="D650" s="43"/>
      <c r="E650" s="43"/>
      <c r="F650" s="43"/>
      <c r="H650" s="43"/>
      <c r="I650" s="43"/>
      <c r="J650" s="43"/>
      <c r="K650" s="43"/>
    </row>
    <row r="651" spans="1:11" hidden="1">
      <c r="A651" s="43"/>
      <c r="B651" s="43"/>
      <c r="C651" s="43"/>
      <c r="D651" s="43"/>
      <c r="E651" s="43"/>
      <c r="F651" s="43"/>
      <c r="H651" s="43"/>
      <c r="I651" s="43"/>
      <c r="J651" s="43"/>
      <c r="K651" s="43"/>
    </row>
    <row r="652" spans="1:11" hidden="1">
      <c r="A652" s="43"/>
      <c r="B652" s="43"/>
      <c r="C652" s="43"/>
      <c r="D652" s="43"/>
      <c r="E652" s="43"/>
      <c r="F652" s="43"/>
      <c r="H652" s="43"/>
      <c r="I652" s="43"/>
      <c r="J652" s="43"/>
      <c r="K652" s="43"/>
    </row>
    <row r="653" spans="1:11" hidden="1">
      <c r="A653" s="43"/>
      <c r="B653" s="43"/>
      <c r="C653" s="43"/>
      <c r="D653" s="43"/>
      <c r="E653" s="43"/>
      <c r="F653" s="43"/>
      <c r="H653" s="43"/>
      <c r="I653" s="43"/>
      <c r="J653" s="43"/>
      <c r="K653" s="43"/>
    </row>
    <row r="654" spans="1:11" hidden="1">
      <c r="A654" s="43"/>
      <c r="B654" s="43"/>
      <c r="C654" s="43"/>
      <c r="D654" s="43"/>
      <c r="E654" s="43"/>
      <c r="F654" s="43"/>
      <c r="H654" s="43"/>
      <c r="I654" s="43"/>
      <c r="J654" s="43"/>
      <c r="K654" s="43"/>
    </row>
    <row r="655" spans="1:11" hidden="1">
      <c r="A655" s="43"/>
      <c r="B655" s="43"/>
      <c r="C655" s="43"/>
      <c r="D655" s="43"/>
      <c r="E655" s="43"/>
      <c r="F655" s="43"/>
      <c r="H655" s="43"/>
      <c r="I655" s="43"/>
      <c r="J655" s="43"/>
      <c r="K655" s="43"/>
    </row>
    <row r="656" spans="1:11" hidden="1">
      <c r="A656" s="43"/>
      <c r="B656" s="43"/>
      <c r="C656" s="43"/>
      <c r="D656" s="43"/>
      <c r="E656" s="43"/>
      <c r="F656" s="43"/>
      <c r="H656" s="43"/>
      <c r="I656" s="43"/>
      <c r="J656" s="43"/>
      <c r="K656" s="43"/>
    </row>
    <row r="657" spans="1:11" hidden="1">
      <c r="A657" s="43"/>
      <c r="B657" s="43"/>
      <c r="C657" s="43"/>
      <c r="D657" s="43"/>
      <c r="E657" s="43"/>
      <c r="F657" s="43"/>
      <c r="H657" s="43"/>
      <c r="I657" s="43"/>
      <c r="J657" s="43"/>
      <c r="K657" s="43"/>
    </row>
    <row r="658" spans="1:11" hidden="1">
      <c r="A658" s="43"/>
      <c r="B658" s="43"/>
      <c r="C658" s="43"/>
      <c r="D658" s="43"/>
      <c r="E658" s="43"/>
      <c r="F658" s="43"/>
      <c r="H658" s="43"/>
      <c r="I658" s="43"/>
      <c r="J658" s="43"/>
      <c r="K658" s="43"/>
    </row>
    <row r="659" spans="1:11" hidden="1">
      <c r="A659" s="43"/>
      <c r="B659" s="43"/>
      <c r="C659" s="43"/>
      <c r="D659" s="43"/>
      <c r="E659" s="43"/>
      <c r="F659" s="43"/>
      <c r="H659" s="43"/>
      <c r="I659" s="43"/>
      <c r="J659" s="43"/>
      <c r="K659" s="43"/>
    </row>
    <row r="660" spans="1:11" hidden="1">
      <c r="A660" s="43"/>
      <c r="B660" s="43"/>
      <c r="C660" s="43"/>
      <c r="D660" s="43"/>
      <c r="E660" s="43"/>
      <c r="F660" s="43"/>
      <c r="H660" s="43"/>
      <c r="I660" s="43"/>
      <c r="J660" s="43"/>
      <c r="K660" s="43"/>
    </row>
    <row r="661" spans="1:11" hidden="1">
      <c r="A661" s="43"/>
      <c r="B661" s="43"/>
      <c r="C661" s="43"/>
      <c r="D661" s="43"/>
      <c r="E661" s="43"/>
      <c r="F661" s="43"/>
      <c r="H661" s="43"/>
      <c r="I661" s="43"/>
      <c r="J661" s="43"/>
      <c r="K661" s="43"/>
    </row>
    <row r="662" spans="1:11" hidden="1">
      <c r="A662" s="43"/>
      <c r="B662" s="43"/>
      <c r="C662" s="43"/>
      <c r="D662" s="43"/>
      <c r="E662" s="43"/>
      <c r="F662" s="43"/>
      <c r="H662" s="43"/>
      <c r="I662" s="43"/>
      <c r="J662" s="43"/>
      <c r="K662" s="43"/>
    </row>
    <row r="663" spans="1:11" hidden="1">
      <c r="A663" s="43"/>
      <c r="B663" s="43"/>
      <c r="C663" s="43"/>
      <c r="D663" s="43"/>
      <c r="E663" s="43"/>
      <c r="F663" s="43"/>
      <c r="H663" s="43"/>
      <c r="I663" s="43"/>
      <c r="J663" s="43"/>
      <c r="K663" s="43"/>
    </row>
    <row r="664" spans="1:11" hidden="1">
      <c r="A664" s="43"/>
      <c r="B664" s="43"/>
      <c r="C664" s="43"/>
      <c r="D664" s="43"/>
      <c r="E664" s="43"/>
      <c r="F664" s="43"/>
      <c r="H664" s="43"/>
      <c r="I664" s="43"/>
      <c r="J664" s="43"/>
      <c r="K664" s="43"/>
    </row>
    <row r="665" spans="1:11" hidden="1">
      <c r="A665" s="43"/>
      <c r="B665" s="43"/>
      <c r="C665" s="43"/>
      <c r="D665" s="43"/>
      <c r="E665" s="43"/>
      <c r="F665" s="43"/>
      <c r="H665" s="43"/>
      <c r="I665" s="43"/>
      <c r="J665" s="43"/>
      <c r="K665" s="43"/>
    </row>
    <row r="666" spans="1:11" hidden="1">
      <c r="A666" s="43"/>
      <c r="B666" s="43"/>
      <c r="C666" s="43"/>
      <c r="D666" s="43"/>
      <c r="E666" s="43"/>
      <c r="F666" s="43"/>
      <c r="H666" s="43"/>
      <c r="I666" s="43"/>
      <c r="J666" s="43"/>
      <c r="K666" s="43"/>
    </row>
    <row r="667" spans="1:11" hidden="1">
      <c r="A667" s="43"/>
      <c r="B667" s="43"/>
      <c r="C667" s="43"/>
      <c r="D667" s="43"/>
      <c r="E667" s="43"/>
      <c r="F667" s="43"/>
      <c r="H667" s="43"/>
      <c r="I667" s="43"/>
      <c r="J667" s="43"/>
      <c r="K667" s="43"/>
    </row>
    <row r="668" spans="1:11" hidden="1">
      <c r="A668" s="43"/>
      <c r="B668" s="43"/>
      <c r="C668" s="43"/>
      <c r="D668" s="43"/>
      <c r="E668" s="43"/>
      <c r="F668" s="43"/>
      <c r="H668" s="43"/>
      <c r="I668" s="43"/>
      <c r="J668" s="43"/>
      <c r="K668" s="43"/>
    </row>
    <row r="669" spans="1:11" hidden="1">
      <c r="A669" s="43"/>
      <c r="B669" s="43"/>
      <c r="C669" s="43"/>
      <c r="D669" s="43"/>
      <c r="E669" s="43"/>
      <c r="F669" s="43"/>
      <c r="H669" s="43"/>
      <c r="I669" s="43"/>
      <c r="J669" s="43"/>
      <c r="K669" s="43"/>
    </row>
    <row r="670" spans="1:11" hidden="1">
      <c r="A670" s="43"/>
      <c r="B670" s="43"/>
      <c r="C670" s="43"/>
      <c r="D670" s="43"/>
      <c r="E670" s="43"/>
      <c r="F670" s="43"/>
      <c r="H670" s="43"/>
      <c r="I670" s="43"/>
      <c r="J670" s="43"/>
      <c r="K670" s="43"/>
    </row>
    <row r="671" spans="1:11" hidden="1">
      <c r="A671" s="43"/>
      <c r="B671" s="43"/>
      <c r="C671" s="43"/>
      <c r="D671" s="43"/>
      <c r="E671" s="43"/>
      <c r="F671" s="43"/>
      <c r="H671" s="43"/>
      <c r="I671" s="43"/>
      <c r="J671" s="43"/>
      <c r="K671" s="43"/>
    </row>
    <row r="672" spans="1:11" hidden="1">
      <c r="A672" s="43"/>
      <c r="B672" s="43"/>
      <c r="C672" s="43"/>
      <c r="D672" s="43"/>
      <c r="E672" s="43"/>
      <c r="F672" s="43"/>
      <c r="H672" s="43"/>
      <c r="I672" s="43"/>
      <c r="J672" s="43"/>
      <c r="K672" s="43"/>
    </row>
    <row r="673" spans="1:11" hidden="1">
      <c r="A673" s="43"/>
      <c r="B673" s="43"/>
      <c r="C673" s="43"/>
      <c r="D673" s="43"/>
      <c r="E673" s="43"/>
      <c r="F673" s="43"/>
      <c r="H673" s="43"/>
      <c r="I673" s="43"/>
      <c r="J673" s="43"/>
      <c r="K673" s="43"/>
    </row>
    <row r="674" spans="1:11" hidden="1">
      <c r="A674" s="43"/>
      <c r="B674" s="43"/>
      <c r="C674" s="43"/>
      <c r="D674" s="43"/>
      <c r="E674" s="43"/>
      <c r="F674" s="43"/>
      <c r="H674" s="43"/>
      <c r="I674" s="43"/>
      <c r="J674" s="43"/>
      <c r="K674" s="43"/>
    </row>
    <row r="675" spans="1:11" hidden="1">
      <c r="A675" s="43"/>
      <c r="B675" s="43"/>
      <c r="C675" s="43"/>
      <c r="D675" s="43"/>
      <c r="E675" s="43"/>
      <c r="F675" s="43"/>
      <c r="H675" s="43"/>
      <c r="I675" s="43"/>
      <c r="J675" s="43"/>
      <c r="K675" s="43"/>
    </row>
    <row r="676" spans="1:11" hidden="1">
      <c r="A676" s="43"/>
      <c r="B676" s="43"/>
      <c r="C676" s="43"/>
      <c r="D676" s="43"/>
      <c r="E676" s="43"/>
      <c r="F676" s="43"/>
      <c r="H676" s="43"/>
      <c r="I676" s="43"/>
      <c r="J676" s="43"/>
      <c r="K676" s="43"/>
    </row>
    <row r="677" spans="1:11" hidden="1">
      <c r="A677" s="43"/>
      <c r="B677" s="43"/>
      <c r="C677" s="43"/>
      <c r="D677" s="43"/>
      <c r="E677" s="43"/>
      <c r="F677" s="43"/>
      <c r="H677" s="43"/>
      <c r="I677" s="43"/>
      <c r="J677" s="43"/>
      <c r="K677" s="43"/>
    </row>
    <row r="678" spans="1:11" hidden="1">
      <c r="A678" s="43"/>
      <c r="B678" s="43"/>
      <c r="C678" s="43"/>
      <c r="D678" s="43"/>
      <c r="E678" s="43"/>
      <c r="F678" s="43"/>
      <c r="H678" s="43"/>
      <c r="I678" s="43"/>
      <c r="J678" s="43"/>
      <c r="K678" s="43"/>
    </row>
    <row r="679" spans="1:11" hidden="1">
      <c r="A679" s="43"/>
      <c r="B679" s="43"/>
      <c r="C679" s="43"/>
      <c r="D679" s="43"/>
      <c r="E679" s="43"/>
      <c r="F679" s="43"/>
      <c r="H679" s="43"/>
      <c r="I679" s="43"/>
      <c r="J679" s="43"/>
      <c r="K679" s="43"/>
    </row>
    <row r="680" spans="1:11" hidden="1">
      <c r="A680" s="43"/>
      <c r="B680" s="43"/>
      <c r="C680" s="43"/>
      <c r="D680" s="43"/>
      <c r="E680" s="43"/>
      <c r="F680" s="43"/>
      <c r="H680" s="43"/>
      <c r="I680" s="43"/>
      <c r="J680" s="43"/>
      <c r="K680" s="43"/>
    </row>
    <row r="681" spans="1:11" hidden="1">
      <c r="A681" s="43"/>
      <c r="B681" s="43"/>
      <c r="C681" s="43"/>
      <c r="D681" s="43"/>
      <c r="E681" s="43"/>
      <c r="F681" s="43"/>
      <c r="H681" s="43"/>
      <c r="I681" s="43"/>
      <c r="J681" s="43"/>
      <c r="K681" s="43"/>
    </row>
    <row r="682" spans="1:11" hidden="1">
      <c r="A682" s="43"/>
      <c r="B682" s="43"/>
      <c r="C682" s="43"/>
      <c r="D682" s="43"/>
      <c r="E682" s="43"/>
      <c r="F682" s="43"/>
      <c r="H682" s="43"/>
      <c r="I682" s="43"/>
      <c r="J682" s="43"/>
      <c r="K682" s="43"/>
    </row>
    <row r="683" spans="1:11" hidden="1">
      <c r="A683" s="43"/>
      <c r="B683" s="43"/>
      <c r="C683" s="43"/>
      <c r="D683" s="43"/>
      <c r="E683" s="43"/>
      <c r="F683" s="43"/>
      <c r="H683" s="43"/>
      <c r="I683" s="43"/>
      <c r="J683" s="43"/>
      <c r="K683" s="43"/>
    </row>
    <row r="684" spans="1:11" hidden="1">
      <c r="A684" s="43"/>
      <c r="B684" s="43"/>
      <c r="C684" s="43"/>
      <c r="D684" s="43"/>
      <c r="E684" s="43"/>
      <c r="F684" s="43"/>
      <c r="H684" s="43"/>
      <c r="I684" s="43"/>
      <c r="J684" s="43"/>
      <c r="K684" s="43"/>
    </row>
    <row r="685" spans="1:11" hidden="1">
      <c r="A685" s="43"/>
      <c r="B685" s="43"/>
      <c r="C685" s="43"/>
      <c r="D685" s="43"/>
      <c r="E685" s="43"/>
      <c r="F685" s="43"/>
      <c r="H685" s="43"/>
      <c r="I685" s="43"/>
      <c r="J685" s="43"/>
      <c r="K685" s="43"/>
    </row>
    <row r="686" spans="1:11" hidden="1">
      <c r="A686" s="43"/>
      <c r="B686" s="43"/>
      <c r="C686" s="43"/>
      <c r="D686" s="43"/>
      <c r="E686" s="43"/>
      <c r="F686" s="43"/>
      <c r="H686" s="43"/>
      <c r="I686" s="43"/>
      <c r="J686" s="43"/>
      <c r="K686" s="43"/>
    </row>
    <row r="687" spans="1:11" hidden="1">
      <c r="A687" s="43"/>
      <c r="B687" s="43"/>
      <c r="C687" s="43"/>
      <c r="D687" s="43"/>
      <c r="E687" s="43"/>
      <c r="F687" s="43"/>
      <c r="H687" s="43"/>
      <c r="I687" s="43"/>
      <c r="J687" s="43"/>
      <c r="K687" s="43"/>
    </row>
    <row r="688" spans="1:11" hidden="1">
      <c r="A688" s="43"/>
      <c r="B688" s="43"/>
      <c r="C688" s="43"/>
      <c r="D688" s="43"/>
      <c r="E688" s="43"/>
      <c r="F688" s="43"/>
      <c r="H688" s="43"/>
      <c r="I688" s="43"/>
      <c r="J688" s="43"/>
      <c r="K688" s="43"/>
    </row>
    <row r="689" spans="1:11" hidden="1">
      <c r="A689" s="43"/>
      <c r="B689" s="43"/>
      <c r="C689" s="43"/>
      <c r="D689" s="43"/>
      <c r="E689" s="43"/>
      <c r="F689" s="43"/>
      <c r="H689" s="43"/>
      <c r="I689" s="43"/>
      <c r="J689" s="43"/>
      <c r="K689" s="43"/>
    </row>
    <row r="690" spans="1:11" hidden="1">
      <c r="A690" s="43"/>
      <c r="B690" s="43"/>
      <c r="C690" s="43"/>
      <c r="D690" s="43"/>
      <c r="E690" s="43"/>
      <c r="F690" s="43"/>
      <c r="H690" s="43"/>
      <c r="I690" s="43"/>
      <c r="J690" s="43"/>
      <c r="K690" s="43"/>
    </row>
    <row r="691" spans="1:11" hidden="1">
      <c r="A691" s="43"/>
      <c r="B691" s="43"/>
      <c r="C691" s="43"/>
      <c r="D691" s="43"/>
      <c r="E691" s="43"/>
      <c r="F691" s="43"/>
      <c r="H691" s="43"/>
      <c r="I691" s="43"/>
      <c r="J691" s="43"/>
      <c r="K691" s="43"/>
    </row>
    <row r="692" spans="1:11" hidden="1">
      <c r="A692" s="43"/>
      <c r="B692" s="43"/>
      <c r="C692" s="43"/>
      <c r="D692" s="43"/>
      <c r="E692" s="43"/>
      <c r="F692" s="43"/>
      <c r="H692" s="43"/>
      <c r="I692" s="43"/>
      <c r="J692" s="43"/>
      <c r="K692" s="43"/>
    </row>
    <row r="693" spans="1:11" hidden="1">
      <c r="A693" s="43"/>
      <c r="B693" s="43"/>
      <c r="C693" s="43"/>
      <c r="D693" s="43"/>
      <c r="E693" s="43"/>
      <c r="F693" s="43"/>
      <c r="H693" s="43"/>
      <c r="I693" s="43"/>
      <c r="J693" s="43"/>
      <c r="K693" s="43"/>
    </row>
    <row r="694" spans="1:11" hidden="1">
      <c r="A694" s="43"/>
      <c r="B694" s="43"/>
      <c r="C694" s="43"/>
      <c r="D694" s="43"/>
      <c r="E694" s="43"/>
      <c r="F694" s="43"/>
      <c r="H694" s="43"/>
      <c r="I694" s="43"/>
      <c r="J694" s="43"/>
      <c r="K694" s="43"/>
    </row>
    <row r="695" spans="1:11" hidden="1">
      <c r="A695" s="43"/>
      <c r="B695" s="43"/>
      <c r="C695" s="43"/>
      <c r="D695" s="43"/>
      <c r="E695" s="43"/>
      <c r="F695" s="43"/>
      <c r="H695" s="43"/>
      <c r="I695" s="43"/>
      <c r="J695" s="43"/>
      <c r="K695" s="43"/>
    </row>
    <row r="696" spans="1:11" hidden="1">
      <c r="A696" s="43"/>
      <c r="B696" s="43"/>
      <c r="C696" s="43"/>
      <c r="D696" s="43"/>
      <c r="E696" s="43"/>
      <c r="F696" s="43"/>
      <c r="H696" s="43"/>
      <c r="I696" s="43"/>
      <c r="J696" s="43"/>
      <c r="K696" s="43"/>
    </row>
    <row r="697" spans="1:11" hidden="1">
      <c r="A697" s="43"/>
      <c r="B697" s="43"/>
      <c r="C697" s="43"/>
      <c r="D697" s="43"/>
      <c r="E697" s="43"/>
      <c r="F697" s="43"/>
      <c r="H697" s="43"/>
      <c r="I697" s="43"/>
      <c r="J697" s="43"/>
      <c r="K697" s="43"/>
    </row>
    <row r="698" spans="1:11" hidden="1">
      <c r="A698" s="43"/>
      <c r="B698" s="43"/>
      <c r="C698" s="43"/>
      <c r="D698" s="43"/>
      <c r="E698" s="43"/>
      <c r="F698" s="43"/>
      <c r="H698" s="43"/>
      <c r="I698" s="43"/>
      <c r="J698" s="43"/>
      <c r="K698" s="43"/>
    </row>
    <row r="699" spans="1:11" hidden="1">
      <c r="A699" s="43"/>
      <c r="B699" s="43"/>
      <c r="C699" s="43"/>
      <c r="D699" s="43"/>
      <c r="E699" s="43"/>
      <c r="F699" s="43"/>
      <c r="H699" s="43"/>
      <c r="I699" s="43"/>
      <c r="J699" s="43"/>
      <c r="K699" s="43"/>
    </row>
    <row r="700" spans="1:11" hidden="1">
      <c r="A700" s="43"/>
      <c r="B700" s="43"/>
      <c r="C700" s="43"/>
      <c r="D700" s="43"/>
      <c r="E700" s="43"/>
      <c r="F700" s="43"/>
      <c r="H700" s="43"/>
      <c r="I700" s="43"/>
      <c r="J700" s="43"/>
      <c r="K700" s="43"/>
    </row>
    <row r="701" spans="1:11" hidden="1">
      <c r="A701" s="43"/>
      <c r="B701" s="43"/>
      <c r="C701" s="43"/>
      <c r="D701" s="43"/>
      <c r="E701" s="43"/>
      <c r="F701" s="43"/>
      <c r="H701" s="43"/>
      <c r="I701" s="43"/>
      <c r="J701" s="43"/>
      <c r="K701" s="43"/>
    </row>
    <row r="702" spans="1:11" hidden="1">
      <c r="A702" s="43"/>
      <c r="B702" s="43"/>
      <c r="C702" s="43"/>
      <c r="D702" s="43"/>
      <c r="E702" s="43"/>
      <c r="F702" s="43"/>
      <c r="H702" s="43"/>
      <c r="I702" s="43"/>
      <c r="J702" s="43"/>
      <c r="K702" s="43"/>
    </row>
    <row r="703" spans="1:11" hidden="1">
      <c r="A703" s="43"/>
      <c r="B703" s="43"/>
      <c r="C703" s="43"/>
      <c r="D703" s="43"/>
      <c r="E703" s="43"/>
      <c r="F703" s="43"/>
      <c r="H703" s="43"/>
      <c r="I703" s="43"/>
      <c r="J703" s="43"/>
      <c r="K703" s="43"/>
    </row>
    <row r="704" spans="1:11" hidden="1">
      <c r="A704" s="43"/>
      <c r="B704" s="43"/>
      <c r="C704" s="43"/>
      <c r="D704" s="43"/>
      <c r="E704" s="43"/>
      <c r="F704" s="43"/>
      <c r="H704" s="43"/>
      <c r="I704" s="43"/>
      <c r="J704" s="43"/>
      <c r="K704" s="43"/>
    </row>
    <row r="705" spans="1:11" hidden="1">
      <c r="A705" s="43"/>
      <c r="B705" s="43"/>
      <c r="C705" s="43"/>
      <c r="D705" s="43"/>
      <c r="E705" s="43"/>
      <c r="F705" s="43"/>
      <c r="H705" s="43"/>
      <c r="I705" s="43"/>
      <c r="J705" s="43"/>
      <c r="K705" s="43"/>
    </row>
    <row r="706" spans="1:11" hidden="1">
      <c r="A706" s="43"/>
      <c r="B706" s="43"/>
      <c r="C706" s="43"/>
      <c r="D706" s="43"/>
      <c r="E706" s="43"/>
      <c r="F706" s="43"/>
      <c r="H706" s="43"/>
      <c r="I706" s="43"/>
      <c r="J706" s="43"/>
      <c r="K706" s="43"/>
    </row>
    <row r="707" spans="1:11" hidden="1">
      <c r="A707" s="43"/>
      <c r="B707" s="43"/>
      <c r="C707" s="43"/>
      <c r="D707" s="43"/>
      <c r="E707" s="43"/>
      <c r="F707" s="43"/>
      <c r="H707" s="43"/>
      <c r="I707" s="43"/>
      <c r="J707" s="43"/>
      <c r="K707" s="43"/>
    </row>
    <row r="708" spans="1:11" hidden="1">
      <c r="A708" s="43"/>
      <c r="B708" s="43"/>
      <c r="C708" s="43"/>
      <c r="D708" s="43"/>
      <c r="E708" s="43"/>
      <c r="F708" s="43"/>
      <c r="H708" s="43"/>
      <c r="I708" s="43"/>
      <c r="J708" s="43"/>
      <c r="K708" s="43"/>
    </row>
    <row r="709" spans="1:11" hidden="1">
      <c r="A709" s="43"/>
      <c r="B709" s="43"/>
      <c r="C709" s="43"/>
      <c r="D709" s="43"/>
      <c r="E709" s="43"/>
      <c r="F709" s="43"/>
      <c r="H709" s="43"/>
      <c r="I709" s="43"/>
      <c r="J709" s="43"/>
      <c r="K709" s="43"/>
    </row>
    <row r="710" spans="1:11" hidden="1">
      <c r="A710" s="43"/>
      <c r="B710" s="43"/>
      <c r="C710" s="43"/>
      <c r="D710" s="43"/>
      <c r="E710" s="43"/>
      <c r="F710" s="43"/>
      <c r="H710" s="43"/>
      <c r="I710" s="43"/>
      <c r="J710" s="43"/>
      <c r="K710" s="43"/>
    </row>
    <row r="711" spans="1:11" hidden="1">
      <c r="A711" s="43"/>
      <c r="B711" s="43"/>
      <c r="C711" s="43"/>
      <c r="D711" s="43"/>
      <c r="E711" s="43"/>
      <c r="F711" s="43"/>
      <c r="H711" s="43"/>
      <c r="I711" s="43"/>
      <c r="J711" s="43"/>
      <c r="K711" s="43"/>
    </row>
    <row r="712" spans="1:11" hidden="1">
      <c r="A712" s="43"/>
      <c r="B712" s="43"/>
      <c r="C712" s="43"/>
      <c r="D712" s="43"/>
      <c r="E712" s="43"/>
      <c r="F712" s="43"/>
      <c r="H712" s="43"/>
      <c r="I712" s="43"/>
      <c r="J712" s="43"/>
      <c r="K712" s="43"/>
    </row>
    <row r="713" spans="1:11" hidden="1">
      <c r="A713" s="43"/>
      <c r="B713" s="43"/>
      <c r="C713" s="43"/>
      <c r="D713" s="43"/>
      <c r="E713" s="43"/>
      <c r="F713" s="43"/>
      <c r="H713" s="43"/>
      <c r="I713" s="43"/>
      <c r="J713" s="43"/>
      <c r="K713" s="43"/>
    </row>
    <row r="714" spans="1:11" hidden="1">
      <c r="A714" s="43"/>
      <c r="B714" s="43"/>
      <c r="C714" s="43"/>
      <c r="D714" s="43"/>
      <c r="E714" s="43"/>
      <c r="F714" s="43"/>
      <c r="H714" s="43"/>
      <c r="I714" s="43"/>
      <c r="J714" s="43"/>
      <c r="K714" s="43"/>
    </row>
    <row r="715" spans="1:11" hidden="1">
      <c r="A715" s="43"/>
      <c r="B715" s="43"/>
      <c r="C715" s="43"/>
      <c r="D715" s="43"/>
      <c r="E715" s="43"/>
      <c r="F715" s="43"/>
      <c r="H715" s="43"/>
      <c r="I715" s="43"/>
      <c r="J715" s="43"/>
      <c r="K715" s="43"/>
    </row>
    <row r="716" spans="1:11" hidden="1">
      <c r="A716" s="43"/>
      <c r="B716" s="43"/>
      <c r="C716" s="43"/>
      <c r="D716" s="43"/>
      <c r="E716" s="43"/>
      <c r="F716" s="43"/>
      <c r="H716" s="43"/>
      <c r="I716" s="43"/>
      <c r="J716" s="43"/>
      <c r="K716" s="43"/>
    </row>
    <row r="717" spans="1:11" hidden="1">
      <c r="A717" s="43"/>
      <c r="B717" s="43"/>
      <c r="C717" s="43"/>
      <c r="D717" s="43"/>
      <c r="E717" s="43"/>
      <c r="F717" s="43"/>
      <c r="H717" s="43"/>
      <c r="I717" s="43"/>
      <c r="J717" s="43"/>
      <c r="K717" s="43"/>
    </row>
    <row r="718" spans="1:11" hidden="1">
      <c r="A718" s="43"/>
      <c r="B718" s="43"/>
      <c r="C718" s="43"/>
      <c r="D718" s="43"/>
      <c r="E718" s="43"/>
      <c r="F718" s="43"/>
      <c r="H718" s="43"/>
      <c r="I718" s="43"/>
      <c r="J718" s="43"/>
      <c r="K718" s="43"/>
    </row>
    <row r="719" spans="1:11" hidden="1">
      <c r="A719" s="43"/>
      <c r="B719" s="43"/>
      <c r="C719" s="43"/>
      <c r="D719" s="43"/>
      <c r="E719" s="43"/>
      <c r="F719" s="43"/>
      <c r="H719" s="43"/>
      <c r="I719" s="43"/>
      <c r="J719" s="43"/>
      <c r="K719" s="43"/>
    </row>
    <row r="720" spans="1:11" hidden="1">
      <c r="A720" s="43"/>
      <c r="B720" s="43"/>
      <c r="C720" s="43"/>
      <c r="D720" s="43"/>
      <c r="E720" s="43"/>
      <c r="F720" s="43"/>
      <c r="H720" s="43"/>
      <c r="I720" s="43"/>
      <c r="J720" s="43"/>
      <c r="K720" s="43"/>
    </row>
    <row r="721" spans="1:11" hidden="1">
      <c r="A721" s="43"/>
      <c r="B721" s="43"/>
      <c r="C721" s="43"/>
      <c r="D721" s="43"/>
      <c r="E721" s="43"/>
      <c r="F721" s="43"/>
      <c r="H721" s="43"/>
      <c r="I721" s="43"/>
      <c r="J721" s="43"/>
      <c r="K721" s="43"/>
    </row>
    <row r="722" spans="1:11" hidden="1">
      <c r="A722" s="43"/>
      <c r="B722" s="43"/>
      <c r="C722" s="43"/>
      <c r="D722" s="43"/>
      <c r="E722" s="43"/>
      <c r="F722" s="43"/>
      <c r="H722" s="43"/>
      <c r="I722" s="43"/>
      <c r="J722" s="43"/>
      <c r="K722" s="43"/>
    </row>
    <row r="723" spans="1:11" hidden="1">
      <c r="A723" s="43"/>
      <c r="B723" s="43"/>
      <c r="C723" s="43"/>
      <c r="D723" s="43"/>
      <c r="E723" s="43"/>
      <c r="F723" s="43"/>
      <c r="H723" s="43"/>
      <c r="I723" s="43"/>
      <c r="J723" s="43"/>
      <c r="K723" s="43"/>
    </row>
    <row r="724" spans="1:11" hidden="1">
      <c r="A724" s="43"/>
      <c r="B724" s="43"/>
      <c r="C724" s="43"/>
      <c r="D724" s="43"/>
      <c r="E724" s="43"/>
      <c r="F724" s="43"/>
      <c r="H724" s="43"/>
      <c r="I724" s="43"/>
      <c r="J724" s="43"/>
      <c r="K724" s="43"/>
    </row>
    <row r="725" spans="1:11" hidden="1">
      <c r="A725" s="43"/>
      <c r="B725" s="43"/>
      <c r="C725" s="43"/>
      <c r="D725" s="43"/>
      <c r="E725" s="43"/>
      <c r="F725" s="43"/>
      <c r="H725" s="43"/>
      <c r="I725" s="43"/>
      <c r="J725" s="43"/>
      <c r="K725" s="43"/>
    </row>
    <row r="726" spans="1:11" hidden="1">
      <c r="A726" s="43"/>
      <c r="B726" s="43"/>
      <c r="C726" s="43"/>
      <c r="D726" s="43"/>
      <c r="E726" s="43"/>
      <c r="F726" s="43"/>
      <c r="H726" s="43"/>
      <c r="I726" s="43"/>
      <c r="J726" s="43"/>
      <c r="K726" s="43"/>
    </row>
    <row r="727" spans="1:11" hidden="1">
      <c r="A727" s="43"/>
      <c r="B727" s="43"/>
      <c r="C727" s="43"/>
      <c r="D727" s="43"/>
      <c r="E727" s="43"/>
      <c r="F727" s="43"/>
      <c r="H727" s="43"/>
      <c r="I727" s="43"/>
      <c r="J727" s="43"/>
      <c r="K727" s="43"/>
    </row>
    <row r="728" spans="1:11" hidden="1">
      <c r="A728" s="43"/>
      <c r="B728" s="43"/>
      <c r="C728" s="43"/>
      <c r="D728" s="43"/>
      <c r="E728" s="43"/>
      <c r="F728" s="43"/>
      <c r="H728" s="43"/>
      <c r="I728" s="43"/>
      <c r="J728" s="43"/>
      <c r="K728" s="43"/>
    </row>
    <row r="729" spans="1:11" hidden="1">
      <c r="A729" s="43"/>
      <c r="B729" s="43"/>
      <c r="C729" s="43"/>
      <c r="D729" s="43"/>
      <c r="E729" s="43"/>
      <c r="F729" s="43"/>
      <c r="H729" s="43"/>
      <c r="I729" s="43"/>
      <c r="J729" s="43"/>
      <c r="K729" s="43"/>
    </row>
    <row r="730" spans="1:11" hidden="1">
      <c r="A730" s="43"/>
      <c r="B730" s="43"/>
      <c r="C730" s="43"/>
      <c r="D730" s="43"/>
      <c r="E730" s="43"/>
      <c r="F730" s="43"/>
      <c r="H730" s="43"/>
      <c r="I730" s="43"/>
      <c r="J730" s="43"/>
      <c r="K730" s="43"/>
    </row>
    <row r="731" spans="1:11" hidden="1">
      <c r="A731" s="43"/>
      <c r="B731" s="43"/>
      <c r="C731" s="43"/>
      <c r="D731" s="43"/>
      <c r="E731" s="43"/>
      <c r="F731" s="43"/>
      <c r="H731" s="43"/>
      <c r="I731" s="43"/>
      <c r="J731" s="43"/>
      <c r="K731" s="43"/>
    </row>
    <row r="732" spans="1:11" hidden="1">
      <c r="A732" s="43"/>
      <c r="B732" s="43"/>
      <c r="C732" s="43"/>
      <c r="D732" s="43"/>
      <c r="E732" s="43"/>
      <c r="F732" s="43"/>
      <c r="H732" s="43"/>
      <c r="I732" s="43"/>
      <c r="J732" s="43"/>
      <c r="K732" s="43"/>
    </row>
    <row r="733" spans="1:11" hidden="1">
      <c r="A733" s="43"/>
      <c r="B733" s="43"/>
      <c r="C733" s="43"/>
      <c r="D733" s="43"/>
      <c r="E733" s="43"/>
      <c r="F733" s="43"/>
      <c r="H733" s="43"/>
      <c r="I733" s="43"/>
      <c r="J733" s="43"/>
      <c r="K733" s="43"/>
    </row>
    <row r="734" spans="1:11" hidden="1">
      <c r="A734" s="43"/>
      <c r="B734" s="43"/>
      <c r="C734" s="43"/>
      <c r="D734" s="43"/>
      <c r="E734" s="43"/>
      <c r="F734" s="43"/>
      <c r="H734" s="43"/>
      <c r="I734" s="43"/>
      <c r="J734" s="43"/>
      <c r="K734" s="43"/>
    </row>
    <row r="735" spans="1:11" hidden="1">
      <c r="A735" s="43"/>
      <c r="B735" s="43"/>
      <c r="C735" s="43"/>
      <c r="D735" s="43"/>
      <c r="E735" s="43"/>
      <c r="F735" s="43"/>
      <c r="H735" s="43"/>
      <c r="I735" s="43"/>
      <c r="J735" s="43"/>
      <c r="K735" s="43"/>
    </row>
    <row r="736" spans="1:11" hidden="1">
      <c r="A736" s="43"/>
      <c r="B736" s="43"/>
      <c r="C736" s="43"/>
      <c r="D736" s="43"/>
      <c r="E736" s="43"/>
      <c r="F736" s="43"/>
      <c r="H736" s="43"/>
      <c r="I736" s="43"/>
      <c r="J736" s="43"/>
      <c r="K736" s="43"/>
    </row>
    <row r="737" spans="1:11" hidden="1">
      <c r="A737" s="43"/>
      <c r="B737" s="43"/>
      <c r="C737" s="43"/>
      <c r="D737" s="43"/>
      <c r="E737" s="43"/>
      <c r="F737" s="43"/>
      <c r="H737" s="43"/>
      <c r="I737" s="43"/>
      <c r="J737" s="43"/>
      <c r="K737" s="43"/>
    </row>
    <row r="738" spans="1:11" hidden="1">
      <c r="A738" s="43"/>
      <c r="B738" s="43"/>
      <c r="C738" s="43"/>
      <c r="D738" s="43"/>
      <c r="E738" s="43"/>
      <c r="F738" s="43"/>
      <c r="H738" s="43"/>
      <c r="I738" s="43"/>
      <c r="J738" s="43"/>
      <c r="K738" s="43"/>
    </row>
    <row r="739" spans="1:11" hidden="1">
      <c r="A739" s="43"/>
      <c r="B739" s="43"/>
      <c r="C739" s="43"/>
      <c r="D739" s="43"/>
      <c r="E739" s="43"/>
      <c r="F739" s="43"/>
      <c r="H739" s="43"/>
      <c r="I739" s="43"/>
      <c r="J739" s="43"/>
      <c r="K739" s="43"/>
    </row>
    <row r="740" spans="1:11" hidden="1">
      <c r="A740" s="43"/>
      <c r="B740" s="43"/>
      <c r="C740" s="43"/>
      <c r="D740" s="43"/>
      <c r="E740" s="43"/>
      <c r="F740" s="43"/>
      <c r="H740" s="43"/>
      <c r="I740" s="43"/>
      <c r="J740" s="43"/>
      <c r="K740" s="43"/>
    </row>
    <row r="741" spans="1:11" hidden="1">
      <c r="A741" s="43"/>
      <c r="B741" s="43"/>
      <c r="C741" s="43"/>
      <c r="D741" s="43"/>
      <c r="E741" s="43"/>
      <c r="F741" s="43"/>
      <c r="H741" s="43"/>
      <c r="I741" s="43"/>
      <c r="J741" s="43"/>
      <c r="K741" s="43"/>
    </row>
    <row r="742" spans="1:11" hidden="1">
      <c r="A742" s="43"/>
      <c r="B742" s="43"/>
      <c r="C742" s="43"/>
      <c r="D742" s="43"/>
      <c r="E742" s="43"/>
      <c r="F742" s="43"/>
      <c r="H742" s="43"/>
      <c r="I742" s="43"/>
      <c r="J742" s="43"/>
      <c r="K742" s="43"/>
    </row>
    <row r="743" spans="1:11" hidden="1">
      <c r="A743" s="43"/>
      <c r="B743" s="43"/>
      <c r="C743" s="43"/>
      <c r="D743" s="43"/>
      <c r="E743" s="43"/>
      <c r="F743" s="43"/>
      <c r="H743" s="43"/>
      <c r="I743" s="43"/>
      <c r="J743" s="43"/>
      <c r="K743" s="43"/>
    </row>
    <row r="744" spans="1:11" hidden="1">
      <c r="A744" s="43"/>
      <c r="B744" s="43"/>
      <c r="C744" s="43"/>
      <c r="D744" s="43"/>
      <c r="E744" s="43"/>
      <c r="F744" s="43"/>
      <c r="H744" s="43"/>
      <c r="I744" s="43"/>
      <c r="J744" s="43"/>
      <c r="K744" s="43"/>
    </row>
    <row r="745" spans="1:11" hidden="1">
      <c r="A745" s="43"/>
      <c r="B745" s="43"/>
      <c r="C745" s="43"/>
      <c r="D745" s="43"/>
      <c r="E745" s="43"/>
      <c r="F745" s="43"/>
      <c r="H745" s="43"/>
      <c r="I745" s="43"/>
      <c r="J745" s="43"/>
      <c r="K745" s="43"/>
    </row>
    <row r="746" spans="1:11" hidden="1">
      <c r="A746" s="43"/>
      <c r="B746" s="43"/>
      <c r="C746" s="43"/>
      <c r="D746" s="43"/>
      <c r="E746" s="43"/>
      <c r="F746" s="43"/>
      <c r="H746" s="43"/>
      <c r="I746" s="43"/>
      <c r="J746" s="43"/>
      <c r="K746" s="43"/>
    </row>
    <row r="747" spans="1:11" hidden="1">
      <c r="A747" s="43"/>
      <c r="B747" s="43"/>
      <c r="C747" s="43"/>
      <c r="D747" s="43"/>
      <c r="E747" s="43"/>
      <c r="F747" s="43"/>
      <c r="H747" s="43"/>
      <c r="I747" s="43"/>
      <c r="J747" s="43"/>
      <c r="K747" s="43"/>
    </row>
    <row r="748" spans="1:11" hidden="1">
      <c r="A748" s="43"/>
      <c r="B748" s="43"/>
      <c r="C748" s="43"/>
      <c r="D748" s="43"/>
      <c r="E748" s="43"/>
      <c r="F748" s="43"/>
      <c r="H748" s="43"/>
      <c r="I748" s="43"/>
      <c r="J748" s="43"/>
      <c r="K748" s="43"/>
    </row>
    <row r="749" spans="1:11" hidden="1">
      <c r="A749" s="43"/>
      <c r="B749" s="43"/>
      <c r="C749" s="43"/>
      <c r="D749" s="43"/>
      <c r="E749" s="43"/>
      <c r="F749" s="43"/>
      <c r="H749" s="43"/>
      <c r="I749" s="43"/>
      <c r="J749" s="43"/>
      <c r="K749" s="43"/>
    </row>
    <row r="750" spans="1:11" hidden="1">
      <c r="A750" s="43"/>
      <c r="B750" s="43"/>
      <c r="C750" s="43"/>
      <c r="D750" s="43"/>
      <c r="E750" s="43"/>
      <c r="F750" s="43"/>
      <c r="H750" s="43"/>
      <c r="I750" s="43"/>
      <c r="J750" s="43"/>
      <c r="K750" s="43"/>
    </row>
    <row r="751" spans="1:11" hidden="1">
      <c r="A751" s="43"/>
      <c r="B751" s="43"/>
      <c r="C751" s="43"/>
      <c r="D751" s="43"/>
      <c r="E751" s="43"/>
      <c r="F751" s="43"/>
      <c r="H751" s="43"/>
      <c r="I751" s="43"/>
      <c r="J751" s="43"/>
      <c r="K751" s="43"/>
    </row>
    <row r="752" spans="1:11" hidden="1">
      <c r="A752" s="43"/>
      <c r="B752" s="43"/>
      <c r="C752" s="43"/>
      <c r="D752" s="43"/>
      <c r="E752" s="43"/>
      <c r="F752" s="43"/>
      <c r="H752" s="43"/>
      <c r="I752" s="43"/>
      <c r="J752" s="43"/>
      <c r="K752" s="43"/>
    </row>
    <row r="753" spans="1:11" hidden="1">
      <c r="A753" s="43"/>
      <c r="B753" s="43"/>
      <c r="C753" s="43"/>
      <c r="D753" s="43"/>
      <c r="E753" s="43"/>
      <c r="F753" s="43"/>
      <c r="H753" s="43"/>
      <c r="I753" s="43"/>
      <c r="J753" s="43"/>
      <c r="K753" s="43"/>
    </row>
    <row r="754" spans="1:11" hidden="1">
      <c r="A754" s="43"/>
      <c r="B754" s="43"/>
      <c r="C754" s="43"/>
      <c r="D754" s="43"/>
      <c r="E754" s="43"/>
      <c r="F754" s="43"/>
      <c r="H754" s="43"/>
      <c r="I754" s="43"/>
      <c r="J754" s="43"/>
      <c r="K754" s="43"/>
    </row>
    <row r="755" spans="1:11" hidden="1">
      <c r="A755" s="43"/>
      <c r="B755" s="43"/>
      <c r="C755" s="43"/>
      <c r="D755" s="43"/>
      <c r="E755" s="43"/>
      <c r="F755" s="43"/>
      <c r="H755" s="43"/>
      <c r="I755" s="43"/>
      <c r="J755" s="43"/>
      <c r="K755" s="43"/>
    </row>
    <row r="756" spans="1:11" hidden="1">
      <c r="A756" s="43"/>
      <c r="B756" s="43"/>
      <c r="C756" s="43"/>
      <c r="D756" s="43"/>
      <c r="E756" s="43"/>
      <c r="F756" s="43"/>
      <c r="H756" s="43"/>
      <c r="I756" s="43"/>
      <c r="J756" s="43"/>
      <c r="K756" s="43"/>
    </row>
    <row r="757" spans="1:11" hidden="1">
      <c r="A757" s="43"/>
      <c r="B757" s="43"/>
      <c r="C757" s="43"/>
      <c r="D757" s="43"/>
      <c r="E757" s="43"/>
      <c r="F757" s="43"/>
      <c r="H757" s="43"/>
      <c r="I757" s="43"/>
      <c r="J757" s="43"/>
      <c r="K757" s="43"/>
    </row>
    <row r="758" spans="1:11" hidden="1">
      <c r="A758" s="43"/>
      <c r="B758" s="43"/>
      <c r="C758" s="43"/>
      <c r="D758" s="43"/>
      <c r="E758" s="43"/>
      <c r="F758" s="43"/>
      <c r="H758" s="43"/>
      <c r="I758" s="43"/>
      <c r="J758" s="43"/>
      <c r="K758" s="43"/>
    </row>
    <row r="759" spans="1:11" hidden="1">
      <c r="A759" s="43"/>
      <c r="B759" s="43"/>
      <c r="C759" s="43"/>
      <c r="D759" s="43"/>
      <c r="E759" s="43"/>
      <c r="F759" s="43"/>
      <c r="H759" s="43"/>
      <c r="I759" s="43"/>
      <c r="J759" s="43"/>
      <c r="K759" s="43"/>
    </row>
    <row r="760" spans="1:11" hidden="1">
      <c r="A760" s="43"/>
      <c r="B760" s="43"/>
      <c r="C760" s="43"/>
      <c r="D760" s="43"/>
      <c r="E760" s="43"/>
      <c r="F760" s="43"/>
      <c r="H760" s="43"/>
      <c r="I760" s="43"/>
      <c r="J760" s="43"/>
      <c r="K760" s="43"/>
    </row>
    <row r="761" spans="1:11" hidden="1">
      <c r="A761" s="43"/>
      <c r="B761" s="43"/>
      <c r="C761" s="43"/>
      <c r="D761" s="43"/>
      <c r="E761" s="43"/>
      <c r="F761" s="43"/>
      <c r="H761" s="43"/>
      <c r="I761" s="43"/>
      <c r="J761" s="43"/>
      <c r="K761" s="43"/>
    </row>
    <row r="762" spans="1:11" hidden="1">
      <c r="A762" s="43"/>
      <c r="B762" s="43"/>
      <c r="C762" s="43"/>
      <c r="D762" s="43"/>
      <c r="E762" s="43"/>
      <c r="F762" s="43"/>
      <c r="H762" s="43"/>
      <c r="I762" s="43"/>
      <c r="J762" s="43"/>
      <c r="K762" s="43"/>
    </row>
    <row r="763" spans="1:11" hidden="1">
      <c r="A763" s="43"/>
      <c r="B763" s="43"/>
      <c r="C763" s="43"/>
      <c r="D763" s="43"/>
      <c r="E763" s="43"/>
      <c r="F763" s="43"/>
      <c r="H763" s="43"/>
      <c r="I763" s="43"/>
      <c r="J763" s="43"/>
      <c r="K763" s="43"/>
    </row>
    <row r="764" spans="1:11" hidden="1">
      <c r="A764" s="43"/>
      <c r="B764" s="43"/>
      <c r="C764" s="43"/>
      <c r="D764" s="43"/>
      <c r="E764" s="43"/>
      <c r="F764" s="43"/>
      <c r="H764" s="43"/>
      <c r="I764" s="43"/>
      <c r="J764" s="43"/>
      <c r="K764" s="43"/>
    </row>
    <row r="765" spans="1:11" hidden="1">
      <c r="A765" s="43"/>
      <c r="B765" s="43"/>
      <c r="C765" s="43"/>
      <c r="D765" s="43"/>
      <c r="E765" s="43"/>
      <c r="F765" s="43"/>
      <c r="H765" s="43"/>
      <c r="I765" s="43"/>
      <c r="J765" s="43"/>
      <c r="K765" s="43"/>
    </row>
    <row r="766" spans="1:11" hidden="1">
      <c r="A766" s="43"/>
      <c r="B766" s="43"/>
      <c r="C766" s="43"/>
      <c r="D766" s="43"/>
      <c r="E766" s="43"/>
      <c r="F766" s="43"/>
      <c r="H766" s="43"/>
      <c r="I766" s="43"/>
      <c r="J766" s="43"/>
      <c r="K766" s="43"/>
    </row>
    <row r="767" spans="1:11" hidden="1">
      <c r="A767" s="43"/>
      <c r="B767" s="43"/>
      <c r="C767" s="43"/>
      <c r="D767" s="43"/>
      <c r="E767" s="43"/>
      <c r="F767" s="43"/>
      <c r="H767" s="43"/>
      <c r="I767" s="43"/>
      <c r="J767" s="43"/>
      <c r="K767" s="43"/>
    </row>
    <row r="768" spans="1:11" hidden="1">
      <c r="A768" s="43"/>
      <c r="B768" s="43"/>
      <c r="C768" s="43"/>
      <c r="D768" s="43"/>
      <c r="E768" s="43"/>
      <c r="F768" s="43"/>
      <c r="H768" s="43"/>
      <c r="I768" s="43"/>
      <c r="J768" s="43"/>
      <c r="K768" s="43"/>
    </row>
    <row r="769" spans="1:11" hidden="1">
      <c r="A769" s="43"/>
      <c r="B769" s="43"/>
      <c r="C769" s="43"/>
      <c r="D769" s="43"/>
      <c r="E769" s="43"/>
      <c r="F769" s="43"/>
      <c r="H769" s="43"/>
      <c r="I769" s="43"/>
      <c r="J769" s="43"/>
      <c r="K769" s="43"/>
    </row>
    <row r="770" spans="1:11" hidden="1">
      <c r="A770" s="43"/>
      <c r="B770" s="43"/>
      <c r="C770" s="43"/>
      <c r="D770" s="43"/>
      <c r="E770" s="43"/>
      <c r="F770" s="43"/>
      <c r="H770" s="43"/>
      <c r="I770" s="43"/>
      <c r="J770" s="43"/>
      <c r="K770" s="43"/>
    </row>
    <row r="771" spans="1:11" hidden="1">
      <c r="A771" s="43"/>
      <c r="B771" s="43"/>
      <c r="C771" s="43"/>
      <c r="D771" s="43"/>
      <c r="E771" s="43"/>
      <c r="F771" s="43"/>
      <c r="H771" s="43"/>
      <c r="I771" s="43"/>
      <c r="J771" s="43"/>
      <c r="K771" s="43"/>
    </row>
    <row r="772" spans="1:11" hidden="1">
      <c r="A772" s="43"/>
      <c r="B772" s="43"/>
      <c r="C772" s="43"/>
      <c r="D772" s="43"/>
      <c r="E772" s="43"/>
      <c r="F772" s="43"/>
      <c r="H772" s="43"/>
      <c r="I772" s="43"/>
      <c r="J772" s="43"/>
      <c r="K772" s="43"/>
    </row>
    <row r="773" spans="1:11" hidden="1">
      <c r="A773" s="43"/>
      <c r="B773" s="43"/>
      <c r="C773" s="43"/>
      <c r="D773" s="43"/>
      <c r="E773" s="43"/>
      <c r="F773" s="43"/>
      <c r="H773" s="43"/>
      <c r="I773" s="43"/>
      <c r="J773" s="43"/>
      <c r="K773" s="43"/>
    </row>
    <row r="774" spans="1:11" hidden="1">
      <c r="A774" s="43"/>
      <c r="B774" s="43"/>
      <c r="C774" s="43"/>
      <c r="D774" s="43"/>
      <c r="E774" s="43"/>
      <c r="F774" s="43"/>
      <c r="H774" s="43"/>
      <c r="I774" s="43"/>
      <c r="J774" s="43"/>
      <c r="K774" s="43"/>
    </row>
    <row r="775" spans="1:11" hidden="1">
      <c r="A775" s="43"/>
      <c r="B775" s="43"/>
      <c r="C775" s="43"/>
      <c r="D775" s="43"/>
      <c r="E775" s="43"/>
      <c r="F775" s="43"/>
      <c r="H775" s="43"/>
      <c r="I775" s="43"/>
      <c r="J775" s="43"/>
      <c r="K775" s="43"/>
    </row>
    <row r="776" spans="1:11" hidden="1">
      <c r="A776" s="43"/>
      <c r="B776" s="43"/>
      <c r="C776" s="43"/>
      <c r="D776" s="43"/>
      <c r="E776" s="43"/>
      <c r="F776" s="43"/>
      <c r="H776" s="43"/>
      <c r="I776" s="43"/>
      <c r="J776" s="43"/>
      <c r="K776" s="43"/>
    </row>
    <row r="777" spans="1:11" hidden="1">
      <c r="A777" s="43"/>
      <c r="B777" s="43"/>
      <c r="C777" s="43"/>
      <c r="D777" s="43"/>
      <c r="E777" s="43"/>
      <c r="F777" s="43"/>
      <c r="H777" s="43"/>
      <c r="I777" s="43"/>
      <c r="J777" s="43"/>
      <c r="K777" s="43"/>
    </row>
    <row r="778" spans="1:11" hidden="1">
      <c r="A778" s="43"/>
      <c r="B778" s="43"/>
      <c r="C778" s="43"/>
      <c r="D778" s="43"/>
      <c r="E778" s="43"/>
      <c r="F778" s="43"/>
      <c r="H778" s="43"/>
      <c r="I778" s="43"/>
      <c r="J778" s="43"/>
      <c r="K778" s="43"/>
    </row>
    <row r="779" spans="1:11" hidden="1">
      <c r="A779" s="43"/>
      <c r="B779" s="43"/>
      <c r="C779" s="43"/>
      <c r="D779" s="43"/>
      <c r="E779" s="43"/>
      <c r="F779" s="43"/>
      <c r="H779" s="43"/>
      <c r="I779" s="43"/>
      <c r="J779" s="43"/>
      <c r="K779" s="43"/>
    </row>
    <row r="780" spans="1:11" hidden="1">
      <c r="A780" s="43"/>
      <c r="B780" s="43"/>
      <c r="C780" s="43"/>
      <c r="D780" s="43"/>
      <c r="E780" s="43"/>
      <c r="F780" s="43"/>
      <c r="H780" s="43"/>
      <c r="I780" s="43"/>
      <c r="J780" s="43"/>
      <c r="K780" s="43"/>
    </row>
    <row r="781" spans="1:11" hidden="1">
      <c r="A781" s="43"/>
      <c r="B781" s="43"/>
      <c r="C781" s="43"/>
      <c r="D781" s="43"/>
      <c r="E781" s="43"/>
      <c r="F781" s="43"/>
      <c r="H781" s="43"/>
      <c r="I781" s="43"/>
      <c r="J781" s="43"/>
      <c r="K781" s="43"/>
    </row>
    <row r="782" spans="1:11" hidden="1">
      <c r="A782" s="43"/>
      <c r="B782" s="43"/>
      <c r="C782" s="43"/>
      <c r="D782" s="43"/>
      <c r="E782" s="43"/>
      <c r="F782" s="43"/>
      <c r="H782" s="43"/>
      <c r="I782" s="43"/>
      <c r="J782" s="43"/>
      <c r="K782" s="43"/>
    </row>
    <row r="783" spans="1:11" hidden="1">
      <c r="A783" s="43"/>
      <c r="B783" s="43"/>
      <c r="C783" s="43"/>
      <c r="D783" s="43"/>
      <c r="E783" s="43"/>
      <c r="F783" s="43"/>
      <c r="H783" s="43"/>
      <c r="I783" s="43"/>
      <c r="J783" s="43"/>
      <c r="K783" s="43"/>
    </row>
    <row r="784" spans="1:11" hidden="1">
      <c r="A784" s="43"/>
      <c r="B784" s="43"/>
      <c r="C784" s="43"/>
      <c r="D784" s="43"/>
      <c r="E784" s="43"/>
      <c r="F784" s="43"/>
      <c r="H784" s="43"/>
      <c r="I784" s="43"/>
      <c r="J784" s="43"/>
      <c r="K784" s="43"/>
    </row>
    <row r="785" spans="1:11" hidden="1">
      <c r="A785" s="43"/>
      <c r="B785" s="43"/>
      <c r="C785" s="43"/>
      <c r="D785" s="43"/>
      <c r="E785" s="43"/>
      <c r="F785" s="43"/>
      <c r="H785" s="43"/>
      <c r="I785" s="43"/>
      <c r="J785" s="43"/>
      <c r="K785" s="43"/>
    </row>
    <row r="786" spans="1:11" hidden="1">
      <c r="A786" s="43"/>
      <c r="B786" s="43"/>
      <c r="C786" s="43"/>
      <c r="D786" s="43"/>
      <c r="E786" s="43"/>
      <c r="F786" s="43"/>
      <c r="H786" s="43"/>
      <c r="I786" s="43"/>
      <c r="J786" s="43"/>
      <c r="K786" s="43"/>
    </row>
    <row r="787" spans="1:11" hidden="1">
      <c r="A787" s="43"/>
      <c r="B787" s="43"/>
      <c r="C787" s="43"/>
      <c r="D787" s="43"/>
      <c r="E787" s="43"/>
      <c r="F787" s="43"/>
      <c r="H787" s="43"/>
      <c r="I787" s="43"/>
      <c r="J787" s="43"/>
      <c r="K787" s="43"/>
    </row>
    <row r="788" spans="1:11" hidden="1">
      <c r="A788" s="43"/>
      <c r="B788" s="43"/>
      <c r="C788" s="43"/>
      <c r="D788" s="43"/>
      <c r="E788" s="43"/>
      <c r="F788" s="43"/>
      <c r="H788" s="43"/>
      <c r="I788" s="43"/>
      <c r="J788" s="43"/>
      <c r="K788" s="43"/>
    </row>
    <row r="789" spans="1:11" hidden="1">
      <c r="A789" s="43"/>
      <c r="B789" s="43"/>
      <c r="C789" s="43"/>
      <c r="D789" s="43"/>
      <c r="E789" s="43"/>
      <c r="F789" s="43"/>
      <c r="H789" s="43"/>
      <c r="I789" s="43"/>
      <c r="J789" s="43"/>
      <c r="K789" s="43"/>
    </row>
    <row r="790" spans="1:11" hidden="1">
      <c r="A790" s="43"/>
      <c r="B790" s="43"/>
      <c r="C790" s="43"/>
      <c r="D790" s="43"/>
      <c r="E790" s="43"/>
      <c r="F790" s="43"/>
      <c r="H790" s="43"/>
      <c r="I790" s="43"/>
      <c r="J790" s="43"/>
      <c r="K790" s="43"/>
    </row>
    <row r="791" spans="1:11" hidden="1">
      <c r="A791" s="43"/>
      <c r="B791" s="43"/>
      <c r="C791" s="43"/>
      <c r="D791" s="43"/>
      <c r="E791" s="43"/>
      <c r="F791" s="43"/>
      <c r="H791" s="43"/>
      <c r="I791" s="43"/>
      <c r="J791" s="43"/>
      <c r="K791" s="43"/>
    </row>
    <row r="792" spans="1:11" hidden="1">
      <c r="A792" s="43"/>
      <c r="B792" s="43"/>
      <c r="C792" s="43"/>
      <c r="D792" s="43"/>
      <c r="E792" s="43"/>
      <c r="F792" s="43"/>
      <c r="H792" s="43"/>
      <c r="I792" s="43"/>
      <c r="J792" s="43"/>
      <c r="K792" s="43"/>
    </row>
    <row r="793" spans="1:11" hidden="1">
      <c r="A793" s="43"/>
      <c r="B793" s="43"/>
      <c r="C793" s="43"/>
      <c r="D793" s="43"/>
      <c r="E793" s="43"/>
      <c r="F793" s="43"/>
      <c r="H793" s="43"/>
      <c r="I793" s="43"/>
      <c r="J793" s="43"/>
      <c r="K793" s="43"/>
    </row>
    <row r="794" spans="1:11" hidden="1">
      <c r="A794" s="43"/>
      <c r="B794" s="43"/>
      <c r="C794" s="43"/>
      <c r="D794" s="43"/>
      <c r="E794" s="43"/>
      <c r="F794" s="43"/>
      <c r="H794" s="43"/>
      <c r="I794" s="43"/>
      <c r="J794" s="43"/>
      <c r="K794" s="43"/>
    </row>
    <row r="795" spans="1:11" hidden="1">
      <c r="A795" s="43"/>
      <c r="B795" s="43"/>
      <c r="C795" s="43"/>
      <c r="D795" s="43"/>
      <c r="E795" s="43"/>
      <c r="F795" s="43"/>
      <c r="H795" s="43"/>
      <c r="I795" s="43"/>
      <c r="J795" s="43"/>
      <c r="K795" s="43"/>
    </row>
    <row r="796" spans="1:11" hidden="1">
      <c r="A796" s="43"/>
      <c r="B796" s="43"/>
      <c r="C796" s="43"/>
      <c r="D796" s="43"/>
      <c r="E796" s="43"/>
      <c r="F796" s="43"/>
      <c r="H796" s="43"/>
      <c r="I796" s="43"/>
      <c r="J796" s="43"/>
      <c r="K796" s="43"/>
    </row>
    <row r="797" spans="1:11" hidden="1">
      <c r="A797" s="43"/>
      <c r="B797" s="43"/>
      <c r="C797" s="43"/>
      <c r="D797" s="43"/>
      <c r="E797" s="43"/>
      <c r="F797" s="43"/>
      <c r="H797" s="43"/>
      <c r="I797" s="43"/>
      <c r="J797" s="43"/>
      <c r="K797" s="43"/>
    </row>
    <row r="798" spans="1:11" hidden="1">
      <c r="A798" s="43"/>
      <c r="B798" s="43"/>
      <c r="C798" s="43"/>
      <c r="D798" s="43"/>
      <c r="E798" s="43"/>
      <c r="F798" s="43"/>
      <c r="H798" s="43"/>
      <c r="I798" s="43"/>
      <c r="J798" s="43"/>
      <c r="K798" s="43"/>
    </row>
    <row r="799" spans="1:11" hidden="1">
      <c r="A799" s="43"/>
      <c r="B799" s="43"/>
      <c r="C799" s="43"/>
      <c r="D799" s="43"/>
      <c r="E799" s="43"/>
      <c r="F799" s="43"/>
      <c r="H799" s="43"/>
      <c r="I799" s="43"/>
      <c r="J799" s="43"/>
      <c r="K799" s="43"/>
    </row>
    <row r="800" spans="1:11" hidden="1">
      <c r="A800" s="43"/>
      <c r="B800" s="43"/>
      <c r="C800" s="43"/>
      <c r="D800" s="43"/>
      <c r="E800" s="43"/>
      <c r="F800" s="43"/>
      <c r="H800" s="43"/>
      <c r="I800" s="43"/>
      <c r="J800" s="43"/>
      <c r="K800" s="43"/>
    </row>
    <row r="801" spans="1:11" hidden="1">
      <c r="A801" s="43"/>
      <c r="B801" s="43"/>
      <c r="C801" s="43"/>
      <c r="D801" s="43"/>
      <c r="E801" s="43"/>
      <c r="F801" s="43"/>
      <c r="H801" s="43"/>
      <c r="I801" s="43"/>
      <c r="J801" s="43"/>
      <c r="K801" s="43"/>
    </row>
    <row r="802" spans="1:11" hidden="1">
      <c r="A802" s="43"/>
      <c r="B802" s="43"/>
      <c r="C802" s="43"/>
      <c r="D802" s="43"/>
      <c r="E802" s="43"/>
      <c r="F802" s="43"/>
      <c r="H802" s="43"/>
      <c r="I802" s="43"/>
      <c r="J802" s="43"/>
      <c r="K802" s="43"/>
    </row>
    <row r="803" spans="1:11" hidden="1">
      <c r="A803" s="43"/>
      <c r="B803" s="43"/>
      <c r="C803" s="43"/>
      <c r="D803" s="43"/>
      <c r="E803" s="43"/>
      <c r="F803" s="43"/>
      <c r="H803" s="43"/>
      <c r="I803" s="43"/>
      <c r="J803" s="43"/>
      <c r="K803" s="43"/>
    </row>
    <row r="804" spans="1:11" hidden="1">
      <c r="A804" s="43"/>
      <c r="B804" s="43"/>
      <c r="C804" s="43"/>
      <c r="D804" s="43"/>
      <c r="E804" s="43"/>
      <c r="F804" s="43"/>
      <c r="H804" s="43"/>
      <c r="I804" s="43"/>
      <c r="J804" s="43"/>
      <c r="K804" s="43"/>
    </row>
    <row r="805" spans="1:11" hidden="1">
      <c r="A805" s="43"/>
      <c r="B805" s="43"/>
      <c r="C805" s="43"/>
      <c r="D805" s="43"/>
      <c r="E805" s="43"/>
      <c r="F805" s="43"/>
      <c r="H805" s="43"/>
      <c r="I805" s="43"/>
      <c r="J805" s="43"/>
      <c r="K805" s="43"/>
    </row>
    <row r="806" spans="1:11" hidden="1">
      <c r="A806" s="43"/>
      <c r="B806" s="43"/>
      <c r="C806" s="43"/>
      <c r="D806" s="43"/>
      <c r="E806" s="43"/>
      <c r="F806" s="43"/>
      <c r="H806" s="43"/>
      <c r="I806" s="43"/>
      <c r="J806" s="43"/>
      <c r="K806" s="43"/>
    </row>
    <row r="807" spans="1:11" hidden="1">
      <c r="A807" s="43"/>
      <c r="B807" s="43"/>
      <c r="C807" s="43"/>
      <c r="D807" s="43"/>
      <c r="E807" s="43"/>
      <c r="F807" s="43"/>
      <c r="H807" s="43"/>
      <c r="I807" s="43"/>
      <c r="J807" s="43"/>
      <c r="K807" s="43"/>
    </row>
    <row r="808" spans="1:11" hidden="1">
      <c r="A808" s="43"/>
      <c r="B808" s="43"/>
      <c r="C808" s="43"/>
      <c r="D808" s="43"/>
      <c r="E808" s="43"/>
      <c r="F808" s="43"/>
      <c r="H808" s="43"/>
      <c r="I808" s="43"/>
      <c r="J808" s="43"/>
      <c r="K808" s="43"/>
    </row>
    <row r="809" spans="1:11" hidden="1">
      <c r="A809" s="43"/>
      <c r="B809" s="43"/>
      <c r="C809" s="43"/>
      <c r="D809" s="43"/>
      <c r="E809" s="43"/>
      <c r="F809" s="43"/>
      <c r="H809" s="43"/>
      <c r="I809" s="43"/>
      <c r="J809" s="43"/>
      <c r="K809" s="43"/>
    </row>
    <row r="810" spans="1:11" hidden="1">
      <c r="A810" s="43"/>
      <c r="B810" s="43"/>
      <c r="C810" s="43"/>
      <c r="D810" s="43"/>
      <c r="E810" s="43"/>
      <c r="F810" s="43"/>
      <c r="H810" s="43"/>
      <c r="I810" s="43"/>
      <c r="J810" s="43"/>
      <c r="K810" s="43"/>
    </row>
    <row r="811" spans="1:11" hidden="1">
      <c r="A811" s="43"/>
      <c r="B811" s="43"/>
      <c r="C811" s="43"/>
      <c r="D811" s="43"/>
      <c r="E811" s="43"/>
      <c r="F811" s="43"/>
      <c r="H811" s="43"/>
      <c r="I811" s="43"/>
      <c r="J811" s="43"/>
      <c r="K811" s="43"/>
    </row>
    <row r="812" spans="1:11" hidden="1">
      <c r="A812" s="43"/>
      <c r="B812" s="43"/>
      <c r="C812" s="43"/>
      <c r="D812" s="43"/>
      <c r="E812" s="43"/>
      <c r="F812" s="43"/>
      <c r="H812" s="43"/>
      <c r="I812" s="43"/>
      <c r="J812" s="43"/>
      <c r="K812" s="43"/>
    </row>
    <row r="813" spans="1:11" hidden="1">
      <c r="A813" s="43"/>
      <c r="B813" s="43"/>
      <c r="C813" s="43"/>
      <c r="D813" s="43"/>
      <c r="E813" s="43"/>
      <c r="F813" s="43"/>
      <c r="H813" s="43"/>
      <c r="I813" s="43"/>
      <c r="J813" s="43"/>
      <c r="K813" s="43"/>
    </row>
    <row r="814" spans="1:11" hidden="1">
      <c r="A814" s="43"/>
      <c r="B814" s="43"/>
      <c r="C814" s="43"/>
      <c r="D814" s="43"/>
      <c r="E814" s="43"/>
      <c r="F814" s="43"/>
      <c r="H814" s="43"/>
      <c r="I814" s="43"/>
      <c r="J814" s="43"/>
      <c r="K814" s="43"/>
    </row>
    <row r="815" spans="1:11" hidden="1">
      <c r="A815" s="43"/>
      <c r="B815" s="43"/>
      <c r="C815" s="43"/>
      <c r="D815" s="43"/>
      <c r="E815" s="43"/>
      <c r="F815" s="43"/>
      <c r="H815" s="43"/>
      <c r="I815" s="43"/>
      <c r="J815" s="43"/>
      <c r="K815" s="43"/>
    </row>
    <row r="816" spans="1:11" hidden="1">
      <c r="A816" s="43"/>
      <c r="B816" s="43"/>
      <c r="C816" s="43"/>
      <c r="D816" s="43"/>
      <c r="E816" s="43"/>
      <c r="F816" s="43"/>
      <c r="H816" s="43"/>
      <c r="I816" s="43"/>
      <c r="J816" s="43"/>
      <c r="K816" s="43"/>
    </row>
    <row r="817" spans="1:11" hidden="1">
      <c r="A817" s="43"/>
      <c r="B817" s="43"/>
      <c r="C817" s="43"/>
      <c r="D817" s="43"/>
      <c r="E817" s="43"/>
      <c r="F817" s="43"/>
      <c r="H817" s="43"/>
      <c r="I817" s="43"/>
      <c r="J817" s="43"/>
      <c r="K817" s="43"/>
    </row>
    <row r="818" spans="1:11" hidden="1">
      <c r="A818" s="43"/>
      <c r="B818" s="43"/>
      <c r="C818" s="43"/>
      <c r="D818" s="43"/>
      <c r="E818" s="43"/>
      <c r="F818" s="43"/>
      <c r="H818" s="43"/>
      <c r="I818" s="43"/>
      <c r="J818" s="43"/>
      <c r="K818" s="43"/>
    </row>
    <row r="819" spans="1:11" hidden="1">
      <c r="A819" s="43"/>
      <c r="B819" s="43"/>
      <c r="C819" s="43"/>
      <c r="D819" s="43"/>
      <c r="E819" s="43"/>
      <c r="F819" s="43"/>
      <c r="H819" s="43"/>
      <c r="I819" s="43"/>
      <c r="J819" s="43"/>
      <c r="K819" s="43"/>
    </row>
    <row r="820" spans="1:11" hidden="1">
      <c r="A820" s="43"/>
      <c r="B820" s="43"/>
      <c r="C820" s="43"/>
      <c r="D820" s="43"/>
      <c r="E820" s="43"/>
      <c r="F820" s="43"/>
      <c r="H820" s="43"/>
      <c r="I820" s="43"/>
      <c r="J820" s="43"/>
      <c r="K820" s="43"/>
    </row>
    <row r="821" spans="1:11" hidden="1">
      <c r="A821" s="43"/>
      <c r="B821" s="43"/>
      <c r="C821" s="43"/>
      <c r="D821" s="43"/>
      <c r="E821" s="43"/>
      <c r="F821" s="43"/>
      <c r="H821" s="43"/>
      <c r="I821" s="43"/>
      <c r="J821" s="43"/>
      <c r="K821" s="43"/>
    </row>
    <row r="822" spans="1:11" hidden="1">
      <c r="A822" s="43"/>
      <c r="B822" s="43"/>
      <c r="C822" s="43"/>
      <c r="D822" s="43"/>
      <c r="E822" s="43"/>
      <c r="F822" s="43"/>
      <c r="H822" s="43"/>
      <c r="I822" s="43"/>
      <c r="J822" s="43"/>
      <c r="K822" s="43"/>
    </row>
    <row r="823" spans="1:11" hidden="1">
      <c r="A823" s="43"/>
      <c r="B823" s="43"/>
      <c r="C823" s="43"/>
      <c r="D823" s="43"/>
      <c r="E823" s="43"/>
      <c r="F823" s="43"/>
      <c r="H823" s="43"/>
      <c r="I823" s="43"/>
      <c r="J823" s="43"/>
      <c r="K823" s="43"/>
    </row>
    <row r="824" spans="1:11" hidden="1">
      <c r="A824" s="43"/>
      <c r="B824" s="43"/>
      <c r="C824" s="43"/>
      <c r="D824" s="43"/>
      <c r="E824" s="43"/>
      <c r="F824" s="43"/>
      <c r="H824" s="43"/>
      <c r="I824" s="43"/>
      <c r="J824" s="43"/>
      <c r="K824" s="43"/>
    </row>
    <row r="825" spans="1:11" hidden="1">
      <c r="A825" s="43"/>
      <c r="B825" s="43"/>
      <c r="C825" s="43"/>
      <c r="D825" s="43"/>
      <c r="E825" s="43"/>
      <c r="F825" s="43"/>
      <c r="H825" s="43"/>
      <c r="I825" s="43"/>
      <c r="J825" s="43"/>
      <c r="K825" s="43"/>
    </row>
    <row r="826" spans="1:11" hidden="1">
      <c r="A826" s="43"/>
      <c r="B826" s="43"/>
      <c r="C826" s="43"/>
      <c r="D826" s="43"/>
      <c r="E826" s="43"/>
      <c r="F826" s="43"/>
      <c r="H826" s="43"/>
      <c r="I826" s="43"/>
      <c r="J826" s="43"/>
      <c r="K826" s="43"/>
    </row>
    <row r="827" spans="1:11" hidden="1">
      <c r="A827" s="43"/>
      <c r="B827" s="43"/>
      <c r="C827" s="43"/>
      <c r="D827" s="43"/>
      <c r="E827" s="43"/>
      <c r="F827" s="43"/>
      <c r="H827" s="43"/>
      <c r="I827" s="43"/>
      <c r="J827" s="43"/>
      <c r="K827" s="43"/>
    </row>
    <row r="828" spans="1:11" hidden="1">
      <c r="A828" s="43"/>
      <c r="B828" s="43"/>
      <c r="C828" s="43"/>
      <c r="D828" s="43"/>
      <c r="E828" s="43"/>
      <c r="F828" s="43"/>
      <c r="H828" s="43"/>
      <c r="I828" s="43"/>
      <c r="J828" s="43"/>
      <c r="K828" s="43"/>
    </row>
    <row r="829" spans="1:11" hidden="1">
      <c r="A829" s="43"/>
      <c r="B829" s="43"/>
      <c r="C829" s="43"/>
      <c r="D829" s="43"/>
      <c r="E829" s="43"/>
      <c r="F829" s="43"/>
      <c r="H829" s="43"/>
      <c r="I829" s="43"/>
      <c r="J829" s="43"/>
      <c r="K829" s="43"/>
    </row>
    <row r="830" spans="1:11" hidden="1">
      <c r="A830" s="43"/>
      <c r="B830" s="43"/>
      <c r="C830" s="43"/>
      <c r="D830" s="43"/>
      <c r="E830" s="43"/>
      <c r="F830" s="43"/>
      <c r="H830" s="43"/>
      <c r="I830" s="43"/>
      <c r="J830" s="43"/>
      <c r="K830" s="43"/>
    </row>
    <row r="831" spans="1:11" hidden="1">
      <c r="A831" s="43"/>
      <c r="B831" s="43"/>
      <c r="C831" s="43"/>
      <c r="D831" s="43"/>
      <c r="E831" s="43"/>
      <c r="F831" s="43"/>
      <c r="H831" s="43"/>
      <c r="I831" s="43"/>
      <c r="J831" s="43"/>
      <c r="K831" s="43"/>
    </row>
    <row r="832" spans="1:11" hidden="1">
      <c r="A832" s="43"/>
      <c r="B832" s="43"/>
      <c r="C832" s="43"/>
      <c r="D832" s="43"/>
      <c r="E832" s="43"/>
      <c r="F832" s="43"/>
      <c r="H832" s="43"/>
      <c r="I832" s="43"/>
      <c r="J832" s="43"/>
      <c r="K832" s="43"/>
    </row>
    <row r="833" spans="1:11" hidden="1">
      <c r="A833" s="43"/>
      <c r="B833" s="43"/>
      <c r="C833" s="43"/>
      <c r="D833" s="43"/>
      <c r="E833" s="43"/>
      <c r="F833" s="43"/>
      <c r="H833" s="43"/>
      <c r="I833" s="43"/>
      <c r="J833" s="43"/>
      <c r="K833" s="43"/>
    </row>
    <row r="834" spans="1:11" hidden="1">
      <c r="A834" s="43"/>
      <c r="B834" s="43"/>
      <c r="C834" s="43"/>
      <c r="D834" s="43"/>
      <c r="E834" s="43"/>
      <c r="F834" s="43"/>
      <c r="H834" s="43"/>
      <c r="I834" s="43"/>
      <c r="J834" s="43"/>
      <c r="K834" s="43"/>
    </row>
    <row r="835" spans="1:11" hidden="1">
      <c r="A835" s="43"/>
      <c r="B835" s="43"/>
      <c r="C835" s="43"/>
      <c r="D835" s="43"/>
      <c r="E835" s="43"/>
      <c r="F835" s="43"/>
      <c r="H835" s="43"/>
      <c r="I835" s="43"/>
      <c r="J835" s="43"/>
      <c r="K835" s="43"/>
    </row>
    <row r="836" spans="1:11" hidden="1">
      <c r="A836" s="43"/>
      <c r="B836" s="43"/>
      <c r="C836" s="43"/>
      <c r="D836" s="43"/>
      <c r="E836" s="43"/>
      <c r="F836" s="43"/>
      <c r="H836" s="43"/>
      <c r="I836" s="43"/>
      <c r="J836" s="43"/>
      <c r="K836" s="43"/>
    </row>
    <row r="837" spans="1:11" hidden="1">
      <c r="A837" s="43"/>
      <c r="B837" s="43"/>
      <c r="C837" s="43"/>
      <c r="D837" s="43"/>
      <c r="E837" s="43"/>
      <c r="F837" s="43"/>
      <c r="H837" s="43"/>
      <c r="I837" s="43"/>
      <c r="J837" s="43"/>
      <c r="K837" s="43"/>
    </row>
    <row r="838" spans="1:11" hidden="1">
      <c r="A838" s="43"/>
      <c r="B838" s="43"/>
      <c r="C838" s="43"/>
      <c r="D838" s="43"/>
      <c r="E838" s="43"/>
      <c r="F838" s="43"/>
      <c r="H838" s="43"/>
      <c r="I838" s="43"/>
      <c r="J838" s="43"/>
      <c r="K838" s="43"/>
    </row>
    <row r="839" spans="1:11" hidden="1">
      <c r="A839" s="43"/>
      <c r="B839" s="43"/>
      <c r="C839" s="43"/>
      <c r="D839" s="43"/>
      <c r="E839" s="43"/>
      <c r="F839" s="43"/>
      <c r="H839" s="43"/>
      <c r="I839" s="43"/>
      <c r="J839" s="43"/>
      <c r="K839" s="43"/>
    </row>
    <row r="840" spans="1:11" hidden="1">
      <c r="A840" s="43"/>
      <c r="B840" s="43"/>
      <c r="C840" s="43"/>
      <c r="D840" s="43"/>
      <c r="E840" s="43"/>
      <c r="F840" s="43"/>
      <c r="H840" s="43"/>
      <c r="I840" s="43"/>
      <c r="J840" s="43"/>
      <c r="K840" s="43"/>
    </row>
    <row r="841" spans="1:11" hidden="1">
      <c r="A841" s="43"/>
      <c r="B841" s="43"/>
      <c r="C841" s="43"/>
      <c r="D841" s="43"/>
      <c r="E841" s="43"/>
      <c r="F841" s="43"/>
      <c r="H841" s="43"/>
      <c r="I841" s="43"/>
      <c r="J841" s="43"/>
      <c r="K841" s="43"/>
    </row>
    <row r="842" spans="1:11" hidden="1">
      <c r="A842" s="43"/>
      <c r="B842" s="43"/>
      <c r="C842" s="43"/>
      <c r="D842" s="43"/>
      <c r="E842" s="43"/>
      <c r="F842" s="43"/>
      <c r="H842" s="43"/>
      <c r="I842" s="43"/>
      <c r="J842" s="43"/>
      <c r="K842" s="43"/>
    </row>
    <row r="843" spans="1:11" hidden="1">
      <c r="A843" s="43"/>
      <c r="B843" s="43"/>
      <c r="C843" s="43"/>
      <c r="D843" s="43"/>
      <c r="E843" s="43"/>
      <c r="F843" s="43"/>
      <c r="H843" s="43"/>
      <c r="I843" s="43"/>
      <c r="J843" s="43"/>
      <c r="K843" s="43"/>
    </row>
    <row r="844" spans="1:11" hidden="1">
      <c r="A844" s="43"/>
      <c r="B844" s="43"/>
      <c r="C844" s="43"/>
      <c r="D844" s="43"/>
      <c r="E844" s="43"/>
      <c r="F844" s="43"/>
      <c r="H844" s="43"/>
      <c r="I844" s="43"/>
      <c r="J844" s="43"/>
      <c r="K844" s="43"/>
    </row>
    <row r="845" spans="1:11" hidden="1">
      <c r="A845" s="43"/>
      <c r="B845" s="43"/>
      <c r="C845" s="43"/>
      <c r="D845" s="43"/>
      <c r="E845" s="43"/>
      <c r="F845" s="43"/>
      <c r="H845" s="43"/>
      <c r="I845" s="43"/>
      <c r="J845" s="43"/>
      <c r="K845" s="43"/>
    </row>
    <row r="846" spans="1:11" hidden="1">
      <c r="A846" s="43"/>
      <c r="B846" s="43"/>
      <c r="C846" s="43"/>
      <c r="D846" s="43"/>
      <c r="E846" s="43"/>
      <c r="F846" s="43"/>
      <c r="H846" s="43"/>
      <c r="I846" s="43"/>
      <c r="J846" s="43"/>
      <c r="K846" s="43"/>
    </row>
    <row r="847" spans="1:11" hidden="1">
      <c r="A847" s="43"/>
      <c r="B847" s="43"/>
      <c r="C847" s="43"/>
      <c r="D847" s="43"/>
      <c r="E847" s="43"/>
      <c r="F847" s="43"/>
      <c r="H847" s="43"/>
      <c r="I847" s="43"/>
      <c r="J847" s="43"/>
      <c r="K847" s="43"/>
    </row>
    <row r="848" spans="1:11" hidden="1">
      <c r="A848" s="43"/>
      <c r="B848" s="43"/>
      <c r="C848" s="43"/>
      <c r="D848" s="43"/>
      <c r="E848" s="43"/>
      <c r="F848" s="43"/>
      <c r="H848" s="43"/>
      <c r="I848" s="43"/>
      <c r="J848" s="43"/>
      <c r="K848" s="43"/>
    </row>
    <row r="849" spans="1:11" hidden="1">
      <c r="A849" s="43"/>
      <c r="B849" s="43"/>
      <c r="C849" s="43"/>
      <c r="D849" s="43"/>
      <c r="E849" s="43"/>
      <c r="F849" s="43"/>
      <c r="H849" s="43"/>
      <c r="I849" s="43"/>
      <c r="J849" s="43"/>
      <c r="K849" s="43"/>
    </row>
    <row r="850" spans="1:11" hidden="1">
      <c r="A850" s="43"/>
      <c r="B850" s="43"/>
      <c r="C850" s="43"/>
      <c r="D850" s="43"/>
      <c r="E850" s="43"/>
      <c r="F850" s="43"/>
      <c r="H850" s="43"/>
      <c r="I850" s="43"/>
      <c r="J850" s="43"/>
      <c r="K850" s="43"/>
    </row>
    <row r="851" spans="1:11" hidden="1">
      <c r="A851" s="43"/>
      <c r="B851" s="43"/>
      <c r="C851" s="43"/>
      <c r="D851" s="43"/>
      <c r="E851" s="43"/>
      <c r="F851" s="43"/>
      <c r="H851" s="43"/>
      <c r="I851" s="43"/>
      <c r="J851" s="43"/>
      <c r="K851" s="43"/>
    </row>
    <row r="852" spans="1:11" hidden="1">
      <c r="A852" s="43"/>
      <c r="B852" s="43"/>
      <c r="C852" s="43"/>
      <c r="D852" s="43"/>
      <c r="E852" s="43"/>
      <c r="F852" s="43"/>
      <c r="H852" s="43"/>
      <c r="I852" s="43"/>
      <c r="J852" s="43"/>
      <c r="K852" s="43"/>
    </row>
    <row r="853" spans="1:11" hidden="1">
      <c r="A853" s="43"/>
      <c r="B853" s="43"/>
      <c r="C853" s="43"/>
      <c r="D853" s="43"/>
      <c r="E853" s="43"/>
      <c r="F853" s="43"/>
      <c r="H853" s="43"/>
      <c r="I853" s="43"/>
      <c r="J853" s="43"/>
      <c r="K853" s="43"/>
    </row>
    <row r="854" spans="1:11" hidden="1">
      <c r="A854" s="43"/>
      <c r="B854" s="43"/>
      <c r="C854" s="43"/>
      <c r="D854" s="43"/>
      <c r="E854" s="43"/>
      <c r="F854" s="43"/>
      <c r="H854" s="43"/>
      <c r="I854" s="43"/>
      <c r="J854" s="43"/>
      <c r="K854" s="43"/>
    </row>
    <row r="855" spans="1:11" hidden="1">
      <c r="A855" s="43"/>
      <c r="B855" s="43"/>
      <c r="C855" s="43"/>
      <c r="D855" s="43"/>
      <c r="E855" s="43"/>
      <c r="F855" s="43"/>
      <c r="H855" s="43"/>
      <c r="I855" s="43"/>
      <c r="J855" s="43"/>
      <c r="K855" s="43"/>
    </row>
    <row r="856" spans="1:11" hidden="1">
      <c r="A856" s="43"/>
      <c r="B856" s="43"/>
      <c r="C856" s="43"/>
      <c r="D856" s="43"/>
      <c r="E856" s="43"/>
      <c r="F856" s="43"/>
      <c r="H856" s="43"/>
      <c r="I856" s="43"/>
      <c r="J856" s="43"/>
      <c r="K856" s="43"/>
    </row>
    <row r="857" spans="1:11" hidden="1">
      <c r="A857" s="43"/>
      <c r="B857" s="43"/>
      <c r="C857" s="43"/>
      <c r="D857" s="43"/>
      <c r="E857" s="43"/>
      <c r="F857" s="43"/>
      <c r="H857" s="43"/>
      <c r="I857" s="43"/>
      <c r="J857" s="43"/>
      <c r="K857" s="43"/>
    </row>
    <row r="858" spans="1:11" hidden="1">
      <c r="A858" s="43"/>
      <c r="B858" s="43"/>
      <c r="C858" s="43"/>
      <c r="D858" s="43"/>
      <c r="E858" s="43"/>
      <c r="F858" s="43"/>
      <c r="H858" s="43"/>
      <c r="I858" s="43"/>
      <c r="J858" s="43"/>
      <c r="K858" s="43"/>
    </row>
    <row r="859" spans="1:11" hidden="1">
      <c r="A859" s="43"/>
      <c r="B859" s="43"/>
      <c r="C859" s="43"/>
      <c r="D859" s="43"/>
      <c r="E859" s="43"/>
      <c r="F859" s="43"/>
      <c r="H859" s="43"/>
      <c r="I859" s="43"/>
      <c r="J859" s="43"/>
      <c r="K859" s="43"/>
    </row>
    <row r="860" spans="1:11" hidden="1">
      <c r="A860" s="43"/>
      <c r="B860" s="43"/>
      <c r="C860" s="43"/>
      <c r="D860" s="43"/>
      <c r="E860" s="43"/>
      <c r="F860" s="43"/>
      <c r="H860" s="43"/>
      <c r="I860" s="43"/>
      <c r="J860" s="43"/>
      <c r="K860" s="43"/>
    </row>
    <row r="861" spans="1:11" hidden="1">
      <c r="A861" s="43"/>
      <c r="B861" s="43"/>
      <c r="C861" s="43"/>
      <c r="D861" s="43"/>
      <c r="E861" s="43"/>
      <c r="F861" s="43"/>
      <c r="H861" s="43"/>
      <c r="I861" s="43"/>
      <c r="J861" s="43"/>
      <c r="K861" s="43"/>
    </row>
    <row r="862" spans="1:11" hidden="1">
      <c r="A862" s="43"/>
      <c r="B862" s="43"/>
      <c r="C862" s="43"/>
      <c r="D862" s="43"/>
      <c r="E862" s="43"/>
      <c r="F862" s="43"/>
      <c r="H862" s="43"/>
      <c r="I862" s="43"/>
      <c r="J862" s="43"/>
      <c r="K862" s="43"/>
    </row>
    <row r="863" spans="1:11" hidden="1">
      <c r="A863" s="43"/>
      <c r="B863" s="43"/>
      <c r="C863" s="43"/>
      <c r="D863" s="43"/>
      <c r="E863" s="43"/>
      <c r="F863" s="43"/>
      <c r="H863" s="43"/>
      <c r="I863" s="43"/>
      <c r="J863" s="43"/>
      <c r="K863" s="43"/>
    </row>
    <row r="864" spans="1:11" hidden="1">
      <c r="A864" s="43"/>
      <c r="B864" s="43"/>
      <c r="C864" s="43"/>
      <c r="D864" s="43"/>
      <c r="E864" s="43"/>
      <c r="F864" s="43"/>
      <c r="H864" s="43"/>
      <c r="I864" s="43"/>
      <c r="J864" s="43"/>
      <c r="K864" s="43"/>
    </row>
    <row r="865" spans="1:11" hidden="1">
      <c r="A865" s="43"/>
      <c r="B865" s="43"/>
      <c r="C865" s="43"/>
      <c r="D865" s="43"/>
      <c r="E865" s="43"/>
      <c r="F865" s="43"/>
      <c r="H865" s="43"/>
      <c r="I865" s="43"/>
      <c r="J865" s="43"/>
      <c r="K865" s="43"/>
    </row>
    <row r="866" spans="1:11" hidden="1">
      <c r="A866" s="43"/>
      <c r="B866" s="43"/>
      <c r="C866" s="43"/>
      <c r="D866" s="43"/>
      <c r="E866" s="43"/>
      <c r="F866" s="43"/>
      <c r="H866" s="43"/>
      <c r="I866" s="43"/>
      <c r="J866" s="43"/>
      <c r="K866" s="43"/>
    </row>
    <row r="867" spans="1:11" hidden="1">
      <c r="A867" s="43"/>
      <c r="B867" s="43"/>
      <c r="C867" s="43"/>
      <c r="D867" s="43"/>
      <c r="E867" s="43"/>
      <c r="F867" s="43"/>
      <c r="H867" s="43"/>
      <c r="I867" s="43"/>
      <c r="J867" s="43"/>
      <c r="K867" s="43"/>
    </row>
    <row r="868" spans="1:11" hidden="1">
      <c r="A868" s="43"/>
      <c r="B868" s="43"/>
      <c r="C868" s="43"/>
      <c r="D868" s="43"/>
      <c r="E868" s="43"/>
      <c r="F868" s="43"/>
      <c r="H868" s="43"/>
      <c r="I868" s="43"/>
      <c r="J868" s="43"/>
      <c r="K868" s="43"/>
    </row>
    <row r="869" spans="1:11" hidden="1">
      <c r="A869" s="43"/>
      <c r="B869" s="43"/>
      <c r="C869" s="43"/>
      <c r="D869" s="43"/>
      <c r="E869" s="43"/>
      <c r="F869" s="43"/>
      <c r="H869" s="43"/>
      <c r="I869" s="43"/>
      <c r="J869" s="43"/>
      <c r="K869" s="43"/>
    </row>
    <row r="870" spans="1:11" hidden="1">
      <c r="A870" s="43"/>
      <c r="B870" s="43"/>
      <c r="C870" s="43"/>
      <c r="D870" s="43"/>
      <c r="E870" s="43"/>
      <c r="F870" s="43"/>
      <c r="H870" s="43"/>
      <c r="I870" s="43"/>
      <c r="J870" s="43"/>
      <c r="K870" s="43"/>
    </row>
    <row r="871" spans="1:11" hidden="1">
      <c r="A871" s="43"/>
      <c r="B871" s="43"/>
      <c r="C871" s="43"/>
      <c r="D871" s="43"/>
      <c r="E871" s="43"/>
      <c r="F871" s="43"/>
      <c r="H871" s="43"/>
      <c r="I871" s="43"/>
      <c r="J871" s="43"/>
      <c r="K871" s="43"/>
    </row>
    <row r="872" spans="1:11" hidden="1">
      <c r="A872" s="43"/>
      <c r="B872" s="43"/>
      <c r="C872" s="43"/>
      <c r="D872" s="43"/>
      <c r="E872" s="43"/>
      <c r="F872" s="43"/>
      <c r="H872" s="43"/>
      <c r="I872" s="43"/>
      <c r="J872" s="43"/>
      <c r="K872" s="43"/>
    </row>
    <row r="873" spans="1:11" hidden="1">
      <c r="A873" s="43"/>
      <c r="B873" s="43"/>
      <c r="C873" s="43"/>
      <c r="D873" s="43"/>
      <c r="E873" s="43"/>
      <c r="F873" s="43"/>
      <c r="H873" s="43"/>
      <c r="I873" s="43"/>
      <c r="J873" s="43"/>
      <c r="K873" s="43"/>
    </row>
    <row r="874" spans="1:11" hidden="1">
      <c r="A874" s="43"/>
      <c r="B874" s="43"/>
      <c r="C874" s="43"/>
      <c r="D874" s="43"/>
      <c r="E874" s="43"/>
      <c r="F874" s="43"/>
      <c r="H874" s="43"/>
      <c r="I874" s="43"/>
      <c r="J874" s="43"/>
      <c r="K874" s="43"/>
    </row>
    <row r="875" spans="1:11" hidden="1">
      <c r="A875" s="43"/>
      <c r="B875" s="43"/>
      <c r="C875" s="43"/>
      <c r="D875" s="43"/>
      <c r="E875" s="43"/>
      <c r="F875" s="43"/>
      <c r="H875" s="43"/>
      <c r="I875" s="43"/>
      <c r="J875" s="43"/>
      <c r="K875" s="43"/>
    </row>
    <row r="876" spans="1:11" hidden="1">
      <c r="A876" s="43"/>
      <c r="B876" s="43"/>
      <c r="C876" s="43"/>
      <c r="D876" s="43"/>
      <c r="E876" s="43"/>
      <c r="F876" s="43"/>
      <c r="H876" s="43"/>
      <c r="I876" s="43"/>
      <c r="J876" s="43"/>
      <c r="K876" s="43"/>
    </row>
    <row r="877" spans="1:11" hidden="1">
      <c r="A877" s="43"/>
      <c r="B877" s="43"/>
      <c r="C877" s="43"/>
      <c r="D877" s="43"/>
      <c r="E877" s="43"/>
      <c r="F877" s="43"/>
      <c r="H877" s="43"/>
      <c r="I877" s="43"/>
      <c r="J877" s="43"/>
      <c r="K877" s="43"/>
    </row>
    <row r="878" spans="1:11" hidden="1">
      <c r="A878" s="43"/>
      <c r="B878" s="43"/>
      <c r="C878" s="43"/>
      <c r="D878" s="43"/>
      <c r="E878" s="43"/>
      <c r="F878" s="43"/>
      <c r="H878" s="43"/>
      <c r="I878" s="43"/>
      <c r="J878" s="43"/>
      <c r="K878" s="43"/>
    </row>
    <row r="879" spans="1:11" hidden="1">
      <c r="A879" s="43"/>
      <c r="B879" s="43"/>
      <c r="C879" s="43"/>
      <c r="D879" s="43"/>
      <c r="E879" s="43"/>
      <c r="F879" s="43"/>
      <c r="H879" s="43"/>
      <c r="I879" s="43"/>
      <c r="J879" s="43"/>
      <c r="K879" s="43"/>
    </row>
    <row r="880" spans="1:11" hidden="1">
      <c r="A880" s="43"/>
      <c r="B880" s="43"/>
      <c r="C880" s="43"/>
      <c r="D880" s="43"/>
      <c r="E880" s="43"/>
      <c r="F880" s="43"/>
      <c r="H880" s="43"/>
      <c r="I880" s="43"/>
      <c r="J880" s="43"/>
      <c r="K880" s="43"/>
    </row>
    <row r="881" spans="1:11" hidden="1">
      <c r="A881" s="43"/>
      <c r="B881" s="43"/>
      <c r="C881" s="43"/>
      <c r="D881" s="43"/>
      <c r="E881" s="43"/>
      <c r="F881" s="43"/>
      <c r="H881" s="43"/>
      <c r="I881" s="43"/>
      <c r="J881" s="43"/>
      <c r="K881" s="43"/>
    </row>
    <row r="882" spans="1:11" hidden="1">
      <c r="A882" s="43"/>
      <c r="B882" s="43"/>
      <c r="C882" s="43"/>
      <c r="D882" s="43"/>
      <c r="E882" s="43"/>
      <c r="F882" s="43"/>
      <c r="H882" s="43"/>
      <c r="I882" s="43"/>
      <c r="J882" s="43"/>
      <c r="K882" s="43"/>
    </row>
    <row r="883" spans="1:11" hidden="1">
      <c r="A883" s="43"/>
      <c r="B883" s="43"/>
      <c r="C883" s="43"/>
      <c r="D883" s="43"/>
      <c r="E883" s="43"/>
      <c r="F883" s="43"/>
      <c r="H883" s="43"/>
      <c r="I883" s="43"/>
      <c r="J883" s="43"/>
      <c r="K883" s="43"/>
    </row>
    <row r="884" spans="1:11" hidden="1">
      <c r="A884" s="43"/>
      <c r="B884" s="43"/>
      <c r="C884" s="43"/>
      <c r="D884" s="43"/>
      <c r="E884" s="43"/>
      <c r="F884" s="43"/>
      <c r="H884" s="43"/>
      <c r="I884" s="43"/>
      <c r="J884" s="43"/>
      <c r="K884" s="43"/>
    </row>
    <row r="885" spans="1:11" hidden="1">
      <c r="A885" s="43"/>
      <c r="B885" s="43"/>
      <c r="C885" s="43"/>
      <c r="D885" s="43"/>
      <c r="E885" s="43"/>
      <c r="F885" s="43"/>
      <c r="H885" s="43"/>
      <c r="I885" s="43"/>
      <c r="J885" s="43"/>
      <c r="K885" s="43"/>
    </row>
    <row r="886" spans="1:11" hidden="1">
      <c r="A886" s="43"/>
      <c r="B886" s="43"/>
      <c r="C886" s="43"/>
      <c r="D886" s="43"/>
      <c r="E886" s="43"/>
      <c r="F886" s="43"/>
      <c r="H886" s="43"/>
      <c r="I886" s="43"/>
      <c r="J886" s="43"/>
      <c r="K886" s="43"/>
    </row>
    <row r="887" spans="1:11" hidden="1">
      <c r="A887" s="43"/>
      <c r="B887" s="43"/>
      <c r="C887" s="43"/>
      <c r="D887" s="43"/>
      <c r="E887" s="43"/>
      <c r="F887" s="43"/>
      <c r="H887" s="43"/>
      <c r="I887" s="43"/>
      <c r="J887" s="43"/>
      <c r="K887" s="43"/>
    </row>
    <row r="888" spans="1:11" hidden="1">
      <c r="A888" s="43"/>
      <c r="B888" s="43"/>
      <c r="C888" s="43"/>
      <c r="D888" s="43"/>
      <c r="E888" s="43"/>
      <c r="F888" s="43"/>
      <c r="H888" s="43"/>
      <c r="I888" s="43"/>
      <c r="J888" s="43"/>
      <c r="K888" s="43"/>
    </row>
    <row r="889" spans="1:11" hidden="1">
      <c r="A889" s="43"/>
      <c r="B889" s="43"/>
      <c r="C889" s="43"/>
      <c r="D889" s="43"/>
      <c r="E889" s="43"/>
      <c r="F889" s="43"/>
      <c r="H889" s="43"/>
      <c r="I889" s="43"/>
      <c r="J889" s="43"/>
      <c r="K889" s="43"/>
    </row>
    <row r="890" spans="1:11" hidden="1">
      <c r="A890" s="43"/>
      <c r="B890" s="43"/>
      <c r="C890" s="43"/>
      <c r="D890" s="43"/>
      <c r="E890" s="43"/>
      <c r="F890" s="43"/>
      <c r="H890" s="43"/>
      <c r="I890" s="43"/>
      <c r="J890" s="43"/>
      <c r="K890" s="43"/>
    </row>
    <row r="891" spans="1:11" hidden="1">
      <c r="A891" s="43"/>
      <c r="B891" s="43"/>
      <c r="C891" s="43"/>
      <c r="D891" s="43"/>
      <c r="E891" s="43"/>
      <c r="F891" s="43"/>
      <c r="H891" s="43"/>
      <c r="I891" s="43"/>
      <c r="J891" s="43"/>
      <c r="K891" s="43"/>
    </row>
    <row r="892" spans="1:11" hidden="1">
      <c r="A892" s="43"/>
      <c r="B892" s="43"/>
      <c r="C892" s="43"/>
      <c r="D892" s="43"/>
      <c r="E892" s="43"/>
      <c r="F892" s="43"/>
      <c r="H892" s="43"/>
      <c r="I892" s="43"/>
      <c r="J892" s="43"/>
      <c r="K892" s="43"/>
    </row>
    <row r="893" spans="1:11" hidden="1">
      <c r="A893" s="43"/>
      <c r="B893" s="43"/>
      <c r="C893" s="43"/>
      <c r="D893" s="43"/>
      <c r="E893" s="43"/>
      <c r="F893" s="43"/>
      <c r="H893" s="43"/>
      <c r="I893" s="43"/>
      <c r="J893" s="43"/>
      <c r="K893" s="43"/>
    </row>
    <row r="894" spans="1:11" hidden="1">
      <c r="A894" s="43"/>
      <c r="B894" s="43"/>
      <c r="C894" s="43"/>
      <c r="D894" s="43"/>
      <c r="E894" s="43"/>
      <c r="F894" s="43"/>
      <c r="H894" s="43"/>
      <c r="I894" s="43"/>
      <c r="J894" s="43"/>
      <c r="K894" s="43"/>
    </row>
    <row r="895" spans="1:11" hidden="1">
      <c r="A895" s="43"/>
      <c r="B895" s="43"/>
      <c r="C895" s="43"/>
      <c r="D895" s="43"/>
      <c r="E895" s="43"/>
      <c r="F895" s="43"/>
      <c r="H895" s="43"/>
      <c r="I895" s="43"/>
      <c r="J895" s="43"/>
      <c r="K895" s="43"/>
    </row>
    <row r="896" spans="1:11" hidden="1">
      <c r="A896" s="43"/>
      <c r="B896" s="43"/>
      <c r="C896" s="43"/>
      <c r="D896" s="43"/>
      <c r="E896" s="43"/>
      <c r="F896" s="43"/>
      <c r="H896" s="43"/>
      <c r="I896" s="43"/>
      <c r="J896" s="43"/>
      <c r="K896" s="43"/>
    </row>
    <row r="897" spans="1:11" hidden="1">
      <c r="A897" s="43"/>
      <c r="B897" s="43"/>
      <c r="C897" s="43"/>
      <c r="D897" s="43"/>
      <c r="E897" s="43"/>
      <c r="F897" s="43"/>
      <c r="H897" s="43"/>
      <c r="I897" s="43"/>
      <c r="J897" s="43"/>
      <c r="K897" s="43"/>
    </row>
    <row r="898" spans="1:11" hidden="1">
      <c r="A898" s="43"/>
      <c r="B898" s="43"/>
      <c r="C898" s="43"/>
      <c r="D898" s="43"/>
      <c r="E898" s="43"/>
      <c r="F898" s="43"/>
      <c r="H898" s="43"/>
      <c r="I898" s="43"/>
      <c r="J898" s="43"/>
      <c r="K898" s="43"/>
    </row>
    <row r="899" spans="1:11" hidden="1">
      <c r="A899" s="43"/>
      <c r="B899" s="43"/>
      <c r="C899" s="43"/>
      <c r="D899" s="43"/>
      <c r="E899" s="43"/>
      <c r="F899" s="43"/>
      <c r="H899" s="43"/>
      <c r="I899" s="43"/>
      <c r="J899" s="43"/>
      <c r="K899" s="43"/>
    </row>
    <row r="900" spans="1:11" hidden="1">
      <c r="A900" s="43"/>
      <c r="B900" s="43"/>
      <c r="C900" s="43"/>
      <c r="D900" s="43"/>
      <c r="E900" s="43"/>
      <c r="F900" s="43"/>
      <c r="H900" s="43"/>
      <c r="I900" s="43"/>
      <c r="J900" s="43"/>
      <c r="K900" s="43"/>
    </row>
    <row r="901" spans="1:11" hidden="1">
      <c r="A901" s="43"/>
      <c r="B901" s="43"/>
      <c r="C901" s="43"/>
      <c r="D901" s="43"/>
      <c r="E901" s="43"/>
      <c r="F901" s="43"/>
      <c r="H901" s="43"/>
      <c r="I901" s="43"/>
      <c r="J901" s="43"/>
      <c r="K901" s="43"/>
    </row>
    <row r="902" spans="1:11" hidden="1">
      <c r="A902" s="43"/>
      <c r="B902" s="43"/>
      <c r="C902" s="43"/>
      <c r="D902" s="43"/>
      <c r="E902" s="43"/>
      <c r="F902" s="43"/>
      <c r="H902" s="43"/>
      <c r="I902" s="43"/>
      <c r="J902" s="43"/>
      <c r="K902" s="43"/>
    </row>
    <row r="903" spans="1:11" hidden="1">
      <c r="A903" s="43"/>
      <c r="B903" s="43"/>
      <c r="C903" s="43"/>
      <c r="D903" s="43"/>
      <c r="E903" s="43"/>
      <c r="F903" s="43"/>
      <c r="H903" s="43"/>
      <c r="I903" s="43"/>
      <c r="J903" s="43"/>
      <c r="K903" s="43"/>
    </row>
    <row r="904" spans="1:11" hidden="1">
      <c r="A904" s="43"/>
      <c r="B904" s="43"/>
      <c r="C904" s="43"/>
      <c r="D904" s="43"/>
      <c r="E904" s="43"/>
      <c r="F904" s="43"/>
      <c r="H904" s="43"/>
      <c r="I904" s="43"/>
      <c r="J904" s="43"/>
      <c r="K904" s="43"/>
    </row>
    <row r="905" spans="1:11" hidden="1">
      <c r="A905" s="43"/>
      <c r="B905" s="43"/>
      <c r="C905" s="43"/>
      <c r="D905" s="43"/>
      <c r="E905" s="43"/>
      <c r="F905" s="43"/>
      <c r="H905" s="43"/>
      <c r="I905" s="43"/>
      <c r="J905" s="43"/>
      <c r="K905" s="43"/>
    </row>
    <row r="906" spans="1:11" hidden="1">
      <c r="A906" s="43"/>
      <c r="B906" s="43"/>
      <c r="C906" s="43"/>
      <c r="D906" s="43"/>
      <c r="E906" s="43"/>
      <c r="F906" s="43"/>
      <c r="H906" s="43"/>
      <c r="I906" s="43"/>
      <c r="J906" s="43"/>
      <c r="K906" s="43"/>
    </row>
    <row r="907" spans="1:11" hidden="1">
      <c r="A907" s="43"/>
      <c r="B907" s="43"/>
      <c r="C907" s="43"/>
      <c r="D907" s="43"/>
      <c r="E907" s="43"/>
      <c r="F907" s="43"/>
      <c r="H907" s="43"/>
      <c r="I907" s="43"/>
      <c r="J907" s="43"/>
      <c r="K907" s="43"/>
    </row>
    <row r="908" spans="1:11" hidden="1">
      <c r="A908" s="43"/>
      <c r="B908" s="43"/>
      <c r="C908" s="43"/>
      <c r="D908" s="43"/>
      <c r="E908" s="43"/>
      <c r="F908" s="43"/>
      <c r="H908" s="43"/>
      <c r="I908" s="43"/>
      <c r="J908" s="43"/>
      <c r="K908" s="43"/>
    </row>
    <row r="909" spans="1:11" hidden="1">
      <c r="A909" s="43"/>
      <c r="B909" s="43"/>
      <c r="C909" s="43"/>
      <c r="D909" s="43"/>
      <c r="E909" s="43"/>
      <c r="F909" s="43"/>
      <c r="H909" s="43"/>
      <c r="I909" s="43"/>
      <c r="J909" s="43"/>
      <c r="K909" s="43"/>
    </row>
    <row r="910" spans="1:11" hidden="1">
      <c r="A910" s="43"/>
      <c r="B910" s="43"/>
      <c r="C910" s="43"/>
      <c r="D910" s="43"/>
      <c r="E910" s="43"/>
      <c r="F910" s="43"/>
      <c r="H910" s="43"/>
      <c r="I910" s="43"/>
      <c r="J910" s="43"/>
      <c r="K910" s="43"/>
    </row>
    <row r="911" spans="1:11" hidden="1">
      <c r="A911" s="43"/>
      <c r="B911" s="43"/>
      <c r="C911" s="43"/>
      <c r="D911" s="43"/>
      <c r="E911" s="43"/>
      <c r="F911" s="43"/>
      <c r="H911" s="43"/>
      <c r="I911" s="43"/>
      <c r="J911" s="43"/>
      <c r="K911" s="43"/>
    </row>
    <row r="912" spans="1:11" hidden="1">
      <c r="A912" s="43"/>
      <c r="B912" s="43"/>
      <c r="C912" s="43"/>
      <c r="D912" s="43"/>
      <c r="E912" s="43"/>
      <c r="F912" s="43"/>
      <c r="H912" s="43"/>
      <c r="I912" s="43"/>
      <c r="J912" s="43"/>
      <c r="K912" s="43"/>
    </row>
    <row r="913" spans="1:11" hidden="1">
      <c r="A913" s="43"/>
      <c r="B913" s="43"/>
      <c r="C913" s="43"/>
      <c r="D913" s="43"/>
      <c r="E913" s="43"/>
      <c r="F913" s="43"/>
      <c r="H913" s="43"/>
      <c r="I913" s="43"/>
      <c r="J913" s="43"/>
      <c r="K913" s="43"/>
    </row>
    <row r="914" spans="1:11" hidden="1">
      <c r="A914" s="43"/>
      <c r="B914" s="43"/>
      <c r="C914" s="43"/>
      <c r="D914" s="43"/>
      <c r="E914" s="43"/>
      <c r="F914" s="43"/>
      <c r="H914" s="43"/>
      <c r="I914" s="43"/>
      <c r="J914" s="43"/>
      <c r="K914" s="43"/>
    </row>
    <row r="915" spans="1:11" hidden="1">
      <c r="A915" s="43"/>
      <c r="B915" s="43"/>
      <c r="C915" s="43"/>
      <c r="D915" s="43"/>
      <c r="E915" s="43"/>
      <c r="F915" s="43"/>
      <c r="H915" s="43"/>
      <c r="I915" s="43"/>
      <c r="J915" s="43"/>
      <c r="K915" s="43"/>
    </row>
    <row r="916" spans="1:11" hidden="1">
      <c r="A916" s="43"/>
      <c r="B916" s="43"/>
      <c r="C916" s="43"/>
      <c r="D916" s="43"/>
      <c r="E916" s="43"/>
      <c r="F916" s="43"/>
      <c r="H916" s="43"/>
      <c r="I916" s="43"/>
      <c r="J916" s="43"/>
      <c r="K916" s="43"/>
    </row>
    <row r="917" spans="1:11" hidden="1">
      <c r="A917" s="43"/>
      <c r="B917" s="43"/>
      <c r="C917" s="43"/>
      <c r="D917" s="43"/>
      <c r="E917" s="43"/>
      <c r="F917" s="43"/>
      <c r="H917" s="43"/>
      <c r="I917" s="43"/>
      <c r="J917" s="43"/>
      <c r="K917" s="43"/>
    </row>
    <row r="918" spans="1:11" hidden="1">
      <c r="A918" s="43"/>
      <c r="B918" s="43"/>
      <c r="C918" s="43"/>
      <c r="D918" s="43"/>
      <c r="E918" s="43"/>
      <c r="F918" s="43"/>
      <c r="H918" s="43"/>
      <c r="I918" s="43"/>
      <c r="J918" s="43"/>
      <c r="K918" s="43"/>
    </row>
    <row r="919" spans="1:11" hidden="1">
      <c r="A919" s="43"/>
      <c r="B919" s="43"/>
      <c r="C919" s="43"/>
      <c r="D919" s="43"/>
      <c r="E919" s="43"/>
      <c r="F919" s="43"/>
      <c r="H919" s="43"/>
      <c r="I919" s="43"/>
      <c r="J919" s="43"/>
      <c r="K919" s="43"/>
    </row>
    <row r="920" spans="1:11" hidden="1">
      <c r="A920" s="43"/>
      <c r="B920" s="43"/>
      <c r="C920" s="43"/>
      <c r="D920" s="43"/>
      <c r="E920" s="43"/>
      <c r="F920" s="43"/>
      <c r="H920" s="43"/>
      <c r="I920" s="43"/>
      <c r="J920" s="43"/>
      <c r="K920" s="43"/>
    </row>
    <row r="921" spans="1:11" hidden="1">
      <c r="A921" s="43"/>
      <c r="B921" s="43"/>
      <c r="C921" s="43"/>
      <c r="D921" s="43"/>
      <c r="E921" s="43"/>
      <c r="F921" s="43"/>
      <c r="H921" s="43"/>
      <c r="I921" s="43"/>
      <c r="J921" s="43"/>
      <c r="K921" s="43"/>
    </row>
    <row r="922" spans="1:11" hidden="1">
      <c r="A922" s="43"/>
      <c r="B922" s="43"/>
      <c r="C922" s="43"/>
      <c r="D922" s="43"/>
      <c r="E922" s="43"/>
      <c r="F922" s="43"/>
      <c r="H922" s="43"/>
      <c r="I922" s="43"/>
      <c r="J922" s="43"/>
      <c r="K922" s="43"/>
    </row>
    <row r="923" spans="1:11" hidden="1">
      <c r="A923" s="43"/>
      <c r="B923" s="43"/>
      <c r="C923" s="43"/>
      <c r="D923" s="43"/>
      <c r="E923" s="43"/>
      <c r="F923" s="43"/>
      <c r="H923" s="43"/>
      <c r="I923" s="43"/>
      <c r="J923" s="43"/>
      <c r="K923" s="43"/>
    </row>
    <row r="924" spans="1:11" hidden="1">
      <c r="A924" s="43"/>
      <c r="B924" s="43"/>
      <c r="C924" s="43"/>
      <c r="D924" s="43"/>
      <c r="E924" s="43"/>
      <c r="F924" s="43"/>
      <c r="H924" s="43"/>
      <c r="I924" s="43"/>
      <c r="J924" s="43"/>
      <c r="K924" s="43"/>
    </row>
    <row r="925" spans="1:11" hidden="1">
      <c r="A925" s="43"/>
      <c r="B925" s="43"/>
      <c r="C925" s="43"/>
      <c r="D925" s="43"/>
      <c r="E925" s="43"/>
      <c r="F925" s="43"/>
      <c r="H925" s="43"/>
      <c r="I925" s="43"/>
      <c r="J925" s="43"/>
      <c r="K925" s="43"/>
    </row>
    <row r="926" spans="1:11" hidden="1">
      <c r="A926" s="43"/>
      <c r="B926" s="43"/>
      <c r="C926" s="43"/>
      <c r="D926" s="43"/>
      <c r="E926" s="43"/>
      <c r="F926" s="43"/>
      <c r="H926" s="43"/>
      <c r="I926" s="43"/>
      <c r="J926" s="43"/>
      <c r="K926" s="43"/>
    </row>
    <row r="927" spans="1:11" hidden="1">
      <c r="A927" s="43"/>
      <c r="B927" s="43"/>
      <c r="C927" s="43"/>
      <c r="D927" s="43"/>
      <c r="E927" s="43"/>
      <c r="F927" s="43"/>
      <c r="H927" s="43"/>
      <c r="I927" s="43"/>
      <c r="J927" s="43"/>
      <c r="K927" s="43"/>
    </row>
    <row r="928" spans="1:11" hidden="1">
      <c r="A928" s="43"/>
      <c r="B928" s="43"/>
      <c r="C928" s="43"/>
      <c r="D928" s="43"/>
      <c r="E928" s="43"/>
      <c r="F928" s="43"/>
      <c r="H928" s="43"/>
      <c r="I928" s="43"/>
      <c r="J928" s="43"/>
      <c r="K928" s="43"/>
    </row>
    <row r="929" spans="1:11" hidden="1">
      <c r="A929" s="43"/>
      <c r="B929" s="43"/>
      <c r="C929" s="43"/>
      <c r="D929" s="43"/>
      <c r="E929" s="43"/>
      <c r="F929" s="43"/>
      <c r="H929" s="43"/>
      <c r="I929" s="43"/>
      <c r="J929" s="43"/>
      <c r="K929" s="43"/>
    </row>
    <row r="930" spans="1:11" hidden="1">
      <c r="A930" s="43"/>
      <c r="B930" s="43"/>
      <c r="C930" s="43"/>
      <c r="D930" s="43"/>
      <c r="E930" s="43"/>
      <c r="F930" s="43"/>
      <c r="H930" s="43"/>
      <c r="I930" s="43"/>
      <c r="J930" s="43"/>
      <c r="K930" s="43"/>
    </row>
    <row r="931" spans="1:11" hidden="1">
      <c r="A931" s="43"/>
      <c r="B931" s="43"/>
      <c r="C931" s="43"/>
      <c r="D931" s="43"/>
      <c r="E931" s="43"/>
      <c r="F931" s="43"/>
      <c r="H931" s="43"/>
      <c r="I931" s="43"/>
      <c r="J931" s="43"/>
      <c r="K931" s="43"/>
    </row>
    <row r="932" spans="1:11" hidden="1">
      <c r="A932" s="43"/>
      <c r="B932" s="43"/>
      <c r="C932" s="43"/>
      <c r="D932" s="43"/>
      <c r="E932" s="43"/>
      <c r="F932" s="43"/>
      <c r="H932" s="43"/>
      <c r="I932" s="43"/>
      <c r="J932" s="43"/>
      <c r="K932" s="43"/>
    </row>
    <row r="933" spans="1:11" hidden="1">
      <c r="A933" s="43"/>
      <c r="B933" s="43"/>
      <c r="C933" s="43"/>
      <c r="D933" s="43"/>
      <c r="E933" s="43"/>
      <c r="F933" s="43"/>
      <c r="H933" s="43"/>
      <c r="I933" s="43"/>
      <c r="J933" s="43"/>
      <c r="K933" s="43"/>
    </row>
    <row r="934" spans="1:11" hidden="1">
      <c r="A934" s="43"/>
      <c r="B934" s="43"/>
      <c r="C934" s="43"/>
      <c r="D934" s="43"/>
      <c r="E934" s="43"/>
      <c r="F934" s="43"/>
      <c r="H934" s="43"/>
      <c r="I934" s="43"/>
      <c r="J934" s="43"/>
      <c r="K934" s="43"/>
    </row>
    <row r="935" spans="1:11" hidden="1">
      <c r="A935" s="43"/>
      <c r="B935" s="43"/>
      <c r="C935" s="43"/>
      <c r="D935" s="43"/>
      <c r="E935" s="43"/>
      <c r="F935" s="43"/>
      <c r="H935" s="43"/>
      <c r="I935" s="43"/>
      <c r="J935" s="43"/>
      <c r="K935" s="43"/>
    </row>
    <row r="936" spans="1:11" hidden="1">
      <c r="A936" s="43"/>
      <c r="B936" s="43"/>
      <c r="C936" s="43"/>
      <c r="D936" s="43"/>
      <c r="E936" s="43"/>
      <c r="F936" s="43"/>
      <c r="H936" s="43"/>
      <c r="I936" s="43"/>
      <c r="J936" s="43"/>
      <c r="K936" s="43"/>
    </row>
    <row r="937" spans="1:11" hidden="1">
      <c r="A937" s="43"/>
      <c r="B937" s="43"/>
      <c r="C937" s="43"/>
      <c r="D937" s="43"/>
      <c r="E937" s="43"/>
      <c r="F937" s="43"/>
      <c r="H937" s="43"/>
      <c r="I937" s="43"/>
      <c r="J937" s="43"/>
      <c r="K937" s="43"/>
    </row>
    <row r="938" spans="1:11" hidden="1">
      <c r="A938" s="43"/>
      <c r="B938" s="43"/>
      <c r="C938" s="43"/>
      <c r="D938" s="43"/>
      <c r="E938" s="43"/>
      <c r="F938" s="43"/>
      <c r="H938" s="43"/>
      <c r="I938" s="43"/>
      <c r="J938" s="43"/>
      <c r="K938" s="43"/>
    </row>
    <row r="939" spans="1:11" hidden="1">
      <c r="A939" s="43"/>
      <c r="B939" s="43"/>
      <c r="C939" s="43"/>
      <c r="D939" s="43"/>
      <c r="E939" s="43"/>
      <c r="F939" s="43"/>
      <c r="H939" s="43"/>
      <c r="I939" s="43"/>
      <c r="J939" s="43"/>
      <c r="K939" s="43"/>
    </row>
    <row r="940" spans="1:11" hidden="1">
      <c r="A940" s="43"/>
      <c r="B940" s="43"/>
      <c r="C940" s="43"/>
      <c r="D940" s="43"/>
      <c r="E940" s="43"/>
      <c r="F940" s="43"/>
      <c r="H940" s="43"/>
      <c r="I940" s="43"/>
      <c r="J940" s="43"/>
      <c r="K940" s="43"/>
    </row>
    <row r="941" spans="1:11" hidden="1">
      <c r="A941" s="43"/>
      <c r="B941" s="43"/>
      <c r="C941" s="43"/>
      <c r="D941" s="43"/>
      <c r="E941" s="43"/>
      <c r="F941" s="43"/>
      <c r="H941" s="43"/>
      <c r="I941" s="43"/>
      <c r="J941" s="43"/>
      <c r="K941" s="43"/>
    </row>
    <row r="942" spans="1:11" hidden="1">
      <c r="A942" s="43"/>
      <c r="B942" s="43"/>
      <c r="C942" s="43"/>
      <c r="D942" s="43"/>
      <c r="E942" s="43"/>
      <c r="F942" s="43"/>
      <c r="H942" s="43"/>
      <c r="I942" s="43"/>
      <c r="J942" s="43"/>
      <c r="K942" s="43"/>
    </row>
    <row r="943" spans="1:11" hidden="1">
      <c r="A943" s="43"/>
      <c r="B943" s="43"/>
      <c r="C943" s="43"/>
      <c r="D943" s="43"/>
      <c r="E943" s="43"/>
      <c r="F943" s="43"/>
      <c r="H943" s="43"/>
      <c r="I943" s="43"/>
      <c r="J943" s="43"/>
      <c r="K943" s="43"/>
    </row>
    <row r="944" spans="1:11" hidden="1">
      <c r="A944" s="43"/>
      <c r="B944" s="43"/>
      <c r="C944" s="43"/>
      <c r="D944" s="43"/>
      <c r="E944" s="43"/>
      <c r="F944" s="43"/>
      <c r="H944" s="43"/>
      <c r="I944" s="43"/>
      <c r="J944" s="43"/>
      <c r="K944" s="43"/>
    </row>
    <row r="945" spans="1:11" hidden="1">
      <c r="A945" s="43"/>
      <c r="B945" s="43"/>
      <c r="C945" s="43"/>
      <c r="D945" s="43"/>
      <c r="E945" s="43"/>
      <c r="F945" s="43"/>
      <c r="H945" s="43"/>
      <c r="I945" s="43"/>
      <c r="J945" s="43"/>
      <c r="K945" s="43"/>
    </row>
    <row r="946" spans="1:11" hidden="1">
      <c r="A946" s="43"/>
      <c r="B946" s="43"/>
      <c r="C946" s="43"/>
      <c r="D946" s="43"/>
      <c r="E946" s="43"/>
      <c r="F946" s="43"/>
      <c r="H946" s="43"/>
      <c r="I946" s="43"/>
      <c r="J946" s="43"/>
      <c r="K946" s="43"/>
    </row>
    <row r="947" spans="1:11" hidden="1">
      <c r="A947" s="43"/>
      <c r="B947" s="43"/>
      <c r="C947" s="43"/>
      <c r="D947" s="43"/>
      <c r="E947" s="43"/>
      <c r="F947" s="43"/>
      <c r="H947" s="43"/>
      <c r="I947" s="43"/>
      <c r="J947" s="43"/>
      <c r="K947" s="43"/>
    </row>
    <row r="948" spans="1:11" hidden="1">
      <c r="A948" s="43"/>
      <c r="B948" s="43"/>
      <c r="C948" s="43"/>
      <c r="D948" s="43"/>
      <c r="E948" s="43"/>
      <c r="F948" s="43"/>
      <c r="H948" s="43"/>
      <c r="I948" s="43"/>
      <c r="J948" s="43"/>
      <c r="K948" s="43"/>
    </row>
    <row r="949" spans="1:11" hidden="1">
      <c r="A949" s="43"/>
      <c r="B949" s="43"/>
      <c r="C949" s="43"/>
      <c r="D949" s="43"/>
      <c r="E949" s="43"/>
      <c r="F949" s="43"/>
      <c r="H949" s="43"/>
      <c r="I949" s="43"/>
      <c r="J949" s="43"/>
      <c r="K949" s="43"/>
    </row>
    <row r="950" spans="1:11" hidden="1">
      <c r="A950" s="43"/>
      <c r="B950" s="43"/>
      <c r="C950" s="43"/>
      <c r="D950" s="43"/>
      <c r="E950" s="43"/>
      <c r="F950" s="43"/>
      <c r="H950" s="43"/>
      <c r="I950" s="43"/>
      <c r="J950" s="43"/>
      <c r="K950" s="43"/>
    </row>
    <row r="951" spans="1:11" hidden="1">
      <c r="A951" s="43"/>
      <c r="B951" s="43"/>
      <c r="C951" s="43"/>
      <c r="D951" s="43"/>
      <c r="E951" s="43"/>
      <c r="F951" s="43"/>
      <c r="H951" s="43"/>
      <c r="I951" s="43"/>
      <c r="J951" s="43"/>
      <c r="K951" s="43"/>
    </row>
    <row r="952" spans="1:11" hidden="1">
      <c r="A952" s="43"/>
      <c r="B952" s="43"/>
      <c r="C952" s="43"/>
      <c r="D952" s="43"/>
      <c r="E952" s="43"/>
      <c r="F952" s="43"/>
      <c r="H952" s="43"/>
      <c r="I952" s="43"/>
      <c r="J952" s="43"/>
      <c r="K952" s="43"/>
    </row>
    <row r="953" spans="1:11" hidden="1">
      <c r="A953" s="43"/>
      <c r="B953" s="43"/>
      <c r="C953" s="43"/>
      <c r="D953" s="43"/>
      <c r="E953" s="43"/>
      <c r="F953" s="43"/>
      <c r="H953" s="43"/>
      <c r="I953" s="43"/>
      <c r="J953" s="43"/>
      <c r="K953" s="43"/>
    </row>
    <row r="954" spans="1:11" hidden="1">
      <c r="A954" s="43"/>
      <c r="B954" s="43"/>
      <c r="C954" s="43"/>
      <c r="D954" s="43"/>
      <c r="E954" s="43"/>
      <c r="F954" s="43"/>
      <c r="H954" s="43"/>
      <c r="I954" s="43"/>
      <c r="J954" s="43"/>
      <c r="K954" s="43"/>
    </row>
    <row r="955" spans="1:11" hidden="1">
      <c r="A955" s="43"/>
      <c r="B955" s="43"/>
      <c r="C955" s="43"/>
      <c r="D955" s="43"/>
      <c r="E955" s="43"/>
      <c r="F955" s="43"/>
      <c r="H955" s="43"/>
      <c r="I955" s="43"/>
      <c r="J955" s="43"/>
      <c r="K955" s="43"/>
    </row>
    <row r="956" spans="1:11" hidden="1">
      <c r="A956" s="43"/>
      <c r="B956" s="43"/>
      <c r="C956" s="43"/>
      <c r="D956" s="43"/>
      <c r="E956" s="43"/>
      <c r="F956" s="43"/>
      <c r="H956" s="43"/>
      <c r="I956" s="43"/>
      <c r="J956" s="43"/>
      <c r="K956" s="43"/>
    </row>
    <row r="957" spans="1:11" hidden="1">
      <c r="A957" s="43"/>
      <c r="B957" s="43"/>
      <c r="C957" s="43"/>
      <c r="D957" s="43"/>
      <c r="E957" s="43"/>
      <c r="F957" s="43"/>
      <c r="H957" s="43"/>
      <c r="I957" s="43"/>
      <c r="J957" s="43"/>
      <c r="K957" s="43"/>
    </row>
    <row r="958" spans="1:11" hidden="1">
      <c r="A958" s="43"/>
      <c r="B958" s="43"/>
      <c r="C958" s="43"/>
      <c r="D958" s="43"/>
      <c r="E958" s="43"/>
      <c r="F958" s="43"/>
      <c r="H958" s="43"/>
      <c r="I958" s="43"/>
      <c r="J958" s="43"/>
      <c r="K958" s="43"/>
    </row>
    <row r="959" spans="1:11" hidden="1">
      <c r="A959" s="43"/>
      <c r="B959" s="43"/>
      <c r="C959" s="43"/>
      <c r="D959" s="43"/>
      <c r="E959" s="43"/>
      <c r="F959" s="43"/>
      <c r="H959" s="43"/>
      <c r="I959" s="43"/>
      <c r="J959" s="43"/>
      <c r="K959" s="43"/>
    </row>
    <row r="960" spans="1:11" hidden="1">
      <c r="A960" s="43"/>
      <c r="B960" s="43"/>
      <c r="C960" s="43"/>
      <c r="D960" s="43"/>
      <c r="E960" s="43"/>
      <c r="F960" s="43"/>
      <c r="H960" s="43"/>
      <c r="I960" s="43"/>
      <c r="J960" s="43"/>
      <c r="K960" s="43"/>
    </row>
    <row r="961" spans="1:11" hidden="1">
      <c r="A961" s="43"/>
      <c r="B961" s="43"/>
      <c r="C961" s="43"/>
      <c r="D961" s="43"/>
      <c r="E961" s="43"/>
      <c r="F961" s="43"/>
      <c r="H961" s="43"/>
      <c r="I961" s="43"/>
      <c r="J961" s="43"/>
      <c r="K961" s="43"/>
    </row>
    <row r="962" spans="1:11" hidden="1">
      <c r="A962" s="43"/>
      <c r="B962" s="43"/>
      <c r="C962" s="43"/>
      <c r="D962" s="43"/>
      <c r="E962" s="43"/>
      <c r="F962" s="43"/>
      <c r="H962" s="43"/>
      <c r="I962" s="43"/>
      <c r="J962" s="43"/>
      <c r="K962" s="43"/>
    </row>
    <row r="963" spans="1:11" hidden="1">
      <c r="A963" s="43"/>
      <c r="B963" s="43"/>
      <c r="C963" s="43"/>
      <c r="D963" s="43"/>
      <c r="E963" s="43"/>
      <c r="F963" s="43"/>
      <c r="H963" s="43"/>
      <c r="I963" s="43"/>
      <c r="J963" s="43"/>
      <c r="K963" s="43"/>
    </row>
    <row r="964" spans="1:11" hidden="1">
      <c r="A964" s="43"/>
      <c r="B964" s="43"/>
      <c r="C964" s="43"/>
      <c r="D964" s="43"/>
      <c r="E964" s="43"/>
      <c r="F964" s="43"/>
      <c r="H964" s="43"/>
      <c r="I964" s="43"/>
      <c r="J964" s="43"/>
      <c r="K964" s="43"/>
    </row>
    <row r="965" spans="1:11" hidden="1">
      <c r="A965" s="43"/>
      <c r="B965" s="43"/>
      <c r="C965" s="43"/>
      <c r="D965" s="43"/>
      <c r="E965" s="43"/>
      <c r="F965" s="43"/>
      <c r="H965" s="43"/>
      <c r="I965" s="43"/>
      <c r="J965" s="43"/>
      <c r="K965" s="43"/>
    </row>
    <row r="966" spans="1:11" hidden="1">
      <c r="A966" s="43"/>
      <c r="B966" s="43"/>
      <c r="C966" s="43"/>
      <c r="D966" s="43"/>
      <c r="E966" s="43"/>
      <c r="F966" s="43"/>
      <c r="H966" s="43"/>
      <c r="I966" s="43"/>
      <c r="J966" s="43"/>
      <c r="K966" s="43"/>
    </row>
    <row r="967" spans="1:11" hidden="1">
      <c r="A967" s="43"/>
      <c r="B967" s="43"/>
      <c r="C967" s="43"/>
      <c r="D967" s="43"/>
      <c r="E967" s="43"/>
      <c r="F967" s="43"/>
      <c r="H967" s="43"/>
      <c r="I967" s="43"/>
      <c r="J967" s="43"/>
      <c r="K967" s="43"/>
    </row>
    <row r="968" spans="1:11" hidden="1">
      <c r="A968" s="43"/>
      <c r="B968" s="43"/>
      <c r="C968" s="43"/>
      <c r="D968" s="43"/>
      <c r="E968" s="43"/>
      <c r="F968" s="43"/>
      <c r="H968" s="43"/>
      <c r="I968" s="43"/>
      <c r="J968" s="43"/>
      <c r="K968" s="43"/>
    </row>
    <row r="969" spans="1:11" hidden="1">
      <c r="A969" s="43"/>
      <c r="B969" s="43"/>
      <c r="C969" s="43"/>
      <c r="D969" s="43"/>
      <c r="E969" s="43"/>
      <c r="F969" s="43"/>
      <c r="H969" s="43"/>
      <c r="I969" s="43"/>
      <c r="J969" s="43"/>
      <c r="K969" s="43"/>
    </row>
    <row r="970" spans="1:11" hidden="1">
      <c r="A970" s="43"/>
      <c r="B970" s="43"/>
      <c r="C970" s="43"/>
      <c r="D970" s="43"/>
      <c r="E970" s="43"/>
      <c r="F970" s="43"/>
      <c r="H970" s="43"/>
      <c r="I970" s="43"/>
      <c r="J970" s="43"/>
      <c r="K970" s="43"/>
    </row>
    <row r="971" spans="1:11" hidden="1">
      <c r="A971" s="43"/>
      <c r="B971" s="43"/>
      <c r="C971" s="43"/>
      <c r="D971" s="43"/>
      <c r="E971" s="43"/>
      <c r="F971" s="43"/>
      <c r="H971" s="43"/>
      <c r="I971" s="43"/>
      <c r="J971" s="43"/>
      <c r="K971" s="43"/>
    </row>
    <row r="972" spans="1:11" hidden="1">
      <c r="A972" s="43"/>
      <c r="B972" s="43"/>
      <c r="C972" s="43"/>
      <c r="D972" s="43"/>
      <c r="E972" s="43"/>
      <c r="F972" s="43"/>
      <c r="H972" s="43"/>
      <c r="I972" s="43"/>
      <c r="J972" s="43"/>
      <c r="K972" s="43"/>
    </row>
    <row r="973" spans="1:11" hidden="1">
      <c r="A973" s="43"/>
      <c r="B973" s="43"/>
      <c r="C973" s="43"/>
      <c r="D973" s="43"/>
      <c r="E973" s="43"/>
      <c r="F973" s="43"/>
      <c r="H973" s="43"/>
      <c r="I973" s="43"/>
      <c r="J973" s="43"/>
      <c r="K973" s="43"/>
    </row>
    <row r="974" spans="1:11" hidden="1">
      <c r="A974" s="43"/>
      <c r="B974" s="43"/>
      <c r="C974" s="43"/>
      <c r="D974" s="43"/>
      <c r="E974" s="43"/>
      <c r="F974" s="43"/>
      <c r="H974" s="43"/>
      <c r="I974" s="43"/>
      <c r="J974" s="43"/>
      <c r="K974" s="43"/>
    </row>
    <row r="975" spans="1:11" hidden="1">
      <c r="A975" s="43"/>
      <c r="B975" s="43"/>
      <c r="C975" s="43"/>
      <c r="D975" s="43"/>
      <c r="E975" s="43"/>
      <c r="F975" s="43"/>
      <c r="H975" s="43"/>
      <c r="I975" s="43"/>
      <c r="J975" s="43"/>
      <c r="K975" s="43"/>
    </row>
    <row r="976" spans="1:11" hidden="1">
      <c r="A976" s="43"/>
      <c r="B976" s="43"/>
      <c r="C976" s="43"/>
      <c r="D976" s="43"/>
      <c r="E976" s="43"/>
      <c r="F976" s="43"/>
      <c r="H976" s="43"/>
      <c r="I976" s="43"/>
      <c r="J976" s="43"/>
      <c r="K976" s="43"/>
    </row>
    <row r="977" spans="1:11" hidden="1">
      <c r="A977" s="43"/>
      <c r="B977" s="43"/>
      <c r="C977" s="43"/>
      <c r="D977" s="43"/>
      <c r="E977" s="43"/>
      <c r="F977" s="43"/>
      <c r="H977" s="43"/>
      <c r="I977" s="43"/>
      <c r="J977" s="43"/>
      <c r="K977" s="43"/>
    </row>
    <row r="978" spans="1:11" hidden="1">
      <c r="A978" s="43"/>
      <c r="B978" s="43"/>
      <c r="C978" s="43"/>
      <c r="D978" s="43"/>
      <c r="E978" s="43"/>
      <c r="F978" s="43"/>
      <c r="H978" s="43"/>
      <c r="I978" s="43"/>
      <c r="J978" s="43"/>
      <c r="K978" s="43"/>
    </row>
    <row r="979" spans="1:11" hidden="1">
      <c r="A979" s="43"/>
      <c r="B979" s="43"/>
      <c r="C979" s="43"/>
      <c r="D979" s="43"/>
      <c r="E979" s="43"/>
      <c r="F979" s="43"/>
      <c r="H979" s="43"/>
      <c r="I979" s="43"/>
      <c r="J979" s="43"/>
      <c r="K979" s="43"/>
    </row>
    <row r="980" spans="1:11" hidden="1">
      <c r="A980" s="43"/>
      <c r="B980" s="43"/>
      <c r="C980" s="43"/>
      <c r="D980" s="43"/>
      <c r="E980" s="43"/>
      <c r="F980" s="43"/>
      <c r="H980" s="43"/>
      <c r="I980" s="43"/>
      <c r="J980" s="43"/>
      <c r="K980" s="43"/>
    </row>
    <row r="981" spans="1:11" hidden="1">
      <c r="A981" s="43"/>
      <c r="B981" s="43"/>
      <c r="C981" s="43"/>
      <c r="D981" s="43"/>
      <c r="E981" s="43"/>
      <c r="F981" s="43"/>
      <c r="H981" s="43"/>
      <c r="I981" s="43"/>
      <c r="J981" s="43"/>
      <c r="K981" s="43"/>
    </row>
    <row r="982" spans="1:11" hidden="1">
      <c r="A982" s="43"/>
      <c r="B982" s="43"/>
      <c r="C982" s="43"/>
      <c r="D982" s="43"/>
      <c r="E982" s="43"/>
      <c r="F982" s="43"/>
      <c r="H982" s="43"/>
      <c r="I982" s="43"/>
      <c r="J982" s="43"/>
      <c r="K982" s="43"/>
    </row>
    <row r="983" spans="1:11" hidden="1">
      <c r="A983" s="43"/>
      <c r="B983" s="43"/>
      <c r="C983" s="43"/>
      <c r="D983" s="43"/>
      <c r="E983" s="43"/>
      <c r="F983" s="43"/>
      <c r="H983" s="43"/>
      <c r="I983" s="43"/>
      <c r="J983" s="43"/>
      <c r="K983" s="43"/>
    </row>
    <row r="984" spans="1:11" hidden="1">
      <c r="A984" s="43"/>
      <c r="B984" s="43"/>
      <c r="C984" s="43"/>
      <c r="D984" s="43"/>
      <c r="E984" s="43"/>
      <c r="F984" s="43"/>
      <c r="H984" s="43"/>
      <c r="I984" s="43"/>
      <c r="J984" s="43"/>
      <c r="K984" s="43"/>
    </row>
    <row r="985" spans="1:11" hidden="1">
      <c r="A985" s="43"/>
      <c r="B985" s="43"/>
      <c r="C985" s="43"/>
      <c r="D985" s="43"/>
      <c r="E985" s="43"/>
      <c r="F985" s="43"/>
      <c r="H985" s="43"/>
      <c r="I985" s="43"/>
      <c r="J985" s="43"/>
      <c r="K985" s="43"/>
    </row>
    <row r="986" spans="1:11" hidden="1">
      <c r="A986" s="43"/>
      <c r="B986" s="43"/>
      <c r="C986" s="43"/>
      <c r="D986" s="43"/>
      <c r="E986" s="43"/>
      <c r="F986" s="43"/>
      <c r="H986" s="43"/>
      <c r="I986" s="43"/>
      <c r="J986" s="43"/>
      <c r="K986" s="43"/>
    </row>
    <row r="987" spans="1:11" hidden="1">
      <c r="A987" s="43"/>
      <c r="B987" s="43"/>
      <c r="C987" s="43"/>
      <c r="D987" s="43"/>
      <c r="E987" s="43"/>
      <c r="F987" s="43"/>
      <c r="H987" s="43"/>
      <c r="I987" s="43"/>
      <c r="J987" s="43"/>
      <c r="K987" s="43"/>
    </row>
    <row r="988" spans="1:11" hidden="1">
      <c r="A988" s="43"/>
      <c r="B988" s="43"/>
      <c r="C988" s="43"/>
      <c r="D988" s="43"/>
      <c r="E988" s="43"/>
      <c r="F988" s="43"/>
      <c r="H988" s="43"/>
      <c r="I988" s="43"/>
      <c r="J988" s="43"/>
      <c r="K988" s="43"/>
    </row>
    <row r="989" spans="1:11" hidden="1">
      <c r="A989" s="43"/>
      <c r="B989" s="43"/>
      <c r="C989" s="43"/>
      <c r="D989" s="43"/>
      <c r="E989" s="43"/>
      <c r="F989" s="43"/>
      <c r="H989" s="43"/>
      <c r="I989" s="43"/>
      <c r="J989" s="43"/>
      <c r="K989" s="43"/>
    </row>
    <row r="990" spans="1:11" hidden="1">
      <c r="A990" s="43"/>
      <c r="B990" s="43"/>
      <c r="C990" s="43"/>
      <c r="D990" s="43"/>
      <c r="E990" s="43"/>
      <c r="F990" s="43"/>
      <c r="H990" s="43"/>
      <c r="I990" s="43"/>
      <c r="J990" s="43"/>
      <c r="K990" s="43"/>
    </row>
    <row r="991" spans="1:11" hidden="1">
      <c r="A991" s="43"/>
      <c r="B991" s="43"/>
      <c r="C991" s="43"/>
      <c r="D991" s="43"/>
      <c r="E991" s="43"/>
      <c r="F991" s="43"/>
      <c r="H991" s="43"/>
      <c r="I991" s="43"/>
      <c r="J991" s="43"/>
      <c r="K991" s="43"/>
    </row>
    <row r="992" spans="1:11" hidden="1">
      <c r="A992" s="43"/>
      <c r="B992" s="43"/>
      <c r="C992" s="43"/>
      <c r="D992" s="43"/>
      <c r="E992" s="43"/>
      <c r="F992" s="43"/>
      <c r="H992" s="43"/>
      <c r="I992" s="43"/>
      <c r="J992" s="43"/>
      <c r="K992" s="43"/>
    </row>
    <row r="993" spans="1:11" hidden="1">
      <c r="A993" s="43"/>
      <c r="B993" s="43"/>
      <c r="C993" s="43"/>
      <c r="D993" s="43"/>
      <c r="E993" s="43"/>
      <c r="F993" s="43"/>
      <c r="H993" s="43"/>
      <c r="I993" s="43"/>
      <c r="J993" s="43"/>
      <c r="K993" s="43"/>
    </row>
    <row r="994" spans="1:11" hidden="1">
      <c r="A994" s="43"/>
      <c r="B994" s="43"/>
      <c r="C994" s="43"/>
      <c r="D994" s="43"/>
      <c r="E994" s="43"/>
      <c r="F994" s="43"/>
      <c r="H994" s="43"/>
      <c r="I994" s="43"/>
      <c r="J994" s="43"/>
      <c r="K994" s="43"/>
    </row>
    <row r="995" spans="1:11" hidden="1">
      <c r="A995" s="43"/>
      <c r="B995" s="43"/>
      <c r="C995" s="43"/>
      <c r="D995" s="43"/>
      <c r="E995" s="43"/>
      <c r="F995" s="43"/>
      <c r="H995" s="43"/>
      <c r="I995" s="43"/>
      <c r="J995" s="43"/>
      <c r="K995" s="43"/>
    </row>
    <row r="996" spans="1:11" hidden="1">
      <c r="A996" s="43"/>
      <c r="B996" s="43"/>
      <c r="C996" s="43"/>
      <c r="D996" s="43"/>
      <c r="E996" s="43"/>
      <c r="F996" s="43"/>
      <c r="H996" s="43"/>
      <c r="I996" s="43"/>
      <c r="J996" s="43"/>
      <c r="K996" s="43"/>
    </row>
    <row r="997" spans="1:11" hidden="1">
      <c r="A997" s="43"/>
      <c r="B997" s="43"/>
      <c r="C997" s="43"/>
      <c r="D997" s="43"/>
      <c r="E997" s="43"/>
      <c r="F997" s="43"/>
      <c r="H997" s="43"/>
      <c r="I997" s="43"/>
      <c r="J997" s="43"/>
      <c r="K997" s="43"/>
    </row>
    <row r="998" spans="1:11" hidden="1">
      <c r="A998" s="43"/>
      <c r="B998" s="43"/>
      <c r="C998" s="43"/>
      <c r="D998" s="43"/>
      <c r="E998" s="43"/>
      <c r="F998" s="43"/>
      <c r="H998" s="43"/>
      <c r="I998" s="43"/>
      <c r="J998" s="43"/>
      <c r="K998" s="43"/>
    </row>
    <row r="999" spans="1:11" hidden="1">
      <c r="A999" s="43"/>
      <c r="B999" s="43"/>
      <c r="C999" s="43"/>
      <c r="D999" s="43"/>
      <c r="E999" s="43"/>
      <c r="F999" s="43"/>
      <c r="H999" s="43"/>
      <c r="I999" s="43"/>
      <c r="J999" s="43"/>
      <c r="K999" s="43"/>
    </row>
    <row r="1000" spans="1:11" hidden="1">
      <c r="A1000" s="43"/>
      <c r="B1000" s="43"/>
      <c r="C1000" s="43"/>
      <c r="D1000" s="43"/>
      <c r="E1000" s="43"/>
      <c r="F1000" s="43"/>
      <c r="H1000" s="43"/>
      <c r="I1000" s="43"/>
      <c r="J1000" s="43"/>
      <c r="K1000" s="43"/>
    </row>
    <row r="1001" spans="1:11" hidden="1">
      <c r="A1001" s="43"/>
      <c r="B1001" s="43"/>
      <c r="C1001" s="43"/>
      <c r="D1001" s="43"/>
      <c r="E1001" s="43"/>
      <c r="F1001" s="43"/>
      <c r="H1001" s="43"/>
      <c r="I1001" s="43"/>
      <c r="J1001" s="43"/>
      <c r="K1001" s="43"/>
    </row>
    <row r="1002" spans="1:11" hidden="1">
      <c r="A1002" s="43"/>
      <c r="B1002" s="43"/>
      <c r="C1002" s="43"/>
      <c r="D1002" s="43"/>
      <c r="E1002" s="43"/>
      <c r="F1002" s="43"/>
      <c r="H1002" s="43"/>
      <c r="I1002" s="43"/>
      <c r="J1002" s="43"/>
      <c r="K1002" s="43"/>
    </row>
    <row r="1003" spans="1:11" hidden="1">
      <c r="A1003" s="43"/>
      <c r="B1003" s="43"/>
      <c r="C1003" s="43"/>
      <c r="D1003" s="43"/>
      <c r="E1003" s="43"/>
      <c r="F1003" s="43"/>
      <c r="H1003" s="43"/>
      <c r="I1003" s="43"/>
      <c r="J1003" s="43"/>
      <c r="K1003" s="43"/>
    </row>
    <row r="1004" spans="1:11" hidden="1">
      <c r="A1004" s="43"/>
      <c r="B1004" s="43"/>
      <c r="C1004" s="43"/>
      <c r="D1004" s="43"/>
      <c r="E1004" s="43"/>
      <c r="F1004" s="43"/>
      <c r="H1004" s="43"/>
      <c r="I1004" s="43"/>
      <c r="J1004" s="43"/>
      <c r="K1004" s="43"/>
    </row>
    <row r="1005" spans="1:11" hidden="1">
      <c r="A1005" s="43"/>
      <c r="B1005" s="43"/>
      <c r="C1005" s="43"/>
      <c r="D1005" s="43"/>
      <c r="E1005" s="43"/>
      <c r="F1005" s="43"/>
      <c r="H1005" s="43"/>
      <c r="I1005" s="43"/>
      <c r="J1005" s="43"/>
      <c r="K1005" s="43"/>
    </row>
    <row r="1006" spans="1:11" hidden="1">
      <c r="A1006" s="43"/>
      <c r="B1006" s="43"/>
      <c r="C1006" s="43"/>
      <c r="D1006" s="43"/>
      <c r="E1006" s="43"/>
      <c r="F1006" s="43"/>
      <c r="H1006" s="43"/>
      <c r="I1006" s="43"/>
      <c r="J1006" s="43"/>
      <c r="K1006" s="43"/>
    </row>
    <row r="1007" spans="1:11" hidden="1">
      <c r="A1007" s="43"/>
      <c r="B1007" s="43"/>
      <c r="C1007" s="43"/>
      <c r="D1007" s="43"/>
      <c r="E1007" s="43"/>
      <c r="F1007" s="43"/>
      <c r="H1007" s="43"/>
      <c r="I1007" s="43"/>
      <c r="J1007" s="43"/>
      <c r="K1007" s="43"/>
    </row>
    <row r="1008" spans="1:11" hidden="1">
      <c r="A1008" s="43"/>
      <c r="B1008" s="43"/>
      <c r="C1008" s="43"/>
      <c r="D1008" s="43"/>
      <c r="E1008" s="43"/>
      <c r="F1008" s="43"/>
      <c r="H1008" s="43"/>
      <c r="I1008" s="43"/>
      <c r="J1008" s="43"/>
      <c r="K1008" s="43"/>
    </row>
    <row r="1009" spans="1:11" hidden="1">
      <c r="A1009" s="43"/>
      <c r="B1009" s="43"/>
      <c r="C1009" s="43"/>
      <c r="D1009" s="43"/>
      <c r="E1009" s="43"/>
      <c r="F1009" s="43"/>
      <c r="H1009" s="43"/>
      <c r="I1009" s="43"/>
      <c r="J1009" s="43"/>
      <c r="K1009" s="43"/>
    </row>
    <row r="1010" spans="1:11" hidden="1">
      <c r="A1010" s="43"/>
      <c r="B1010" s="43"/>
      <c r="C1010" s="43"/>
      <c r="D1010" s="43"/>
      <c r="E1010" s="43"/>
      <c r="F1010" s="43"/>
      <c r="H1010" s="43"/>
      <c r="I1010" s="43"/>
      <c r="J1010" s="43"/>
      <c r="K1010" s="43"/>
    </row>
    <row r="1011" spans="1:11" hidden="1">
      <c r="A1011" s="43"/>
      <c r="B1011" s="43"/>
      <c r="C1011" s="43"/>
      <c r="D1011" s="43"/>
      <c r="E1011" s="43"/>
      <c r="F1011" s="43"/>
      <c r="H1011" s="43"/>
      <c r="I1011" s="43"/>
      <c r="J1011" s="43"/>
      <c r="K1011" s="43"/>
    </row>
    <row r="1012" spans="1:11" hidden="1">
      <c r="A1012" s="43"/>
      <c r="B1012" s="43"/>
      <c r="C1012" s="43"/>
      <c r="D1012" s="43"/>
      <c r="E1012" s="43"/>
      <c r="F1012" s="43"/>
      <c r="H1012" s="43"/>
      <c r="I1012" s="43"/>
      <c r="J1012" s="43"/>
      <c r="K1012" s="43"/>
    </row>
    <row r="1013" spans="1:11" hidden="1">
      <c r="A1013" s="43"/>
      <c r="B1013" s="43"/>
      <c r="C1013" s="43"/>
      <c r="D1013" s="43"/>
      <c r="E1013" s="43"/>
      <c r="F1013" s="43"/>
      <c r="H1013" s="43"/>
      <c r="I1013" s="43"/>
      <c r="J1013" s="43"/>
      <c r="K1013" s="43"/>
    </row>
    <row r="1014" spans="1:11" hidden="1">
      <c r="A1014" s="43"/>
      <c r="B1014" s="43"/>
      <c r="C1014" s="43"/>
      <c r="D1014" s="43"/>
      <c r="E1014" s="43"/>
      <c r="F1014" s="43"/>
      <c r="H1014" s="43"/>
      <c r="I1014" s="43"/>
      <c r="J1014" s="43"/>
      <c r="K1014" s="43"/>
    </row>
    <row r="1015" spans="1:11" hidden="1">
      <c r="A1015" s="43"/>
      <c r="B1015" s="43"/>
      <c r="C1015" s="43"/>
      <c r="D1015" s="43"/>
      <c r="E1015" s="43"/>
      <c r="F1015" s="43"/>
      <c r="H1015" s="43"/>
      <c r="I1015" s="43"/>
      <c r="J1015" s="43"/>
      <c r="K1015" s="43"/>
    </row>
    <row r="1016" spans="1:11" hidden="1">
      <c r="A1016" s="43"/>
      <c r="B1016" s="43"/>
      <c r="C1016" s="43"/>
      <c r="D1016" s="43"/>
      <c r="E1016" s="43"/>
      <c r="F1016" s="43"/>
      <c r="H1016" s="43"/>
      <c r="I1016" s="43"/>
      <c r="J1016" s="43"/>
      <c r="K1016" s="43"/>
    </row>
    <row r="1017" spans="1:11" hidden="1">
      <c r="A1017" s="43"/>
      <c r="B1017" s="43"/>
      <c r="C1017" s="43"/>
      <c r="D1017" s="43"/>
      <c r="E1017" s="43"/>
      <c r="F1017" s="43"/>
      <c r="H1017" s="43"/>
      <c r="I1017" s="43"/>
      <c r="J1017" s="43"/>
      <c r="K1017" s="43"/>
    </row>
    <row r="1018" spans="1:11" hidden="1">
      <c r="A1018" s="43"/>
      <c r="B1018" s="43"/>
      <c r="C1018" s="43"/>
      <c r="D1018" s="43"/>
      <c r="E1018" s="43"/>
      <c r="F1018" s="43"/>
      <c r="H1018" s="43"/>
      <c r="I1018" s="43"/>
      <c r="J1018" s="43"/>
      <c r="K1018" s="43"/>
    </row>
    <row r="1019" spans="1:11" hidden="1">
      <c r="A1019" s="43"/>
      <c r="B1019" s="43"/>
      <c r="C1019" s="43"/>
      <c r="D1019" s="43"/>
      <c r="E1019" s="43"/>
      <c r="F1019" s="43"/>
      <c r="H1019" s="43"/>
      <c r="I1019" s="43"/>
      <c r="J1019" s="43"/>
      <c r="K1019" s="43"/>
    </row>
    <row r="1020" spans="1:11" hidden="1">
      <c r="A1020" s="43"/>
      <c r="B1020" s="43"/>
      <c r="C1020" s="43"/>
      <c r="D1020" s="43"/>
      <c r="E1020" s="43"/>
      <c r="F1020" s="43"/>
      <c r="H1020" s="43"/>
      <c r="I1020" s="43"/>
      <c r="J1020" s="43"/>
      <c r="K1020" s="43"/>
    </row>
    <row r="1021" spans="1:11" hidden="1">
      <c r="A1021" s="43"/>
      <c r="B1021" s="43"/>
      <c r="C1021" s="43"/>
      <c r="D1021" s="43"/>
      <c r="E1021" s="43"/>
      <c r="F1021" s="43"/>
      <c r="H1021" s="43"/>
      <c r="I1021" s="43"/>
      <c r="J1021" s="43"/>
      <c r="K1021" s="43"/>
    </row>
    <row r="1022" spans="1:11" hidden="1">
      <c r="A1022" s="43"/>
      <c r="B1022" s="43"/>
      <c r="C1022" s="43"/>
      <c r="D1022" s="43"/>
      <c r="E1022" s="43"/>
      <c r="F1022" s="43"/>
      <c r="H1022" s="43"/>
      <c r="I1022" s="43"/>
      <c r="J1022" s="43"/>
      <c r="K1022" s="43"/>
    </row>
    <row r="1023" spans="1:11" hidden="1">
      <c r="A1023" s="43"/>
      <c r="B1023" s="43"/>
      <c r="C1023" s="43"/>
      <c r="D1023" s="43"/>
      <c r="E1023" s="43"/>
      <c r="F1023" s="43"/>
      <c r="H1023" s="43"/>
      <c r="I1023" s="43"/>
      <c r="J1023" s="43"/>
      <c r="K1023" s="43"/>
    </row>
    <row r="1024" spans="1:11" hidden="1">
      <c r="A1024" s="43"/>
      <c r="B1024" s="43"/>
      <c r="C1024" s="43"/>
      <c r="D1024" s="43"/>
      <c r="E1024" s="43"/>
      <c r="F1024" s="43"/>
      <c r="H1024" s="43"/>
      <c r="I1024" s="43"/>
      <c r="J1024" s="43"/>
      <c r="K1024" s="43"/>
    </row>
    <row r="1025" spans="1:11" hidden="1">
      <c r="A1025" s="43"/>
      <c r="B1025" s="43"/>
      <c r="C1025" s="43"/>
      <c r="D1025" s="43"/>
      <c r="E1025" s="43"/>
      <c r="F1025" s="43"/>
      <c r="H1025" s="43"/>
      <c r="I1025" s="43"/>
      <c r="J1025" s="43"/>
      <c r="K1025" s="43"/>
    </row>
    <row r="1026" spans="1:11" hidden="1">
      <c r="A1026" s="43"/>
      <c r="B1026" s="43"/>
      <c r="C1026" s="43"/>
      <c r="D1026" s="43"/>
      <c r="E1026" s="43"/>
      <c r="F1026" s="43"/>
      <c r="H1026" s="43"/>
      <c r="I1026" s="43"/>
      <c r="J1026" s="43"/>
      <c r="K1026" s="43"/>
    </row>
    <row r="1027" spans="1:11" hidden="1">
      <c r="A1027" s="43"/>
      <c r="B1027" s="43"/>
      <c r="C1027" s="43"/>
      <c r="D1027" s="43"/>
      <c r="E1027" s="43"/>
      <c r="F1027" s="43"/>
      <c r="H1027" s="43"/>
      <c r="I1027" s="43"/>
      <c r="J1027" s="43"/>
      <c r="K1027" s="43"/>
    </row>
    <row r="1028" spans="1:11" hidden="1">
      <c r="A1028" s="43"/>
      <c r="B1028" s="43"/>
      <c r="C1028" s="43"/>
      <c r="D1028" s="43"/>
      <c r="E1028" s="43"/>
      <c r="F1028" s="43"/>
      <c r="H1028" s="43"/>
      <c r="I1028" s="43"/>
      <c r="J1028" s="43"/>
      <c r="K1028" s="43"/>
    </row>
    <row r="1029" spans="1:11" hidden="1">
      <c r="A1029" s="43"/>
      <c r="B1029" s="43"/>
      <c r="C1029" s="43"/>
      <c r="D1029" s="43"/>
      <c r="E1029" s="43"/>
      <c r="F1029" s="43"/>
      <c r="H1029" s="43"/>
      <c r="I1029" s="43"/>
      <c r="J1029" s="43"/>
      <c r="K1029" s="43"/>
    </row>
    <row r="1030" spans="1:11" hidden="1">
      <c r="A1030" s="43"/>
      <c r="B1030" s="43"/>
      <c r="C1030" s="43"/>
      <c r="D1030" s="43"/>
      <c r="E1030" s="43"/>
      <c r="F1030" s="43"/>
      <c r="H1030" s="43"/>
      <c r="I1030" s="43"/>
      <c r="J1030" s="43"/>
      <c r="K1030" s="43"/>
    </row>
    <row r="1031" spans="1:11" hidden="1">
      <c r="A1031" s="43"/>
      <c r="B1031" s="43"/>
      <c r="C1031" s="43"/>
      <c r="D1031" s="43"/>
      <c r="E1031" s="43"/>
      <c r="F1031" s="43"/>
      <c r="H1031" s="43"/>
      <c r="I1031" s="43"/>
      <c r="J1031" s="43"/>
      <c r="K1031" s="43"/>
    </row>
    <row r="1032" spans="1:11" hidden="1">
      <c r="A1032" s="43"/>
      <c r="B1032" s="43"/>
      <c r="C1032" s="43"/>
      <c r="D1032" s="43"/>
      <c r="E1032" s="43"/>
      <c r="F1032" s="43"/>
      <c r="H1032" s="43"/>
      <c r="I1032" s="43"/>
      <c r="J1032" s="43"/>
      <c r="K1032" s="43"/>
    </row>
    <row r="1033" spans="1:11" hidden="1">
      <c r="A1033" s="43"/>
      <c r="B1033" s="43"/>
      <c r="C1033" s="43"/>
      <c r="D1033" s="43"/>
      <c r="E1033" s="43"/>
      <c r="F1033" s="43"/>
      <c r="H1033" s="43"/>
      <c r="I1033" s="43"/>
      <c r="J1033" s="43"/>
      <c r="K1033" s="43"/>
    </row>
    <row r="1034" spans="1:11" hidden="1">
      <c r="A1034" s="43"/>
      <c r="B1034" s="43"/>
      <c r="C1034" s="43"/>
      <c r="D1034" s="43"/>
      <c r="E1034" s="43"/>
      <c r="F1034" s="43"/>
      <c r="H1034" s="43"/>
      <c r="I1034" s="43"/>
      <c r="J1034" s="43"/>
      <c r="K1034" s="43"/>
    </row>
    <row r="1035" spans="1:11" hidden="1">
      <c r="A1035" s="43"/>
      <c r="B1035" s="43"/>
      <c r="C1035" s="43"/>
      <c r="D1035" s="43"/>
      <c r="E1035" s="43"/>
      <c r="F1035" s="43"/>
      <c r="H1035" s="43"/>
      <c r="I1035" s="43"/>
      <c r="J1035" s="43"/>
      <c r="K1035" s="43"/>
    </row>
    <row r="1036" spans="1:11" hidden="1">
      <c r="A1036" s="43"/>
      <c r="B1036" s="43"/>
      <c r="C1036" s="43"/>
      <c r="D1036" s="43"/>
      <c r="E1036" s="43"/>
      <c r="F1036" s="43"/>
      <c r="H1036" s="43"/>
      <c r="I1036" s="43"/>
      <c r="J1036" s="43"/>
      <c r="K1036" s="43"/>
    </row>
    <row r="1037" spans="1:11" hidden="1">
      <c r="A1037" s="43"/>
      <c r="B1037" s="43"/>
      <c r="C1037" s="43"/>
      <c r="D1037" s="43"/>
      <c r="E1037" s="43"/>
      <c r="F1037" s="43"/>
      <c r="H1037" s="43"/>
      <c r="I1037" s="43"/>
      <c r="J1037" s="43"/>
      <c r="K1037" s="43"/>
    </row>
    <row r="1038" spans="1:11" hidden="1">
      <c r="A1038" s="43"/>
      <c r="B1038" s="43"/>
      <c r="C1038" s="43"/>
      <c r="D1038" s="43"/>
      <c r="E1038" s="43"/>
      <c r="F1038" s="43"/>
      <c r="H1038" s="43"/>
      <c r="I1038" s="43"/>
      <c r="J1038" s="43"/>
      <c r="K1038" s="43"/>
    </row>
    <row r="1039" spans="1:11" hidden="1">
      <c r="A1039" s="43"/>
      <c r="B1039" s="43"/>
      <c r="C1039" s="43"/>
      <c r="D1039" s="43"/>
      <c r="E1039" s="43"/>
      <c r="F1039" s="43"/>
      <c r="H1039" s="43"/>
      <c r="I1039" s="43"/>
      <c r="J1039" s="43"/>
      <c r="K1039" s="43"/>
    </row>
    <row r="1040" spans="1:11" hidden="1">
      <c r="A1040" s="43"/>
      <c r="B1040" s="43"/>
      <c r="C1040" s="43"/>
      <c r="D1040" s="43"/>
      <c r="E1040" s="43"/>
      <c r="F1040" s="43"/>
      <c r="H1040" s="43"/>
      <c r="I1040" s="43"/>
      <c r="J1040" s="43"/>
      <c r="K1040" s="43"/>
    </row>
    <row r="1041" spans="1:11" hidden="1">
      <c r="A1041" s="43"/>
      <c r="B1041" s="43"/>
      <c r="C1041" s="43"/>
      <c r="D1041" s="43"/>
      <c r="E1041" s="43"/>
      <c r="F1041" s="43"/>
      <c r="H1041" s="43"/>
      <c r="I1041" s="43"/>
      <c r="J1041" s="43"/>
      <c r="K1041" s="43"/>
    </row>
    <row r="1042" spans="1:11" hidden="1">
      <c r="A1042" s="43"/>
      <c r="B1042" s="43"/>
      <c r="C1042" s="43"/>
      <c r="D1042" s="43"/>
      <c r="E1042" s="43"/>
      <c r="F1042" s="43"/>
      <c r="H1042" s="43"/>
      <c r="I1042" s="43"/>
      <c r="J1042" s="43"/>
      <c r="K1042" s="43"/>
    </row>
    <row r="1043" spans="1:11" hidden="1">
      <c r="A1043" s="43"/>
      <c r="B1043" s="43"/>
      <c r="C1043" s="43"/>
      <c r="D1043" s="43"/>
      <c r="E1043" s="43"/>
      <c r="F1043" s="43"/>
      <c r="H1043" s="43"/>
      <c r="I1043" s="43"/>
      <c r="J1043" s="43"/>
      <c r="K1043" s="43"/>
    </row>
    <row r="1044" spans="1:11" hidden="1">
      <c r="A1044" s="43"/>
      <c r="B1044" s="43"/>
      <c r="C1044" s="43"/>
      <c r="D1044" s="43"/>
      <c r="E1044" s="43"/>
      <c r="F1044" s="43"/>
      <c r="H1044" s="43"/>
      <c r="I1044" s="43"/>
      <c r="J1044" s="43"/>
      <c r="K1044" s="43"/>
    </row>
    <row r="1045" spans="1:11" hidden="1">
      <c r="A1045" s="43"/>
      <c r="B1045" s="43"/>
      <c r="C1045" s="43"/>
      <c r="D1045" s="43"/>
      <c r="E1045" s="43"/>
      <c r="F1045" s="43"/>
      <c r="H1045" s="43"/>
      <c r="I1045" s="43"/>
      <c r="J1045" s="43"/>
      <c r="K1045" s="43"/>
    </row>
    <row r="1046" spans="1:11" hidden="1">
      <c r="A1046" s="43"/>
      <c r="B1046" s="43"/>
      <c r="C1046" s="43"/>
      <c r="D1046" s="43"/>
      <c r="E1046" s="43"/>
      <c r="F1046" s="43"/>
      <c r="H1046" s="43"/>
      <c r="I1046" s="43"/>
      <c r="J1046" s="43"/>
      <c r="K1046" s="43"/>
    </row>
    <row r="1047" spans="1:11" hidden="1">
      <c r="A1047" s="43"/>
      <c r="B1047" s="43"/>
      <c r="C1047" s="43"/>
      <c r="D1047" s="43"/>
      <c r="E1047" s="43"/>
      <c r="F1047" s="43"/>
      <c r="H1047" s="43"/>
      <c r="I1047" s="43"/>
      <c r="J1047" s="43"/>
      <c r="K1047" s="43"/>
    </row>
    <row r="1048" spans="1:11" hidden="1">
      <c r="A1048" s="43"/>
      <c r="B1048" s="43"/>
      <c r="C1048" s="43"/>
      <c r="D1048" s="43"/>
      <c r="E1048" s="43"/>
      <c r="F1048" s="43"/>
      <c r="H1048" s="43"/>
      <c r="I1048" s="43"/>
      <c r="J1048" s="43"/>
      <c r="K1048" s="43"/>
    </row>
    <row r="1049" spans="1:11" hidden="1">
      <c r="A1049" s="43"/>
      <c r="B1049" s="43"/>
      <c r="C1049" s="43"/>
      <c r="D1049" s="43"/>
      <c r="E1049" s="43"/>
      <c r="F1049" s="43"/>
      <c r="H1049" s="43"/>
      <c r="I1049" s="43"/>
      <c r="J1049" s="43"/>
      <c r="K1049" s="43"/>
    </row>
    <row r="1050" spans="1:11" hidden="1">
      <c r="A1050" s="43"/>
      <c r="B1050" s="43"/>
      <c r="C1050" s="43"/>
      <c r="D1050" s="43"/>
      <c r="E1050" s="43"/>
      <c r="F1050" s="43"/>
      <c r="H1050" s="43"/>
      <c r="I1050" s="43"/>
      <c r="J1050" s="43"/>
      <c r="K1050" s="43"/>
    </row>
    <row r="1051" spans="1:11" hidden="1">
      <c r="A1051" s="43"/>
      <c r="B1051" s="43"/>
      <c r="C1051" s="43"/>
      <c r="D1051" s="43"/>
      <c r="E1051" s="43"/>
      <c r="F1051" s="43"/>
      <c r="H1051" s="43"/>
      <c r="I1051" s="43"/>
      <c r="J1051" s="43"/>
      <c r="K1051" s="43"/>
    </row>
    <row r="1052" spans="1:11" hidden="1">
      <c r="A1052" s="43"/>
      <c r="B1052" s="43"/>
      <c r="C1052" s="43"/>
      <c r="D1052" s="43"/>
      <c r="E1052" s="43"/>
      <c r="F1052" s="43"/>
      <c r="H1052" s="43"/>
      <c r="I1052" s="43"/>
      <c r="J1052" s="43"/>
      <c r="K1052" s="43"/>
    </row>
    <row r="1053" spans="1:11" hidden="1">
      <c r="A1053" s="43"/>
      <c r="B1053" s="43"/>
      <c r="C1053" s="43"/>
      <c r="D1053" s="43"/>
      <c r="E1053" s="43"/>
      <c r="F1053" s="43"/>
      <c r="H1053" s="43"/>
      <c r="I1053" s="43"/>
      <c r="J1053" s="43"/>
      <c r="K1053" s="43"/>
    </row>
    <row r="1054" spans="1:11" hidden="1">
      <c r="A1054" s="43"/>
      <c r="B1054" s="43"/>
      <c r="C1054" s="43"/>
      <c r="D1054" s="43"/>
      <c r="E1054" s="43"/>
      <c r="F1054" s="43"/>
      <c r="H1054" s="43"/>
      <c r="I1054" s="43"/>
      <c r="J1054" s="43"/>
      <c r="K1054" s="43"/>
    </row>
    <row r="1055" spans="1:11" hidden="1">
      <c r="A1055" s="43"/>
      <c r="B1055" s="43"/>
      <c r="C1055" s="43"/>
      <c r="D1055" s="43"/>
      <c r="E1055" s="43"/>
      <c r="F1055" s="43"/>
      <c r="H1055" s="43"/>
      <c r="I1055" s="43"/>
      <c r="J1055" s="43"/>
      <c r="K1055" s="43"/>
    </row>
    <row r="1056" spans="1:11" hidden="1">
      <c r="A1056" s="43"/>
      <c r="B1056" s="43"/>
      <c r="C1056" s="43"/>
      <c r="D1056" s="43"/>
      <c r="E1056" s="43"/>
      <c r="F1056" s="43"/>
      <c r="H1056" s="43"/>
      <c r="I1056" s="43"/>
      <c r="J1056" s="43"/>
      <c r="K1056" s="43"/>
    </row>
    <row r="1057" spans="1:11" hidden="1">
      <c r="A1057" s="43"/>
      <c r="B1057" s="43"/>
      <c r="C1057" s="43"/>
      <c r="D1057" s="43"/>
      <c r="E1057" s="43"/>
      <c r="F1057" s="43"/>
      <c r="H1057" s="43"/>
      <c r="I1057" s="43"/>
      <c r="J1057" s="43"/>
      <c r="K1057" s="43"/>
    </row>
    <row r="1058" spans="1:11" hidden="1">
      <c r="A1058" s="43"/>
      <c r="B1058" s="43"/>
      <c r="C1058" s="43"/>
      <c r="D1058" s="43"/>
      <c r="E1058" s="43"/>
      <c r="F1058" s="43"/>
      <c r="H1058" s="43"/>
      <c r="I1058" s="43"/>
      <c r="J1058" s="43"/>
      <c r="K1058" s="43"/>
    </row>
    <row r="1059" spans="1:11" hidden="1">
      <c r="A1059" s="43"/>
      <c r="B1059" s="43"/>
      <c r="C1059" s="43"/>
      <c r="D1059" s="43"/>
      <c r="E1059" s="43"/>
      <c r="F1059" s="43"/>
      <c r="H1059" s="43"/>
      <c r="I1059" s="43"/>
      <c r="J1059" s="43"/>
      <c r="K1059" s="43"/>
    </row>
    <row r="1060" spans="1:11" hidden="1">
      <c r="A1060" s="43"/>
      <c r="B1060" s="43"/>
      <c r="C1060" s="43"/>
      <c r="D1060" s="43"/>
      <c r="E1060" s="43"/>
      <c r="F1060" s="43"/>
      <c r="H1060" s="43"/>
      <c r="I1060" s="43"/>
      <c r="J1060" s="43"/>
      <c r="K1060" s="43"/>
    </row>
    <row r="1061" spans="1:11" hidden="1">
      <c r="A1061" s="43"/>
      <c r="B1061" s="43"/>
      <c r="C1061" s="43"/>
      <c r="D1061" s="43"/>
      <c r="E1061" s="43"/>
      <c r="F1061" s="43"/>
      <c r="H1061" s="43"/>
      <c r="I1061" s="43"/>
      <c r="J1061" s="43"/>
      <c r="K1061" s="43"/>
    </row>
    <row r="1062" spans="1:11" hidden="1">
      <c r="A1062" s="43"/>
      <c r="B1062" s="43"/>
      <c r="C1062" s="43"/>
      <c r="D1062" s="43"/>
      <c r="E1062" s="43"/>
      <c r="F1062" s="43"/>
      <c r="H1062" s="43"/>
      <c r="I1062" s="43"/>
      <c r="J1062" s="43"/>
      <c r="K1062" s="43"/>
    </row>
    <row r="1063" spans="1:11" hidden="1">
      <c r="A1063" s="43"/>
      <c r="B1063" s="43"/>
      <c r="C1063" s="43"/>
      <c r="D1063" s="43"/>
      <c r="E1063" s="43"/>
      <c r="F1063" s="43"/>
      <c r="H1063" s="43"/>
      <c r="I1063" s="43"/>
      <c r="J1063" s="43"/>
      <c r="K1063" s="43"/>
    </row>
    <row r="1064" spans="1:11" hidden="1">
      <c r="A1064" s="43"/>
      <c r="B1064" s="43"/>
      <c r="C1064" s="43"/>
      <c r="D1064" s="43"/>
      <c r="E1064" s="43"/>
      <c r="F1064" s="43"/>
      <c r="H1064" s="43"/>
      <c r="I1064" s="43"/>
      <c r="J1064" s="43"/>
      <c r="K1064" s="43"/>
    </row>
    <row r="1065" spans="1:11" hidden="1">
      <c r="A1065" s="43"/>
      <c r="B1065" s="43"/>
      <c r="C1065" s="43"/>
      <c r="D1065" s="43"/>
      <c r="E1065" s="43"/>
      <c r="F1065" s="43"/>
      <c r="H1065" s="43"/>
      <c r="I1065" s="43"/>
      <c r="J1065" s="43"/>
      <c r="K1065" s="43"/>
    </row>
    <row r="1066" spans="1:11" hidden="1">
      <c r="A1066" s="43"/>
      <c r="B1066" s="43"/>
      <c r="C1066" s="43"/>
      <c r="D1066" s="43"/>
      <c r="E1066" s="43"/>
      <c r="F1066" s="43"/>
      <c r="H1066" s="43"/>
      <c r="I1066" s="43"/>
      <c r="J1066" s="43"/>
      <c r="K1066" s="43"/>
    </row>
    <row r="1067" spans="1:11" hidden="1">
      <c r="A1067" s="43"/>
      <c r="B1067" s="43"/>
      <c r="C1067" s="43"/>
      <c r="D1067" s="43"/>
      <c r="E1067" s="43"/>
      <c r="F1067" s="43"/>
      <c r="H1067" s="43"/>
      <c r="I1067" s="43"/>
      <c r="J1067" s="43"/>
      <c r="K1067" s="43"/>
    </row>
    <row r="1068" spans="1:11" hidden="1">
      <c r="A1068" s="43"/>
      <c r="B1068" s="43"/>
      <c r="C1068" s="43"/>
      <c r="D1068" s="43"/>
      <c r="E1068" s="43"/>
      <c r="F1068" s="43"/>
      <c r="H1068" s="43"/>
      <c r="I1068" s="43"/>
      <c r="J1068" s="43"/>
      <c r="K1068" s="43"/>
    </row>
    <row r="1069" spans="1:11" hidden="1">
      <c r="A1069" s="43"/>
      <c r="B1069" s="43"/>
      <c r="C1069" s="43"/>
      <c r="D1069" s="43"/>
      <c r="E1069" s="43"/>
      <c r="F1069" s="43"/>
      <c r="H1069" s="43"/>
      <c r="I1069" s="43"/>
      <c r="J1069" s="43"/>
      <c r="K1069" s="43"/>
    </row>
    <row r="1070" spans="1:11" hidden="1">
      <c r="A1070" s="43"/>
      <c r="B1070" s="43"/>
      <c r="C1070" s="43"/>
      <c r="D1070" s="43"/>
      <c r="E1070" s="43"/>
      <c r="F1070" s="43"/>
      <c r="H1070" s="43"/>
      <c r="I1070" s="43"/>
      <c r="J1070" s="43"/>
      <c r="K1070" s="43"/>
    </row>
    <row r="1071" spans="1:11" hidden="1">
      <c r="A1071" s="43"/>
      <c r="B1071" s="43"/>
      <c r="C1071" s="43"/>
      <c r="D1071" s="43"/>
      <c r="E1071" s="43"/>
      <c r="F1071" s="43"/>
      <c r="H1071" s="43"/>
      <c r="I1071" s="43"/>
      <c r="J1071" s="43"/>
      <c r="K1071" s="43"/>
    </row>
    <row r="1072" spans="1:11" hidden="1">
      <c r="A1072" s="43"/>
      <c r="B1072" s="43"/>
      <c r="C1072" s="43"/>
      <c r="D1072" s="43"/>
      <c r="E1072" s="43"/>
      <c r="F1072" s="43"/>
      <c r="H1072" s="43"/>
      <c r="I1072" s="43"/>
      <c r="J1072" s="43"/>
      <c r="K1072" s="43"/>
    </row>
    <row r="1073" spans="1:11" hidden="1">
      <c r="A1073" s="43"/>
      <c r="B1073" s="43"/>
      <c r="C1073" s="43"/>
      <c r="D1073" s="43"/>
      <c r="E1073" s="43"/>
      <c r="F1073" s="43"/>
      <c r="H1073" s="43"/>
      <c r="I1073" s="43"/>
      <c r="J1073" s="43"/>
      <c r="K1073" s="43"/>
    </row>
    <row r="1074" spans="1:11" hidden="1">
      <c r="A1074" s="43"/>
      <c r="B1074" s="43"/>
      <c r="C1074" s="43"/>
      <c r="D1074" s="43"/>
      <c r="E1074" s="43"/>
      <c r="F1074" s="43"/>
      <c r="H1074" s="43"/>
      <c r="I1074" s="43"/>
      <c r="J1074" s="43"/>
      <c r="K1074" s="43"/>
    </row>
    <row r="1075" spans="1:11" hidden="1">
      <c r="A1075" s="43"/>
      <c r="B1075" s="43"/>
      <c r="C1075" s="43"/>
      <c r="D1075" s="43"/>
      <c r="E1075" s="43"/>
      <c r="F1075" s="43"/>
      <c r="H1075" s="43"/>
      <c r="I1075" s="43"/>
      <c r="J1075" s="43"/>
      <c r="K1075" s="43"/>
    </row>
    <row r="1076" spans="1:11" hidden="1">
      <c r="A1076" s="43"/>
      <c r="B1076" s="43"/>
      <c r="C1076" s="43"/>
      <c r="D1076" s="43"/>
      <c r="E1076" s="43"/>
      <c r="F1076" s="43"/>
      <c r="H1076" s="43"/>
      <c r="I1076" s="43"/>
      <c r="J1076" s="43"/>
      <c r="K1076" s="43"/>
    </row>
    <row r="1077" spans="1:11" hidden="1">
      <c r="A1077" s="43"/>
      <c r="B1077" s="43"/>
      <c r="C1077" s="43"/>
      <c r="D1077" s="43"/>
      <c r="E1077" s="43"/>
      <c r="F1077" s="43"/>
      <c r="H1077" s="43"/>
      <c r="I1077" s="43"/>
      <c r="J1077" s="43"/>
      <c r="K1077" s="43"/>
    </row>
    <row r="1078" spans="1:11" hidden="1">
      <c r="A1078" s="43"/>
      <c r="B1078" s="43"/>
      <c r="C1078" s="43"/>
      <c r="D1078" s="43"/>
      <c r="E1078" s="43"/>
      <c r="F1078" s="43"/>
      <c r="H1078" s="43"/>
      <c r="I1078" s="43"/>
      <c r="J1078" s="43"/>
      <c r="K1078" s="43"/>
    </row>
    <row r="1079" spans="1:11" hidden="1">
      <c r="A1079" s="43"/>
      <c r="B1079" s="43"/>
      <c r="C1079" s="43"/>
      <c r="D1079" s="43"/>
      <c r="E1079" s="43"/>
      <c r="F1079" s="43"/>
      <c r="H1079" s="43"/>
      <c r="I1079" s="43"/>
      <c r="J1079" s="43"/>
      <c r="K1079" s="43"/>
    </row>
    <row r="1080" spans="1:11" hidden="1">
      <c r="A1080" s="43"/>
      <c r="B1080" s="43"/>
      <c r="C1080" s="43"/>
      <c r="D1080" s="43"/>
      <c r="E1080" s="43"/>
      <c r="F1080" s="43"/>
      <c r="H1080" s="43"/>
      <c r="I1080" s="43"/>
      <c r="J1080" s="43"/>
      <c r="K1080" s="43"/>
    </row>
    <row r="1081" spans="1:11" hidden="1">
      <c r="A1081" s="43"/>
      <c r="B1081" s="43"/>
      <c r="C1081" s="43"/>
      <c r="D1081" s="43"/>
      <c r="E1081" s="43"/>
      <c r="F1081" s="43"/>
      <c r="H1081" s="43"/>
      <c r="I1081" s="43"/>
      <c r="J1081" s="43"/>
      <c r="K1081" s="43"/>
    </row>
    <row r="1082" spans="1:11" hidden="1">
      <c r="A1082" s="43"/>
      <c r="B1082" s="43"/>
      <c r="C1082" s="43"/>
      <c r="D1082" s="43"/>
      <c r="E1082" s="43"/>
      <c r="F1082" s="43"/>
      <c r="H1082" s="43"/>
      <c r="I1082" s="43"/>
      <c r="J1082" s="43"/>
      <c r="K1082" s="43"/>
    </row>
    <row r="1083" spans="1:11" hidden="1">
      <c r="A1083" s="43"/>
      <c r="B1083" s="43"/>
      <c r="C1083" s="43"/>
      <c r="D1083" s="43"/>
      <c r="E1083" s="43"/>
      <c r="F1083" s="43"/>
      <c r="H1083" s="43"/>
      <c r="I1083" s="43"/>
      <c r="J1083" s="43"/>
      <c r="K1083" s="43"/>
    </row>
    <row r="1084" spans="1:11" hidden="1">
      <c r="A1084" s="43"/>
      <c r="B1084" s="43"/>
      <c r="C1084" s="43"/>
      <c r="D1084" s="43"/>
      <c r="E1084" s="43"/>
      <c r="F1084" s="43"/>
      <c r="H1084" s="43"/>
      <c r="I1084" s="43"/>
      <c r="J1084" s="43"/>
      <c r="K1084" s="43"/>
    </row>
    <row r="1085" spans="1:11" hidden="1">
      <c r="A1085" s="43"/>
      <c r="B1085" s="43"/>
      <c r="C1085" s="43"/>
      <c r="D1085" s="43"/>
      <c r="E1085" s="43"/>
      <c r="F1085" s="43"/>
      <c r="H1085" s="43"/>
      <c r="I1085" s="43"/>
      <c r="J1085" s="43"/>
      <c r="K1085" s="43"/>
    </row>
    <row r="1086" spans="1:11" hidden="1">
      <c r="A1086" s="43"/>
      <c r="B1086" s="43"/>
      <c r="C1086" s="43"/>
      <c r="D1086" s="43"/>
      <c r="E1086" s="43"/>
      <c r="F1086" s="43"/>
      <c r="H1086" s="43"/>
      <c r="I1086" s="43"/>
      <c r="J1086" s="43"/>
      <c r="K1086" s="43"/>
    </row>
    <row r="1087" spans="1:11" hidden="1">
      <c r="A1087" s="43"/>
      <c r="B1087" s="43"/>
      <c r="C1087" s="43"/>
      <c r="D1087" s="43"/>
      <c r="E1087" s="43"/>
      <c r="F1087" s="43"/>
      <c r="H1087" s="43"/>
      <c r="I1087" s="43"/>
      <c r="J1087" s="43"/>
      <c r="K1087" s="43"/>
    </row>
    <row r="1088" spans="1:11" hidden="1">
      <c r="A1088" s="43"/>
      <c r="B1088" s="43"/>
      <c r="C1088" s="43"/>
      <c r="D1088" s="43"/>
      <c r="E1088" s="43"/>
      <c r="F1088" s="43"/>
      <c r="H1088" s="43"/>
      <c r="I1088" s="43"/>
      <c r="J1088" s="43"/>
      <c r="K1088" s="43"/>
    </row>
    <row r="1089" spans="1:11" hidden="1">
      <c r="A1089" s="43"/>
      <c r="B1089" s="43"/>
      <c r="C1089" s="43"/>
      <c r="D1089" s="43"/>
      <c r="E1089" s="43"/>
      <c r="F1089" s="43"/>
      <c r="H1089" s="43"/>
      <c r="I1089" s="43"/>
      <c r="J1089" s="43"/>
      <c r="K1089" s="43"/>
    </row>
    <row r="1090" spans="1:11" hidden="1">
      <c r="A1090" s="43"/>
      <c r="B1090" s="43"/>
      <c r="C1090" s="43"/>
      <c r="D1090" s="43"/>
      <c r="E1090" s="43"/>
      <c r="F1090" s="43"/>
      <c r="H1090" s="43"/>
      <c r="I1090" s="43"/>
      <c r="J1090" s="43"/>
      <c r="K1090" s="43"/>
    </row>
    <row r="1091" spans="1:11" hidden="1">
      <c r="A1091" s="43"/>
      <c r="B1091" s="43"/>
      <c r="C1091" s="43"/>
      <c r="D1091" s="43"/>
      <c r="E1091" s="43"/>
      <c r="F1091" s="43"/>
      <c r="H1091" s="43"/>
      <c r="I1091" s="43"/>
      <c r="J1091" s="43"/>
      <c r="K1091" s="43"/>
    </row>
    <row r="1092" spans="1:11" hidden="1">
      <c r="A1092" s="43"/>
      <c r="B1092" s="43"/>
      <c r="C1092" s="43"/>
      <c r="D1092" s="43"/>
      <c r="E1092" s="43"/>
      <c r="F1092" s="43"/>
      <c r="H1092" s="43"/>
      <c r="I1092" s="43"/>
      <c r="J1092" s="43"/>
      <c r="K1092" s="43"/>
    </row>
    <row r="1093" spans="1:11" hidden="1">
      <c r="A1093" s="43"/>
      <c r="B1093" s="43"/>
      <c r="C1093" s="43"/>
      <c r="D1093" s="43"/>
      <c r="E1093" s="43"/>
      <c r="F1093" s="43"/>
      <c r="H1093" s="43"/>
      <c r="I1093" s="43"/>
      <c r="J1093" s="43"/>
      <c r="K1093" s="43"/>
    </row>
    <row r="1094" spans="1:11" hidden="1">
      <c r="A1094" s="43"/>
      <c r="B1094" s="43"/>
      <c r="C1094" s="43"/>
      <c r="D1094" s="43"/>
      <c r="E1094" s="43"/>
      <c r="F1094" s="43"/>
      <c r="H1094" s="43"/>
      <c r="I1094" s="43"/>
      <c r="J1094" s="43"/>
      <c r="K1094" s="43"/>
    </row>
    <row r="1095" spans="1:11" hidden="1">
      <c r="A1095" s="43"/>
      <c r="B1095" s="43"/>
      <c r="C1095" s="43"/>
      <c r="D1095" s="43"/>
      <c r="E1095" s="43"/>
      <c r="F1095" s="43"/>
      <c r="H1095" s="43"/>
      <c r="I1095" s="43"/>
      <c r="J1095" s="43"/>
      <c r="K1095" s="43"/>
    </row>
    <row r="1096" spans="1:11" hidden="1">
      <c r="A1096" s="43"/>
      <c r="B1096" s="43"/>
      <c r="C1096" s="43"/>
      <c r="D1096" s="43"/>
      <c r="E1096" s="43"/>
      <c r="F1096" s="43"/>
      <c r="H1096" s="43"/>
      <c r="I1096" s="43"/>
      <c r="J1096" s="43"/>
      <c r="K1096" s="43"/>
    </row>
    <row r="1097" spans="1:11" hidden="1">
      <c r="A1097" s="43"/>
      <c r="B1097" s="43"/>
      <c r="C1097" s="43"/>
      <c r="D1097" s="43"/>
      <c r="E1097" s="43"/>
      <c r="F1097" s="43"/>
      <c r="H1097" s="43"/>
      <c r="I1097" s="43"/>
      <c r="J1097" s="43"/>
      <c r="K1097" s="43"/>
    </row>
    <row r="1098" spans="1:11" hidden="1">
      <c r="A1098" s="43"/>
      <c r="B1098" s="43"/>
      <c r="C1098" s="43"/>
      <c r="D1098" s="43"/>
      <c r="E1098" s="43"/>
      <c r="F1098" s="43"/>
      <c r="H1098" s="43"/>
      <c r="I1098" s="43"/>
      <c r="J1098" s="43"/>
      <c r="K1098" s="43"/>
    </row>
    <row r="1099" spans="1:11" hidden="1">
      <c r="A1099" s="43"/>
      <c r="B1099" s="43"/>
      <c r="C1099" s="43"/>
      <c r="D1099" s="43"/>
      <c r="E1099" s="43"/>
      <c r="F1099" s="43"/>
      <c r="H1099" s="43"/>
      <c r="I1099" s="43"/>
      <c r="J1099" s="43"/>
      <c r="K1099" s="43"/>
    </row>
    <row r="1100" spans="1:11" hidden="1">
      <c r="A1100" s="43"/>
      <c r="B1100" s="43"/>
      <c r="C1100" s="43"/>
      <c r="D1100" s="43"/>
      <c r="E1100" s="43"/>
      <c r="F1100" s="43"/>
      <c r="H1100" s="43"/>
      <c r="I1100" s="43"/>
      <c r="J1100" s="43"/>
      <c r="K1100" s="43"/>
    </row>
    <row r="1101" spans="1:11" hidden="1">
      <c r="A1101" s="43"/>
      <c r="B1101" s="43"/>
      <c r="C1101" s="43"/>
      <c r="D1101" s="43"/>
      <c r="E1101" s="43"/>
      <c r="F1101" s="43"/>
      <c r="H1101" s="43"/>
      <c r="I1101" s="43"/>
      <c r="J1101" s="43"/>
      <c r="K1101" s="43"/>
    </row>
    <row r="1102" spans="1:11" hidden="1">
      <c r="A1102" s="43"/>
      <c r="B1102" s="43"/>
      <c r="C1102" s="43"/>
      <c r="D1102" s="43"/>
      <c r="E1102" s="43"/>
      <c r="F1102" s="43"/>
      <c r="H1102" s="43"/>
      <c r="I1102" s="43"/>
      <c r="J1102" s="43"/>
      <c r="K1102" s="43"/>
    </row>
    <row r="1103" spans="1:11" hidden="1">
      <c r="A1103" s="43"/>
      <c r="B1103" s="43"/>
      <c r="C1103" s="43"/>
      <c r="D1103" s="43"/>
      <c r="E1103" s="43"/>
      <c r="F1103" s="43"/>
      <c r="H1103" s="43"/>
      <c r="I1103" s="43"/>
      <c r="J1103" s="43"/>
      <c r="K1103" s="43"/>
    </row>
    <row r="1104" spans="1:11" hidden="1">
      <c r="A1104" s="43"/>
      <c r="B1104" s="43"/>
      <c r="C1104" s="43"/>
      <c r="D1104" s="43"/>
      <c r="E1104" s="43"/>
      <c r="F1104" s="43"/>
      <c r="H1104" s="43"/>
      <c r="I1104" s="43"/>
      <c r="J1104" s="43"/>
      <c r="K1104" s="43"/>
    </row>
    <row r="1105" spans="1:11" hidden="1">
      <c r="A1105" s="43"/>
      <c r="B1105" s="43"/>
      <c r="C1105" s="43"/>
      <c r="D1105" s="43"/>
      <c r="E1105" s="43"/>
      <c r="F1105" s="43"/>
      <c r="H1105" s="43"/>
      <c r="I1105" s="43"/>
      <c r="J1105" s="43"/>
      <c r="K1105" s="43"/>
    </row>
    <row r="1106" spans="1:11" hidden="1">
      <c r="A1106" s="43"/>
      <c r="B1106" s="43"/>
      <c r="C1106" s="43"/>
      <c r="D1106" s="43"/>
      <c r="E1106" s="43"/>
      <c r="F1106" s="43"/>
      <c r="H1106" s="43"/>
      <c r="I1106" s="43"/>
      <c r="J1106" s="43"/>
      <c r="K1106" s="43"/>
    </row>
    <row r="1107" spans="1:11" hidden="1">
      <c r="A1107" s="43"/>
      <c r="B1107" s="43"/>
      <c r="C1107" s="43"/>
      <c r="D1107" s="43"/>
      <c r="E1107" s="43"/>
      <c r="F1107" s="43"/>
      <c r="H1107" s="43"/>
      <c r="I1107" s="43"/>
      <c r="J1107" s="43"/>
      <c r="K1107" s="43"/>
    </row>
    <row r="1108" spans="1:11" hidden="1">
      <c r="A1108" s="43"/>
      <c r="B1108" s="43"/>
      <c r="C1108" s="43"/>
      <c r="D1108" s="43"/>
      <c r="E1108" s="43"/>
      <c r="F1108" s="43"/>
      <c r="H1108" s="43"/>
      <c r="I1108" s="43"/>
      <c r="J1108" s="43"/>
      <c r="K1108" s="43"/>
    </row>
    <row r="1109" spans="1:11" hidden="1">
      <c r="A1109" s="43"/>
      <c r="B1109" s="43"/>
      <c r="C1109" s="43"/>
      <c r="D1109" s="43"/>
      <c r="E1109" s="43"/>
      <c r="F1109" s="43"/>
      <c r="H1109" s="43"/>
      <c r="I1109" s="43"/>
      <c r="J1109" s="43"/>
      <c r="K1109" s="43"/>
    </row>
    <row r="1110" spans="1:11" hidden="1">
      <c r="A1110" s="43"/>
      <c r="B1110" s="43"/>
      <c r="C1110" s="43"/>
      <c r="D1110" s="43"/>
      <c r="E1110" s="43"/>
      <c r="F1110" s="43"/>
      <c r="H1110" s="43"/>
      <c r="I1110" s="43"/>
      <c r="J1110" s="43"/>
      <c r="K1110" s="43"/>
    </row>
    <row r="1111" spans="1:11" hidden="1">
      <c r="A1111" s="43"/>
      <c r="B1111" s="43"/>
      <c r="C1111" s="43"/>
      <c r="D1111" s="43"/>
      <c r="E1111" s="43"/>
      <c r="F1111" s="43"/>
      <c r="H1111" s="43"/>
      <c r="I1111" s="43"/>
      <c r="J1111" s="43"/>
      <c r="K1111" s="43"/>
    </row>
    <row r="1112" spans="1:11" hidden="1">
      <c r="A1112" s="43"/>
      <c r="B1112" s="43"/>
      <c r="C1112" s="43"/>
      <c r="D1112" s="43"/>
      <c r="E1112" s="43"/>
      <c r="F1112" s="43"/>
      <c r="H1112" s="43"/>
      <c r="I1112" s="43"/>
      <c r="J1112" s="43"/>
      <c r="K1112" s="43"/>
    </row>
    <row r="1113" spans="1:11" hidden="1">
      <c r="A1113" s="43"/>
      <c r="B1113" s="43"/>
      <c r="C1113" s="43"/>
      <c r="D1113" s="43"/>
      <c r="E1113" s="43"/>
      <c r="F1113" s="43"/>
      <c r="H1113" s="43"/>
      <c r="I1113" s="43"/>
      <c r="J1113" s="43"/>
      <c r="K1113" s="43"/>
    </row>
    <row r="1114" spans="1:11" hidden="1">
      <c r="A1114" s="43"/>
      <c r="B1114" s="43"/>
      <c r="C1114" s="43"/>
      <c r="D1114" s="43"/>
      <c r="E1114" s="43"/>
      <c r="F1114" s="43"/>
      <c r="H1114" s="43"/>
      <c r="I1114" s="43"/>
      <c r="J1114" s="43"/>
      <c r="K1114" s="43"/>
    </row>
    <row r="1115" spans="1:11" hidden="1">
      <c r="A1115" s="43"/>
      <c r="B1115" s="43"/>
      <c r="C1115" s="43"/>
      <c r="D1115" s="43"/>
      <c r="E1115" s="43"/>
      <c r="F1115" s="43"/>
      <c r="H1115" s="43"/>
      <c r="I1115" s="43"/>
      <c r="J1115" s="43"/>
      <c r="K1115" s="43"/>
    </row>
    <row r="1116" spans="1:11" hidden="1">
      <c r="A1116" s="43"/>
      <c r="B1116" s="43"/>
      <c r="C1116" s="43"/>
      <c r="D1116" s="43"/>
      <c r="E1116" s="43"/>
      <c r="F1116" s="43"/>
      <c r="H1116" s="43"/>
      <c r="I1116" s="43"/>
      <c r="J1116" s="43"/>
      <c r="K1116" s="43"/>
    </row>
    <row r="1117" spans="1:11" hidden="1">
      <c r="A1117" s="43"/>
      <c r="B1117" s="43"/>
      <c r="C1117" s="43"/>
      <c r="D1117" s="43"/>
      <c r="E1117" s="43"/>
      <c r="F1117" s="43"/>
      <c r="H1117" s="43"/>
      <c r="I1117" s="43"/>
      <c r="J1117" s="43"/>
      <c r="K1117" s="43"/>
    </row>
    <row r="1118" spans="1:11" hidden="1">
      <c r="A1118" s="43"/>
      <c r="B1118" s="43"/>
      <c r="C1118" s="43"/>
      <c r="D1118" s="43"/>
      <c r="E1118" s="43"/>
      <c r="F1118" s="43"/>
      <c r="H1118" s="43"/>
      <c r="I1118" s="43"/>
      <c r="J1118" s="43"/>
      <c r="K1118" s="43"/>
    </row>
    <row r="1119" spans="1:11" hidden="1">
      <c r="A1119" s="43"/>
      <c r="B1119" s="43"/>
      <c r="C1119" s="43"/>
      <c r="D1119" s="43"/>
      <c r="E1119" s="43"/>
      <c r="F1119" s="43"/>
      <c r="H1119" s="43"/>
      <c r="I1119" s="43"/>
      <c r="J1119" s="43"/>
      <c r="K1119" s="43"/>
    </row>
    <row r="1120" spans="1:11" hidden="1">
      <c r="A1120" s="43"/>
      <c r="B1120" s="43"/>
      <c r="C1120" s="43"/>
      <c r="D1120" s="43"/>
      <c r="E1120" s="43"/>
      <c r="F1120" s="43"/>
      <c r="H1120" s="43"/>
      <c r="I1120" s="43"/>
      <c r="J1120" s="43"/>
      <c r="K1120" s="43"/>
    </row>
    <row r="1121" spans="1:11" hidden="1">
      <c r="A1121" s="43"/>
      <c r="B1121" s="43"/>
      <c r="C1121" s="43"/>
      <c r="D1121" s="43"/>
      <c r="E1121" s="43"/>
      <c r="F1121" s="43"/>
      <c r="H1121" s="43"/>
      <c r="I1121" s="43"/>
      <c r="J1121" s="43"/>
      <c r="K1121" s="43"/>
    </row>
    <row r="1122" spans="1:11" hidden="1">
      <c r="A1122" s="43"/>
      <c r="B1122" s="43"/>
      <c r="C1122" s="43"/>
      <c r="D1122" s="43"/>
      <c r="E1122" s="43"/>
      <c r="F1122" s="43"/>
      <c r="H1122" s="43"/>
      <c r="I1122" s="43"/>
      <c r="J1122" s="43"/>
      <c r="K1122" s="43"/>
    </row>
    <row r="1123" spans="1:11" hidden="1">
      <c r="A1123" s="43"/>
      <c r="B1123" s="43"/>
      <c r="C1123" s="43"/>
      <c r="D1123" s="43"/>
      <c r="E1123" s="43"/>
      <c r="F1123" s="43"/>
      <c r="H1123" s="43"/>
      <c r="I1123" s="43"/>
      <c r="J1123" s="43"/>
      <c r="K1123" s="43"/>
    </row>
    <row r="1124" spans="1:11" hidden="1">
      <c r="A1124" s="43"/>
      <c r="B1124" s="43"/>
      <c r="C1124" s="43"/>
      <c r="D1124" s="43"/>
      <c r="E1124" s="43"/>
      <c r="F1124" s="43"/>
      <c r="H1124" s="43"/>
      <c r="I1124" s="43"/>
      <c r="J1124" s="43"/>
      <c r="K1124" s="43"/>
    </row>
    <row r="1125" spans="1:11" hidden="1">
      <c r="A1125" s="43"/>
      <c r="B1125" s="43"/>
      <c r="C1125" s="43"/>
      <c r="D1125" s="43"/>
      <c r="E1125" s="43"/>
      <c r="F1125" s="43"/>
      <c r="H1125" s="43"/>
      <c r="I1125" s="43"/>
      <c r="J1125" s="43"/>
      <c r="K1125" s="43"/>
    </row>
    <row r="1126" spans="1:11" hidden="1">
      <c r="A1126" s="43"/>
      <c r="B1126" s="43"/>
      <c r="C1126" s="43"/>
      <c r="D1126" s="43"/>
      <c r="E1126" s="43"/>
      <c r="F1126" s="43"/>
      <c r="H1126" s="43"/>
      <c r="I1126" s="43"/>
      <c r="J1126" s="43"/>
      <c r="K1126" s="43"/>
    </row>
    <row r="1127" spans="1:11" hidden="1">
      <c r="A1127" s="43"/>
      <c r="B1127" s="43"/>
      <c r="C1127" s="43"/>
      <c r="D1127" s="43"/>
      <c r="E1127" s="43"/>
      <c r="F1127" s="43"/>
      <c r="H1127" s="43"/>
      <c r="I1127" s="43"/>
      <c r="J1127" s="43"/>
      <c r="K1127" s="43"/>
    </row>
    <row r="1128" spans="1:11" hidden="1">
      <c r="A1128" s="43"/>
      <c r="B1128" s="43"/>
      <c r="C1128" s="43"/>
      <c r="D1128" s="43"/>
      <c r="E1128" s="43"/>
      <c r="F1128" s="43"/>
      <c r="H1128" s="43"/>
      <c r="I1128" s="43"/>
      <c r="J1128" s="43"/>
      <c r="K1128" s="43"/>
    </row>
    <row r="1129" spans="1:11" hidden="1">
      <c r="A1129" s="43"/>
      <c r="B1129" s="43"/>
      <c r="C1129" s="43"/>
      <c r="D1129" s="43"/>
      <c r="E1129" s="43"/>
      <c r="F1129" s="43"/>
      <c r="H1129" s="43"/>
      <c r="I1129" s="43"/>
      <c r="J1129" s="43"/>
      <c r="K1129" s="43"/>
    </row>
    <row r="1130" spans="1:11" hidden="1">
      <c r="A1130" s="43"/>
      <c r="B1130" s="43"/>
      <c r="C1130" s="43"/>
      <c r="D1130" s="43"/>
      <c r="E1130" s="43"/>
      <c r="F1130" s="43"/>
      <c r="H1130" s="43"/>
      <c r="I1130" s="43"/>
      <c r="J1130" s="43"/>
      <c r="K1130" s="43"/>
    </row>
    <row r="1131" spans="1:11" hidden="1">
      <c r="A1131" s="43"/>
      <c r="B1131" s="43"/>
      <c r="C1131" s="43"/>
      <c r="D1131" s="43"/>
      <c r="E1131" s="43"/>
      <c r="F1131" s="43"/>
      <c r="H1131" s="43"/>
      <c r="I1131" s="43"/>
      <c r="J1131" s="43"/>
      <c r="K1131" s="43"/>
    </row>
    <row r="1132" spans="1:11" hidden="1">
      <c r="A1132" s="43"/>
      <c r="B1132" s="43"/>
      <c r="C1132" s="43"/>
      <c r="D1132" s="43"/>
      <c r="E1132" s="43"/>
      <c r="F1132" s="43"/>
      <c r="H1132" s="43"/>
      <c r="I1132" s="43"/>
      <c r="J1132" s="43"/>
      <c r="K1132" s="43"/>
    </row>
    <row r="1133" spans="1:11" hidden="1">
      <c r="A1133" s="43"/>
      <c r="B1133" s="43"/>
      <c r="C1133" s="43"/>
      <c r="D1133" s="43"/>
      <c r="E1133" s="43"/>
      <c r="F1133" s="43"/>
      <c r="H1133" s="43"/>
      <c r="I1133" s="43"/>
      <c r="J1133" s="43"/>
      <c r="K1133" s="43"/>
    </row>
    <row r="1134" spans="1:11" hidden="1">
      <c r="A1134" s="43"/>
      <c r="B1134" s="43"/>
      <c r="C1134" s="43"/>
      <c r="D1134" s="43"/>
      <c r="E1134" s="43"/>
      <c r="F1134" s="43"/>
      <c r="H1134" s="43"/>
      <c r="I1134" s="43"/>
      <c r="J1134" s="43"/>
      <c r="K1134" s="43"/>
    </row>
    <row r="1135" spans="1:11" hidden="1">
      <c r="A1135" s="43"/>
      <c r="B1135" s="43"/>
      <c r="C1135" s="43"/>
      <c r="D1135" s="43"/>
      <c r="E1135" s="43"/>
      <c r="F1135" s="43"/>
      <c r="H1135" s="43"/>
      <c r="I1135" s="43"/>
      <c r="J1135" s="43"/>
      <c r="K1135" s="43"/>
    </row>
    <row r="1136" spans="1:11" hidden="1">
      <c r="A1136" s="43"/>
      <c r="B1136" s="43"/>
      <c r="C1136" s="43"/>
      <c r="D1136" s="43"/>
      <c r="E1136" s="43"/>
      <c r="F1136" s="43"/>
      <c r="H1136" s="43"/>
      <c r="I1136" s="43"/>
      <c r="J1136" s="43"/>
      <c r="K1136" s="43"/>
    </row>
    <row r="1137" spans="1:11" hidden="1">
      <c r="A1137" s="43"/>
      <c r="B1137" s="43"/>
      <c r="C1137" s="43"/>
      <c r="D1137" s="43"/>
      <c r="E1137" s="43"/>
      <c r="F1137" s="43"/>
      <c r="H1137" s="43"/>
      <c r="I1137" s="43"/>
      <c r="J1137" s="43"/>
      <c r="K1137" s="43"/>
    </row>
    <row r="1138" spans="1:11" hidden="1">
      <c r="A1138" s="43"/>
      <c r="B1138" s="43"/>
      <c r="C1138" s="43"/>
      <c r="D1138" s="43"/>
      <c r="E1138" s="43"/>
      <c r="F1138" s="43"/>
      <c r="H1138" s="43"/>
      <c r="I1138" s="43"/>
      <c r="J1138" s="43"/>
      <c r="K1138" s="43"/>
    </row>
    <row r="1139" spans="1:11" hidden="1">
      <c r="A1139" s="43"/>
      <c r="B1139" s="43"/>
      <c r="C1139" s="43"/>
      <c r="D1139" s="43"/>
      <c r="E1139" s="43"/>
      <c r="F1139" s="43"/>
      <c r="H1139" s="43"/>
      <c r="I1139" s="43"/>
      <c r="J1139" s="43"/>
      <c r="K1139" s="43"/>
    </row>
    <row r="1140" spans="1:11" hidden="1">
      <c r="A1140" s="43"/>
      <c r="B1140" s="43"/>
      <c r="C1140" s="43"/>
      <c r="D1140" s="43"/>
      <c r="E1140" s="43"/>
      <c r="F1140" s="43"/>
      <c r="H1140" s="43"/>
      <c r="I1140" s="43"/>
      <c r="J1140" s="43"/>
      <c r="K1140" s="43"/>
    </row>
    <row r="1141" spans="1:11" hidden="1">
      <c r="A1141" s="43"/>
      <c r="B1141" s="43"/>
      <c r="C1141" s="43"/>
      <c r="D1141" s="43"/>
      <c r="E1141" s="43"/>
      <c r="F1141" s="43"/>
      <c r="H1141" s="43"/>
      <c r="I1141" s="43"/>
      <c r="J1141" s="43"/>
      <c r="K1141" s="43"/>
    </row>
    <row r="1142" spans="1:11" hidden="1">
      <c r="A1142" s="43"/>
      <c r="B1142" s="43"/>
      <c r="C1142" s="43"/>
      <c r="D1142" s="43"/>
      <c r="E1142" s="43"/>
      <c r="F1142" s="43"/>
      <c r="H1142" s="43"/>
      <c r="I1142" s="43"/>
      <c r="J1142" s="43"/>
      <c r="K1142" s="43"/>
    </row>
    <row r="1143" spans="1:11" hidden="1">
      <c r="A1143" s="43"/>
      <c r="B1143" s="43"/>
      <c r="C1143" s="43"/>
      <c r="D1143" s="43"/>
      <c r="E1143" s="43"/>
      <c r="F1143" s="43"/>
      <c r="H1143" s="43"/>
      <c r="I1143" s="43"/>
      <c r="J1143" s="43"/>
      <c r="K1143" s="43"/>
    </row>
    <row r="1144" spans="1:11" hidden="1">
      <c r="A1144" s="43"/>
      <c r="B1144" s="43"/>
      <c r="C1144" s="43"/>
      <c r="D1144" s="43"/>
      <c r="E1144" s="43"/>
      <c r="F1144" s="43"/>
      <c r="H1144" s="43"/>
      <c r="I1144" s="43"/>
      <c r="J1144" s="43"/>
      <c r="K1144" s="43"/>
    </row>
    <row r="1145" spans="1:11" hidden="1">
      <c r="A1145" s="43"/>
      <c r="B1145" s="43"/>
      <c r="C1145" s="43"/>
      <c r="D1145" s="43"/>
      <c r="E1145" s="43"/>
      <c r="F1145" s="43"/>
      <c r="H1145" s="43"/>
      <c r="I1145" s="43"/>
      <c r="J1145" s="43"/>
      <c r="K1145" s="43"/>
    </row>
    <row r="1146" spans="1:11" hidden="1">
      <c r="A1146" s="43"/>
      <c r="B1146" s="43"/>
      <c r="C1146" s="43"/>
      <c r="D1146" s="43"/>
      <c r="E1146" s="43"/>
      <c r="F1146" s="43"/>
      <c r="H1146" s="43"/>
      <c r="I1146" s="43"/>
      <c r="J1146" s="43"/>
      <c r="K1146" s="43"/>
    </row>
    <row r="1147" spans="1:11" hidden="1">
      <c r="A1147" s="43"/>
      <c r="B1147" s="43"/>
      <c r="C1147" s="43"/>
      <c r="D1147" s="43"/>
      <c r="E1147" s="43"/>
      <c r="F1147" s="43"/>
      <c r="H1147" s="43"/>
      <c r="I1147" s="43"/>
      <c r="J1147" s="43"/>
      <c r="K1147" s="43"/>
    </row>
    <row r="1148" spans="1:11" hidden="1">
      <c r="A1148" s="43"/>
      <c r="B1148" s="43"/>
      <c r="C1148" s="43"/>
      <c r="D1148" s="43"/>
      <c r="E1148" s="43"/>
      <c r="F1148" s="43"/>
      <c r="H1148" s="43"/>
      <c r="I1148" s="43"/>
      <c r="J1148" s="43"/>
      <c r="K1148" s="43"/>
    </row>
    <row r="1149" spans="1:11" hidden="1">
      <c r="A1149" s="43"/>
      <c r="B1149" s="43"/>
      <c r="C1149" s="43"/>
      <c r="D1149" s="43"/>
      <c r="E1149" s="43"/>
      <c r="F1149" s="43"/>
      <c r="H1149" s="43"/>
      <c r="I1149" s="43"/>
      <c r="J1149" s="43"/>
      <c r="K1149" s="43"/>
    </row>
    <row r="1150" spans="1:11" hidden="1">
      <c r="A1150" s="43"/>
      <c r="B1150" s="43"/>
      <c r="C1150" s="43"/>
      <c r="D1150" s="43"/>
      <c r="E1150" s="43"/>
      <c r="F1150" s="43"/>
      <c r="H1150" s="43"/>
      <c r="I1150" s="43"/>
      <c r="J1150" s="43"/>
      <c r="K1150" s="43"/>
    </row>
    <row r="1151" spans="1:11" hidden="1">
      <c r="A1151" s="43"/>
      <c r="B1151" s="43"/>
      <c r="C1151" s="43"/>
      <c r="D1151" s="43"/>
      <c r="E1151" s="43"/>
      <c r="F1151" s="43"/>
      <c r="H1151" s="43"/>
      <c r="I1151" s="43"/>
      <c r="J1151" s="43"/>
      <c r="K1151" s="43"/>
    </row>
    <row r="1152" spans="1:11" hidden="1">
      <c r="A1152" s="43"/>
      <c r="B1152" s="43"/>
      <c r="C1152" s="43"/>
      <c r="D1152" s="43"/>
      <c r="E1152" s="43"/>
      <c r="F1152" s="43"/>
      <c r="H1152" s="43"/>
      <c r="I1152" s="43"/>
      <c r="J1152" s="43"/>
      <c r="K1152" s="43"/>
    </row>
    <row r="1153" spans="1:11" hidden="1">
      <c r="A1153" s="43"/>
      <c r="B1153" s="43"/>
      <c r="C1153" s="43"/>
      <c r="D1153" s="43"/>
      <c r="E1153" s="43"/>
      <c r="F1153" s="43"/>
      <c r="H1153" s="43"/>
      <c r="I1153" s="43"/>
      <c r="J1153" s="43"/>
      <c r="K1153" s="43"/>
    </row>
    <row r="1154" spans="1:11" hidden="1">
      <c r="A1154" s="43"/>
      <c r="B1154" s="43"/>
      <c r="C1154" s="43"/>
      <c r="D1154" s="43"/>
      <c r="E1154" s="43"/>
      <c r="F1154" s="43"/>
      <c r="H1154" s="43"/>
      <c r="I1154" s="43"/>
      <c r="J1154" s="43"/>
      <c r="K1154" s="43"/>
    </row>
    <row r="1155" spans="1:11" hidden="1">
      <c r="A1155" s="43"/>
      <c r="B1155" s="43"/>
      <c r="C1155" s="43"/>
      <c r="D1155" s="43"/>
      <c r="E1155" s="43"/>
      <c r="F1155" s="43"/>
      <c r="H1155" s="43"/>
      <c r="I1155" s="43"/>
      <c r="J1155" s="43"/>
      <c r="K1155" s="43"/>
    </row>
    <row r="1156" spans="1:11" hidden="1">
      <c r="A1156" s="43"/>
      <c r="B1156" s="43"/>
      <c r="C1156" s="43"/>
      <c r="D1156" s="43"/>
      <c r="E1156" s="43"/>
      <c r="F1156" s="43"/>
      <c r="H1156" s="43"/>
      <c r="I1156" s="43"/>
      <c r="J1156" s="43"/>
      <c r="K1156" s="43"/>
    </row>
    <row r="1157" spans="1:11" hidden="1">
      <c r="A1157" s="43"/>
      <c r="B1157" s="43"/>
      <c r="C1157" s="43"/>
      <c r="D1157" s="43"/>
      <c r="E1157" s="43"/>
      <c r="F1157" s="43"/>
      <c r="H1157" s="43"/>
      <c r="I1157" s="43"/>
      <c r="J1157" s="43"/>
      <c r="K1157" s="43"/>
    </row>
    <row r="1158" spans="1:11" hidden="1">
      <c r="A1158" s="43"/>
      <c r="B1158" s="43"/>
      <c r="C1158" s="43"/>
      <c r="D1158" s="43"/>
      <c r="E1158" s="43"/>
      <c r="F1158" s="43"/>
      <c r="H1158" s="43"/>
      <c r="I1158" s="43"/>
      <c r="J1158" s="43"/>
      <c r="K1158" s="43"/>
    </row>
    <row r="1159" spans="1:11" hidden="1">
      <c r="A1159" s="43"/>
      <c r="B1159" s="43"/>
      <c r="C1159" s="43"/>
      <c r="D1159" s="43"/>
      <c r="E1159" s="43"/>
      <c r="F1159" s="43"/>
      <c r="H1159" s="43"/>
      <c r="I1159" s="43"/>
      <c r="J1159" s="43"/>
      <c r="K1159" s="43"/>
    </row>
    <row r="1160" spans="1:11" hidden="1">
      <c r="A1160" s="43"/>
      <c r="B1160" s="43"/>
      <c r="C1160" s="43"/>
      <c r="D1160" s="43"/>
      <c r="E1160" s="43"/>
      <c r="F1160" s="43"/>
      <c r="H1160" s="43"/>
      <c r="I1160" s="43"/>
      <c r="J1160" s="43"/>
      <c r="K1160" s="43"/>
    </row>
    <row r="1161" spans="1:11" hidden="1">
      <c r="A1161" s="43"/>
      <c r="B1161" s="43"/>
      <c r="C1161" s="43"/>
      <c r="D1161" s="43"/>
      <c r="E1161" s="43"/>
      <c r="F1161" s="43"/>
      <c r="H1161" s="43"/>
      <c r="I1161" s="43"/>
      <c r="J1161" s="43"/>
      <c r="K1161" s="43"/>
    </row>
    <row r="1162" spans="1:11" hidden="1">
      <c r="A1162" s="43"/>
      <c r="B1162" s="43"/>
      <c r="C1162" s="43"/>
      <c r="D1162" s="43"/>
      <c r="E1162" s="43"/>
      <c r="F1162" s="43"/>
      <c r="H1162" s="43"/>
      <c r="I1162" s="43"/>
      <c r="J1162" s="43"/>
      <c r="K1162" s="43"/>
    </row>
    <row r="1163" spans="1:11" hidden="1">
      <c r="A1163" s="43"/>
      <c r="B1163" s="43"/>
      <c r="C1163" s="43"/>
      <c r="D1163" s="43"/>
      <c r="E1163" s="43"/>
      <c r="F1163" s="43"/>
      <c r="H1163" s="43"/>
      <c r="I1163" s="43"/>
      <c r="J1163" s="43"/>
      <c r="K1163" s="43"/>
    </row>
    <row r="1164" spans="1:11" hidden="1">
      <c r="A1164" s="43"/>
      <c r="B1164" s="43"/>
      <c r="C1164" s="43"/>
      <c r="D1164" s="43"/>
      <c r="E1164" s="43"/>
      <c r="F1164" s="43"/>
      <c r="H1164" s="43"/>
      <c r="I1164" s="43"/>
      <c r="J1164" s="43"/>
      <c r="K1164" s="43"/>
    </row>
    <row r="1165" spans="1:11" hidden="1">
      <c r="A1165" s="43"/>
      <c r="B1165" s="43"/>
      <c r="C1165" s="43"/>
      <c r="D1165" s="43"/>
      <c r="E1165" s="43"/>
      <c r="F1165" s="43"/>
      <c r="H1165" s="43"/>
      <c r="I1165" s="43"/>
      <c r="J1165" s="43"/>
      <c r="K1165" s="43"/>
    </row>
    <row r="1166" spans="1:11" hidden="1">
      <c r="A1166" s="43"/>
      <c r="B1166" s="43"/>
      <c r="C1166" s="43"/>
      <c r="D1166" s="43"/>
      <c r="E1166" s="43"/>
      <c r="F1166" s="43"/>
      <c r="H1166" s="43"/>
      <c r="I1166" s="43"/>
      <c r="J1166" s="43"/>
      <c r="K1166" s="43"/>
    </row>
    <row r="1167" spans="1:11" hidden="1">
      <c r="A1167" s="43"/>
      <c r="B1167" s="43"/>
      <c r="C1167" s="43"/>
      <c r="D1167" s="43"/>
      <c r="E1167" s="43"/>
      <c r="F1167" s="43"/>
      <c r="H1167" s="43"/>
      <c r="I1167" s="43"/>
      <c r="J1167" s="43"/>
      <c r="K1167" s="43"/>
    </row>
    <row r="1168" spans="1:11" hidden="1">
      <c r="A1168" s="43"/>
      <c r="B1168" s="43"/>
      <c r="C1168" s="43"/>
      <c r="D1168" s="43"/>
      <c r="E1168" s="43"/>
      <c r="F1168" s="43"/>
      <c r="H1168" s="43"/>
      <c r="I1168" s="43"/>
      <c r="J1168" s="43"/>
      <c r="K1168" s="43"/>
    </row>
    <row r="1169" spans="1:11" hidden="1">
      <c r="A1169" s="43"/>
      <c r="B1169" s="43"/>
      <c r="C1169" s="43"/>
      <c r="D1169" s="43"/>
      <c r="E1169" s="43"/>
      <c r="F1169" s="43"/>
      <c r="H1169" s="43"/>
      <c r="I1169" s="43"/>
      <c r="J1169" s="43"/>
      <c r="K1169" s="43"/>
    </row>
    <row r="1170" spans="1:11" hidden="1">
      <c r="A1170" s="43"/>
      <c r="B1170" s="43"/>
      <c r="C1170" s="43"/>
      <c r="D1170" s="43"/>
      <c r="E1170" s="43"/>
      <c r="F1170" s="43"/>
      <c r="H1170" s="43"/>
      <c r="I1170" s="43"/>
      <c r="J1170" s="43"/>
      <c r="K1170" s="43"/>
    </row>
    <row r="1171" spans="1:11" hidden="1">
      <c r="A1171" s="43"/>
      <c r="B1171" s="43"/>
      <c r="C1171" s="43"/>
      <c r="D1171" s="43"/>
      <c r="E1171" s="43"/>
      <c r="F1171" s="43"/>
      <c r="H1171" s="43"/>
      <c r="I1171" s="43"/>
      <c r="J1171" s="43"/>
      <c r="K1171" s="43"/>
    </row>
    <row r="1172" spans="1:11" hidden="1">
      <c r="A1172" s="43"/>
      <c r="B1172" s="43"/>
      <c r="C1172" s="43"/>
      <c r="D1172" s="43"/>
      <c r="E1172" s="43"/>
      <c r="F1172" s="43"/>
      <c r="H1172" s="43"/>
      <c r="I1172" s="43"/>
      <c r="J1172" s="43"/>
      <c r="K1172" s="43"/>
    </row>
    <row r="1173" spans="1:11" hidden="1">
      <c r="A1173" s="43"/>
      <c r="B1173" s="43"/>
      <c r="C1173" s="43"/>
      <c r="D1173" s="43"/>
      <c r="E1173" s="43"/>
      <c r="F1173" s="43"/>
      <c r="H1173" s="43"/>
      <c r="I1173" s="43"/>
      <c r="J1173" s="43"/>
      <c r="K1173" s="43"/>
    </row>
    <row r="1174" spans="1:11" hidden="1">
      <c r="A1174" s="43"/>
      <c r="B1174" s="43"/>
      <c r="C1174" s="43"/>
      <c r="D1174" s="43"/>
      <c r="E1174" s="43"/>
      <c r="F1174" s="43"/>
      <c r="H1174" s="43"/>
      <c r="I1174" s="43"/>
      <c r="J1174" s="43"/>
      <c r="K1174" s="43"/>
    </row>
    <row r="1175" spans="1:11" hidden="1">
      <c r="A1175" s="43"/>
      <c r="B1175" s="43"/>
      <c r="C1175" s="43"/>
      <c r="D1175" s="43"/>
      <c r="E1175" s="43"/>
      <c r="F1175" s="43"/>
      <c r="H1175" s="43"/>
      <c r="I1175" s="43"/>
      <c r="J1175" s="43"/>
      <c r="K1175" s="43"/>
    </row>
    <row r="1176" spans="1:11" hidden="1">
      <c r="A1176" s="43"/>
      <c r="B1176" s="43"/>
      <c r="C1176" s="43"/>
      <c r="D1176" s="43"/>
      <c r="E1176" s="43"/>
      <c r="F1176" s="43"/>
      <c r="H1176" s="43"/>
      <c r="I1176" s="43"/>
      <c r="J1176" s="43"/>
      <c r="K1176" s="43"/>
    </row>
    <row r="1177" spans="1:11" hidden="1">
      <c r="A1177" s="43"/>
      <c r="B1177" s="43"/>
      <c r="C1177" s="43"/>
      <c r="D1177" s="43"/>
      <c r="E1177" s="43"/>
      <c r="F1177" s="43"/>
      <c r="H1177" s="43"/>
      <c r="I1177" s="43"/>
      <c r="J1177" s="43"/>
      <c r="K1177" s="43"/>
    </row>
    <row r="1178" spans="1:11" hidden="1">
      <c r="A1178" s="43"/>
      <c r="B1178" s="43"/>
      <c r="C1178" s="43"/>
      <c r="D1178" s="43"/>
      <c r="E1178" s="43"/>
      <c r="F1178" s="43"/>
      <c r="H1178" s="43"/>
      <c r="I1178" s="43"/>
      <c r="J1178" s="43"/>
      <c r="K1178" s="43"/>
    </row>
    <row r="1179" spans="1:11" hidden="1">
      <c r="A1179" s="43"/>
      <c r="B1179" s="43"/>
      <c r="C1179" s="43"/>
      <c r="D1179" s="43"/>
      <c r="E1179" s="43"/>
      <c r="F1179" s="43"/>
      <c r="H1179" s="43"/>
      <c r="I1179" s="43"/>
      <c r="J1179" s="43"/>
      <c r="K1179" s="43"/>
    </row>
    <row r="1180" spans="1:11" hidden="1">
      <c r="A1180" s="43"/>
      <c r="B1180" s="43"/>
      <c r="C1180" s="43"/>
      <c r="D1180" s="43"/>
      <c r="E1180" s="43"/>
      <c r="F1180" s="43"/>
      <c r="H1180" s="43"/>
      <c r="I1180" s="43"/>
      <c r="J1180" s="43"/>
      <c r="K1180" s="43"/>
    </row>
    <row r="1181" spans="1:11" hidden="1">
      <c r="A1181" s="43"/>
      <c r="B1181" s="43"/>
      <c r="C1181" s="43"/>
      <c r="D1181" s="43"/>
      <c r="E1181" s="43"/>
      <c r="F1181" s="43"/>
      <c r="H1181" s="43"/>
      <c r="I1181" s="43"/>
      <c r="J1181" s="43"/>
      <c r="K1181" s="43"/>
    </row>
    <row r="1182" spans="1:11" hidden="1">
      <c r="A1182" s="43"/>
      <c r="B1182" s="43"/>
      <c r="C1182" s="43"/>
      <c r="D1182" s="43"/>
      <c r="E1182" s="43"/>
      <c r="F1182" s="43"/>
      <c r="H1182" s="43"/>
      <c r="I1182" s="43"/>
      <c r="J1182" s="43"/>
      <c r="K1182" s="43"/>
    </row>
    <row r="1183" spans="1:11" hidden="1">
      <c r="A1183" s="43"/>
      <c r="B1183" s="43"/>
      <c r="C1183" s="43"/>
      <c r="D1183" s="43"/>
      <c r="E1183" s="43"/>
      <c r="F1183" s="43"/>
      <c r="H1183" s="43"/>
      <c r="I1183" s="43"/>
      <c r="J1183" s="43"/>
      <c r="K1183" s="43"/>
    </row>
    <row r="1184" spans="1:11" hidden="1">
      <c r="A1184" s="43"/>
      <c r="B1184" s="43"/>
      <c r="C1184" s="43"/>
      <c r="D1184" s="43"/>
      <c r="E1184" s="43"/>
      <c r="F1184" s="43"/>
      <c r="H1184" s="43"/>
      <c r="I1184" s="43"/>
      <c r="J1184" s="43"/>
      <c r="K1184" s="43"/>
    </row>
    <row r="1185" spans="1:11" hidden="1">
      <c r="A1185" s="43"/>
      <c r="B1185" s="43"/>
      <c r="C1185" s="43"/>
      <c r="D1185" s="43"/>
      <c r="E1185" s="43"/>
      <c r="F1185" s="43"/>
      <c r="H1185" s="43"/>
      <c r="I1185" s="43"/>
      <c r="J1185" s="43"/>
      <c r="K1185" s="43"/>
    </row>
    <row r="1186" spans="1:11" hidden="1">
      <c r="A1186" s="43"/>
      <c r="B1186" s="43"/>
      <c r="C1186" s="43"/>
      <c r="D1186" s="43"/>
      <c r="E1186" s="43"/>
      <c r="F1186" s="43"/>
      <c r="H1186" s="43"/>
      <c r="I1186" s="43"/>
      <c r="J1186" s="43"/>
      <c r="K1186" s="43"/>
    </row>
    <row r="1187" spans="1:11" hidden="1">
      <c r="A1187" s="43"/>
      <c r="B1187" s="43"/>
      <c r="C1187" s="43"/>
      <c r="D1187" s="43"/>
      <c r="E1187" s="43"/>
      <c r="F1187" s="43"/>
      <c r="H1187" s="43"/>
      <c r="I1187" s="43"/>
      <c r="J1187" s="43"/>
      <c r="K1187" s="43"/>
    </row>
    <row r="1188" spans="1:11" hidden="1">
      <c r="A1188" s="43"/>
      <c r="B1188" s="43"/>
      <c r="C1188" s="43"/>
      <c r="D1188" s="43"/>
      <c r="E1188" s="43"/>
      <c r="F1188" s="43"/>
      <c r="H1188" s="43"/>
      <c r="I1188" s="43"/>
      <c r="J1188" s="43"/>
      <c r="K1188" s="43"/>
    </row>
    <row r="1189" spans="1:11" hidden="1">
      <c r="A1189" s="43"/>
      <c r="B1189" s="43"/>
      <c r="C1189" s="43"/>
      <c r="D1189" s="43"/>
      <c r="E1189" s="43"/>
      <c r="F1189" s="43"/>
      <c r="H1189" s="43"/>
      <c r="I1189" s="43"/>
      <c r="J1189" s="43"/>
      <c r="K1189" s="43"/>
    </row>
    <row r="1190" spans="1:11" hidden="1">
      <c r="A1190" s="43"/>
      <c r="B1190" s="43"/>
      <c r="C1190" s="43"/>
      <c r="D1190" s="43"/>
      <c r="E1190" s="43"/>
      <c r="F1190" s="43"/>
      <c r="H1190" s="43"/>
      <c r="I1190" s="43"/>
      <c r="J1190" s="43"/>
      <c r="K1190" s="43"/>
    </row>
    <row r="1191" spans="1:11" hidden="1">
      <c r="A1191" s="43"/>
      <c r="B1191" s="43"/>
      <c r="C1191" s="43"/>
      <c r="D1191" s="43"/>
      <c r="E1191" s="43"/>
      <c r="F1191" s="43"/>
      <c r="H1191" s="43"/>
      <c r="I1191" s="43"/>
      <c r="J1191" s="43"/>
      <c r="K1191" s="43"/>
    </row>
    <row r="1192" spans="1:11" hidden="1">
      <c r="A1192" s="43"/>
      <c r="B1192" s="43"/>
      <c r="C1192" s="43"/>
      <c r="D1192" s="43"/>
      <c r="E1192" s="43"/>
      <c r="F1192" s="43"/>
      <c r="H1192" s="43"/>
      <c r="I1192" s="43"/>
      <c r="J1192" s="43"/>
      <c r="K1192" s="43"/>
    </row>
    <row r="1193" spans="1:11" hidden="1">
      <c r="A1193" s="43"/>
      <c r="B1193" s="43"/>
      <c r="C1193" s="43"/>
      <c r="D1193" s="43"/>
      <c r="E1193" s="43"/>
      <c r="F1193" s="43"/>
      <c r="H1193" s="43"/>
      <c r="I1193" s="43"/>
      <c r="J1193" s="43"/>
      <c r="K1193" s="43"/>
    </row>
    <row r="1194" spans="1:11" hidden="1">
      <c r="A1194" s="43"/>
      <c r="B1194" s="43"/>
      <c r="C1194" s="43"/>
      <c r="D1194" s="43"/>
      <c r="E1194" s="43"/>
      <c r="F1194" s="43"/>
      <c r="H1194" s="43"/>
      <c r="I1194" s="43"/>
      <c r="J1194" s="43"/>
      <c r="K1194" s="43"/>
    </row>
    <row r="1195" spans="1:11" hidden="1">
      <c r="A1195" s="43"/>
      <c r="B1195" s="43"/>
      <c r="C1195" s="43"/>
      <c r="D1195" s="43"/>
      <c r="E1195" s="43"/>
      <c r="F1195" s="43"/>
      <c r="H1195" s="43"/>
      <c r="I1195" s="43"/>
      <c r="J1195" s="43"/>
      <c r="K1195" s="43"/>
    </row>
    <row r="1196" spans="1:11" hidden="1">
      <c r="A1196" s="43"/>
      <c r="B1196" s="43"/>
      <c r="C1196" s="43"/>
      <c r="D1196" s="43"/>
      <c r="E1196" s="43"/>
      <c r="F1196" s="43"/>
      <c r="H1196" s="43"/>
      <c r="I1196" s="43"/>
      <c r="J1196" s="43"/>
      <c r="K1196" s="43"/>
    </row>
    <row r="1197" spans="1:11" hidden="1">
      <c r="A1197" s="43"/>
      <c r="B1197" s="43"/>
      <c r="C1197" s="43"/>
      <c r="D1197" s="43"/>
      <c r="E1197" s="43"/>
      <c r="F1197" s="43"/>
      <c r="H1197" s="43"/>
      <c r="I1197" s="43"/>
      <c r="J1197" s="43"/>
      <c r="K1197" s="43"/>
    </row>
    <row r="1198" spans="1:11" hidden="1">
      <c r="A1198" s="43"/>
      <c r="B1198" s="43"/>
      <c r="C1198" s="43"/>
      <c r="D1198" s="43"/>
      <c r="E1198" s="43"/>
      <c r="F1198" s="43"/>
      <c r="H1198" s="43"/>
      <c r="I1198" s="43"/>
      <c r="J1198" s="43"/>
      <c r="K1198" s="43"/>
    </row>
    <row r="1199" spans="1:11" hidden="1">
      <c r="A1199" s="43"/>
      <c r="B1199" s="43"/>
      <c r="C1199" s="43"/>
      <c r="D1199" s="43"/>
      <c r="E1199" s="43"/>
      <c r="F1199" s="43"/>
      <c r="H1199" s="43"/>
      <c r="I1199" s="43"/>
      <c r="J1199" s="43"/>
      <c r="K1199" s="43"/>
    </row>
    <row r="1200" spans="1:11" hidden="1">
      <c r="A1200" s="43"/>
      <c r="B1200" s="43"/>
      <c r="C1200" s="43"/>
      <c r="D1200" s="43"/>
      <c r="E1200" s="43"/>
      <c r="F1200" s="43"/>
      <c r="H1200" s="43"/>
      <c r="I1200" s="43"/>
      <c r="J1200" s="43"/>
      <c r="K1200" s="43"/>
    </row>
    <row r="1201" spans="1:11" hidden="1">
      <c r="A1201" s="43"/>
      <c r="B1201" s="43"/>
      <c r="C1201" s="43"/>
      <c r="D1201" s="43"/>
      <c r="E1201" s="43"/>
      <c r="F1201" s="43"/>
      <c r="H1201" s="43"/>
      <c r="I1201" s="43"/>
      <c r="J1201" s="43"/>
      <c r="K1201" s="43"/>
    </row>
    <row r="1202" spans="1:11" hidden="1">
      <c r="A1202" s="43"/>
      <c r="B1202" s="43"/>
      <c r="C1202" s="43"/>
      <c r="D1202" s="43"/>
      <c r="E1202" s="43"/>
      <c r="F1202" s="43"/>
      <c r="H1202" s="43"/>
      <c r="I1202" s="43"/>
      <c r="J1202" s="43"/>
      <c r="K1202" s="43"/>
    </row>
    <row r="1203" spans="1:11" hidden="1">
      <c r="A1203" s="43"/>
      <c r="B1203" s="43"/>
      <c r="C1203" s="43"/>
      <c r="D1203" s="43"/>
      <c r="E1203" s="43"/>
      <c r="F1203" s="43"/>
      <c r="H1203" s="43"/>
      <c r="I1203" s="43"/>
      <c r="J1203" s="43"/>
      <c r="K1203" s="43"/>
    </row>
    <row r="1204" spans="1:11" hidden="1">
      <c r="A1204" s="43"/>
      <c r="B1204" s="43"/>
      <c r="C1204" s="43"/>
      <c r="D1204" s="43"/>
      <c r="E1204" s="43"/>
      <c r="F1204" s="43"/>
      <c r="H1204" s="43"/>
      <c r="I1204" s="43"/>
      <c r="J1204" s="43"/>
      <c r="K1204" s="43"/>
    </row>
    <row r="1205" spans="1:11" hidden="1">
      <c r="A1205" s="43"/>
      <c r="B1205" s="43"/>
      <c r="C1205" s="43"/>
      <c r="D1205" s="43"/>
      <c r="E1205" s="43"/>
      <c r="F1205" s="43"/>
      <c r="H1205" s="43"/>
      <c r="I1205" s="43"/>
      <c r="J1205" s="43"/>
      <c r="K1205" s="43"/>
    </row>
    <row r="1206" spans="1:11" hidden="1">
      <c r="A1206" s="43"/>
      <c r="B1206" s="43"/>
      <c r="C1206" s="43"/>
      <c r="D1206" s="43"/>
      <c r="E1206" s="43"/>
      <c r="F1206" s="43"/>
      <c r="H1206" s="43"/>
      <c r="I1206" s="43"/>
      <c r="J1206" s="43"/>
      <c r="K1206" s="43"/>
    </row>
    <row r="1207" spans="1:11" hidden="1">
      <c r="A1207" s="43"/>
      <c r="B1207" s="43"/>
      <c r="C1207" s="43"/>
      <c r="D1207" s="43"/>
      <c r="E1207" s="43"/>
      <c r="F1207" s="43"/>
      <c r="H1207" s="43"/>
      <c r="I1207" s="43"/>
      <c r="J1207" s="43"/>
      <c r="K1207" s="43"/>
    </row>
    <row r="1208" spans="1:11" hidden="1">
      <c r="A1208" s="43"/>
      <c r="B1208" s="43"/>
      <c r="C1208" s="43"/>
      <c r="D1208" s="43"/>
      <c r="E1208" s="43"/>
      <c r="F1208" s="43"/>
      <c r="H1208" s="43"/>
      <c r="I1208" s="43"/>
      <c r="J1208" s="43"/>
      <c r="K1208" s="43"/>
    </row>
    <row r="1209" spans="1:11" hidden="1">
      <c r="A1209" s="43"/>
      <c r="B1209" s="43"/>
      <c r="C1209" s="43"/>
      <c r="D1209" s="43"/>
      <c r="E1209" s="43"/>
      <c r="F1209" s="43"/>
      <c r="H1209" s="43"/>
      <c r="I1209" s="43"/>
      <c r="J1209" s="43"/>
      <c r="K1209" s="43"/>
    </row>
    <row r="1210" spans="1:11" hidden="1">
      <c r="A1210" s="43"/>
      <c r="B1210" s="43"/>
      <c r="C1210" s="43"/>
      <c r="D1210" s="43"/>
      <c r="E1210" s="43"/>
      <c r="F1210" s="43"/>
      <c r="H1210" s="43"/>
      <c r="I1210" s="43"/>
      <c r="J1210" s="43"/>
      <c r="K1210" s="43"/>
    </row>
    <row r="1211" spans="1:11" hidden="1">
      <c r="A1211" s="43"/>
      <c r="B1211" s="43"/>
      <c r="C1211" s="43"/>
      <c r="D1211" s="43"/>
      <c r="E1211" s="43"/>
      <c r="F1211" s="43"/>
      <c r="H1211" s="43"/>
      <c r="I1211" s="43"/>
      <c r="J1211" s="43"/>
      <c r="K1211" s="43"/>
    </row>
    <row r="1212" spans="1:11" hidden="1">
      <c r="A1212" s="43"/>
      <c r="B1212" s="43"/>
      <c r="C1212" s="43"/>
      <c r="D1212" s="43"/>
      <c r="E1212" s="43"/>
      <c r="F1212" s="43"/>
      <c r="H1212" s="43"/>
      <c r="I1212" s="43"/>
      <c r="J1212" s="43"/>
      <c r="K1212" s="43"/>
    </row>
    <row r="1213" spans="1:11" hidden="1">
      <c r="A1213" s="43"/>
      <c r="B1213" s="43"/>
      <c r="C1213" s="43"/>
      <c r="D1213" s="43"/>
      <c r="E1213" s="43"/>
      <c r="F1213" s="43"/>
      <c r="H1213" s="43"/>
      <c r="I1213" s="43"/>
      <c r="J1213" s="43"/>
      <c r="K1213" s="43"/>
    </row>
    <row r="1214" spans="1:11" hidden="1">
      <c r="A1214" s="43"/>
      <c r="B1214" s="43"/>
      <c r="C1214" s="43"/>
      <c r="D1214" s="43"/>
      <c r="E1214" s="43"/>
      <c r="F1214" s="43"/>
      <c r="H1214" s="43"/>
      <c r="I1214" s="43"/>
      <c r="J1214" s="43"/>
      <c r="K1214" s="43"/>
    </row>
    <row r="1215" spans="1:11" hidden="1">
      <c r="A1215" s="43"/>
      <c r="B1215" s="43"/>
      <c r="C1215" s="43"/>
      <c r="D1215" s="43"/>
      <c r="E1215" s="43"/>
      <c r="F1215" s="43"/>
      <c r="H1215" s="43"/>
      <c r="I1215" s="43"/>
      <c r="J1215" s="43"/>
      <c r="K1215" s="43"/>
    </row>
    <row r="1216" spans="1:11" hidden="1">
      <c r="A1216" s="43"/>
      <c r="B1216" s="43"/>
      <c r="C1216" s="43"/>
      <c r="D1216" s="43"/>
      <c r="E1216" s="43"/>
      <c r="F1216" s="43"/>
      <c r="H1216" s="43"/>
      <c r="I1216" s="43"/>
      <c r="J1216" s="43"/>
      <c r="K1216" s="43"/>
    </row>
    <row r="1217" spans="1:11" hidden="1">
      <c r="A1217" s="43"/>
      <c r="B1217" s="43"/>
      <c r="C1217" s="43"/>
      <c r="D1217" s="43"/>
      <c r="E1217" s="43"/>
      <c r="F1217" s="43"/>
      <c r="H1217" s="43"/>
      <c r="I1217" s="43"/>
      <c r="J1217" s="43"/>
      <c r="K1217" s="43"/>
    </row>
    <row r="1218" spans="1:11" hidden="1">
      <c r="A1218" s="43"/>
      <c r="B1218" s="43"/>
      <c r="C1218" s="43"/>
      <c r="D1218" s="43"/>
      <c r="E1218" s="43"/>
      <c r="F1218" s="43"/>
      <c r="H1218" s="43"/>
      <c r="I1218" s="43"/>
      <c r="J1218" s="43"/>
      <c r="K1218" s="43"/>
    </row>
    <row r="1219" spans="1:11" hidden="1">
      <c r="A1219" s="43"/>
      <c r="B1219" s="43"/>
      <c r="C1219" s="43"/>
      <c r="D1219" s="43"/>
      <c r="E1219" s="43"/>
      <c r="F1219" s="43"/>
      <c r="H1219" s="43"/>
      <c r="I1219" s="43"/>
      <c r="J1219" s="43"/>
      <c r="K1219" s="43"/>
    </row>
    <row r="1220" spans="1:11" hidden="1">
      <c r="A1220" s="43"/>
      <c r="B1220" s="43"/>
      <c r="C1220" s="43"/>
      <c r="D1220" s="43"/>
      <c r="E1220" s="43"/>
      <c r="F1220" s="43"/>
      <c r="H1220" s="43"/>
      <c r="I1220" s="43"/>
      <c r="J1220" s="43"/>
      <c r="K1220" s="43"/>
    </row>
    <row r="1221" spans="1:11" hidden="1">
      <c r="A1221" s="43"/>
      <c r="B1221" s="43"/>
      <c r="C1221" s="43"/>
      <c r="D1221" s="43"/>
      <c r="E1221" s="43"/>
      <c r="F1221" s="43"/>
      <c r="H1221" s="43"/>
      <c r="I1221" s="43"/>
      <c r="J1221" s="43"/>
      <c r="K1221" s="43"/>
    </row>
    <row r="1222" spans="1:11" hidden="1">
      <c r="A1222" s="43"/>
      <c r="B1222" s="43"/>
      <c r="C1222" s="43"/>
      <c r="D1222" s="43"/>
      <c r="E1222" s="43"/>
      <c r="F1222" s="43"/>
      <c r="H1222" s="43"/>
      <c r="I1222" s="43"/>
      <c r="J1222" s="43"/>
      <c r="K1222" s="43"/>
    </row>
    <row r="1223" spans="1:11" hidden="1">
      <c r="A1223" s="43"/>
      <c r="B1223" s="43"/>
      <c r="C1223" s="43"/>
      <c r="D1223" s="43"/>
      <c r="E1223" s="43"/>
      <c r="F1223" s="43"/>
      <c r="H1223" s="43"/>
      <c r="I1223" s="43"/>
      <c r="J1223" s="43"/>
      <c r="K1223" s="43"/>
    </row>
    <row r="1224" spans="1:11" hidden="1">
      <c r="A1224" s="43"/>
      <c r="B1224" s="43"/>
      <c r="C1224" s="43"/>
      <c r="D1224" s="43"/>
      <c r="E1224" s="43"/>
      <c r="F1224" s="43"/>
      <c r="H1224" s="43"/>
      <c r="I1224" s="43"/>
      <c r="J1224" s="43"/>
      <c r="K1224" s="43"/>
    </row>
    <row r="1225" spans="1:11" hidden="1">
      <c r="A1225" s="43"/>
      <c r="B1225" s="43"/>
      <c r="C1225" s="43"/>
      <c r="D1225" s="43"/>
      <c r="E1225" s="43"/>
      <c r="F1225" s="43"/>
      <c r="H1225" s="43"/>
      <c r="I1225" s="43"/>
      <c r="J1225" s="43"/>
      <c r="K1225" s="43"/>
    </row>
    <row r="1226" spans="1:11" hidden="1">
      <c r="A1226" s="43"/>
      <c r="B1226" s="43"/>
      <c r="C1226" s="43"/>
      <c r="D1226" s="43"/>
      <c r="E1226" s="43"/>
      <c r="F1226" s="43"/>
      <c r="H1226" s="43"/>
      <c r="I1226" s="43"/>
      <c r="J1226" s="43"/>
      <c r="K1226" s="43"/>
    </row>
    <row r="1227" spans="1:11" hidden="1">
      <c r="A1227" s="43"/>
      <c r="B1227" s="43"/>
      <c r="C1227" s="43"/>
      <c r="D1227" s="43"/>
      <c r="E1227" s="43"/>
      <c r="F1227" s="43"/>
      <c r="H1227" s="43"/>
      <c r="I1227" s="43"/>
      <c r="J1227" s="43"/>
      <c r="K1227" s="43"/>
    </row>
    <row r="1228" spans="1:11" hidden="1">
      <c r="A1228" s="43"/>
      <c r="B1228" s="43"/>
      <c r="C1228" s="43"/>
      <c r="D1228" s="43"/>
      <c r="E1228" s="43"/>
      <c r="F1228" s="43"/>
      <c r="H1228" s="43"/>
      <c r="I1228" s="43"/>
      <c r="J1228" s="43"/>
      <c r="K1228" s="43"/>
    </row>
    <row r="1229" spans="1:11" hidden="1">
      <c r="A1229" s="43"/>
      <c r="B1229" s="43"/>
      <c r="C1229" s="43"/>
      <c r="D1229" s="43"/>
      <c r="E1229" s="43"/>
      <c r="F1229" s="43"/>
      <c r="H1229" s="43"/>
      <c r="I1229" s="43"/>
      <c r="J1229" s="43"/>
      <c r="K1229" s="43"/>
    </row>
    <row r="1230" spans="1:11" hidden="1">
      <c r="A1230" s="43"/>
      <c r="B1230" s="43"/>
      <c r="C1230" s="43"/>
      <c r="D1230" s="43"/>
      <c r="E1230" s="43"/>
      <c r="F1230" s="43"/>
      <c r="H1230" s="43"/>
      <c r="I1230" s="43"/>
      <c r="J1230" s="43"/>
      <c r="K1230" s="43"/>
    </row>
    <row r="1231" spans="1:11" hidden="1">
      <c r="A1231" s="43"/>
      <c r="B1231" s="43"/>
      <c r="C1231" s="43"/>
      <c r="D1231" s="43"/>
      <c r="E1231" s="43"/>
      <c r="F1231" s="43"/>
      <c r="H1231" s="43"/>
      <c r="I1231" s="43"/>
      <c r="J1231" s="43"/>
      <c r="K1231" s="43"/>
    </row>
    <row r="1232" spans="1:11" hidden="1">
      <c r="A1232" s="43"/>
      <c r="B1232" s="43"/>
      <c r="C1232" s="43"/>
      <c r="D1232" s="43"/>
      <c r="E1232" s="43"/>
      <c r="F1232" s="43"/>
      <c r="H1232" s="43"/>
      <c r="I1232" s="43"/>
      <c r="J1232" s="43"/>
      <c r="K1232" s="43"/>
    </row>
    <row r="1233" spans="1:11" hidden="1">
      <c r="A1233" s="43"/>
      <c r="B1233" s="43"/>
      <c r="C1233" s="43"/>
      <c r="D1233" s="43"/>
      <c r="E1233" s="43"/>
      <c r="F1233" s="43"/>
      <c r="H1233" s="43"/>
      <c r="I1233" s="43"/>
      <c r="J1233" s="43"/>
      <c r="K1233" s="43"/>
    </row>
    <row r="1234" spans="1:11" hidden="1">
      <c r="A1234" s="43"/>
      <c r="B1234" s="43"/>
      <c r="C1234" s="43"/>
      <c r="D1234" s="43"/>
      <c r="E1234" s="43"/>
      <c r="F1234" s="43"/>
      <c r="H1234" s="43"/>
      <c r="I1234" s="43"/>
      <c r="J1234" s="43"/>
      <c r="K1234" s="43"/>
    </row>
    <row r="1235" spans="1:11" hidden="1">
      <c r="A1235" s="43"/>
      <c r="B1235" s="43"/>
      <c r="C1235" s="43"/>
      <c r="D1235" s="43"/>
      <c r="E1235" s="43"/>
      <c r="F1235" s="43"/>
      <c r="H1235" s="43"/>
      <c r="I1235" s="43"/>
      <c r="J1235" s="43"/>
      <c r="K1235" s="43"/>
    </row>
    <row r="1236" spans="1:11" hidden="1">
      <c r="A1236" s="43"/>
      <c r="B1236" s="43"/>
      <c r="C1236" s="43"/>
      <c r="D1236" s="43"/>
      <c r="E1236" s="43"/>
      <c r="F1236" s="43"/>
      <c r="H1236" s="43"/>
      <c r="I1236" s="43"/>
      <c r="J1236" s="43"/>
      <c r="K1236" s="43"/>
    </row>
    <row r="1237" spans="1:11" hidden="1">
      <c r="A1237" s="43"/>
      <c r="B1237" s="43"/>
      <c r="C1237" s="43"/>
      <c r="D1237" s="43"/>
      <c r="E1237" s="43"/>
      <c r="F1237" s="43"/>
      <c r="H1237" s="43"/>
      <c r="I1237" s="43"/>
      <c r="J1237" s="43"/>
      <c r="K1237" s="43"/>
    </row>
    <row r="1238" spans="1:11" hidden="1">
      <c r="A1238" s="43"/>
      <c r="B1238" s="43"/>
      <c r="C1238" s="43"/>
      <c r="D1238" s="43"/>
      <c r="E1238" s="43"/>
      <c r="F1238" s="43"/>
      <c r="H1238" s="43"/>
      <c r="I1238" s="43"/>
      <c r="J1238" s="43"/>
      <c r="K1238" s="43"/>
    </row>
    <row r="1239" spans="1:11" hidden="1">
      <c r="A1239" s="43"/>
      <c r="B1239" s="43"/>
      <c r="C1239" s="43"/>
      <c r="D1239" s="43"/>
      <c r="E1239" s="43"/>
      <c r="F1239" s="43"/>
      <c r="H1239" s="43"/>
      <c r="I1239" s="43"/>
      <c r="J1239" s="43"/>
      <c r="K1239" s="43"/>
    </row>
    <row r="1240" spans="1:11" hidden="1">
      <c r="A1240" s="43"/>
      <c r="B1240" s="43"/>
      <c r="C1240" s="43"/>
      <c r="D1240" s="43"/>
      <c r="E1240" s="43"/>
      <c r="F1240" s="43"/>
      <c r="H1240" s="43"/>
      <c r="I1240" s="43"/>
      <c r="J1240" s="43"/>
      <c r="K1240" s="43"/>
    </row>
    <row r="1241" spans="1:11" hidden="1">
      <c r="A1241" s="43"/>
      <c r="B1241" s="43"/>
      <c r="C1241" s="43"/>
      <c r="D1241" s="43"/>
      <c r="E1241" s="43"/>
      <c r="F1241" s="43"/>
      <c r="H1241" s="43"/>
      <c r="I1241" s="43"/>
      <c r="J1241" s="43"/>
      <c r="K1241" s="43"/>
    </row>
    <row r="1242" spans="1:11" hidden="1">
      <c r="A1242" s="43"/>
      <c r="B1242" s="43"/>
      <c r="C1242" s="43"/>
      <c r="D1242" s="43"/>
      <c r="E1242" s="43"/>
      <c r="F1242" s="43"/>
      <c r="H1242" s="43"/>
      <c r="I1242" s="43"/>
      <c r="J1242" s="43"/>
      <c r="K1242" s="43"/>
    </row>
    <row r="1243" spans="1:11" hidden="1">
      <c r="A1243" s="43"/>
      <c r="B1243" s="43"/>
      <c r="C1243" s="43"/>
      <c r="D1243" s="43"/>
      <c r="E1243" s="43"/>
      <c r="F1243" s="43"/>
      <c r="H1243" s="43"/>
      <c r="I1243" s="43"/>
      <c r="J1243" s="43"/>
      <c r="K1243" s="43"/>
    </row>
    <row r="1244" spans="1:11" hidden="1">
      <c r="A1244" s="43"/>
      <c r="B1244" s="43"/>
      <c r="C1244" s="43"/>
      <c r="D1244" s="43"/>
      <c r="E1244" s="43"/>
      <c r="F1244" s="43"/>
      <c r="H1244" s="43"/>
      <c r="I1244" s="43"/>
      <c r="J1244" s="43"/>
      <c r="K1244" s="43"/>
    </row>
    <row r="1245" spans="1:11" hidden="1">
      <c r="A1245" s="43"/>
      <c r="B1245" s="43"/>
      <c r="C1245" s="43"/>
      <c r="D1245" s="43"/>
      <c r="E1245" s="43"/>
      <c r="F1245" s="43"/>
      <c r="H1245" s="43"/>
      <c r="I1245" s="43"/>
      <c r="J1245" s="43"/>
      <c r="K1245" s="43"/>
    </row>
    <row r="1246" spans="1:11" hidden="1">
      <c r="A1246" s="43"/>
      <c r="B1246" s="43"/>
      <c r="C1246" s="43"/>
      <c r="D1246" s="43"/>
      <c r="E1246" s="43"/>
      <c r="F1246" s="43"/>
      <c r="H1246" s="43"/>
      <c r="I1246" s="43"/>
      <c r="J1246" s="43"/>
      <c r="K1246" s="43"/>
    </row>
    <row r="1247" spans="1:11" hidden="1">
      <c r="A1247" s="43"/>
      <c r="B1247" s="43"/>
      <c r="C1247" s="43"/>
      <c r="D1247" s="43"/>
      <c r="E1247" s="43"/>
      <c r="F1247" s="43"/>
      <c r="H1247" s="43"/>
      <c r="I1247" s="43"/>
      <c r="J1247" s="43"/>
      <c r="K1247" s="43"/>
    </row>
    <row r="1248" spans="1:11" hidden="1">
      <c r="A1248" s="43"/>
      <c r="B1248" s="43"/>
      <c r="C1248" s="43"/>
      <c r="D1248" s="43"/>
      <c r="E1248" s="43"/>
      <c r="F1248" s="43"/>
      <c r="H1248" s="43"/>
      <c r="I1248" s="43"/>
      <c r="J1248" s="43"/>
      <c r="K1248" s="43"/>
    </row>
    <row r="1249" spans="1:11" hidden="1">
      <c r="A1249" s="43"/>
      <c r="B1249" s="43"/>
      <c r="C1249" s="43"/>
      <c r="D1249" s="43"/>
      <c r="E1249" s="43"/>
      <c r="F1249" s="43"/>
      <c r="H1249" s="43"/>
      <c r="I1249" s="43"/>
      <c r="J1249" s="43"/>
      <c r="K1249" s="43"/>
    </row>
    <row r="1250" spans="1:11" hidden="1">
      <c r="A1250" s="43"/>
      <c r="B1250" s="43"/>
      <c r="C1250" s="43"/>
      <c r="D1250" s="43"/>
      <c r="E1250" s="43"/>
      <c r="F1250" s="43"/>
      <c r="H1250" s="43"/>
      <c r="I1250" s="43"/>
      <c r="J1250" s="43"/>
      <c r="K1250" s="43"/>
    </row>
    <row r="1251" spans="1:11" hidden="1">
      <c r="A1251" s="43"/>
      <c r="B1251" s="43"/>
      <c r="C1251" s="43"/>
      <c r="D1251" s="43"/>
      <c r="E1251" s="43"/>
      <c r="F1251" s="43"/>
      <c r="H1251" s="43"/>
      <c r="I1251" s="43"/>
      <c r="J1251" s="43"/>
      <c r="K1251" s="43"/>
    </row>
    <row r="1252" spans="1:11" hidden="1">
      <c r="A1252" s="43"/>
      <c r="B1252" s="43"/>
      <c r="C1252" s="43"/>
      <c r="D1252" s="43"/>
      <c r="E1252" s="43"/>
      <c r="F1252" s="43"/>
      <c r="H1252" s="43"/>
      <c r="I1252" s="43"/>
      <c r="J1252" s="43"/>
      <c r="K1252" s="43"/>
    </row>
    <row r="1253" spans="1:11" hidden="1">
      <c r="A1253" s="43"/>
      <c r="B1253" s="43"/>
      <c r="C1253" s="43"/>
      <c r="D1253" s="43"/>
      <c r="E1253" s="43"/>
      <c r="F1253" s="43"/>
      <c r="H1253" s="43"/>
      <c r="I1253" s="43"/>
      <c r="J1253" s="43"/>
      <c r="K1253" s="43"/>
    </row>
    <row r="1254" spans="1:11" hidden="1">
      <c r="A1254" s="43"/>
      <c r="B1254" s="43"/>
      <c r="C1254" s="43"/>
      <c r="D1254" s="43"/>
      <c r="E1254" s="43"/>
      <c r="F1254" s="43"/>
      <c r="H1254" s="43"/>
      <c r="I1254" s="43"/>
      <c r="J1254" s="43"/>
      <c r="K1254" s="43"/>
    </row>
    <row r="1255" spans="1:11" hidden="1">
      <c r="A1255" s="43"/>
      <c r="B1255" s="43"/>
      <c r="C1255" s="43"/>
      <c r="D1255" s="43"/>
      <c r="E1255" s="43"/>
      <c r="F1255" s="43"/>
      <c r="H1255" s="43"/>
      <c r="I1255" s="43"/>
      <c r="J1255" s="43"/>
      <c r="K1255" s="43"/>
    </row>
    <row r="1256" spans="1:11" hidden="1">
      <c r="A1256" s="43"/>
      <c r="B1256" s="43"/>
      <c r="C1256" s="43"/>
      <c r="D1256" s="43"/>
      <c r="E1256" s="43"/>
      <c r="F1256" s="43"/>
      <c r="H1256" s="43"/>
      <c r="I1256" s="43"/>
      <c r="J1256" s="43"/>
      <c r="K1256" s="43"/>
    </row>
    <row r="1257" spans="1:11" hidden="1">
      <c r="A1257" s="43"/>
      <c r="B1257" s="43"/>
      <c r="C1257" s="43"/>
      <c r="D1257" s="43"/>
      <c r="E1257" s="43"/>
      <c r="F1257" s="43"/>
      <c r="H1257" s="43"/>
      <c r="I1257" s="43"/>
      <c r="J1257" s="43"/>
      <c r="K1257" s="43"/>
    </row>
    <row r="1258" spans="1:11" hidden="1">
      <c r="A1258" s="43"/>
      <c r="B1258" s="43"/>
      <c r="C1258" s="43"/>
      <c r="D1258" s="43"/>
      <c r="E1258" s="43"/>
      <c r="F1258" s="43"/>
      <c r="H1258" s="43"/>
      <c r="I1258" s="43"/>
      <c r="J1258" s="43"/>
      <c r="K1258" s="43"/>
    </row>
    <row r="1259" spans="1:11" hidden="1">
      <c r="A1259" s="43"/>
      <c r="B1259" s="43"/>
      <c r="C1259" s="43"/>
      <c r="D1259" s="43"/>
      <c r="E1259" s="43"/>
      <c r="F1259" s="43"/>
      <c r="H1259" s="43"/>
      <c r="I1259" s="43"/>
      <c r="J1259" s="43"/>
      <c r="K1259" s="43"/>
    </row>
    <row r="1260" spans="1:11" hidden="1">
      <c r="A1260" s="43"/>
      <c r="B1260" s="43"/>
      <c r="C1260" s="43"/>
      <c r="D1260" s="43"/>
      <c r="E1260" s="43"/>
      <c r="F1260" s="43"/>
      <c r="H1260" s="43"/>
      <c r="I1260" s="43"/>
      <c r="J1260" s="43"/>
      <c r="K1260" s="43"/>
    </row>
    <row r="1261" spans="1:11" hidden="1">
      <c r="A1261" s="43"/>
      <c r="B1261" s="43"/>
      <c r="C1261" s="43"/>
      <c r="D1261" s="43"/>
      <c r="E1261" s="43"/>
      <c r="F1261" s="43"/>
      <c r="H1261" s="43"/>
      <c r="I1261" s="43"/>
      <c r="J1261" s="43"/>
      <c r="K1261" s="43"/>
    </row>
    <row r="1262" spans="1:11" hidden="1">
      <c r="A1262" s="43"/>
      <c r="B1262" s="43"/>
      <c r="C1262" s="43"/>
      <c r="D1262" s="43"/>
      <c r="E1262" s="43"/>
      <c r="F1262" s="43"/>
      <c r="H1262" s="43"/>
      <c r="I1262" s="43"/>
      <c r="J1262" s="43"/>
      <c r="K1262" s="43"/>
    </row>
    <row r="1263" spans="1:11" hidden="1">
      <c r="A1263" s="43"/>
      <c r="B1263" s="43"/>
      <c r="C1263" s="43"/>
      <c r="D1263" s="43"/>
      <c r="E1263" s="43"/>
      <c r="F1263" s="43"/>
      <c r="H1263" s="43"/>
      <c r="I1263" s="43"/>
      <c r="J1263" s="43"/>
      <c r="K1263" s="43"/>
    </row>
    <row r="1264" spans="1:11" hidden="1">
      <c r="A1264" s="43"/>
      <c r="B1264" s="43"/>
      <c r="C1264" s="43"/>
      <c r="D1264" s="43"/>
      <c r="E1264" s="43"/>
      <c r="F1264" s="43"/>
      <c r="H1264" s="43"/>
      <c r="I1264" s="43"/>
      <c r="J1264" s="43"/>
      <c r="K1264" s="43"/>
    </row>
    <row r="1265" spans="1:11" hidden="1">
      <c r="A1265" s="43"/>
      <c r="B1265" s="43"/>
      <c r="C1265" s="43"/>
      <c r="D1265" s="43"/>
      <c r="E1265" s="43"/>
      <c r="F1265" s="43"/>
      <c r="H1265" s="43"/>
      <c r="I1265" s="43"/>
      <c r="J1265" s="43"/>
      <c r="K1265" s="43"/>
    </row>
    <row r="1266" spans="1:11" hidden="1">
      <c r="A1266" s="43"/>
      <c r="B1266" s="43"/>
      <c r="C1266" s="43"/>
      <c r="D1266" s="43"/>
      <c r="E1266" s="43"/>
      <c r="F1266" s="43"/>
      <c r="H1266" s="43"/>
      <c r="I1266" s="43"/>
      <c r="J1266" s="43"/>
      <c r="K1266" s="43"/>
    </row>
    <row r="1267" spans="1:11" hidden="1">
      <c r="A1267" s="43"/>
      <c r="B1267" s="43"/>
      <c r="C1267" s="43"/>
      <c r="D1267" s="43"/>
      <c r="E1267" s="43"/>
      <c r="F1267" s="43"/>
      <c r="H1267" s="43"/>
      <c r="I1267" s="43"/>
      <c r="J1267" s="43"/>
      <c r="K1267" s="43"/>
    </row>
    <row r="1268" spans="1:11" hidden="1">
      <c r="A1268" s="43"/>
      <c r="B1268" s="43"/>
      <c r="C1268" s="43"/>
      <c r="D1268" s="43"/>
      <c r="E1268" s="43"/>
      <c r="F1268" s="43"/>
      <c r="H1268" s="43"/>
      <c r="I1268" s="43"/>
      <c r="J1268" s="43"/>
      <c r="K1268" s="43"/>
    </row>
    <row r="1269" spans="1:11" hidden="1">
      <c r="A1269" s="43"/>
      <c r="B1269" s="43"/>
      <c r="C1269" s="43"/>
      <c r="D1269" s="43"/>
      <c r="E1269" s="43"/>
      <c r="F1269" s="43"/>
      <c r="H1269" s="43"/>
      <c r="I1269" s="43"/>
      <c r="J1269" s="43"/>
      <c r="K1269" s="43"/>
    </row>
    <row r="1270" spans="1:11" hidden="1">
      <c r="A1270" s="43"/>
      <c r="B1270" s="43"/>
      <c r="C1270" s="43"/>
      <c r="D1270" s="43"/>
      <c r="E1270" s="43"/>
      <c r="F1270" s="43"/>
      <c r="H1270" s="43"/>
      <c r="I1270" s="43"/>
      <c r="J1270" s="43"/>
      <c r="K1270" s="43"/>
    </row>
    <row r="1271" spans="1:11" hidden="1">
      <c r="A1271" s="43"/>
      <c r="B1271" s="43"/>
      <c r="C1271" s="43"/>
      <c r="D1271" s="43"/>
      <c r="E1271" s="43"/>
      <c r="F1271" s="43"/>
      <c r="H1271" s="43"/>
      <c r="I1271" s="43"/>
      <c r="J1271" s="43"/>
      <c r="K1271" s="43"/>
    </row>
    <row r="1272" spans="1:11" hidden="1">
      <c r="A1272" s="43"/>
      <c r="B1272" s="43"/>
      <c r="C1272" s="43"/>
      <c r="D1272" s="43"/>
      <c r="E1272" s="43"/>
      <c r="F1272" s="43"/>
      <c r="H1272" s="43"/>
      <c r="I1272" s="43"/>
      <c r="J1272" s="43"/>
      <c r="K1272" s="43"/>
    </row>
    <row r="1273" spans="1:11" hidden="1">
      <c r="A1273" s="43"/>
      <c r="B1273" s="43"/>
      <c r="C1273" s="43"/>
      <c r="D1273" s="43"/>
      <c r="E1273" s="43"/>
      <c r="F1273" s="43"/>
      <c r="H1273" s="43"/>
      <c r="I1273" s="43"/>
      <c r="J1273" s="43"/>
      <c r="K1273" s="43"/>
    </row>
    <row r="1274" spans="1:11" hidden="1">
      <c r="A1274" s="43"/>
      <c r="B1274" s="43"/>
      <c r="C1274" s="43"/>
      <c r="D1274" s="43"/>
      <c r="E1274" s="43"/>
      <c r="F1274" s="43"/>
      <c r="H1274" s="43"/>
      <c r="I1274" s="43"/>
      <c r="J1274" s="43"/>
      <c r="K1274" s="43"/>
    </row>
    <row r="1275" spans="1:11" hidden="1">
      <c r="A1275" s="43"/>
      <c r="B1275" s="43"/>
      <c r="C1275" s="43"/>
      <c r="D1275" s="43"/>
      <c r="E1275" s="43"/>
      <c r="F1275" s="43"/>
      <c r="H1275" s="43"/>
      <c r="I1275" s="43"/>
      <c r="J1275" s="43"/>
      <c r="K1275" s="43"/>
    </row>
    <row r="1276" spans="1:11" hidden="1">
      <c r="A1276" s="43"/>
      <c r="B1276" s="43"/>
      <c r="C1276" s="43"/>
      <c r="D1276" s="43"/>
      <c r="E1276" s="43"/>
      <c r="F1276" s="43"/>
      <c r="H1276" s="43"/>
      <c r="I1276" s="43"/>
      <c r="J1276" s="43"/>
      <c r="K1276" s="43"/>
    </row>
    <row r="1277" spans="1:11" hidden="1">
      <c r="A1277" s="43"/>
      <c r="B1277" s="43"/>
      <c r="C1277" s="43"/>
      <c r="D1277" s="43"/>
      <c r="E1277" s="43"/>
      <c r="F1277" s="43"/>
      <c r="H1277" s="43"/>
      <c r="I1277" s="43"/>
      <c r="J1277" s="43"/>
      <c r="K1277" s="43"/>
    </row>
    <row r="1278" spans="1:11" hidden="1">
      <c r="A1278" s="43"/>
      <c r="B1278" s="43"/>
      <c r="C1278" s="43"/>
      <c r="D1278" s="43"/>
      <c r="E1278" s="43"/>
      <c r="F1278" s="43"/>
      <c r="H1278" s="43"/>
      <c r="I1278" s="43"/>
      <c r="J1278" s="43"/>
      <c r="K1278" s="43"/>
    </row>
    <row r="1279" spans="1:11" hidden="1">
      <c r="A1279" s="43"/>
      <c r="B1279" s="43"/>
      <c r="C1279" s="43"/>
      <c r="D1279" s="43"/>
      <c r="E1279" s="43"/>
      <c r="F1279" s="43"/>
      <c r="H1279" s="43"/>
      <c r="I1279" s="43"/>
      <c r="J1279" s="43"/>
      <c r="K1279" s="43"/>
    </row>
    <row r="1280" spans="1:11" hidden="1">
      <c r="A1280" s="43"/>
      <c r="B1280" s="43"/>
      <c r="C1280" s="43"/>
      <c r="D1280" s="43"/>
      <c r="E1280" s="43"/>
      <c r="F1280" s="43"/>
      <c r="H1280" s="43"/>
      <c r="I1280" s="43"/>
      <c r="J1280" s="43"/>
      <c r="K1280" s="43"/>
    </row>
    <row r="1281" spans="1:11" hidden="1">
      <c r="A1281" s="43"/>
      <c r="B1281" s="43"/>
      <c r="C1281" s="43"/>
      <c r="D1281" s="43"/>
      <c r="E1281" s="43"/>
      <c r="F1281" s="43"/>
      <c r="H1281" s="43"/>
      <c r="I1281" s="43"/>
      <c r="J1281" s="43"/>
      <c r="K1281" s="43"/>
    </row>
    <row r="1282" spans="1:11" hidden="1">
      <c r="A1282" s="43"/>
      <c r="B1282" s="43"/>
      <c r="C1282" s="43"/>
      <c r="D1282" s="43"/>
      <c r="E1282" s="43"/>
      <c r="F1282" s="43"/>
      <c r="H1282" s="43"/>
      <c r="I1282" s="43"/>
      <c r="J1282" s="43"/>
      <c r="K1282" s="43"/>
    </row>
    <row r="1283" spans="1:11" hidden="1">
      <c r="A1283" s="43"/>
      <c r="B1283" s="43"/>
      <c r="C1283" s="43"/>
      <c r="D1283" s="43"/>
      <c r="E1283" s="43"/>
      <c r="F1283" s="43"/>
      <c r="H1283" s="43"/>
      <c r="I1283" s="43"/>
      <c r="J1283" s="43"/>
      <c r="K1283" s="43"/>
    </row>
    <row r="1284" spans="1:11" hidden="1">
      <c r="A1284" s="43"/>
      <c r="B1284" s="43"/>
      <c r="C1284" s="43"/>
      <c r="D1284" s="43"/>
      <c r="E1284" s="43"/>
      <c r="F1284" s="43"/>
      <c r="H1284" s="43"/>
      <c r="I1284" s="43"/>
      <c r="J1284" s="43"/>
      <c r="K1284" s="43"/>
    </row>
    <row r="1285" spans="1:11" hidden="1">
      <c r="A1285" s="43"/>
      <c r="B1285" s="43"/>
      <c r="C1285" s="43"/>
      <c r="D1285" s="43"/>
      <c r="E1285" s="43"/>
      <c r="F1285" s="43"/>
      <c r="H1285" s="43"/>
      <c r="I1285" s="43"/>
      <c r="J1285" s="43"/>
      <c r="K1285" s="43"/>
    </row>
    <row r="1286" spans="1:11" hidden="1">
      <c r="A1286" s="43"/>
      <c r="B1286" s="43"/>
      <c r="C1286" s="43"/>
      <c r="D1286" s="43"/>
      <c r="E1286" s="43"/>
      <c r="F1286" s="43"/>
      <c r="H1286" s="43"/>
      <c r="I1286" s="43"/>
      <c r="J1286" s="43"/>
      <c r="K1286" s="43"/>
    </row>
    <row r="1287" spans="1:11" hidden="1">
      <c r="A1287" s="43"/>
      <c r="B1287" s="43"/>
      <c r="C1287" s="43"/>
      <c r="D1287" s="43"/>
      <c r="E1287" s="43"/>
      <c r="F1287" s="43"/>
      <c r="H1287" s="43"/>
      <c r="I1287" s="43"/>
      <c r="J1287" s="43"/>
      <c r="K1287" s="43"/>
    </row>
    <row r="1288" spans="1:11" hidden="1">
      <c r="A1288" s="43"/>
      <c r="B1288" s="43"/>
      <c r="C1288" s="43"/>
      <c r="D1288" s="43"/>
      <c r="E1288" s="43"/>
      <c r="F1288" s="43"/>
      <c r="H1288" s="43"/>
      <c r="I1288" s="43"/>
      <c r="J1288" s="43"/>
      <c r="K1288" s="43"/>
    </row>
    <row r="1289" spans="1:11" hidden="1">
      <c r="A1289" s="43"/>
      <c r="B1289" s="43"/>
      <c r="C1289" s="43"/>
      <c r="D1289" s="43"/>
      <c r="E1289" s="43"/>
      <c r="F1289" s="43"/>
      <c r="H1289" s="43"/>
      <c r="I1289" s="43"/>
      <c r="J1289" s="43"/>
      <c r="K1289" s="43"/>
    </row>
    <row r="1290" spans="1:11" hidden="1">
      <c r="A1290" s="43"/>
      <c r="B1290" s="43"/>
      <c r="C1290" s="43"/>
      <c r="D1290" s="43"/>
      <c r="E1290" s="43"/>
      <c r="F1290" s="43"/>
      <c r="H1290" s="43"/>
      <c r="I1290" s="43"/>
      <c r="J1290" s="43"/>
      <c r="K1290" s="43"/>
    </row>
    <row r="1291" spans="1:11" hidden="1">
      <c r="A1291" s="43"/>
      <c r="B1291" s="43"/>
      <c r="C1291" s="43"/>
      <c r="D1291" s="43"/>
      <c r="E1291" s="43"/>
      <c r="F1291" s="43"/>
      <c r="H1291" s="43"/>
      <c r="I1291" s="43"/>
      <c r="J1291" s="43"/>
      <c r="K1291" s="43"/>
    </row>
    <row r="1292" spans="1:11" hidden="1">
      <c r="A1292" s="43"/>
      <c r="B1292" s="43"/>
      <c r="C1292" s="43"/>
      <c r="D1292" s="43"/>
      <c r="E1292" s="43"/>
      <c r="F1292" s="43"/>
      <c r="H1292" s="43"/>
      <c r="I1292" s="43"/>
      <c r="J1292" s="43"/>
      <c r="K1292" s="43"/>
    </row>
    <row r="1293" spans="1:11" hidden="1">
      <c r="A1293" s="43"/>
      <c r="B1293" s="43"/>
      <c r="C1293" s="43"/>
      <c r="D1293" s="43"/>
      <c r="E1293" s="43"/>
      <c r="F1293" s="43"/>
      <c r="H1293" s="43"/>
      <c r="I1293" s="43"/>
      <c r="J1293" s="43"/>
      <c r="K1293" s="43"/>
    </row>
    <row r="1294" spans="1:11" hidden="1">
      <c r="A1294" s="43"/>
      <c r="B1294" s="43"/>
      <c r="C1294" s="43"/>
      <c r="D1294" s="43"/>
      <c r="E1294" s="43"/>
      <c r="F1294" s="43"/>
      <c r="H1294" s="43"/>
      <c r="I1294" s="43"/>
      <c r="J1294" s="43"/>
      <c r="K1294" s="43"/>
    </row>
    <row r="1295" spans="1:11" hidden="1">
      <c r="A1295" s="43"/>
      <c r="B1295" s="43"/>
      <c r="C1295" s="43"/>
      <c r="D1295" s="43"/>
      <c r="E1295" s="43"/>
      <c r="F1295" s="43"/>
      <c r="H1295" s="43"/>
      <c r="I1295" s="43"/>
      <c r="J1295" s="43"/>
      <c r="K1295" s="43"/>
    </row>
    <row r="1296" spans="1:11" hidden="1">
      <c r="A1296" s="43"/>
      <c r="B1296" s="43"/>
      <c r="C1296" s="43"/>
      <c r="D1296" s="43"/>
      <c r="E1296" s="43"/>
      <c r="F1296" s="43"/>
      <c r="H1296" s="43"/>
      <c r="I1296" s="43"/>
      <c r="J1296" s="43"/>
      <c r="K1296" s="43"/>
    </row>
    <row r="1297" spans="1:11" hidden="1">
      <c r="A1297" s="43"/>
      <c r="B1297" s="43"/>
      <c r="C1297" s="43"/>
      <c r="D1297" s="43"/>
      <c r="E1297" s="43"/>
      <c r="F1297" s="43"/>
      <c r="H1297" s="43"/>
      <c r="I1297" s="43"/>
      <c r="J1297" s="43"/>
      <c r="K1297" s="43"/>
    </row>
    <row r="1298" spans="1:11" hidden="1">
      <c r="A1298" s="43"/>
      <c r="B1298" s="43"/>
      <c r="C1298" s="43"/>
      <c r="D1298" s="43"/>
      <c r="E1298" s="43"/>
      <c r="F1298" s="43"/>
      <c r="H1298" s="43"/>
      <c r="I1298" s="43"/>
      <c r="J1298" s="43"/>
      <c r="K1298" s="43"/>
    </row>
    <row r="1299" spans="1:11" hidden="1">
      <c r="A1299" s="43"/>
      <c r="B1299" s="43"/>
      <c r="C1299" s="43"/>
      <c r="D1299" s="43"/>
      <c r="E1299" s="43"/>
      <c r="F1299" s="43"/>
      <c r="H1299" s="43"/>
      <c r="I1299" s="43"/>
      <c r="J1299" s="43"/>
      <c r="K1299" s="43"/>
    </row>
    <row r="1300" spans="1:11" hidden="1">
      <c r="A1300" s="43"/>
      <c r="B1300" s="43"/>
      <c r="C1300" s="43"/>
      <c r="D1300" s="43"/>
      <c r="E1300" s="43"/>
      <c r="F1300" s="43"/>
      <c r="H1300" s="43"/>
      <c r="I1300" s="43"/>
      <c r="J1300" s="43"/>
      <c r="K1300" s="43"/>
    </row>
    <row r="1301" spans="1:11" hidden="1">
      <c r="A1301" s="43"/>
      <c r="B1301" s="43"/>
      <c r="C1301" s="43"/>
      <c r="D1301" s="43"/>
      <c r="E1301" s="43"/>
      <c r="F1301" s="43"/>
      <c r="H1301" s="43"/>
      <c r="I1301" s="43"/>
      <c r="J1301" s="43"/>
      <c r="K1301" s="43"/>
    </row>
    <row r="1302" spans="1:11" hidden="1">
      <c r="A1302" s="43"/>
      <c r="B1302" s="43"/>
      <c r="C1302" s="43"/>
      <c r="D1302" s="43"/>
      <c r="E1302" s="43"/>
      <c r="F1302" s="43"/>
      <c r="H1302" s="43"/>
      <c r="I1302" s="43"/>
      <c r="J1302" s="43"/>
      <c r="K1302" s="43"/>
    </row>
    <row r="1303" spans="1:11" hidden="1">
      <c r="A1303" s="43"/>
      <c r="B1303" s="43"/>
      <c r="C1303" s="43"/>
      <c r="D1303" s="43"/>
      <c r="E1303" s="43"/>
      <c r="F1303" s="43"/>
      <c r="H1303" s="43"/>
      <c r="I1303" s="43"/>
      <c r="J1303" s="43"/>
      <c r="K1303" s="43"/>
    </row>
    <row r="1304" spans="1:11" hidden="1">
      <c r="A1304" s="43"/>
      <c r="B1304" s="43"/>
      <c r="C1304" s="43"/>
      <c r="D1304" s="43"/>
      <c r="E1304" s="43"/>
      <c r="F1304" s="43"/>
      <c r="H1304" s="43"/>
      <c r="I1304" s="43"/>
      <c r="J1304" s="43"/>
      <c r="K1304" s="43"/>
    </row>
    <row r="1305" spans="1:11" hidden="1">
      <c r="A1305" s="43"/>
      <c r="B1305" s="43"/>
      <c r="C1305" s="43"/>
      <c r="D1305" s="43"/>
      <c r="E1305" s="43"/>
      <c r="F1305" s="43"/>
      <c r="H1305" s="43"/>
      <c r="I1305" s="43"/>
      <c r="J1305" s="43"/>
      <c r="K1305" s="43"/>
    </row>
    <row r="1306" spans="1:11" hidden="1">
      <c r="A1306" s="43"/>
      <c r="B1306" s="43"/>
      <c r="C1306" s="43"/>
      <c r="D1306" s="43"/>
      <c r="E1306" s="43"/>
      <c r="F1306" s="43"/>
      <c r="H1306" s="43"/>
      <c r="I1306" s="43"/>
      <c r="J1306" s="43"/>
      <c r="K1306" s="43"/>
    </row>
    <row r="1307" spans="1:11" hidden="1">
      <c r="A1307" s="43"/>
      <c r="B1307" s="43"/>
      <c r="C1307" s="43"/>
      <c r="D1307" s="43"/>
      <c r="E1307" s="43"/>
      <c r="F1307" s="43"/>
      <c r="H1307" s="43"/>
      <c r="I1307" s="43"/>
      <c r="J1307" s="43"/>
      <c r="K1307" s="43"/>
    </row>
    <row r="1308" spans="1:11" hidden="1">
      <c r="A1308" s="43"/>
      <c r="B1308" s="43"/>
      <c r="C1308" s="43"/>
      <c r="D1308" s="43"/>
      <c r="E1308" s="43"/>
      <c r="F1308" s="43"/>
      <c r="H1308" s="43"/>
      <c r="I1308" s="43"/>
      <c r="J1308" s="43"/>
      <c r="K1308" s="43"/>
    </row>
    <row r="1309" spans="1:11" hidden="1">
      <c r="A1309" s="43"/>
      <c r="B1309" s="43"/>
      <c r="C1309" s="43"/>
      <c r="D1309" s="43"/>
      <c r="E1309" s="43"/>
      <c r="F1309" s="43"/>
      <c r="H1309" s="43"/>
      <c r="I1309" s="43"/>
      <c r="J1309" s="43"/>
      <c r="K1309" s="43"/>
    </row>
    <row r="1310" spans="1:11" hidden="1">
      <c r="A1310" s="43"/>
      <c r="B1310" s="43"/>
      <c r="C1310" s="43"/>
      <c r="D1310" s="43"/>
      <c r="E1310" s="43"/>
      <c r="F1310" s="43"/>
      <c r="H1310" s="43"/>
      <c r="I1310" s="43"/>
      <c r="J1310" s="43"/>
      <c r="K1310" s="43"/>
    </row>
    <row r="1311" spans="1:11" hidden="1">
      <c r="A1311" s="43"/>
      <c r="B1311" s="43"/>
      <c r="C1311" s="43"/>
      <c r="D1311" s="43"/>
      <c r="E1311" s="43"/>
      <c r="F1311" s="43"/>
      <c r="H1311" s="43"/>
      <c r="I1311" s="43"/>
      <c r="J1311" s="43"/>
      <c r="K1311" s="43"/>
    </row>
    <row r="1312" spans="1:11" hidden="1">
      <c r="A1312" s="43"/>
      <c r="B1312" s="43"/>
      <c r="C1312" s="43"/>
      <c r="D1312" s="43"/>
      <c r="E1312" s="43"/>
      <c r="F1312" s="43"/>
      <c r="H1312" s="43"/>
      <c r="I1312" s="43"/>
      <c r="J1312" s="43"/>
      <c r="K1312" s="43"/>
    </row>
    <row r="1313" spans="1:11" hidden="1">
      <c r="A1313" s="43"/>
      <c r="B1313" s="43"/>
      <c r="C1313" s="43"/>
      <c r="D1313" s="43"/>
      <c r="E1313" s="43"/>
      <c r="F1313" s="43"/>
      <c r="H1313" s="43"/>
      <c r="I1313" s="43"/>
      <c r="J1313" s="43"/>
      <c r="K1313" s="43"/>
    </row>
    <row r="1314" spans="1:11" hidden="1">
      <c r="A1314" s="43"/>
      <c r="B1314" s="43"/>
      <c r="C1314" s="43"/>
      <c r="D1314" s="43"/>
      <c r="E1314" s="43"/>
      <c r="F1314" s="43"/>
      <c r="H1314" s="43"/>
      <c r="I1314" s="43"/>
      <c r="J1314" s="43"/>
      <c r="K1314" s="43"/>
    </row>
    <row r="1315" spans="1:11" hidden="1">
      <c r="A1315" s="43"/>
      <c r="B1315" s="43"/>
      <c r="C1315" s="43"/>
      <c r="D1315" s="43"/>
      <c r="E1315" s="43"/>
      <c r="F1315" s="43"/>
      <c r="H1315" s="43"/>
      <c r="I1315" s="43"/>
      <c r="J1315" s="43"/>
      <c r="K1315" s="43"/>
    </row>
    <row r="1316" spans="1:11" hidden="1">
      <c r="A1316" s="43"/>
      <c r="B1316" s="43"/>
      <c r="C1316" s="43"/>
      <c r="D1316" s="43"/>
      <c r="E1316" s="43"/>
      <c r="F1316" s="43"/>
      <c r="H1316" s="43"/>
      <c r="I1316" s="43"/>
      <c r="J1316" s="43"/>
      <c r="K1316" s="43"/>
    </row>
    <row r="1317" spans="1:11" hidden="1">
      <c r="A1317" s="43"/>
      <c r="B1317" s="43"/>
      <c r="C1317" s="43"/>
      <c r="D1317" s="43"/>
      <c r="E1317" s="43"/>
      <c r="F1317" s="43"/>
      <c r="H1317" s="43"/>
      <c r="I1317" s="43"/>
      <c r="J1317" s="43"/>
      <c r="K1317" s="43"/>
    </row>
    <row r="1318" spans="1:11" hidden="1">
      <c r="A1318" s="43"/>
      <c r="B1318" s="43"/>
      <c r="C1318" s="43"/>
      <c r="D1318" s="43"/>
      <c r="E1318" s="43"/>
      <c r="F1318" s="43"/>
      <c r="H1318" s="43"/>
      <c r="I1318" s="43"/>
      <c r="J1318" s="43"/>
      <c r="K1318" s="43"/>
    </row>
    <row r="1319" spans="1:11" hidden="1">
      <c r="A1319" s="43"/>
      <c r="B1319" s="43"/>
      <c r="C1319" s="43"/>
      <c r="D1319" s="43"/>
      <c r="E1319" s="43"/>
      <c r="F1319" s="43"/>
      <c r="H1319" s="43"/>
      <c r="I1319" s="43"/>
      <c r="J1319" s="43"/>
      <c r="K1319" s="43"/>
    </row>
    <row r="1320" spans="1:11" hidden="1">
      <c r="A1320" s="43"/>
      <c r="B1320" s="43"/>
      <c r="C1320" s="43"/>
      <c r="D1320" s="43"/>
      <c r="E1320" s="43"/>
      <c r="F1320" s="43"/>
      <c r="H1320" s="43"/>
      <c r="I1320" s="43"/>
      <c r="J1320" s="43"/>
      <c r="K1320" s="43"/>
    </row>
    <row r="1321" spans="1:11" hidden="1">
      <c r="A1321" s="43"/>
      <c r="B1321" s="43"/>
      <c r="C1321" s="43"/>
      <c r="D1321" s="43"/>
      <c r="E1321" s="43"/>
      <c r="F1321" s="43"/>
      <c r="H1321" s="43"/>
      <c r="I1321" s="43"/>
      <c r="J1321" s="43"/>
      <c r="K1321" s="43"/>
    </row>
    <row r="1322" spans="1:11" hidden="1">
      <c r="A1322" s="43"/>
      <c r="B1322" s="43"/>
      <c r="C1322" s="43"/>
      <c r="D1322" s="43"/>
      <c r="E1322" s="43"/>
      <c r="F1322" s="43"/>
      <c r="H1322" s="43"/>
      <c r="I1322" s="43"/>
      <c r="J1322" s="43"/>
      <c r="K1322" s="43"/>
    </row>
    <row r="1323" spans="1:11" hidden="1">
      <c r="A1323" s="43"/>
      <c r="B1323" s="43"/>
      <c r="C1323" s="43"/>
      <c r="D1323" s="43"/>
      <c r="E1323" s="43"/>
      <c r="F1323" s="43"/>
      <c r="H1323" s="43"/>
      <c r="I1323" s="43"/>
      <c r="J1323" s="43"/>
      <c r="K1323" s="43"/>
    </row>
    <row r="1324" spans="1:11" hidden="1">
      <c r="A1324" s="43"/>
      <c r="B1324" s="43"/>
      <c r="C1324" s="43"/>
      <c r="D1324" s="43"/>
      <c r="E1324" s="43"/>
      <c r="F1324" s="43"/>
      <c r="H1324" s="43"/>
      <c r="I1324" s="43"/>
      <c r="J1324" s="43"/>
      <c r="K1324" s="43"/>
    </row>
    <row r="1325" spans="1:11" hidden="1">
      <c r="A1325" s="43"/>
      <c r="B1325" s="43"/>
      <c r="C1325" s="43"/>
      <c r="D1325" s="43"/>
      <c r="E1325" s="43"/>
      <c r="F1325" s="43"/>
      <c r="H1325" s="43"/>
      <c r="I1325" s="43"/>
      <c r="J1325" s="43"/>
      <c r="K1325" s="43"/>
    </row>
    <row r="1326" spans="1:11" hidden="1">
      <c r="A1326" s="43"/>
      <c r="B1326" s="43"/>
      <c r="C1326" s="43"/>
      <c r="D1326" s="43"/>
      <c r="E1326" s="43"/>
      <c r="F1326" s="43"/>
      <c r="H1326" s="43"/>
      <c r="I1326" s="43"/>
      <c r="J1326" s="43"/>
      <c r="K1326" s="43"/>
    </row>
    <row r="1327" spans="1:11" hidden="1">
      <c r="A1327" s="43"/>
      <c r="B1327" s="43"/>
      <c r="C1327" s="43"/>
      <c r="D1327" s="43"/>
      <c r="E1327" s="43"/>
      <c r="F1327" s="43"/>
      <c r="H1327" s="43"/>
      <c r="I1327" s="43"/>
      <c r="J1327" s="43"/>
      <c r="K1327" s="43"/>
    </row>
    <row r="1328" spans="1:11" hidden="1">
      <c r="A1328" s="43"/>
      <c r="B1328" s="43"/>
      <c r="C1328" s="43"/>
      <c r="D1328" s="43"/>
      <c r="E1328" s="43"/>
      <c r="F1328" s="43"/>
      <c r="H1328" s="43"/>
      <c r="I1328" s="43"/>
      <c r="J1328" s="43"/>
      <c r="K1328" s="43"/>
    </row>
    <row r="1329" spans="1:11" hidden="1">
      <c r="A1329" s="43"/>
      <c r="B1329" s="43"/>
      <c r="C1329" s="43"/>
      <c r="D1329" s="43"/>
      <c r="E1329" s="43"/>
      <c r="F1329" s="43"/>
      <c r="H1329" s="43"/>
      <c r="I1329" s="43"/>
      <c r="J1329" s="43"/>
      <c r="K1329" s="43"/>
    </row>
    <row r="1330" spans="1:11" hidden="1">
      <c r="A1330" s="43"/>
      <c r="B1330" s="43"/>
      <c r="C1330" s="43"/>
      <c r="D1330" s="43"/>
      <c r="E1330" s="43"/>
      <c r="F1330" s="43"/>
      <c r="H1330" s="43"/>
      <c r="I1330" s="43"/>
      <c r="J1330" s="43"/>
      <c r="K1330" s="43"/>
    </row>
    <row r="1331" spans="1:11" hidden="1">
      <c r="A1331" s="43"/>
      <c r="B1331" s="43"/>
      <c r="C1331" s="43"/>
      <c r="D1331" s="43"/>
      <c r="E1331" s="43"/>
      <c r="F1331" s="43"/>
      <c r="H1331" s="43"/>
      <c r="I1331" s="43"/>
      <c r="J1331" s="43"/>
      <c r="K1331" s="43"/>
    </row>
    <row r="1332" spans="1:11" hidden="1">
      <c r="A1332" s="43"/>
      <c r="B1332" s="43"/>
      <c r="C1332" s="43"/>
      <c r="D1332" s="43"/>
      <c r="E1332" s="43"/>
      <c r="F1332" s="43"/>
      <c r="H1332" s="43"/>
      <c r="I1332" s="43"/>
      <c r="J1332" s="43"/>
      <c r="K1332" s="43"/>
    </row>
    <row r="1333" spans="1:11" hidden="1">
      <c r="A1333" s="43"/>
      <c r="B1333" s="43"/>
      <c r="C1333" s="43"/>
      <c r="D1333" s="43"/>
      <c r="E1333" s="43"/>
      <c r="F1333" s="43"/>
      <c r="H1333" s="43"/>
      <c r="I1333" s="43"/>
      <c r="J1333" s="43"/>
      <c r="K1333" s="43"/>
    </row>
    <row r="1334" spans="1:11" hidden="1">
      <c r="A1334" s="43"/>
      <c r="B1334" s="43"/>
      <c r="C1334" s="43"/>
      <c r="D1334" s="43"/>
      <c r="E1334" s="43"/>
      <c r="F1334" s="43"/>
      <c r="H1334" s="43"/>
      <c r="I1334" s="43"/>
      <c r="J1334" s="43"/>
      <c r="K1334" s="43"/>
    </row>
    <row r="1335" spans="1:11" hidden="1">
      <c r="A1335" s="43"/>
      <c r="B1335" s="43"/>
      <c r="C1335" s="43"/>
      <c r="D1335" s="43"/>
      <c r="E1335" s="43"/>
      <c r="F1335" s="43"/>
      <c r="H1335" s="43"/>
      <c r="I1335" s="43"/>
      <c r="J1335" s="43"/>
      <c r="K1335" s="43"/>
    </row>
    <row r="1336" spans="1:11" hidden="1">
      <c r="A1336" s="43"/>
      <c r="B1336" s="43"/>
      <c r="C1336" s="43"/>
      <c r="D1336" s="43"/>
      <c r="E1336" s="43"/>
      <c r="F1336" s="43"/>
      <c r="H1336" s="43"/>
      <c r="I1336" s="43"/>
      <c r="J1336" s="43"/>
      <c r="K1336" s="43"/>
    </row>
    <row r="1337" spans="1:11" hidden="1">
      <c r="A1337" s="43"/>
      <c r="B1337" s="43"/>
      <c r="C1337" s="43"/>
      <c r="D1337" s="43"/>
      <c r="E1337" s="43"/>
      <c r="F1337" s="43"/>
      <c r="H1337" s="43"/>
      <c r="I1337" s="43"/>
      <c r="J1337" s="43"/>
      <c r="K1337" s="43"/>
    </row>
    <row r="1338" spans="1:11" hidden="1">
      <c r="A1338" s="43"/>
      <c r="B1338" s="43"/>
      <c r="C1338" s="43"/>
      <c r="D1338" s="43"/>
      <c r="E1338" s="43"/>
      <c r="F1338" s="43"/>
      <c r="H1338" s="43"/>
      <c r="I1338" s="43"/>
      <c r="J1338" s="43"/>
      <c r="K1338" s="43"/>
    </row>
    <row r="1339" spans="1:11" hidden="1">
      <c r="A1339" s="43"/>
      <c r="B1339" s="43"/>
      <c r="C1339" s="43"/>
      <c r="D1339" s="43"/>
      <c r="E1339" s="43"/>
      <c r="F1339" s="43"/>
      <c r="H1339" s="43"/>
      <c r="I1339" s="43"/>
      <c r="J1339" s="43"/>
      <c r="K1339" s="43"/>
    </row>
    <row r="1340" spans="1:11" hidden="1">
      <c r="A1340" s="43"/>
      <c r="B1340" s="43"/>
      <c r="C1340" s="43"/>
      <c r="D1340" s="43"/>
      <c r="E1340" s="43"/>
      <c r="F1340" s="43"/>
      <c r="H1340" s="43"/>
      <c r="I1340" s="43"/>
      <c r="J1340" s="43"/>
      <c r="K1340" s="43"/>
    </row>
    <row r="1341" spans="1:11" hidden="1">
      <c r="A1341" s="43"/>
      <c r="B1341" s="43"/>
      <c r="C1341" s="43"/>
      <c r="D1341" s="43"/>
      <c r="E1341" s="43"/>
      <c r="F1341" s="43"/>
      <c r="H1341" s="43"/>
      <c r="I1341" s="43"/>
      <c r="J1341" s="43"/>
      <c r="K1341" s="43"/>
    </row>
    <row r="1342" spans="1:11" hidden="1">
      <c r="A1342" s="43"/>
      <c r="B1342" s="43"/>
      <c r="C1342" s="43"/>
      <c r="D1342" s="43"/>
      <c r="E1342" s="43"/>
      <c r="F1342" s="43"/>
      <c r="H1342" s="43"/>
      <c r="I1342" s="43"/>
      <c r="J1342" s="43"/>
      <c r="K1342" s="43"/>
    </row>
    <row r="1343" spans="1:11" hidden="1">
      <c r="A1343" s="43"/>
      <c r="B1343" s="43"/>
      <c r="C1343" s="43"/>
      <c r="D1343" s="43"/>
      <c r="E1343" s="43"/>
      <c r="F1343" s="43"/>
      <c r="H1343" s="43"/>
      <c r="I1343" s="43"/>
      <c r="J1343" s="43"/>
      <c r="K1343" s="43"/>
    </row>
    <row r="1344" spans="1:11" hidden="1">
      <c r="A1344" s="43"/>
      <c r="B1344" s="43"/>
      <c r="C1344" s="43"/>
      <c r="D1344" s="43"/>
      <c r="E1344" s="43"/>
      <c r="F1344" s="43"/>
      <c r="H1344" s="43"/>
      <c r="I1344" s="43"/>
      <c r="J1344" s="43"/>
      <c r="K1344" s="43"/>
    </row>
    <row r="1345" spans="1:11" hidden="1">
      <c r="A1345" s="43"/>
      <c r="B1345" s="43"/>
      <c r="C1345" s="43"/>
      <c r="D1345" s="43"/>
      <c r="E1345" s="43"/>
      <c r="F1345" s="43"/>
      <c r="H1345" s="43"/>
      <c r="I1345" s="43"/>
      <c r="J1345" s="43"/>
      <c r="K1345" s="43"/>
    </row>
    <row r="1346" spans="1:11" hidden="1">
      <c r="A1346" s="43"/>
      <c r="B1346" s="43"/>
      <c r="C1346" s="43"/>
      <c r="D1346" s="43"/>
      <c r="E1346" s="43"/>
      <c r="F1346" s="43"/>
      <c r="H1346" s="43"/>
      <c r="I1346" s="43"/>
      <c r="J1346" s="43"/>
      <c r="K1346" s="43"/>
    </row>
    <row r="1347" spans="1:11" hidden="1">
      <c r="A1347" s="43"/>
      <c r="B1347" s="43"/>
      <c r="C1347" s="43"/>
      <c r="D1347" s="43"/>
      <c r="E1347" s="43"/>
      <c r="F1347" s="43"/>
      <c r="H1347" s="43"/>
      <c r="I1347" s="43"/>
      <c r="J1347" s="43"/>
      <c r="K1347" s="43"/>
    </row>
    <row r="1348" spans="1:11" hidden="1">
      <c r="A1348" s="43"/>
      <c r="B1348" s="43"/>
      <c r="C1348" s="43"/>
      <c r="D1348" s="43"/>
      <c r="E1348" s="43"/>
      <c r="F1348" s="43"/>
      <c r="H1348" s="43"/>
      <c r="I1348" s="43"/>
      <c r="J1348" s="43"/>
      <c r="K1348" s="43"/>
    </row>
    <row r="1349" spans="1:11" hidden="1">
      <c r="A1349" s="43"/>
      <c r="B1349" s="43"/>
      <c r="C1349" s="43"/>
      <c r="D1349" s="43"/>
      <c r="E1349" s="43"/>
      <c r="F1349" s="43"/>
      <c r="H1349" s="43"/>
      <c r="I1349" s="43"/>
      <c r="J1349" s="43"/>
      <c r="K1349" s="43"/>
    </row>
    <row r="1350" spans="1:11" hidden="1">
      <c r="A1350" s="43"/>
      <c r="B1350" s="43"/>
      <c r="C1350" s="43"/>
      <c r="D1350" s="43"/>
      <c r="E1350" s="43"/>
      <c r="F1350" s="43"/>
      <c r="H1350" s="43"/>
      <c r="I1350" s="43"/>
      <c r="J1350" s="43"/>
      <c r="K1350" s="43"/>
    </row>
    <row r="1351" spans="1:11" hidden="1">
      <c r="A1351" s="43"/>
      <c r="B1351" s="43"/>
      <c r="C1351" s="43"/>
      <c r="D1351" s="43"/>
      <c r="E1351" s="43"/>
      <c r="F1351" s="43"/>
      <c r="H1351" s="43"/>
      <c r="I1351" s="43"/>
      <c r="J1351" s="43"/>
      <c r="K1351" s="43"/>
    </row>
    <row r="1352" spans="1:11" hidden="1">
      <c r="A1352" s="43"/>
      <c r="B1352" s="43"/>
      <c r="C1352" s="43"/>
      <c r="D1352" s="43"/>
      <c r="E1352" s="43"/>
      <c r="F1352" s="43"/>
      <c r="H1352" s="43"/>
      <c r="I1352" s="43"/>
      <c r="J1352" s="43"/>
      <c r="K1352" s="43"/>
    </row>
    <row r="1353" spans="1:11" hidden="1">
      <c r="A1353" s="43"/>
      <c r="B1353" s="43"/>
      <c r="C1353" s="43"/>
      <c r="D1353" s="43"/>
      <c r="E1353" s="43"/>
      <c r="F1353" s="43"/>
      <c r="H1353" s="43"/>
      <c r="I1353" s="43"/>
      <c r="J1353" s="43"/>
      <c r="K1353" s="43"/>
    </row>
    <row r="1354" spans="1:11" hidden="1">
      <c r="A1354" s="43"/>
      <c r="B1354" s="43"/>
      <c r="C1354" s="43"/>
      <c r="D1354" s="43"/>
      <c r="E1354" s="43"/>
      <c r="F1354" s="43"/>
      <c r="H1354" s="43"/>
      <c r="I1354" s="43"/>
      <c r="J1354" s="43"/>
      <c r="K1354" s="43"/>
    </row>
    <row r="1355" spans="1:11" hidden="1">
      <c r="A1355" s="43"/>
      <c r="B1355" s="43"/>
      <c r="C1355" s="43"/>
      <c r="D1355" s="43"/>
      <c r="E1355" s="43"/>
      <c r="F1355" s="43"/>
      <c r="H1355" s="43"/>
      <c r="I1355" s="43"/>
      <c r="J1355" s="43"/>
      <c r="K1355" s="43"/>
    </row>
    <row r="1356" spans="1:11" hidden="1">
      <c r="A1356" s="43"/>
      <c r="B1356" s="43"/>
      <c r="C1356" s="43"/>
      <c r="D1356" s="43"/>
      <c r="E1356" s="43"/>
      <c r="F1356" s="43"/>
      <c r="H1356" s="43"/>
      <c r="I1356" s="43"/>
      <c r="J1356" s="43"/>
      <c r="K1356" s="43"/>
    </row>
    <row r="1357" spans="1:11" hidden="1">
      <c r="A1357" s="43"/>
      <c r="B1357" s="43"/>
      <c r="C1357" s="43"/>
      <c r="D1357" s="43"/>
      <c r="E1357" s="43"/>
      <c r="F1357" s="43"/>
      <c r="H1357" s="43"/>
      <c r="I1357" s="43"/>
      <c r="J1357" s="43"/>
      <c r="K1357" s="43"/>
    </row>
    <row r="1358" spans="1:11" hidden="1">
      <c r="A1358" s="43"/>
      <c r="B1358" s="43"/>
      <c r="C1358" s="43"/>
      <c r="D1358" s="43"/>
      <c r="E1358" s="43"/>
      <c r="F1358" s="43"/>
      <c r="H1358" s="43"/>
      <c r="I1358" s="43"/>
      <c r="J1358" s="43"/>
      <c r="K1358" s="43"/>
    </row>
    <row r="1359" spans="1:11" hidden="1">
      <c r="A1359" s="43"/>
      <c r="B1359" s="43"/>
      <c r="C1359" s="43"/>
      <c r="D1359" s="43"/>
      <c r="E1359" s="43"/>
      <c r="F1359" s="43"/>
      <c r="H1359" s="43"/>
      <c r="I1359" s="43"/>
      <c r="J1359" s="43"/>
      <c r="K1359" s="43"/>
    </row>
    <row r="1360" spans="1:11" hidden="1">
      <c r="A1360" s="43"/>
      <c r="B1360" s="43"/>
      <c r="C1360" s="43"/>
      <c r="D1360" s="43"/>
      <c r="E1360" s="43"/>
      <c r="F1360" s="43"/>
      <c r="H1360" s="43"/>
      <c r="I1360" s="43"/>
      <c r="J1360" s="43"/>
      <c r="K1360" s="43"/>
    </row>
    <row r="1361" spans="1:11" hidden="1">
      <c r="A1361" s="43"/>
      <c r="B1361" s="43"/>
      <c r="C1361" s="43"/>
      <c r="D1361" s="43"/>
      <c r="E1361" s="43"/>
      <c r="F1361" s="43"/>
      <c r="H1361" s="43"/>
      <c r="I1361" s="43"/>
      <c r="J1361" s="43"/>
      <c r="K1361" s="43"/>
    </row>
    <row r="1362" spans="1:11" hidden="1">
      <c r="A1362" s="43"/>
      <c r="B1362" s="43"/>
      <c r="C1362" s="43"/>
      <c r="D1362" s="43"/>
      <c r="E1362" s="43"/>
      <c r="F1362" s="43"/>
      <c r="H1362" s="43"/>
      <c r="I1362" s="43"/>
      <c r="J1362" s="43"/>
      <c r="K1362" s="43"/>
    </row>
    <row r="1363" spans="1:11" hidden="1">
      <c r="A1363" s="43"/>
      <c r="B1363" s="43"/>
      <c r="C1363" s="43"/>
      <c r="D1363" s="43"/>
      <c r="E1363" s="43"/>
      <c r="F1363" s="43"/>
      <c r="H1363" s="43"/>
      <c r="I1363" s="43"/>
      <c r="J1363" s="43"/>
      <c r="K1363" s="43"/>
    </row>
    <row r="1364" spans="1:11" hidden="1">
      <c r="A1364" s="43"/>
      <c r="B1364" s="43"/>
      <c r="C1364" s="43"/>
      <c r="D1364" s="43"/>
      <c r="E1364" s="43"/>
      <c r="F1364" s="43"/>
      <c r="H1364" s="43"/>
      <c r="I1364" s="43"/>
      <c r="J1364" s="43"/>
      <c r="K1364" s="43"/>
    </row>
    <row r="1365" spans="1:11" hidden="1">
      <c r="A1365" s="43"/>
      <c r="B1365" s="43"/>
      <c r="C1365" s="43"/>
      <c r="D1365" s="43"/>
      <c r="E1365" s="43"/>
      <c r="F1365" s="43"/>
      <c r="H1365" s="43"/>
      <c r="I1365" s="43"/>
      <c r="J1365" s="43"/>
      <c r="K1365" s="43"/>
    </row>
    <row r="1366" spans="1:11" hidden="1">
      <c r="A1366" s="43"/>
      <c r="B1366" s="43"/>
      <c r="C1366" s="43"/>
      <c r="D1366" s="43"/>
      <c r="E1366" s="43"/>
      <c r="F1366" s="43"/>
      <c r="H1366" s="43"/>
      <c r="I1366" s="43"/>
      <c r="J1366" s="43"/>
      <c r="K1366" s="43"/>
    </row>
    <row r="1367" spans="1:11" hidden="1">
      <c r="A1367" s="43"/>
      <c r="B1367" s="43"/>
      <c r="C1367" s="43"/>
      <c r="D1367" s="43"/>
      <c r="E1367" s="43"/>
      <c r="F1367" s="43"/>
      <c r="H1367" s="43"/>
      <c r="I1367" s="43"/>
      <c r="J1367" s="43"/>
      <c r="K1367" s="43"/>
    </row>
    <row r="1368" spans="1:11" hidden="1">
      <c r="A1368" s="43"/>
      <c r="B1368" s="43"/>
      <c r="C1368" s="43"/>
      <c r="D1368" s="43"/>
      <c r="E1368" s="43"/>
      <c r="F1368" s="43"/>
      <c r="H1368" s="43"/>
      <c r="I1368" s="43"/>
      <c r="J1368" s="43"/>
      <c r="K1368" s="43"/>
    </row>
    <row r="1369" spans="1:11" hidden="1">
      <c r="A1369" s="43"/>
      <c r="B1369" s="43"/>
      <c r="C1369" s="43"/>
      <c r="D1369" s="43"/>
      <c r="E1369" s="43"/>
      <c r="F1369" s="43"/>
      <c r="H1369" s="43"/>
      <c r="I1369" s="43"/>
      <c r="J1369" s="43"/>
      <c r="K1369" s="43"/>
    </row>
    <row r="1370" spans="1:11" hidden="1">
      <c r="A1370" s="43"/>
      <c r="B1370" s="43"/>
      <c r="C1370" s="43"/>
      <c r="D1370" s="43"/>
      <c r="E1370" s="43"/>
      <c r="F1370" s="43"/>
      <c r="H1370" s="43"/>
      <c r="I1370" s="43"/>
      <c r="J1370" s="43"/>
      <c r="K1370" s="43"/>
    </row>
    <row r="1371" spans="1:11" hidden="1">
      <c r="A1371" s="43"/>
      <c r="B1371" s="43"/>
      <c r="C1371" s="43"/>
      <c r="D1371" s="43"/>
      <c r="E1371" s="43"/>
      <c r="F1371" s="43"/>
      <c r="H1371" s="43"/>
      <c r="I1371" s="43"/>
      <c r="J1371" s="43"/>
      <c r="K1371" s="43"/>
    </row>
    <row r="1372" spans="1:11" hidden="1">
      <c r="A1372" s="43"/>
      <c r="B1372" s="43"/>
      <c r="C1372" s="43"/>
      <c r="D1372" s="43"/>
      <c r="E1372" s="43"/>
      <c r="F1372" s="43"/>
      <c r="H1372" s="43"/>
      <c r="I1372" s="43"/>
      <c r="J1372" s="43"/>
      <c r="K1372" s="43"/>
    </row>
    <row r="1373" spans="1:11" hidden="1">
      <c r="A1373" s="43"/>
      <c r="B1373" s="43"/>
      <c r="C1373" s="43"/>
      <c r="D1373" s="43"/>
      <c r="E1373" s="43"/>
      <c r="F1373" s="43"/>
      <c r="H1373" s="43"/>
      <c r="I1373" s="43"/>
      <c r="J1373" s="43"/>
      <c r="K1373" s="43"/>
    </row>
    <row r="1374" spans="1:11" hidden="1">
      <c r="A1374" s="43"/>
      <c r="B1374" s="43"/>
      <c r="C1374" s="43"/>
      <c r="D1374" s="43"/>
      <c r="E1374" s="43"/>
      <c r="F1374" s="43"/>
      <c r="H1374" s="43"/>
      <c r="I1374" s="43"/>
      <c r="J1374" s="43"/>
      <c r="K1374" s="43"/>
    </row>
    <row r="1375" spans="1:11" hidden="1">
      <c r="A1375" s="43"/>
      <c r="B1375" s="43"/>
      <c r="C1375" s="43"/>
      <c r="D1375" s="43"/>
      <c r="E1375" s="43"/>
      <c r="F1375" s="43"/>
      <c r="H1375" s="43"/>
      <c r="I1375" s="43"/>
      <c r="J1375" s="43"/>
      <c r="K1375" s="43"/>
    </row>
    <row r="1376" spans="1:11" hidden="1">
      <c r="A1376" s="43"/>
      <c r="B1376" s="43"/>
      <c r="C1376" s="43"/>
      <c r="D1376" s="43"/>
      <c r="E1376" s="43"/>
      <c r="F1376" s="43"/>
      <c r="H1376" s="43"/>
      <c r="I1376" s="43"/>
      <c r="J1376" s="43"/>
      <c r="K1376" s="43"/>
    </row>
    <row r="1377" spans="1:11" hidden="1">
      <c r="A1377" s="43"/>
      <c r="B1377" s="43"/>
      <c r="C1377" s="43"/>
      <c r="D1377" s="43"/>
      <c r="E1377" s="43"/>
      <c r="F1377" s="43"/>
      <c r="H1377" s="43"/>
      <c r="I1377" s="43"/>
      <c r="J1377" s="43"/>
      <c r="K1377" s="43"/>
    </row>
    <row r="1378" spans="1:11" hidden="1">
      <c r="A1378" s="43"/>
      <c r="B1378" s="43"/>
      <c r="C1378" s="43"/>
      <c r="D1378" s="43"/>
      <c r="E1378" s="43"/>
      <c r="F1378" s="43"/>
      <c r="H1378" s="43"/>
      <c r="I1378" s="43"/>
      <c r="J1378" s="43"/>
      <c r="K1378" s="43"/>
    </row>
    <row r="1379" spans="1:11" hidden="1">
      <c r="A1379" s="43"/>
      <c r="B1379" s="43"/>
      <c r="C1379" s="43"/>
      <c r="D1379" s="43"/>
      <c r="E1379" s="43"/>
      <c r="F1379" s="43"/>
      <c r="H1379" s="43"/>
      <c r="I1379" s="43"/>
      <c r="J1379" s="43"/>
      <c r="K1379" s="43"/>
    </row>
    <row r="1380" spans="1:11" hidden="1">
      <c r="A1380" s="43"/>
      <c r="B1380" s="43"/>
      <c r="C1380" s="43"/>
      <c r="D1380" s="43"/>
      <c r="E1380" s="43"/>
      <c r="F1380" s="43"/>
      <c r="H1380" s="43"/>
      <c r="I1380" s="43"/>
      <c r="J1380" s="43"/>
      <c r="K1380" s="43"/>
    </row>
    <row r="1381" spans="1:11" hidden="1">
      <c r="A1381" s="43"/>
      <c r="B1381" s="43"/>
      <c r="C1381" s="43"/>
      <c r="D1381" s="43"/>
      <c r="E1381" s="43"/>
      <c r="F1381" s="43"/>
      <c r="H1381" s="43"/>
      <c r="I1381" s="43"/>
      <c r="J1381" s="43"/>
      <c r="K1381" s="43"/>
    </row>
    <row r="1382" spans="1:11" hidden="1">
      <c r="A1382" s="43"/>
      <c r="B1382" s="43"/>
      <c r="C1382" s="43"/>
      <c r="D1382" s="43"/>
      <c r="E1382" s="43"/>
      <c r="F1382" s="43"/>
      <c r="H1382" s="43"/>
      <c r="I1382" s="43"/>
      <c r="J1382" s="43"/>
      <c r="K1382" s="43"/>
    </row>
    <row r="1383" spans="1:11" hidden="1">
      <c r="A1383" s="43"/>
      <c r="B1383" s="43"/>
      <c r="C1383" s="43"/>
      <c r="D1383" s="43"/>
      <c r="E1383" s="43"/>
      <c r="F1383" s="43"/>
      <c r="H1383" s="43"/>
      <c r="I1383" s="43"/>
      <c r="J1383" s="43"/>
      <c r="K1383" s="43"/>
    </row>
    <row r="1384" spans="1:11" hidden="1">
      <c r="A1384" s="43"/>
      <c r="B1384" s="43"/>
      <c r="C1384" s="43"/>
      <c r="D1384" s="43"/>
      <c r="E1384" s="43"/>
      <c r="F1384" s="43"/>
      <c r="H1384" s="43"/>
      <c r="I1384" s="43"/>
      <c r="J1384" s="43"/>
      <c r="K1384" s="43"/>
    </row>
    <row r="1385" spans="1:11" hidden="1">
      <c r="A1385" s="43"/>
      <c r="B1385" s="43"/>
      <c r="C1385" s="43"/>
      <c r="D1385" s="43"/>
      <c r="E1385" s="43"/>
      <c r="F1385" s="43"/>
      <c r="H1385" s="43"/>
      <c r="I1385" s="43"/>
      <c r="J1385" s="43"/>
      <c r="K1385" s="43"/>
    </row>
    <row r="1386" spans="1:11" hidden="1">
      <c r="A1386" s="43"/>
      <c r="B1386" s="43"/>
      <c r="C1386" s="43"/>
      <c r="D1386" s="43"/>
      <c r="E1386" s="43"/>
      <c r="F1386" s="43"/>
      <c r="H1386" s="43"/>
      <c r="I1386" s="43"/>
      <c r="J1386" s="43"/>
      <c r="K1386" s="43"/>
    </row>
    <row r="1387" spans="1:11" hidden="1">
      <c r="A1387" s="43"/>
      <c r="B1387" s="43"/>
      <c r="C1387" s="43"/>
      <c r="D1387" s="43"/>
      <c r="E1387" s="43"/>
      <c r="F1387" s="43"/>
      <c r="H1387" s="43"/>
      <c r="I1387" s="43"/>
      <c r="J1387" s="43"/>
      <c r="K1387" s="43"/>
    </row>
    <row r="1388" spans="1:11" hidden="1">
      <c r="A1388" s="43"/>
      <c r="B1388" s="43"/>
      <c r="C1388" s="43"/>
      <c r="D1388" s="43"/>
      <c r="E1388" s="43"/>
      <c r="F1388" s="43"/>
      <c r="H1388" s="43"/>
      <c r="I1388" s="43"/>
      <c r="J1388" s="43"/>
      <c r="K1388" s="43"/>
    </row>
    <row r="1389" spans="1:11" hidden="1">
      <c r="A1389" s="43"/>
      <c r="B1389" s="43"/>
      <c r="C1389" s="43"/>
      <c r="D1389" s="43"/>
      <c r="E1389" s="43"/>
      <c r="F1389" s="43"/>
      <c r="H1389" s="43"/>
      <c r="I1389" s="43"/>
      <c r="J1389" s="43"/>
      <c r="K1389" s="43"/>
    </row>
    <row r="1390" spans="1:11" hidden="1">
      <c r="A1390" s="43"/>
      <c r="B1390" s="43"/>
      <c r="C1390" s="43"/>
      <c r="D1390" s="43"/>
      <c r="E1390" s="43"/>
      <c r="F1390" s="43"/>
      <c r="H1390" s="43"/>
      <c r="I1390" s="43"/>
      <c r="J1390" s="43"/>
      <c r="K1390" s="43"/>
    </row>
    <row r="1391" spans="1:11" hidden="1">
      <c r="A1391" s="43"/>
      <c r="B1391" s="43"/>
      <c r="C1391" s="43"/>
      <c r="D1391" s="43"/>
      <c r="E1391" s="43"/>
      <c r="F1391" s="43"/>
      <c r="H1391" s="43"/>
      <c r="I1391" s="43"/>
      <c r="J1391" s="43"/>
      <c r="K1391" s="43"/>
    </row>
    <row r="1392" spans="1:11" hidden="1">
      <c r="A1392" s="43"/>
      <c r="B1392" s="43"/>
      <c r="C1392" s="43"/>
      <c r="D1392" s="43"/>
      <c r="E1392" s="43"/>
      <c r="F1392" s="43"/>
      <c r="H1392" s="43"/>
      <c r="I1392" s="43"/>
      <c r="J1392" s="43"/>
      <c r="K1392" s="43"/>
    </row>
    <row r="1393" spans="1:11" hidden="1">
      <c r="A1393" s="43"/>
      <c r="B1393" s="43"/>
      <c r="C1393" s="43"/>
      <c r="D1393" s="43"/>
      <c r="E1393" s="43"/>
      <c r="F1393" s="43"/>
      <c r="H1393" s="43"/>
      <c r="I1393" s="43"/>
      <c r="J1393" s="43"/>
      <c r="K1393" s="43"/>
    </row>
    <row r="1394" spans="1:11" hidden="1">
      <c r="A1394" s="43"/>
      <c r="B1394" s="43"/>
      <c r="C1394" s="43"/>
      <c r="D1394" s="43"/>
      <c r="E1394" s="43"/>
      <c r="F1394" s="43"/>
      <c r="H1394" s="43"/>
      <c r="I1394" s="43"/>
      <c r="J1394" s="43"/>
      <c r="K1394" s="43"/>
    </row>
    <row r="1395" spans="1:11" hidden="1">
      <c r="A1395" s="43"/>
      <c r="B1395" s="43"/>
      <c r="C1395" s="43"/>
      <c r="D1395" s="43"/>
      <c r="E1395" s="43"/>
      <c r="F1395" s="43"/>
      <c r="H1395" s="43"/>
      <c r="I1395" s="43"/>
      <c r="J1395" s="43"/>
      <c r="K1395" s="43"/>
    </row>
    <row r="1396" spans="1:11" hidden="1">
      <c r="A1396" s="43"/>
      <c r="B1396" s="43"/>
      <c r="C1396" s="43"/>
      <c r="D1396" s="43"/>
      <c r="E1396" s="43"/>
      <c r="F1396" s="43"/>
      <c r="H1396" s="43"/>
      <c r="I1396" s="43"/>
      <c r="J1396" s="43"/>
      <c r="K1396" s="43"/>
    </row>
    <row r="1397" spans="1:11" hidden="1">
      <c r="A1397" s="43"/>
      <c r="B1397" s="43"/>
      <c r="C1397" s="43"/>
      <c r="D1397" s="43"/>
      <c r="E1397" s="43"/>
      <c r="F1397" s="43"/>
      <c r="H1397" s="43"/>
      <c r="I1397" s="43"/>
      <c r="J1397" s="43"/>
      <c r="K1397" s="43"/>
    </row>
    <row r="1398" spans="1:11" hidden="1">
      <c r="A1398" s="43"/>
      <c r="B1398" s="43"/>
      <c r="C1398" s="43"/>
      <c r="D1398" s="43"/>
      <c r="E1398" s="43"/>
      <c r="F1398" s="43"/>
      <c r="H1398" s="43"/>
      <c r="I1398" s="43"/>
      <c r="J1398" s="43"/>
      <c r="K1398" s="43"/>
    </row>
    <row r="1399" spans="1:11" hidden="1">
      <c r="A1399" s="43"/>
      <c r="B1399" s="43"/>
      <c r="C1399" s="43"/>
      <c r="D1399" s="43"/>
      <c r="E1399" s="43"/>
      <c r="F1399" s="43"/>
      <c r="H1399" s="43"/>
      <c r="I1399" s="43"/>
      <c r="J1399" s="43"/>
      <c r="K1399" s="43"/>
    </row>
    <row r="1400" spans="1:11" hidden="1">
      <c r="A1400" s="43"/>
      <c r="B1400" s="43"/>
      <c r="C1400" s="43"/>
      <c r="D1400" s="43"/>
      <c r="E1400" s="43"/>
      <c r="F1400" s="43"/>
      <c r="H1400" s="43"/>
      <c r="I1400" s="43"/>
      <c r="J1400" s="43"/>
      <c r="K1400" s="43"/>
    </row>
    <row r="1401" spans="1:11" hidden="1">
      <c r="A1401" s="43"/>
      <c r="B1401" s="43"/>
      <c r="C1401" s="43"/>
      <c r="D1401" s="43"/>
      <c r="E1401" s="43"/>
      <c r="F1401" s="43"/>
      <c r="H1401" s="43"/>
      <c r="I1401" s="43"/>
      <c r="J1401" s="43"/>
      <c r="K1401" s="43"/>
    </row>
    <row r="1402" spans="1:11" hidden="1">
      <c r="A1402" s="43"/>
      <c r="B1402" s="43"/>
      <c r="C1402" s="43"/>
      <c r="D1402" s="43"/>
      <c r="E1402" s="43"/>
      <c r="F1402" s="43"/>
      <c r="H1402" s="43"/>
      <c r="I1402" s="43"/>
      <c r="J1402" s="43"/>
      <c r="K1402" s="43"/>
    </row>
    <row r="1403" spans="1:11" hidden="1">
      <c r="A1403" s="43"/>
      <c r="B1403" s="43"/>
      <c r="C1403" s="43"/>
      <c r="D1403" s="43"/>
      <c r="E1403" s="43"/>
      <c r="F1403" s="43"/>
      <c r="H1403" s="43"/>
      <c r="I1403" s="43"/>
      <c r="J1403" s="43"/>
      <c r="K1403" s="43"/>
    </row>
    <row r="1404" spans="1:11" hidden="1">
      <c r="A1404" s="43"/>
      <c r="B1404" s="43"/>
      <c r="C1404" s="43"/>
      <c r="D1404" s="43"/>
      <c r="E1404" s="43"/>
      <c r="F1404" s="43"/>
      <c r="H1404" s="43"/>
      <c r="I1404" s="43"/>
      <c r="J1404" s="43"/>
      <c r="K1404" s="43"/>
    </row>
    <row r="1405" spans="1:11" hidden="1">
      <c r="A1405" s="43"/>
      <c r="B1405" s="43"/>
      <c r="C1405" s="43"/>
      <c r="D1405" s="43"/>
      <c r="E1405" s="43"/>
      <c r="F1405" s="43"/>
      <c r="H1405" s="43"/>
      <c r="I1405" s="43"/>
      <c r="J1405" s="43"/>
      <c r="K1405" s="43"/>
    </row>
    <row r="1406" spans="1:11" hidden="1">
      <c r="A1406" s="43"/>
      <c r="B1406" s="43"/>
      <c r="C1406" s="43"/>
      <c r="D1406" s="43"/>
      <c r="E1406" s="43"/>
      <c r="F1406" s="43"/>
      <c r="H1406" s="43"/>
      <c r="I1406" s="43"/>
      <c r="J1406" s="43"/>
      <c r="K1406" s="43"/>
    </row>
    <row r="1407" spans="1:11" hidden="1">
      <c r="A1407" s="43"/>
      <c r="B1407" s="43"/>
      <c r="C1407" s="43"/>
      <c r="D1407" s="43"/>
      <c r="E1407" s="43"/>
      <c r="F1407" s="43"/>
      <c r="H1407" s="43"/>
      <c r="I1407" s="43"/>
      <c r="J1407" s="43"/>
      <c r="K1407" s="43"/>
    </row>
    <row r="1408" spans="1:11" hidden="1">
      <c r="A1408" s="43"/>
      <c r="B1408" s="43"/>
      <c r="C1408" s="43"/>
      <c r="D1408" s="43"/>
      <c r="E1408" s="43"/>
      <c r="F1408" s="43"/>
      <c r="H1408" s="43"/>
      <c r="I1408" s="43"/>
      <c r="J1408" s="43"/>
      <c r="K1408" s="43"/>
    </row>
    <row r="1409" spans="1:11" hidden="1">
      <c r="A1409" s="43"/>
      <c r="B1409" s="43"/>
      <c r="C1409" s="43"/>
      <c r="D1409" s="43"/>
      <c r="E1409" s="43"/>
      <c r="F1409" s="43"/>
      <c r="H1409" s="43"/>
      <c r="I1409" s="43"/>
      <c r="J1409" s="43"/>
      <c r="K1409" s="43"/>
    </row>
    <row r="1410" spans="1:11" hidden="1">
      <c r="A1410" s="43"/>
      <c r="B1410" s="43"/>
      <c r="C1410" s="43"/>
      <c r="D1410" s="43"/>
      <c r="E1410" s="43"/>
      <c r="F1410" s="43"/>
      <c r="H1410" s="43"/>
      <c r="I1410" s="43"/>
      <c r="J1410" s="43"/>
      <c r="K1410" s="43"/>
    </row>
    <row r="1411" spans="1:11" hidden="1">
      <c r="A1411" s="43"/>
      <c r="B1411" s="43"/>
      <c r="C1411" s="43"/>
      <c r="D1411" s="43"/>
      <c r="E1411" s="43"/>
      <c r="F1411" s="43"/>
      <c r="H1411" s="43"/>
      <c r="I1411" s="43"/>
      <c r="J1411" s="43"/>
      <c r="K1411" s="43"/>
    </row>
    <row r="1412" spans="1:11" hidden="1">
      <c r="A1412" s="43"/>
      <c r="B1412" s="43"/>
      <c r="C1412" s="43"/>
      <c r="D1412" s="43"/>
      <c r="E1412" s="43"/>
      <c r="F1412" s="43"/>
      <c r="H1412" s="43"/>
      <c r="I1412" s="43"/>
      <c r="J1412" s="43"/>
      <c r="K1412" s="43"/>
    </row>
    <row r="1413" spans="1:11" hidden="1">
      <c r="A1413" s="43"/>
      <c r="B1413" s="43"/>
      <c r="C1413" s="43"/>
      <c r="D1413" s="43"/>
      <c r="E1413" s="43"/>
      <c r="F1413" s="43"/>
      <c r="H1413" s="43"/>
      <c r="I1413" s="43"/>
      <c r="J1413" s="43"/>
      <c r="K1413" s="43"/>
    </row>
    <row r="1414" spans="1:11" hidden="1">
      <c r="A1414" s="43"/>
      <c r="B1414" s="43"/>
      <c r="C1414" s="43"/>
      <c r="D1414" s="43"/>
      <c r="E1414" s="43"/>
      <c r="F1414" s="43"/>
      <c r="H1414" s="43"/>
      <c r="I1414" s="43"/>
      <c r="J1414" s="43"/>
      <c r="K1414" s="43"/>
    </row>
    <row r="1415" spans="1:11" hidden="1">
      <c r="A1415" s="43"/>
      <c r="B1415" s="43"/>
      <c r="C1415" s="43"/>
      <c r="D1415" s="43"/>
      <c r="E1415" s="43"/>
      <c r="F1415" s="43"/>
      <c r="H1415" s="43"/>
      <c r="I1415" s="43"/>
      <c r="J1415" s="43"/>
      <c r="K1415" s="43"/>
    </row>
    <row r="1416" spans="1:11" hidden="1">
      <c r="A1416" s="43"/>
      <c r="B1416" s="43"/>
      <c r="C1416" s="43"/>
      <c r="D1416" s="43"/>
      <c r="E1416" s="43"/>
      <c r="F1416" s="43"/>
      <c r="H1416" s="43"/>
      <c r="I1416" s="43"/>
      <c r="J1416" s="43"/>
      <c r="K1416" s="43"/>
    </row>
    <row r="1417" spans="1:11" hidden="1">
      <c r="A1417" s="43"/>
      <c r="B1417" s="43"/>
      <c r="C1417" s="43"/>
      <c r="D1417" s="43"/>
      <c r="E1417" s="43"/>
      <c r="F1417" s="43"/>
      <c r="H1417" s="43"/>
      <c r="I1417" s="43"/>
      <c r="J1417" s="43"/>
      <c r="K1417" s="43"/>
    </row>
    <row r="1418" spans="1:11" hidden="1">
      <c r="A1418" s="43"/>
      <c r="B1418" s="43"/>
      <c r="C1418" s="43"/>
      <c r="D1418" s="43"/>
      <c r="E1418" s="43"/>
      <c r="F1418" s="43"/>
      <c r="H1418" s="43"/>
      <c r="I1418" s="43"/>
      <c r="J1418" s="43"/>
      <c r="K1418" s="43"/>
    </row>
    <row r="1419" spans="1:11" hidden="1">
      <c r="A1419" s="43"/>
      <c r="B1419" s="43"/>
      <c r="C1419" s="43"/>
      <c r="D1419" s="43"/>
      <c r="E1419" s="43"/>
      <c r="F1419" s="43"/>
      <c r="H1419" s="43"/>
      <c r="I1419" s="43"/>
      <c r="J1419" s="43"/>
      <c r="K1419" s="43"/>
    </row>
    <row r="1420" spans="1:11" hidden="1">
      <c r="A1420" s="43"/>
      <c r="B1420" s="43"/>
      <c r="C1420" s="43"/>
      <c r="D1420" s="43"/>
      <c r="E1420" s="43"/>
      <c r="F1420" s="43"/>
      <c r="H1420" s="43"/>
      <c r="I1420" s="43"/>
      <c r="J1420" s="43"/>
      <c r="K1420" s="43"/>
    </row>
    <row r="1421" spans="1:11" hidden="1">
      <c r="A1421" s="43"/>
      <c r="B1421" s="43"/>
      <c r="C1421" s="43"/>
      <c r="D1421" s="43"/>
      <c r="E1421" s="43"/>
      <c r="F1421" s="43"/>
      <c r="H1421" s="43"/>
      <c r="I1421" s="43"/>
      <c r="J1421" s="43"/>
      <c r="K1421" s="43"/>
    </row>
    <row r="1422" spans="1:11" hidden="1">
      <c r="A1422" s="43"/>
      <c r="B1422" s="43"/>
      <c r="C1422" s="43"/>
      <c r="D1422" s="43"/>
      <c r="E1422" s="43"/>
      <c r="F1422" s="43"/>
      <c r="H1422" s="43"/>
      <c r="I1422" s="43"/>
      <c r="J1422" s="43"/>
      <c r="K1422" s="43"/>
    </row>
    <row r="1423" spans="1:11" hidden="1">
      <c r="A1423" s="43"/>
      <c r="B1423" s="43"/>
      <c r="C1423" s="43"/>
      <c r="D1423" s="43"/>
      <c r="E1423" s="43"/>
      <c r="F1423" s="43"/>
      <c r="H1423" s="43"/>
      <c r="I1423" s="43"/>
      <c r="J1423" s="43"/>
      <c r="K1423" s="43"/>
    </row>
    <row r="1424" spans="1:11" hidden="1">
      <c r="A1424" s="43"/>
      <c r="B1424" s="43"/>
      <c r="C1424" s="43"/>
      <c r="D1424" s="43"/>
      <c r="E1424" s="43"/>
      <c r="F1424" s="43"/>
      <c r="H1424" s="43"/>
      <c r="I1424" s="43"/>
      <c r="J1424" s="43"/>
      <c r="K1424" s="43"/>
    </row>
    <row r="1425" spans="1:11" hidden="1">
      <c r="A1425" s="43"/>
      <c r="B1425" s="43"/>
      <c r="C1425" s="43"/>
      <c r="D1425" s="43"/>
      <c r="E1425" s="43"/>
      <c r="F1425" s="43"/>
      <c r="H1425" s="43"/>
      <c r="I1425" s="43"/>
      <c r="J1425" s="43"/>
      <c r="K1425" s="43"/>
    </row>
    <row r="1426" spans="1:11" hidden="1">
      <c r="A1426" s="43"/>
      <c r="B1426" s="43"/>
      <c r="C1426" s="43"/>
      <c r="D1426" s="43"/>
      <c r="E1426" s="43"/>
      <c r="F1426" s="43"/>
      <c r="H1426" s="43"/>
      <c r="I1426" s="43"/>
      <c r="J1426" s="43"/>
      <c r="K1426" s="43"/>
    </row>
    <row r="1427" spans="1:11" hidden="1">
      <c r="A1427" s="43"/>
      <c r="B1427" s="43"/>
      <c r="C1427" s="43"/>
      <c r="D1427" s="43"/>
      <c r="E1427" s="43"/>
      <c r="F1427" s="43"/>
      <c r="H1427" s="43"/>
      <c r="I1427" s="43"/>
      <c r="J1427" s="43"/>
      <c r="K1427" s="43"/>
    </row>
    <row r="1428" spans="1:11" hidden="1">
      <c r="A1428" s="43"/>
      <c r="B1428" s="43"/>
      <c r="C1428" s="43"/>
      <c r="D1428" s="43"/>
      <c r="E1428" s="43"/>
      <c r="F1428" s="43"/>
      <c r="H1428" s="43"/>
      <c r="I1428" s="43"/>
      <c r="J1428" s="43"/>
      <c r="K1428" s="43"/>
    </row>
    <row r="1429" spans="1:11" hidden="1">
      <c r="A1429" s="43"/>
      <c r="B1429" s="43"/>
      <c r="C1429" s="43"/>
      <c r="D1429" s="43"/>
      <c r="E1429" s="43"/>
      <c r="F1429" s="43"/>
      <c r="H1429" s="43"/>
      <c r="I1429" s="43"/>
      <c r="J1429" s="43"/>
      <c r="K1429" s="43"/>
    </row>
    <row r="1430" spans="1:11" hidden="1">
      <c r="A1430" s="43"/>
      <c r="B1430" s="43"/>
      <c r="C1430" s="43"/>
      <c r="D1430" s="43"/>
      <c r="E1430" s="43"/>
      <c r="F1430" s="43"/>
      <c r="H1430" s="43"/>
      <c r="I1430" s="43"/>
      <c r="J1430" s="43"/>
      <c r="K1430" s="43"/>
    </row>
    <row r="1431" spans="1:11" hidden="1">
      <c r="A1431" s="43"/>
      <c r="B1431" s="43"/>
      <c r="C1431" s="43"/>
      <c r="D1431" s="43"/>
      <c r="E1431" s="43"/>
      <c r="F1431" s="43"/>
      <c r="H1431" s="43"/>
      <c r="I1431" s="43"/>
      <c r="J1431" s="43"/>
      <c r="K1431" s="43"/>
    </row>
    <row r="1432" spans="1:11" hidden="1">
      <c r="A1432" s="43"/>
      <c r="B1432" s="43"/>
      <c r="C1432" s="43"/>
      <c r="D1432" s="43"/>
      <c r="E1432" s="43"/>
      <c r="F1432" s="43"/>
      <c r="H1432" s="43"/>
      <c r="I1432" s="43"/>
      <c r="J1432" s="43"/>
      <c r="K1432" s="43"/>
    </row>
    <row r="1433" spans="1:11" hidden="1">
      <c r="A1433" s="43"/>
      <c r="B1433" s="43"/>
      <c r="C1433" s="43"/>
      <c r="D1433" s="43"/>
      <c r="E1433" s="43"/>
      <c r="F1433" s="43"/>
      <c r="H1433" s="43"/>
      <c r="I1433" s="43"/>
      <c r="J1433" s="43"/>
      <c r="K1433" s="43"/>
    </row>
    <row r="1434" spans="1:11" hidden="1">
      <c r="A1434" s="43"/>
      <c r="B1434" s="43"/>
      <c r="C1434" s="43"/>
      <c r="D1434" s="43"/>
      <c r="E1434" s="43"/>
      <c r="F1434" s="43"/>
      <c r="H1434" s="43"/>
      <c r="I1434" s="43"/>
      <c r="J1434" s="43"/>
      <c r="K1434" s="43"/>
    </row>
    <row r="1435" spans="1:11" hidden="1">
      <c r="A1435" s="43"/>
      <c r="B1435" s="43"/>
      <c r="C1435" s="43"/>
      <c r="D1435" s="43"/>
      <c r="E1435" s="43"/>
      <c r="F1435" s="43"/>
      <c r="H1435" s="43"/>
      <c r="I1435" s="43"/>
      <c r="J1435" s="43"/>
      <c r="K1435" s="43"/>
    </row>
    <row r="1436" spans="1:11" hidden="1">
      <c r="A1436" s="43"/>
      <c r="B1436" s="43"/>
      <c r="C1436" s="43"/>
      <c r="D1436" s="43"/>
      <c r="E1436" s="43"/>
      <c r="F1436" s="43"/>
      <c r="H1436" s="43"/>
      <c r="I1436" s="43"/>
      <c r="J1436" s="43"/>
      <c r="K1436" s="43"/>
    </row>
    <row r="1437" spans="1:11" hidden="1">
      <c r="A1437" s="43"/>
      <c r="B1437" s="43"/>
      <c r="C1437" s="43"/>
      <c r="D1437" s="43"/>
      <c r="E1437" s="43"/>
      <c r="F1437" s="43"/>
      <c r="H1437" s="43"/>
      <c r="I1437" s="43"/>
      <c r="J1437" s="43"/>
      <c r="K1437" s="43"/>
    </row>
    <row r="1438" spans="1:11" hidden="1">
      <c r="A1438" s="43"/>
      <c r="B1438" s="43"/>
      <c r="C1438" s="43"/>
      <c r="D1438" s="43"/>
      <c r="E1438" s="43"/>
      <c r="F1438" s="43"/>
      <c r="H1438" s="43"/>
      <c r="I1438" s="43"/>
      <c r="J1438" s="43"/>
      <c r="K1438" s="43"/>
    </row>
    <row r="1439" spans="1:11" hidden="1">
      <c r="A1439" s="43"/>
      <c r="B1439" s="43"/>
      <c r="C1439" s="43"/>
      <c r="D1439" s="43"/>
      <c r="E1439" s="43"/>
      <c r="F1439" s="43"/>
      <c r="H1439" s="43"/>
      <c r="I1439" s="43"/>
      <c r="J1439" s="43"/>
      <c r="K1439" s="43"/>
    </row>
    <row r="1440" spans="1:11" hidden="1">
      <c r="A1440" s="43"/>
      <c r="B1440" s="43"/>
      <c r="C1440" s="43"/>
      <c r="D1440" s="43"/>
      <c r="E1440" s="43"/>
      <c r="F1440" s="43"/>
      <c r="H1440" s="43"/>
      <c r="I1440" s="43"/>
      <c r="J1440" s="43"/>
      <c r="K1440" s="43"/>
    </row>
    <row r="1441" spans="1:11" hidden="1">
      <c r="A1441" s="43"/>
      <c r="B1441" s="43"/>
      <c r="C1441" s="43"/>
      <c r="D1441" s="43"/>
      <c r="E1441" s="43"/>
      <c r="F1441" s="43"/>
      <c r="H1441" s="43"/>
      <c r="I1441" s="43"/>
      <c r="J1441" s="43"/>
      <c r="K1441" s="43"/>
    </row>
    <row r="1442" spans="1:11" hidden="1">
      <c r="A1442" s="43"/>
      <c r="B1442" s="43"/>
      <c r="C1442" s="43"/>
      <c r="D1442" s="43"/>
      <c r="E1442" s="43"/>
      <c r="F1442" s="43"/>
      <c r="H1442" s="43"/>
      <c r="I1442" s="43"/>
      <c r="J1442" s="43"/>
      <c r="K1442" s="43"/>
    </row>
    <row r="1443" spans="1:11" hidden="1">
      <c r="A1443" s="43"/>
      <c r="B1443" s="43"/>
      <c r="C1443" s="43"/>
      <c r="D1443" s="43"/>
      <c r="E1443" s="43"/>
      <c r="F1443" s="43"/>
      <c r="H1443" s="43"/>
      <c r="I1443" s="43"/>
      <c r="J1443" s="43"/>
      <c r="K1443" s="43"/>
    </row>
    <row r="1444" spans="1:11" hidden="1">
      <c r="A1444" s="43"/>
      <c r="B1444" s="43"/>
      <c r="C1444" s="43"/>
      <c r="D1444" s="43"/>
      <c r="E1444" s="43"/>
      <c r="F1444" s="43"/>
      <c r="H1444" s="43"/>
      <c r="I1444" s="43"/>
      <c r="J1444" s="43"/>
      <c r="K1444" s="43"/>
    </row>
    <row r="1445" spans="1:11" hidden="1">
      <c r="A1445" s="43"/>
      <c r="B1445" s="43"/>
      <c r="C1445" s="43"/>
      <c r="D1445" s="43"/>
      <c r="E1445" s="43"/>
      <c r="F1445" s="43"/>
      <c r="H1445" s="43"/>
      <c r="I1445" s="43"/>
      <c r="J1445" s="43"/>
      <c r="K1445" s="43"/>
    </row>
    <row r="1446" spans="1:11" hidden="1">
      <c r="A1446" s="43"/>
      <c r="B1446" s="43"/>
      <c r="C1446" s="43"/>
      <c r="D1446" s="43"/>
      <c r="E1446" s="43"/>
      <c r="F1446" s="43"/>
      <c r="H1446" s="43"/>
      <c r="I1446" s="43"/>
      <c r="J1446" s="43"/>
      <c r="K1446" s="43"/>
    </row>
    <row r="1447" spans="1:11" hidden="1">
      <c r="A1447" s="43"/>
      <c r="B1447" s="43"/>
      <c r="C1447" s="43"/>
      <c r="D1447" s="43"/>
      <c r="E1447" s="43"/>
      <c r="F1447" s="43"/>
      <c r="H1447" s="43"/>
      <c r="I1447" s="43"/>
      <c r="J1447" s="43"/>
      <c r="K1447" s="43"/>
    </row>
    <row r="1448" spans="1:11" hidden="1">
      <c r="A1448" s="43"/>
      <c r="B1448" s="43"/>
      <c r="C1448" s="43"/>
      <c r="D1448" s="43"/>
      <c r="E1448" s="43"/>
      <c r="F1448" s="43"/>
      <c r="H1448" s="43"/>
      <c r="I1448" s="43"/>
      <c r="J1448" s="43"/>
      <c r="K1448" s="43"/>
    </row>
    <row r="1449" spans="1:11" hidden="1">
      <c r="A1449" s="43"/>
      <c r="B1449" s="43"/>
      <c r="C1449" s="43"/>
      <c r="D1449" s="43"/>
      <c r="E1449" s="43"/>
      <c r="F1449" s="43"/>
      <c r="H1449" s="43"/>
      <c r="I1449" s="43"/>
      <c r="J1449" s="43"/>
      <c r="K1449" s="43"/>
    </row>
    <row r="1450" spans="1:11" hidden="1">
      <c r="A1450" s="43"/>
      <c r="B1450" s="43"/>
      <c r="C1450" s="43"/>
      <c r="D1450" s="43"/>
      <c r="E1450" s="43"/>
      <c r="F1450" s="43"/>
      <c r="H1450" s="43"/>
      <c r="I1450" s="43"/>
      <c r="J1450" s="43"/>
      <c r="K1450" s="43"/>
    </row>
    <row r="1451" spans="1:11" hidden="1">
      <c r="A1451" s="43"/>
      <c r="B1451" s="43"/>
      <c r="C1451" s="43"/>
      <c r="D1451" s="43"/>
      <c r="E1451" s="43"/>
      <c r="F1451" s="43"/>
      <c r="H1451" s="43"/>
      <c r="I1451" s="43"/>
      <c r="J1451" s="43"/>
      <c r="K1451" s="43"/>
    </row>
    <row r="1452" spans="1:11" hidden="1">
      <c r="A1452" s="43"/>
      <c r="B1452" s="43"/>
      <c r="C1452" s="43"/>
      <c r="D1452" s="43"/>
      <c r="E1452" s="43"/>
      <c r="F1452" s="43"/>
      <c r="H1452" s="43"/>
      <c r="I1452" s="43"/>
      <c r="J1452" s="43"/>
      <c r="K1452" s="43"/>
    </row>
    <row r="1453" spans="1:11" hidden="1">
      <c r="A1453" s="43"/>
      <c r="B1453" s="43"/>
      <c r="C1453" s="43"/>
      <c r="D1453" s="43"/>
      <c r="E1453" s="43"/>
      <c r="F1453" s="43"/>
      <c r="H1453" s="43"/>
      <c r="I1453" s="43"/>
      <c r="J1453" s="43"/>
      <c r="K1453" s="43"/>
    </row>
    <row r="1454" spans="1:11" hidden="1">
      <c r="A1454" s="43"/>
      <c r="B1454" s="43"/>
      <c r="C1454" s="43"/>
      <c r="D1454" s="43"/>
      <c r="E1454" s="43"/>
      <c r="F1454" s="43"/>
      <c r="H1454" s="43"/>
      <c r="I1454" s="43"/>
      <c r="J1454" s="43"/>
      <c r="K1454" s="43"/>
    </row>
    <row r="1455" spans="1:11" hidden="1">
      <c r="A1455" s="43"/>
      <c r="B1455" s="43"/>
      <c r="C1455" s="43"/>
      <c r="D1455" s="43"/>
      <c r="E1455" s="43"/>
      <c r="F1455" s="43"/>
      <c r="H1455" s="43"/>
      <c r="I1455" s="43"/>
      <c r="J1455" s="43"/>
      <c r="K1455" s="43"/>
    </row>
    <row r="1456" spans="1:11" hidden="1">
      <c r="A1456" s="43"/>
      <c r="B1456" s="43"/>
      <c r="C1456" s="43"/>
      <c r="D1456" s="43"/>
      <c r="E1456" s="43"/>
      <c r="F1456" s="43"/>
      <c r="H1456" s="43"/>
      <c r="I1456" s="43"/>
      <c r="J1456" s="43"/>
      <c r="K1456" s="43"/>
    </row>
    <row r="1457" spans="1:11" hidden="1">
      <c r="A1457" s="43"/>
      <c r="B1457" s="43"/>
      <c r="C1457" s="43"/>
      <c r="D1457" s="43"/>
      <c r="E1457" s="43"/>
      <c r="F1457" s="43"/>
      <c r="H1457" s="43"/>
      <c r="I1457" s="43"/>
      <c r="J1457" s="43"/>
      <c r="K1457" s="43"/>
    </row>
    <row r="1458" spans="1:11" hidden="1">
      <c r="A1458" s="43"/>
      <c r="B1458" s="43"/>
      <c r="C1458" s="43"/>
      <c r="D1458" s="43"/>
      <c r="E1458" s="43"/>
      <c r="F1458" s="43"/>
      <c r="H1458" s="43"/>
      <c r="I1458" s="43"/>
      <c r="J1458" s="43"/>
      <c r="K1458" s="43"/>
    </row>
    <row r="1459" spans="1:11" hidden="1">
      <c r="A1459" s="43"/>
      <c r="B1459" s="43"/>
      <c r="C1459" s="43"/>
      <c r="D1459" s="43"/>
      <c r="E1459" s="43"/>
      <c r="F1459" s="43"/>
      <c r="H1459" s="43"/>
      <c r="I1459" s="43"/>
      <c r="J1459" s="43"/>
      <c r="K1459" s="43"/>
    </row>
    <row r="1460" spans="1:11" hidden="1">
      <c r="A1460" s="43"/>
      <c r="B1460" s="43"/>
      <c r="C1460" s="43"/>
      <c r="D1460" s="43"/>
      <c r="E1460" s="43"/>
      <c r="F1460" s="43"/>
      <c r="H1460" s="43"/>
      <c r="I1460" s="43"/>
      <c r="J1460" s="43"/>
      <c r="K1460" s="43"/>
    </row>
    <row r="1461" spans="1:11" hidden="1">
      <c r="A1461" s="43"/>
      <c r="B1461" s="43"/>
      <c r="C1461" s="43"/>
      <c r="D1461" s="43"/>
      <c r="E1461" s="43"/>
      <c r="F1461" s="43"/>
      <c r="H1461" s="43"/>
      <c r="I1461" s="43"/>
      <c r="J1461" s="43"/>
      <c r="K1461" s="43"/>
    </row>
    <row r="1462" spans="1:11" hidden="1">
      <c r="A1462" s="43"/>
      <c r="B1462" s="43"/>
      <c r="C1462" s="43"/>
      <c r="D1462" s="43"/>
      <c r="E1462" s="43"/>
      <c r="F1462" s="43"/>
      <c r="H1462" s="43"/>
      <c r="I1462" s="43"/>
      <c r="J1462" s="43"/>
      <c r="K1462" s="43"/>
    </row>
    <row r="1463" spans="1:11" hidden="1">
      <c r="A1463" s="43"/>
      <c r="B1463" s="43"/>
      <c r="C1463" s="43"/>
      <c r="D1463" s="43"/>
      <c r="E1463" s="43"/>
      <c r="F1463" s="43"/>
      <c r="H1463" s="43"/>
      <c r="I1463" s="43"/>
      <c r="J1463" s="43"/>
      <c r="K1463" s="43"/>
    </row>
    <row r="1464" spans="1:11" hidden="1">
      <c r="A1464" s="43"/>
      <c r="B1464" s="43"/>
      <c r="C1464" s="43"/>
      <c r="D1464" s="43"/>
      <c r="E1464" s="43"/>
      <c r="F1464" s="43"/>
      <c r="H1464" s="43"/>
      <c r="I1464" s="43"/>
      <c r="J1464" s="43"/>
      <c r="K1464" s="43"/>
    </row>
    <row r="1465" spans="1:11" hidden="1">
      <c r="A1465" s="43"/>
      <c r="B1465" s="43"/>
      <c r="C1465" s="43"/>
      <c r="D1465" s="43"/>
      <c r="E1465" s="43"/>
      <c r="F1465" s="43"/>
      <c r="H1465" s="43"/>
      <c r="I1465" s="43"/>
      <c r="J1465" s="43"/>
      <c r="K1465" s="43"/>
    </row>
    <row r="1466" spans="1:11" hidden="1">
      <c r="A1466" s="43"/>
      <c r="B1466" s="43"/>
      <c r="C1466" s="43"/>
      <c r="D1466" s="43"/>
      <c r="E1466" s="43"/>
      <c r="F1466" s="43"/>
      <c r="H1466" s="43"/>
      <c r="I1466" s="43"/>
      <c r="J1466" s="43"/>
      <c r="K1466" s="43"/>
    </row>
    <row r="1467" spans="1:11" hidden="1">
      <c r="A1467" s="43"/>
      <c r="B1467" s="43"/>
      <c r="C1467" s="43"/>
      <c r="D1467" s="43"/>
      <c r="E1467" s="43"/>
      <c r="F1467" s="43"/>
      <c r="H1467" s="43"/>
      <c r="I1467" s="43"/>
      <c r="J1467" s="43"/>
      <c r="K1467" s="43"/>
    </row>
    <row r="1468" spans="1:11" hidden="1">
      <c r="A1468" s="43"/>
      <c r="B1468" s="43"/>
      <c r="C1468" s="43"/>
      <c r="D1468" s="43"/>
      <c r="E1468" s="43"/>
      <c r="F1468" s="43"/>
      <c r="H1468" s="43"/>
      <c r="I1468" s="43"/>
      <c r="J1468" s="43"/>
      <c r="K1468" s="43"/>
    </row>
    <row r="1469" spans="1:11" hidden="1">
      <c r="A1469" s="43"/>
      <c r="B1469" s="43"/>
      <c r="C1469" s="43"/>
      <c r="D1469" s="43"/>
      <c r="E1469" s="43"/>
      <c r="F1469" s="43"/>
      <c r="H1469" s="43"/>
      <c r="I1469" s="43"/>
      <c r="J1469" s="43"/>
      <c r="K1469" s="43"/>
    </row>
    <row r="1470" spans="1:11" hidden="1">
      <c r="A1470" s="43"/>
      <c r="B1470" s="43"/>
      <c r="C1470" s="43"/>
      <c r="D1470" s="43"/>
      <c r="E1470" s="43"/>
      <c r="F1470" s="43"/>
      <c r="H1470" s="43"/>
      <c r="I1470" s="43"/>
      <c r="J1470" s="43"/>
      <c r="K1470" s="43"/>
    </row>
    <row r="1471" spans="1:11" hidden="1">
      <c r="A1471" s="43"/>
      <c r="B1471" s="43"/>
      <c r="C1471" s="43"/>
      <c r="D1471" s="43"/>
      <c r="E1471" s="43"/>
      <c r="F1471" s="43"/>
      <c r="H1471" s="43"/>
      <c r="I1471" s="43"/>
      <c r="J1471" s="43"/>
      <c r="K1471" s="43"/>
    </row>
    <row r="1472" spans="1:11" hidden="1">
      <c r="A1472" s="43"/>
      <c r="B1472" s="43"/>
      <c r="C1472" s="43"/>
      <c r="D1472" s="43"/>
      <c r="E1472" s="43"/>
      <c r="F1472" s="43"/>
      <c r="H1472" s="43"/>
      <c r="I1472" s="43"/>
      <c r="J1472" s="43"/>
      <c r="K1472" s="43"/>
    </row>
    <row r="1473" spans="1:11" hidden="1">
      <c r="A1473" s="43"/>
      <c r="B1473" s="43"/>
      <c r="C1473" s="43"/>
      <c r="D1473" s="43"/>
      <c r="E1473" s="43"/>
      <c r="F1473" s="43"/>
      <c r="H1473" s="43"/>
      <c r="I1473" s="43"/>
      <c r="J1473" s="43"/>
      <c r="K1473" s="43"/>
    </row>
    <row r="1474" spans="1:11" hidden="1">
      <c r="A1474" s="43"/>
      <c r="B1474" s="43"/>
      <c r="C1474" s="43"/>
      <c r="D1474" s="43"/>
      <c r="E1474" s="43"/>
      <c r="F1474" s="43"/>
      <c r="H1474" s="43"/>
      <c r="I1474" s="43"/>
      <c r="J1474" s="43"/>
      <c r="K1474" s="43"/>
    </row>
    <row r="1475" spans="1:11" hidden="1">
      <c r="A1475" s="43"/>
      <c r="B1475" s="43"/>
      <c r="C1475" s="43"/>
      <c r="D1475" s="43"/>
      <c r="E1475" s="43"/>
      <c r="F1475" s="43"/>
      <c r="H1475" s="43"/>
      <c r="I1475" s="43"/>
      <c r="J1475" s="43"/>
      <c r="K1475" s="43"/>
    </row>
    <row r="1476" spans="1:11" hidden="1">
      <c r="A1476" s="43"/>
      <c r="B1476" s="43"/>
      <c r="C1476" s="43"/>
      <c r="D1476" s="43"/>
      <c r="E1476" s="43"/>
      <c r="F1476" s="43"/>
      <c r="H1476" s="43"/>
      <c r="I1476" s="43"/>
      <c r="J1476" s="43"/>
      <c r="K1476" s="43"/>
    </row>
    <row r="1477" spans="1:11" hidden="1">
      <c r="A1477" s="43"/>
      <c r="B1477" s="43"/>
      <c r="C1477" s="43"/>
      <c r="D1477" s="43"/>
      <c r="E1477" s="43"/>
      <c r="F1477" s="43"/>
      <c r="H1477" s="43"/>
      <c r="I1477" s="43"/>
      <c r="J1477" s="43"/>
      <c r="K1477" s="43"/>
    </row>
    <row r="1478" spans="1:11" hidden="1">
      <c r="A1478" s="43"/>
      <c r="B1478" s="43"/>
      <c r="C1478" s="43"/>
      <c r="D1478" s="43"/>
      <c r="E1478" s="43"/>
      <c r="F1478" s="43"/>
      <c r="H1478" s="43"/>
      <c r="I1478" s="43"/>
      <c r="J1478" s="43"/>
      <c r="K1478" s="43"/>
    </row>
    <row r="1479" spans="1:11" hidden="1">
      <c r="A1479" s="43"/>
      <c r="B1479" s="43"/>
      <c r="C1479" s="43"/>
      <c r="D1479" s="43"/>
      <c r="E1479" s="43"/>
      <c r="F1479" s="43"/>
      <c r="H1479" s="43"/>
      <c r="I1479" s="43"/>
      <c r="J1479" s="43"/>
      <c r="K1479" s="43"/>
    </row>
    <row r="1480" spans="1:11" hidden="1">
      <c r="A1480" s="43"/>
      <c r="B1480" s="43"/>
      <c r="C1480" s="43"/>
      <c r="D1480" s="43"/>
      <c r="E1480" s="43"/>
      <c r="F1480" s="43"/>
      <c r="H1480" s="43"/>
      <c r="I1480" s="43"/>
      <c r="J1480" s="43"/>
      <c r="K1480" s="43"/>
    </row>
    <row r="1481" spans="1:11" hidden="1">
      <c r="A1481" s="43"/>
      <c r="B1481" s="43"/>
      <c r="C1481" s="43"/>
      <c r="D1481" s="43"/>
      <c r="E1481" s="43"/>
      <c r="F1481" s="43"/>
      <c r="H1481" s="43"/>
      <c r="I1481" s="43"/>
      <c r="J1481" s="43"/>
      <c r="K1481" s="43"/>
    </row>
    <row r="1482" spans="1:11" hidden="1">
      <c r="A1482" s="43"/>
      <c r="B1482" s="43"/>
      <c r="C1482" s="43"/>
      <c r="D1482" s="43"/>
      <c r="E1482" s="43"/>
      <c r="F1482" s="43"/>
      <c r="H1482" s="43"/>
      <c r="I1482" s="43"/>
      <c r="J1482" s="43"/>
      <c r="K1482" s="43"/>
    </row>
    <row r="1483" spans="1:11" hidden="1">
      <c r="A1483" s="43"/>
      <c r="B1483" s="43"/>
      <c r="C1483" s="43"/>
      <c r="D1483" s="43"/>
      <c r="E1483" s="43"/>
      <c r="F1483" s="43"/>
      <c r="H1483" s="43"/>
      <c r="I1483" s="43"/>
      <c r="J1483" s="43"/>
      <c r="K1483" s="43"/>
    </row>
    <row r="1484" spans="1:11" hidden="1">
      <c r="A1484" s="43"/>
      <c r="B1484" s="43"/>
      <c r="C1484" s="43"/>
      <c r="D1484" s="43"/>
      <c r="E1484" s="43"/>
      <c r="F1484" s="43"/>
      <c r="H1484" s="43"/>
      <c r="I1484" s="43"/>
      <c r="J1484" s="43"/>
      <c r="K1484" s="43"/>
    </row>
    <row r="1485" spans="1:11" hidden="1">
      <c r="A1485" s="43"/>
      <c r="B1485" s="43"/>
      <c r="C1485" s="43"/>
      <c r="D1485" s="43"/>
      <c r="E1485" s="43"/>
      <c r="F1485" s="43"/>
      <c r="H1485" s="43"/>
      <c r="I1485" s="43"/>
      <c r="J1485" s="43"/>
      <c r="K1485" s="43"/>
    </row>
    <row r="1486" spans="1:11" hidden="1">
      <c r="A1486" s="43"/>
      <c r="B1486" s="43"/>
      <c r="C1486" s="43"/>
      <c r="D1486" s="43"/>
      <c r="E1486" s="43"/>
      <c r="F1486" s="43"/>
      <c r="H1486" s="43"/>
      <c r="I1486" s="43"/>
      <c r="J1486" s="43"/>
      <c r="K1486" s="43"/>
    </row>
    <row r="1487" spans="1:11" hidden="1">
      <c r="A1487" s="43"/>
      <c r="B1487" s="43"/>
      <c r="C1487" s="43"/>
      <c r="D1487" s="43"/>
      <c r="E1487" s="43"/>
      <c r="F1487" s="43"/>
      <c r="H1487" s="43"/>
      <c r="I1487" s="43"/>
      <c r="J1487" s="43"/>
      <c r="K1487" s="43"/>
    </row>
    <row r="1488" spans="1:11" hidden="1">
      <c r="A1488" s="43"/>
      <c r="B1488" s="43"/>
      <c r="C1488" s="43"/>
      <c r="D1488" s="43"/>
      <c r="E1488" s="43"/>
      <c r="F1488" s="43"/>
      <c r="H1488" s="43"/>
      <c r="I1488" s="43"/>
      <c r="J1488" s="43"/>
      <c r="K1488" s="43"/>
    </row>
    <row r="1489" spans="1:11" hidden="1">
      <c r="A1489" s="43"/>
      <c r="B1489" s="43"/>
      <c r="C1489" s="43"/>
      <c r="D1489" s="43"/>
      <c r="E1489" s="43"/>
      <c r="F1489" s="43"/>
      <c r="H1489" s="43"/>
      <c r="I1489" s="43"/>
      <c r="J1489" s="43"/>
      <c r="K1489" s="43"/>
    </row>
    <row r="1490" spans="1:11" hidden="1">
      <c r="A1490" s="43"/>
      <c r="B1490" s="43"/>
      <c r="C1490" s="43"/>
      <c r="D1490" s="43"/>
      <c r="E1490" s="43"/>
      <c r="F1490" s="43"/>
      <c r="H1490" s="43"/>
      <c r="I1490" s="43"/>
      <c r="J1490" s="43"/>
      <c r="K1490" s="43"/>
    </row>
    <row r="1491" spans="1:11" hidden="1">
      <c r="A1491" s="43"/>
      <c r="B1491" s="43"/>
      <c r="C1491" s="43"/>
      <c r="D1491" s="43"/>
      <c r="E1491" s="43"/>
      <c r="F1491" s="43"/>
      <c r="H1491" s="43"/>
      <c r="I1491" s="43"/>
      <c r="J1491" s="43"/>
      <c r="K1491" s="43"/>
    </row>
    <row r="1492" spans="1:11" hidden="1">
      <c r="A1492" s="43"/>
      <c r="B1492" s="43"/>
      <c r="C1492" s="43"/>
      <c r="D1492" s="43"/>
      <c r="E1492" s="43"/>
      <c r="F1492" s="43"/>
      <c r="H1492" s="43"/>
      <c r="I1492" s="43"/>
      <c r="J1492" s="43"/>
      <c r="K1492" s="43"/>
    </row>
    <row r="1493" spans="1:11" hidden="1">
      <c r="A1493" s="43"/>
      <c r="B1493" s="43"/>
      <c r="C1493" s="43"/>
      <c r="D1493" s="43"/>
      <c r="E1493" s="43"/>
      <c r="F1493" s="43"/>
      <c r="H1493" s="43"/>
      <c r="I1493" s="43"/>
      <c r="J1493" s="43"/>
      <c r="K1493" s="43"/>
    </row>
    <row r="1494" spans="1:11" hidden="1">
      <c r="A1494" s="43"/>
      <c r="B1494" s="43"/>
      <c r="C1494" s="43"/>
      <c r="D1494" s="43"/>
      <c r="E1494" s="43"/>
      <c r="F1494" s="43"/>
      <c r="H1494" s="43"/>
      <c r="I1494" s="43"/>
      <c r="J1494" s="43"/>
      <c r="K1494" s="43"/>
    </row>
    <row r="1495" spans="1:11" hidden="1">
      <c r="A1495" s="43"/>
      <c r="B1495" s="43"/>
      <c r="C1495" s="43"/>
      <c r="D1495" s="43"/>
      <c r="E1495" s="43"/>
      <c r="F1495" s="43"/>
      <c r="H1495" s="43"/>
      <c r="I1495" s="43"/>
      <c r="J1495" s="43"/>
      <c r="K1495" s="43"/>
    </row>
    <row r="1496" spans="1:11" hidden="1">
      <c r="A1496" s="43"/>
      <c r="B1496" s="43"/>
      <c r="C1496" s="43"/>
      <c r="D1496" s="43"/>
      <c r="E1496" s="43"/>
      <c r="F1496" s="43"/>
      <c r="H1496" s="43"/>
      <c r="I1496" s="43"/>
      <c r="J1496" s="43"/>
      <c r="K1496" s="43"/>
    </row>
    <row r="1497" spans="1:11" hidden="1">
      <c r="A1497" s="43"/>
      <c r="B1497" s="43"/>
      <c r="C1497" s="43"/>
      <c r="D1497" s="43"/>
      <c r="E1497" s="43"/>
      <c r="F1497" s="43"/>
      <c r="H1497" s="43"/>
      <c r="I1497" s="43"/>
      <c r="J1497" s="43"/>
      <c r="K1497" s="43"/>
    </row>
    <row r="1498" spans="1:11" hidden="1">
      <c r="A1498" s="43"/>
      <c r="B1498" s="43"/>
      <c r="C1498" s="43"/>
      <c r="D1498" s="43"/>
      <c r="E1498" s="43"/>
      <c r="F1498" s="43"/>
      <c r="H1498" s="43"/>
      <c r="I1498" s="43"/>
      <c r="J1498" s="43"/>
      <c r="K1498" s="43"/>
    </row>
    <row r="1499" spans="1:11" hidden="1">
      <c r="A1499" s="43"/>
      <c r="B1499" s="43"/>
      <c r="C1499" s="43"/>
      <c r="D1499" s="43"/>
      <c r="E1499" s="43"/>
      <c r="F1499" s="43"/>
      <c r="H1499" s="43"/>
      <c r="I1499" s="43"/>
      <c r="J1499" s="43"/>
      <c r="K1499" s="43"/>
    </row>
    <row r="1500" spans="1:11" hidden="1">
      <c r="A1500" s="43"/>
      <c r="B1500" s="43"/>
      <c r="C1500" s="43"/>
      <c r="D1500" s="43"/>
      <c r="E1500" s="43"/>
      <c r="F1500" s="43"/>
      <c r="H1500" s="43"/>
      <c r="I1500" s="43"/>
      <c r="J1500" s="43"/>
      <c r="K1500" s="43"/>
    </row>
    <row r="1501" spans="1:11" hidden="1">
      <c r="A1501" s="43"/>
      <c r="B1501" s="43"/>
      <c r="C1501" s="43"/>
      <c r="D1501" s="43"/>
      <c r="E1501" s="43"/>
      <c r="F1501" s="43"/>
      <c r="H1501" s="43"/>
      <c r="I1501" s="43"/>
      <c r="J1501" s="43"/>
      <c r="K1501" s="43"/>
    </row>
    <row r="1502" spans="1:11" hidden="1">
      <c r="A1502" s="43"/>
      <c r="B1502" s="43"/>
      <c r="C1502" s="43"/>
      <c r="D1502" s="43"/>
      <c r="E1502" s="43"/>
      <c r="F1502" s="43"/>
      <c r="H1502" s="43"/>
      <c r="I1502" s="43"/>
      <c r="J1502" s="43"/>
      <c r="K1502" s="43"/>
    </row>
    <row r="1503" spans="1:11" hidden="1">
      <c r="A1503" s="43"/>
      <c r="B1503" s="43"/>
      <c r="C1503" s="43"/>
      <c r="D1503" s="43"/>
      <c r="E1503" s="43"/>
      <c r="F1503" s="43"/>
      <c r="H1503" s="43"/>
      <c r="I1503" s="43"/>
      <c r="J1503" s="43"/>
      <c r="K1503" s="43"/>
    </row>
    <row r="1504" spans="1:11" hidden="1">
      <c r="A1504" s="43"/>
      <c r="B1504" s="43"/>
      <c r="C1504" s="43"/>
      <c r="D1504" s="43"/>
      <c r="E1504" s="43"/>
      <c r="F1504" s="43"/>
      <c r="H1504" s="43"/>
      <c r="I1504" s="43"/>
      <c r="J1504" s="43"/>
      <c r="K1504" s="43"/>
    </row>
    <row r="1505" spans="1:11" hidden="1">
      <c r="A1505" s="43"/>
      <c r="B1505" s="43"/>
      <c r="C1505" s="43"/>
      <c r="D1505" s="43"/>
      <c r="E1505" s="43"/>
      <c r="F1505" s="43"/>
      <c r="H1505" s="43"/>
      <c r="I1505" s="43"/>
      <c r="J1505" s="43"/>
      <c r="K1505" s="43"/>
    </row>
    <row r="1506" spans="1:11" hidden="1">
      <c r="A1506" s="43"/>
      <c r="B1506" s="43"/>
      <c r="C1506" s="43"/>
      <c r="D1506" s="43"/>
      <c r="E1506" s="43"/>
      <c r="F1506" s="43"/>
      <c r="H1506" s="43"/>
      <c r="I1506" s="43"/>
      <c r="J1506" s="43"/>
      <c r="K1506" s="43"/>
    </row>
    <row r="1507" spans="1:11" hidden="1">
      <c r="A1507" s="43"/>
      <c r="B1507" s="43"/>
      <c r="C1507" s="43"/>
      <c r="D1507" s="43"/>
      <c r="E1507" s="43"/>
      <c r="F1507" s="43"/>
      <c r="H1507" s="43"/>
      <c r="I1507" s="43"/>
      <c r="J1507" s="43"/>
      <c r="K1507" s="43"/>
    </row>
    <row r="1508" spans="1:11" hidden="1">
      <c r="A1508" s="43"/>
      <c r="B1508" s="43"/>
      <c r="C1508" s="43"/>
      <c r="D1508" s="43"/>
      <c r="E1508" s="43"/>
      <c r="F1508" s="43"/>
      <c r="H1508" s="43"/>
      <c r="I1508" s="43"/>
      <c r="J1508" s="43"/>
      <c r="K1508" s="43"/>
    </row>
    <row r="1509" spans="1:11" hidden="1">
      <c r="A1509" s="43"/>
      <c r="B1509" s="43"/>
      <c r="C1509" s="43"/>
      <c r="D1509" s="43"/>
      <c r="E1509" s="43"/>
      <c r="F1509" s="43"/>
      <c r="H1509" s="43"/>
      <c r="I1509" s="43"/>
      <c r="J1509" s="43"/>
      <c r="K1509" s="43"/>
    </row>
    <row r="1510" spans="1:11" hidden="1">
      <c r="A1510" s="43"/>
      <c r="B1510" s="43"/>
      <c r="C1510" s="43"/>
      <c r="D1510" s="43"/>
      <c r="E1510" s="43"/>
      <c r="F1510" s="43"/>
      <c r="H1510" s="43"/>
      <c r="I1510" s="43"/>
      <c r="J1510" s="43"/>
      <c r="K1510" s="43"/>
    </row>
    <row r="1511" spans="1:11" hidden="1">
      <c r="A1511" s="43"/>
      <c r="B1511" s="43"/>
      <c r="C1511" s="43"/>
      <c r="D1511" s="43"/>
      <c r="E1511" s="43"/>
      <c r="F1511" s="43"/>
      <c r="H1511" s="43"/>
      <c r="I1511" s="43"/>
      <c r="J1511" s="43"/>
      <c r="K1511" s="43"/>
    </row>
    <row r="1512" spans="1:11" hidden="1">
      <c r="A1512" s="43"/>
      <c r="B1512" s="43"/>
      <c r="C1512" s="43"/>
      <c r="D1512" s="43"/>
      <c r="E1512" s="43"/>
      <c r="F1512" s="43"/>
      <c r="H1512" s="43"/>
      <c r="I1512" s="43"/>
      <c r="J1512" s="43"/>
      <c r="K1512" s="43"/>
    </row>
    <row r="1513" spans="1:11" hidden="1">
      <c r="A1513" s="43"/>
      <c r="B1513" s="43"/>
      <c r="C1513" s="43"/>
      <c r="D1513" s="43"/>
      <c r="E1513" s="43"/>
      <c r="F1513" s="43"/>
      <c r="H1513" s="43"/>
      <c r="I1513" s="43"/>
      <c r="J1513" s="43"/>
      <c r="K1513" s="43"/>
    </row>
    <row r="1514" spans="1:11" hidden="1">
      <c r="A1514" s="43"/>
      <c r="B1514" s="43"/>
      <c r="C1514" s="43"/>
      <c r="D1514" s="43"/>
      <c r="E1514" s="43"/>
      <c r="F1514" s="43"/>
      <c r="H1514" s="43"/>
      <c r="I1514" s="43"/>
      <c r="J1514" s="43"/>
      <c r="K1514" s="43"/>
    </row>
    <row r="1515" spans="1:11" hidden="1">
      <c r="A1515" s="43"/>
      <c r="B1515" s="43"/>
      <c r="C1515" s="43"/>
      <c r="D1515" s="43"/>
      <c r="E1515" s="43"/>
      <c r="F1515" s="43"/>
      <c r="H1515" s="43"/>
      <c r="I1515" s="43"/>
      <c r="J1515" s="43"/>
      <c r="K1515" s="43"/>
    </row>
    <row r="1516" spans="1:11" hidden="1">
      <c r="A1516" s="43"/>
      <c r="B1516" s="43"/>
      <c r="C1516" s="43"/>
      <c r="D1516" s="43"/>
      <c r="E1516" s="43"/>
      <c r="F1516" s="43"/>
      <c r="H1516" s="43"/>
      <c r="I1516" s="43"/>
      <c r="J1516" s="43"/>
      <c r="K1516" s="43"/>
    </row>
    <row r="1517" spans="1:11" hidden="1">
      <c r="A1517" s="43"/>
      <c r="B1517" s="43"/>
      <c r="C1517" s="43"/>
      <c r="D1517" s="43"/>
      <c r="E1517" s="43"/>
      <c r="F1517" s="43"/>
      <c r="H1517" s="43"/>
      <c r="I1517" s="43"/>
      <c r="J1517" s="43"/>
      <c r="K1517" s="43"/>
    </row>
    <row r="1518" spans="1:11" hidden="1">
      <c r="A1518" s="43"/>
      <c r="B1518" s="43"/>
      <c r="C1518" s="43"/>
      <c r="D1518" s="43"/>
      <c r="E1518" s="43"/>
      <c r="F1518" s="43"/>
      <c r="H1518" s="43"/>
      <c r="I1518" s="43"/>
      <c r="J1518" s="43"/>
      <c r="K1518" s="43"/>
    </row>
    <row r="1519" spans="1:11" hidden="1">
      <c r="A1519" s="43"/>
      <c r="B1519" s="43"/>
      <c r="C1519" s="43"/>
      <c r="D1519" s="43"/>
      <c r="E1519" s="43"/>
      <c r="F1519" s="43"/>
      <c r="H1519" s="43"/>
      <c r="I1519" s="43"/>
      <c r="J1519" s="43"/>
      <c r="K1519" s="43"/>
    </row>
    <row r="1520" spans="1:11" hidden="1">
      <c r="A1520" s="43"/>
      <c r="B1520" s="43"/>
      <c r="C1520" s="43"/>
      <c r="D1520" s="43"/>
      <c r="E1520" s="43"/>
      <c r="F1520" s="43"/>
      <c r="H1520" s="43"/>
      <c r="I1520" s="43"/>
      <c r="J1520" s="43"/>
      <c r="K1520" s="43"/>
    </row>
    <row r="1521" spans="1:11" hidden="1">
      <c r="A1521" s="43"/>
      <c r="B1521" s="43"/>
      <c r="C1521" s="43"/>
      <c r="D1521" s="43"/>
      <c r="E1521" s="43"/>
      <c r="F1521" s="43"/>
      <c r="H1521" s="43"/>
      <c r="I1521" s="43"/>
      <c r="J1521" s="43"/>
      <c r="K1521" s="43"/>
    </row>
    <row r="1522" spans="1:11" hidden="1">
      <c r="A1522" s="43"/>
      <c r="B1522" s="43"/>
      <c r="C1522" s="43"/>
      <c r="D1522" s="43"/>
      <c r="E1522" s="43"/>
      <c r="F1522" s="43"/>
      <c r="H1522" s="43"/>
      <c r="I1522" s="43"/>
      <c r="J1522" s="43"/>
      <c r="K1522" s="43"/>
    </row>
    <row r="1523" spans="1:11" hidden="1">
      <c r="A1523" s="43"/>
      <c r="B1523" s="43"/>
      <c r="C1523" s="43"/>
      <c r="D1523" s="43"/>
      <c r="E1523" s="43"/>
      <c r="F1523" s="43"/>
      <c r="H1523" s="43"/>
      <c r="I1523" s="43"/>
      <c r="J1523" s="43"/>
      <c r="K1523" s="43"/>
    </row>
    <row r="1524" spans="1:11" hidden="1">
      <c r="A1524" s="43"/>
      <c r="B1524" s="43"/>
      <c r="C1524" s="43"/>
      <c r="D1524" s="43"/>
      <c r="E1524" s="43"/>
      <c r="F1524" s="43"/>
      <c r="H1524" s="43"/>
      <c r="I1524" s="43"/>
      <c r="J1524" s="43"/>
      <c r="K1524" s="43"/>
    </row>
    <row r="1525" spans="1:11" hidden="1">
      <c r="A1525" s="43"/>
      <c r="B1525" s="43"/>
      <c r="C1525" s="43"/>
      <c r="D1525" s="43"/>
      <c r="E1525" s="43"/>
      <c r="F1525" s="43"/>
      <c r="H1525" s="43"/>
      <c r="I1525" s="43"/>
      <c r="J1525" s="43"/>
      <c r="K1525" s="43"/>
    </row>
    <row r="1526" spans="1:11" hidden="1">
      <c r="A1526" s="43"/>
      <c r="B1526" s="43"/>
      <c r="C1526" s="43"/>
      <c r="D1526" s="43"/>
      <c r="E1526" s="43"/>
      <c r="F1526" s="43"/>
      <c r="H1526" s="43"/>
      <c r="I1526" s="43"/>
      <c r="J1526" s="43"/>
      <c r="K1526" s="43"/>
    </row>
    <row r="1527" spans="1:11" hidden="1">
      <c r="A1527" s="43"/>
      <c r="B1527" s="43"/>
      <c r="C1527" s="43"/>
      <c r="D1527" s="43"/>
      <c r="E1527" s="43"/>
      <c r="F1527" s="43"/>
      <c r="H1527" s="43"/>
      <c r="I1527" s="43"/>
      <c r="J1527" s="43"/>
      <c r="K1527" s="43"/>
    </row>
    <row r="1528" spans="1:11" hidden="1">
      <c r="A1528" s="43"/>
      <c r="B1528" s="43"/>
      <c r="C1528" s="43"/>
      <c r="D1528" s="43"/>
      <c r="E1528" s="43"/>
      <c r="F1528" s="43"/>
      <c r="H1528" s="43"/>
      <c r="I1528" s="43"/>
      <c r="J1528" s="43"/>
      <c r="K1528" s="43"/>
    </row>
    <row r="1529" spans="1:11" hidden="1">
      <c r="A1529" s="43"/>
      <c r="B1529" s="43"/>
      <c r="C1529" s="43"/>
      <c r="D1529" s="43"/>
      <c r="E1529" s="43"/>
      <c r="F1529" s="43"/>
      <c r="H1529" s="43"/>
      <c r="I1529" s="43"/>
      <c r="J1529" s="43"/>
      <c r="K1529" s="43"/>
    </row>
    <row r="1530" spans="1:11" hidden="1">
      <c r="A1530" s="43"/>
      <c r="B1530" s="43"/>
      <c r="C1530" s="43"/>
      <c r="D1530" s="43"/>
      <c r="E1530" s="43"/>
      <c r="F1530" s="43"/>
      <c r="H1530" s="43"/>
      <c r="I1530" s="43"/>
      <c r="J1530" s="43"/>
      <c r="K1530" s="43"/>
    </row>
    <row r="1531" spans="1:11" hidden="1">
      <c r="A1531" s="43"/>
      <c r="B1531" s="43"/>
      <c r="C1531" s="43"/>
      <c r="D1531" s="43"/>
      <c r="E1531" s="43"/>
      <c r="F1531" s="43"/>
      <c r="H1531" s="43"/>
      <c r="I1531" s="43"/>
      <c r="J1531" s="43"/>
      <c r="K1531" s="43"/>
    </row>
    <row r="1532" spans="1:11" hidden="1">
      <c r="A1532" s="43"/>
      <c r="B1532" s="43"/>
      <c r="C1532" s="43"/>
      <c r="D1532" s="43"/>
      <c r="E1532" s="43"/>
      <c r="F1532" s="43"/>
      <c r="H1532" s="43"/>
      <c r="I1532" s="43"/>
      <c r="J1532" s="43"/>
      <c r="K1532" s="43"/>
    </row>
    <row r="1533" spans="1:11" hidden="1">
      <c r="A1533" s="43"/>
      <c r="B1533" s="43"/>
      <c r="C1533" s="43"/>
      <c r="D1533" s="43"/>
      <c r="E1533" s="43"/>
      <c r="F1533" s="43"/>
      <c r="H1533" s="43"/>
      <c r="I1533" s="43"/>
      <c r="J1533" s="43"/>
      <c r="K1533" s="43"/>
    </row>
    <row r="1534" spans="1:11" hidden="1">
      <c r="A1534" s="43"/>
      <c r="B1534" s="43"/>
      <c r="C1534" s="43"/>
      <c r="D1534" s="43"/>
      <c r="E1534" s="43"/>
      <c r="F1534" s="43"/>
      <c r="H1534" s="43"/>
      <c r="I1534" s="43"/>
      <c r="J1534" s="43"/>
      <c r="K1534" s="43"/>
    </row>
    <row r="1535" spans="1:11" hidden="1">
      <c r="A1535" s="43"/>
      <c r="B1535" s="43"/>
      <c r="C1535" s="43"/>
      <c r="D1535" s="43"/>
      <c r="E1535" s="43"/>
      <c r="F1535" s="43"/>
      <c r="H1535" s="43"/>
      <c r="I1535" s="43"/>
      <c r="J1535" s="43"/>
      <c r="K1535" s="43"/>
    </row>
    <row r="1536" spans="1:11" hidden="1">
      <c r="A1536" s="43"/>
      <c r="B1536" s="43"/>
      <c r="C1536" s="43"/>
      <c r="D1536" s="43"/>
      <c r="E1536" s="43"/>
      <c r="F1536" s="43"/>
      <c r="H1536" s="43"/>
      <c r="I1536" s="43"/>
      <c r="J1536" s="43"/>
      <c r="K1536" s="43"/>
    </row>
    <row r="1537" spans="1:11" hidden="1">
      <c r="A1537" s="43"/>
      <c r="B1537" s="43"/>
      <c r="C1537" s="43"/>
      <c r="D1537" s="43"/>
      <c r="E1537" s="43"/>
      <c r="F1537" s="43"/>
      <c r="H1537" s="43"/>
      <c r="I1537" s="43"/>
      <c r="J1537" s="43"/>
      <c r="K1537" s="43"/>
    </row>
    <row r="1538" spans="1:11" hidden="1">
      <c r="A1538" s="43"/>
      <c r="B1538" s="43"/>
      <c r="C1538" s="43"/>
      <c r="D1538" s="43"/>
      <c r="E1538" s="43"/>
      <c r="F1538" s="43"/>
      <c r="H1538" s="43"/>
      <c r="I1538" s="43"/>
      <c r="J1538" s="43"/>
      <c r="K1538" s="43"/>
    </row>
    <row r="1539" spans="1:11" hidden="1">
      <c r="A1539" s="43"/>
      <c r="B1539" s="43"/>
      <c r="C1539" s="43"/>
      <c r="D1539" s="43"/>
      <c r="E1539" s="43"/>
      <c r="F1539" s="43"/>
      <c r="H1539" s="43"/>
      <c r="I1539" s="43"/>
      <c r="J1539" s="43"/>
      <c r="K1539" s="43"/>
    </row>
    <row r="1540" spans="1:11" hidden="1">
      <c r="A1540" s="43"/>
      <c r="B1540" s="43"/>
      <c r="C1540" s="43"/>
      <c r="D1540" s="43"/>
      <c r="E1540" s="43"/>
      <c r="F1540" s="43"/>
      <c r="H1540" s="43"/>
      <c r="I1540" s="43"/>
      <c r="J1540" s="43"/>
      <c r="K1540" s="43"/>
    </row>
    <row r="1541" spans="1:11" hidden="1">
      <c r="A1541" s="43"/>
      <c r="B1541" s="43"/>
      <c r="C1541" s="43"/>
      <c r="D1541" s="43"/>
      <c r="E1541" s="43"/>
      <c r="F1541" s="43"/>
      <c r="H1541" s="43"/>
      <c r="I1541" s="43"/>
      <c r="J1541" s="43"/>
      <c r="K1541" s="43"/>
    </row>
    <row r="1542" spans="1:11" hidden="1">
      <c r="A1542" s="43"/>
      <c r="B1542" s="43"/>
      <c r="C1542" s="43"/>
      <c r="D1542" s="43"/>
      <c r="E1542" s="43"/>
      <c r="F1542" s="43"/>
      <c r="H1542" s="43"/>
      <c r="I1542" s="43"/>
      <c r="J1542" s="43"/>
      <c r="K1542" s="43"/>
    </row>
    <row r="1543" spans="1:11" hidden="1">
      <c r="A1543" s="43"/>
      <c r="B1543" s="43"/>
      <c r="C1543" s="43"/>
      <c r="D1543" s="43"/>
      <c r="E1543" s="43"/>
      <c r="F1543" s="43"/>
      <c r="H1543" s="43"/>
      <c r="I1543" s="43"/>
      <c r="J1543" s="43"/>
      <c r="K1543" s="43"/>
    </row>
    <row r="1544" spans="1:11" hidden="1">
      <c r="A1544" s="43"/>
      <c r="B1544" s="43"/>
      <c r="C1544" s="43"/>
      <c r="D1544" s="43"/>
      <c r="E1544" s="43"/>
      <c r="F1544" s="43"/>
      <c r="H1544" s="43"/>
      <c r="I1544" s="43"/>
      <c r="J1544" s="43"/>
      <c r="K1544" s="43"/>
    </row>
    <row r="1545" spans="1:11" hidden="1">
      <c r="A1545" s="43"/>
      <c r="B1545" s="43"/>
      <c r="C1545" s="43"/>
      <c r="D1545" s="43"/>
      <c r="E1545" s="43"/>
      <c r="F1545" s="43"/>
      <c r="H1545" s="43"/>
      <c r="I1545" s="43"/>
      <c r="J1545" s="43"/>
      <c r="K1545" s="43"/>
    </row>
    <row r="1546" spans="1:11" hidden="1">
      <c r="A1546" s="43"/>
      <c r="B1546" s="43"/>
      <c r="C1546" s="43"/>
      <c r="D1546" s="43"/>
      <c r="E1546" s="43"/>
      <c r="F1546" s="43"/>
      <c r="H1546" s="43"/>
      <c r="I1546" s="43"/>
      <c r="J1546" s="43"/>
      <c r="K1546" s="43"/>
    </row>
    <row r="1547" spans="1:11" hidden="1">
      <c r="A1547" s="43"/>
      <c r="B1547" s="43"/>
      <c r="C1547" s="43"/>
      <c r="D1547" s="43"/>
      <c r="E1547" s="43"/>
      <c r="F1547" s="43"/>
      <c r="H1547" s="43"/>
      <c r="I1547" s="43"/>
      <c r="J1547" s="43"/>
      <c r="K1547" s="43"/>
    </row>
    <row r="1548" spans="1:11" hidden="1">
      <c r="A1548" s="43"/>
      <c r="B1548" s="43"/>
      <c r="C1548" s="43"/>
      <c r="D1548" s="43"/>
      <c r="E1548" s="43"/>
      <c r="F1548" s="43"/>
      <c r="H1548" s="43"/>
      <c r="I1548" s="43"/>
      <c r="J1548" s="43"/>
      <c r="K1548" s="43"/>
    </row>
    <row r="1549" spans="1:11" hidden="1">
      <c r="A1549" s="43"/>
      <c r="B1549" s="43"/>
      <c r="C1549" s="43"/>
      <c r="D1549" s="43"/>
      <c r="E1549" s="43"/>
      <c r="F1549" s="43"/>
      <c r="H1549" s="43"/>
      <c r="I1549" s="43"/>
      <c r="J1549" s="43"/>
      <c r="K1549" s="43"/>
    </row>
    <row r="1550" spans="1:11" hidden="1">
      <c r="A1550" s="43"/>
      <c r="B1550" s="43"/>
      <c r="C1550" s="43"/>
      <c r="D1550" s="43"/>
      <c r="E1550" s="43"/>
      <c r="F1550" s="43"/>
      <c r="H1550" s="43"/>
      <c r="I1550" s="43"/>
      <c r="J1550" s="43"/>
      <c r="K1550" s="43"/>
    </row>
    <row r="1551" spans="1:11" hidden="1">
      <c r="A1551" s="43"/>
      <c r="B1551" s="43"/>
      <c r="C1551" s="43"/>
      <c r="D1551" s="43"/>
      <c r="E1551" s="43"/>
      <c r="F1551" s="43"/>
      <c r="H1551" s="43"/>
      <c r="I1551" s="43"/>
      <c r="J1551" s="43"/>
      <c r="K1551" s="43"/>
    </row>
    <row r="1552" spans="1:11" hidden="1">
      <c r="A1552" s="43"/>
      <c r="B1552" s="43"/>
      <c r="C1552" s="43"/>
      <c r="D1552" s="43"/>
      <c r="E1552" s="43"/>
      <c r="F1552" s="43"/>
      <c r="H1552" s="43"/>
      <c r="I1552" s="43"/>
      <c r="J1552" s="43"/>
      <c r="K1552" s="43"/>
    </row>
    <row r="1553" spans="1:11" hidden="1">
      <c r="A1553" s="43"/>
      <c r="B1553" s="43"/>
      <c r="C1553" s="43"/>
      <c r="D1553" s="43"/>
      <c r="E1553" s="43"/>
      <c r="F1553" s="43"/>
      <c r="H1553" s="43"/>
      <c r="I1553" s="43"/>
      <c r="J1553" s="43"/>
      <c r="K1553" s="43"/>
    </row>
    <row r="1554" spans="1:11" hidden="1">
      <c r="A1554" s="43"/>
      <c r="B1554" s="43"/>
      <c r="C1554" s="43"/>
      <c r="D1554" s="43"/>
      <c r="E1554" s="43"/>
      <c r="F1554" s="43"/>
      <c r="H1554" s="43"/>
      <c r="I1554" s="43"/>
      <c r="J1554" s="43"/>
      <c r="K1554" s="43"/>
    </row>
    <row r="1555" spans="1:11" hidden="1">
      <c r="A1555" s="43"/>
      <c r="B1555" s="43"/>
      <c r="C1555" s="43"/>
      <c r="D1555" s="43"/>
      <c r="E1555" s="43"/>
      <c r="F1555" s="43"/>
      <c r="H1555" s="43"/>
      <c r="I1555" s="43"/>
      <c r="J1555" s="43"/>
      <c r="K1555" s="43"/>
    </row>
    <row r="1556" spans="1:11" hidden="1">
      <c r="A1556" s="43"/>
      <c r="B1556" s="43"/>
      <c r="C1556" s="43"/>
      <c r="D1556" s="43"/>
      <c r="E1556" s="43"/>
      <c r="F1556" s="43"/>
      <c r="H1556" s="43"/>
      <c r="I1556" s="43"/>
      <c r="J1556" s="43"/>
      <c r="K1556" s="43"/>
    </row>
    <row r="1557" spans="1:11" hidden="1">
      <c r="A1557" s="43"/>
      <c r="B1557" s="43"/>
      <c r="C1557" s="43"/>
      <c r="D1557" s="43"/>
      <c r="E1557" s="43"/>
      <c r="F1557" s="43"/>
      <c r="H1557" s="43"/>
      <c r="I1557" s="43"/>
      <c r="J1557" s="43"/>
      <c r="K1557" s="43"/>
    </row>
    <row r="1558" spans="1:11" hidden="1">
      <c r="A1558" s="43"/>
      <c r="B1558" s="43"/>
      <c r="C1558" s="43"/>
      <c r="D1558" s="43"/>
      <c r="E1558" s="43"/>
      <c r="F1558" s="43"/>
      <c r="H1558" s="43"/>
      <c r="I1558" s="43"/>
      <c r="J1558" s="43"/>
      <c r="K1558" s="43"/>
    </row>
    <row r="1559" spans="1:11" hidden="1">
      <c r="A1559" s="43"/>
      <c r="B1559" s="43"/>
      <c r="C1559" s="43"/>
      <c r="D1559" s="43"/>
      <c r="E1559" s="43"/>
      <c r="F1559" s="43"/>
      <c r="H1559" s="43"/>
      <c r="I1559" s="43"/>
      <c r="J1559" s="43"/>
      <c r="K1559" s="43"/>
    </row>
    <row r="1560" spans="1:11" hidden="1">
      <c r="A1560" s="43"/>
      <c r="B1560" s="43"/>
      <c r="C1560" s="43"/>
      <c r="D1560" s="43"/>
      <c r="E1560" s="43"/>
      <c r="F1560" s="43"/>
      <c r="H1560" s="43"/>
      <c r="I1560" s="43"/>
      <c r="J1560" s="43"/>
      <c r="K1560" s="43"/>
    </row>
    <row r="1561" spans="1:11" hidden="1">
      <c r="A1561" s="43"/>
      <c r="B1561" s="43"/>
      <c r="C1561" s="43"/>
      <c r="D1561" s="43"/>
      <c r="E1561" s="43"/>
      <c r="F1561" s="43"/>
      <c r="H1561" s="43"/>
      <c r="I1561" s="43"/>
      <c r="J1561" s="43"/>
      <c r="K1561" s="43"/>
    </row>
    <row r="1562" spans="1:11" hidden="1">
      <c r="A1562" s="43"/>
      <c r="B1562" s="43"/>
      <c r="C1562" s="43"/>
      <c r="D1562" s="43"/>
      <c r="E1562" s="43"/>
      <c r="F1562" s="43"/>
      <c r="H1562" s="43"/>
      <c r="I1562" s="43"/>
      <c r="J1562" s="43"/>
      <c r="K1562" s="43"/>
    </row>
    <row r="1563" spans="1:11" hidden="1">
      <c r="A1563" s="43"/>
      <c r="B1563" s="43"/>
      <c r="C1563" s="43"/>
      <c r="D1563" s="43"/>
      <c r="E1563" s="43"/>
      <c r="F1563" s="43"/>
      <c r="H1563" s="43"/>
      <c r="I1563" s="43"/>
      <c r="J1563" s="43"/>
      <c r="K1563" s="43"/>
    </row>
    <row r="1564" spans="1:11" hidden="1">
      <c r="A1564" s="43"/>
      <c r="B1564" s="43"/>
      <c r="C1564" s="43"/>
      <c r="D1564" s="43"/>
      <c r="E1564" s="43"/>
      <c r="F1564" s="43"/>
      <c r="H1564" s="43"/>
      <c r="I1564" s="43"/>
      <c r="J1564" s="43"/>
      <c r="K1564" s="43"/>
    </row>
    <row r="1565" spans="1:11" hidden="1">
      <c r="A1565" s="43"/>
      <c r="B1565" s="43"/>
      <c r="C1565" s="43"/>
      <c r="D1565" s="43"/>
      <c r="E1565" s="43"/>
      <c r="F1565" s="43"/>
      <c r="H1565" s="43"/>
      <c r="I1565" s="43"/>
      <c r="J1565" s="43"/>
      <c r="K1565" s="43"/>
    </row>
    <row r="1566" spans="1:11" hidden="1">
      <c r="A1566" s="43"/>
      <c r="B1566" s="43"/>
      <c r="C1566" s="43"/>
      <c r="D1566" s="43"/>
      <c r="E1566" s="43"/>
      <c r="F1566" s="43"/>
      <c r="H1566" s="43"/>
      <c r="I1566" s="43"/>
      <c r="J1566" s="43"/>
      <c r="K1566" s="43"/>
    </row>
    <row r="1567" spans="1:11" hidden="1">
      <c r="A1567" s="43"/>
      <c r="B1567" s="43"/>
      <c r="C1567" s="43"/>
      <c r="D1567" s="43"/>
      <c r="E1567" s="43"/>
      <c r="F1567" s="43"/>
      <c r="H1567" s="43"/>
      <c r="I1567" s="43"/>
      <c r="J1567" s="43"/>
      <c r="K1567" s="43"/>
    </row>
    <row r="1568" spans="1:11" hidden="1">
      <c r="A1568" s="43"/>
      <c r="B1568" s="43"/>
      <c r="C1568" s="43"/>
      <c r="D1568" s="43"/>
      <c r="E1568" s="43"/>
      <c r="F1568" s="43"/>
      <c r="H1568" s="43"/>
      <c r="I1568" s="43"/>
      <c r="J1568" s="43"/>
      <c r="K1568" s="43"/>
    </row>
    <row r="1569" spans="1:11" hidden="1">
      <c r="A1569" s="43"/>
      <c r="B1569" s="43"/>
      <c r="C1569" s="43"/>
      <c r="D1569" s="43"/>
      <c r="E1569" s="43"/>
      <c r="F1569" s="43"/>
      <c r="H1569" s="43"/>
      <c r="I1569" s="43"/>
      <c r="J1569" s="43"/>
      <c r="K1569" s="43"/>
    </row>
    <row r="1570" spans="1:11" hidden="1">
      <c r="A1570" s="43"/>
      <c r="B1570" s="43"/>
      <c r="C1570" s="43"/>
      <c r="D1570" s="43"/>
      <c r="E1570" s="43"/>
      <c r="F1570" s="43"/>
      <c r="H1570" s="43"/>
      <c r="I1570" s="43"/>
      <c r="J1570" s="43"/>
      <c r="K1570" s="43"/>
    </row>
    <row r="1571" spans="1:11" hidden="1">
      <c r="A1571" s="43"/>
      <c r="B1571" s="43"/>
      <c r="C1571" s="43"/>
      <c r="D1571" s="43"/>
      <c r="E1571" s="43"/>
      <c r="F1571" s="43"/>
      <c r="H1571" s="43"/>
      <c r="I1571" s="43"/>
      <c r="J1571" s="43"/>
      <c r="K1571" s="43"/>
    </row>
    <row r="1572" spans="1:11" hidden="1">
      <c r="A1572" s="43"/>
      <c r="B1572" s="43"/>
      <c r="C1572" s="43"/>
      <c r="D1572" s="43"/>
      <c r="E1572" s="43"/>
      <c r="F1572" s="43"/>
      <c r="H1572" s="43"/>
      <c r="I1572" s="43"/>
      <c r="J1572" s="43"/>
      <c r="K1572" s="43"/>
    </row>
    <row r="1573" spans="1:11" hidden="1">
      <c r="A1573" s="43"/>
      <c r="B1573" s="43"/>
      <c r="C1573" s="43"/>
      <c r="D1573" s="43"/>
      <c r="E1573" s="43"/>
      <c r="F1573" s="43"/>
      <c r="H1573" s="43"/>
      <c r="I1573" s="43"/>
      <c r="J1573" s="43"/>
      <c r="K1573" s="43"/>
    </row>
    <row r="1574" spans="1:11" hidden="1">
      <c r="A1574" s="43"/>
      <c r="B1574" s="43"/>
      <c r="C1574" s="43"/>
      <c r="D1574" s="43"/>
      <c r="E1574" s="43"/>
      <c r="F1574" s="43"/>
      <c r="H1574" s="43"/>
      <c r="I1574" s="43"/>
      <c r="J1574" s="43"/>
      <c r="K1574" s="43"/>
    </row>
    <row r="1575" spans="1:11" hidden="1">
      <c r="A1575" s="43"/>
      <c r="B1575" s="43"/>
      <c r="C1575" s="43"/>
      <c r="D1575" s="43"/>
      <c r="E1575" s="43"/>
      <c r="F1575" s="43"/>
      <c r="H1575" s="43"/>
      <c r="I1575" s="43"/>
      <c r="J1575" s="43"/>
      <c r="K1575" s="43"/>
    </row>
    <row r="1576" spans="1:11" hidden="1">
      <c r="A1576" s="43"/>
      <c r="B1576" s="43"/>
      <c r="C1576" s="43"/>
      <c r="D1576" s="43"/>
      <c r="E1576" s="43"/>
      <c r="F1576" s="43"/>
      <c r="H1576" s="43"/>
      <c r="I1576" s="43"/>
      <c r="J1576" s="43"/>
      <c r="K1576" s="43"/>
    </row>
    <row r="1577" spans="1:11" hidden="1">
      <c r="A1577" s="43"/>
      <c r="B1577" s="43"/>
      <c r="C1577" s="43"/>
      <c r="D1577" s="43"/>
      <c r="E1577" s="43"/>
      <c r="F1577" s="43"/>
      <c r="H1577" s="43"/>
      <c r="I1577" s="43"/>
      <c r="J1577" s="43"/>
      <c r="K1577" s="43"/>
    </row>
    <row r="1578" spans="1:11" hidden="1">
      <c r="A1578" s="43"/>
      <c r="B1578" s="43"/>
      <c r="C1578" s="43"/>
      <c r="D1578" s="43"/>
      <c r="E1578" s="43"/>
      <c r="F1578" s="43"/>
      <c r="H1578" s="43"/>
      <c r="I1578" s="43"/>
      <c r="J1578" s="43"/>
      <c r="K1578" s="43"/>
    </row>
    <row r="1579" spans="1:11" hidden="1">
      <c r="A1579" s="43"/>
      <c r="B1579" s="43"/>
      <c r="C1579" s="43"/>
      <c r="D1579" s="43"/>
      <c r="E1579" s="43"/>
      <c r="F1579" s="43"/>
      <c r="H1579" s="43"/>
      <c r="I1579" s="43"/>
      <c r="J1579" s="43"/>
      <c r="K1579" s="43"/>
    </row>
    <row r="1580" spans="1:11" hidden="1">
      <c r="A1580" s="43"/>
      <c r="B1580" s="43"/>
      <c r="C1580" s="43"/>
      <c r="D1580" s="43"/>
      <c r="E1580" s="43"/>
      <c r="F1580" s="43"/>
      <c r="H1580" s="43"/>
      <c r="I1580" s="43"/>
      <c r="J1580" s="43"/>
      <c r="K1580" s="43"/>
    </row>
    <row r="1581" spans="1:11" hidden="1">
      <c r="A1581" s="43"/>
      <c r="B1581" s="43"/>
      <c r="C1581" s="43"/>
      <c r="D1581" s="43"/>
      <c r="E1581" s="43"/>
      <c r="F1581" s="43"/>
      <c r="H1581" s="43"/>
      <c r="I1581" s="43"/>
      <c r="J1581" s="43"/>
      <c r="K1581" s="43"/>
    </row>
    <row r="1582" spans="1:11" hidden="1">
      <c r="A1582" s="43"/>
      <c r="B1582" s="43"/>
      <c r="C1582" s="43"/>
      <c r="D1582" s="43"/>
      <c r="E1582" s="43"/>
      <c r="F1582" s="43"/>
      <c r="H1582" s="43"/>
      <c r="I1582" s="43"/>
      <c r="J1582" s="43"/>
      <c r="K1582" s="43"/>
    </row>
    <row r="1583" spans="1:11" hidden="1">
      <c r="A1583" s="43"/>
      <c r="B1583" s="43"/>
      <c r="C1583" s="43"/>
      <c r="D1583" s="43"/>
      <c r="E1583" s="43"/>
      <c r="F1583" s="43"/>
      <c r="H1583" s="43"/>
      <c r="I1583" s="43"/>
      <c r="J1583" s="43"/>
      <c r="K1583" s="43"/>
    </row>
    <row r="1584" spans="1:11" hidden="1">
      <c r="A1584" s="43"/>
      <c r="B1584" s="43"/>
      <c r="C1584" s="43"/>
      <c r="D1584" s="43"/>
      <c r="E1584" s="43"/>
      <c r="F1584" s="43"/>
      <c r="H1584" s="43"/>
      <c r="I1584" s="43"/>
      <c r="J1584" s="43"/>
      <c r="K1584" s="43"/>
    </row>
    <row r="1585" spans="1:11" hidden="1">
      <c r="A1585" s="43"/>
      <c r="B1585" s="43"/>
      <c r="C1585" s="43"/>
      <c r="D1585" s="43"/>
      <c r="E1585" s="43"/>
      <c r="F1585" s="43"/>
      <c r="H1585" s="43"/>
      <c r="I1585" s="43"/>
      <c r="J1585" s="43"/>
      <c r="K1585" s="43"/>
    </row>
    <row r="1586" spans="1:11" hidden="1">
      <c r="A1586" s="43"/>
      <c r="B1586" s="43"/>
      <c r="C1586" s="43"/>
      <c r="D1586" s="43"/>
      <c r="E1586" s="43"/>
      <c r="F1586" s="43"/>
      <c r="H1586" s="43"/>
      <c r="I1586" s="43"/>
      <c r="J1586" s="43"/>
      <c r="K1586" s="43"/>
    </row>
    <row r="1587" spans="1:11" hidden="1">
      <c r="A1587" s="43"/>
      <c r="B1587" s="43"/>
      <c r="C1587" s="43"/>
      <c r="D1587" s="43"/>
      <c r="E1587" s="43"/>
      <c r="F1587" s="43"/>
      <c r="H1587" s="43"/>
      <c r="I1587" s="43"/>
      <c r="J1587" s="43"/>
      <c r="K1587" s="43"/>
    </row>
    <row r="1588" spans="1:11" hidden="1">
      <c r="A1588" s="43"/>
      <c r="B1588" s="43"/>
      <c r="C1588" s="43"/>
      <c r="D1588" s="43"/>
      <c r="E1588" s="43"/>
      <c r="F1588" s="43"/>
      <c r="H1588" s="43"/>
      <c r="I1588" s="43"/>
      <c r="J1588" s="43"/>
      <c r="K1588" s="43"/>
    </row>
    <row r="1589" spans="1:11" hidden="1">
      <c r="A1589" s="43"/>
      <c r="B1589" s="43"/>
      <c r="C1589" s="43"/>
      <c r="D1589" s="43"/>
      <c r="E1589" s="43"/>
      <c r="F1589" s="43"/>
      <c r="H1589" s="43"/>
      <c r="I1589" s="43"/>
      <c r="J1589" s="43"/>
      <c r="K1589" s="43"/>
    </row>
    <row r="1590" spans="1:11" hidden="1">
      <c r="A1590" s="43"/>
      <c r="B1590" s="43"/>
      <c r="C1590" s="43"/>
      <c r="D1590" s="43"/>
      <c r="E1590" s="43"/>
      <c r="F1590" s="43"/>
      <c r="H1590" s="43"/>
      <c r="I1590" s="43"/>
      <c r="J1590" s="43"/>
      <c r="K1590" s="43"/>
    </row>
    <row r="1591" spans="1:11" hidden="1">
      <c r="A1591" s="43"/>
      <c r="B1591" s="43"/>
      <c r="C1591" s="43"/>
      <c r="D1591" s="43"/>
      <c r="E1591" s="43"/>
      <c r="F1591" s="43"/>
      <c r="H1591" s="43"/>
      <c r="I1591" s="43"/>
      <c r="J1591" s="43"/>
      <c r="K1591" s="43"/>
    </row>
    <row r="1592" spans="1:11" hidden="1">
      <c r="A1592" s="43"/>
      <c r="B1592" s="43"/>
      <c r="C1592" s="43"/>
      <c r="D1592" s="43"/>
      <c r="E1592" s="43"/>
      <c r="F1592" s="43"/>
      <c r="H1592" s="43"/>
      <c r="I1592" s="43"/>
      <c r="J1592" s="43"/>
      <c r="K1592" s="43"/>
    </row>
    <row r="1593" spans="1:11" hidden="1">
      <c r="A1593" s="43"/>
      <c r="B1593" s="43"/>
      <c r="C1593" s="43"/>
      <c r="D1593" s="43"/>
      <c r="E1593" s="43"/>
      <c r="F1593" s="43"/>
      <c r="H1593" s="43"/>
      <c r="I1593" s="43"/>
      <c r="J1593" s="43"/>
      <c r="K1593" s="43"/>
    </row>
    <row r="1594" spans="1:11" hidden="1">
      <c r="A1594" s="43"/>
      <c r="B1594" s="43"/>
      <c r="C1594" s="43"/>
      <c r="D1594" s="43"/>
      <c r="E1594" s="43"/>
      <c r="F1594" s="43"/>
      <c r="H1594" s="43"/>
      <c r="I1594" s="43"/>
      <c r="J1594" s="43"/>
      <c r="K1594" s="43"/>
    </row>
    <row r="1595" spans="1:11" hidden="1">
      <c r="A1595" s="43"/>
      <c r="B1595" s="43"/>
      <c r="C1595" s="43"/>
      <c r="D1595" s="43"/>
      <c r="E1595" s="43"/>
      <c r="F1595" s="43"/>
      <c r="H1595" s="43"/>
      <c r="I1595" s="43"/>
      <c r="J1595" s="43"/>
      <c r="K1595" s="43"/>
    </row>
    <row r="1596" spans="1:11" hidden="1">
      <c r="A1596" s="43"/>
      <c r="B1596" s="43"/>
      <c r="C1596" s="43"/>
      <c r="D1596" s="43"/>
      <c r="E1596" s="43"/>
      <c r="F1596" s="43"/>
      <c r="H1596" s="43"/>
      <c r="I1596" s="43"/>
      <c r="J1596" s="43"/>
      <c r="K1596" s="43"/>
    </row>
    <row r="1597" spans="1:11" hidden="1">
      <c r="A1597" s="43"/>
      <c r="B1597" s="43"/>
      <c r="C1597" s="43"/>
      <c r="D1597" s="43"/>
      <c r="E1597" s="43"/>
      <c r="F1597" s="43"/>
      <c r="H1597" s="43"/>
      <c r="I1597" s="43"/>
      <c r="J1597" s="43"/>
      <c r="K1597" s="43"/>
    </row>
    <row r="1598" spans="1:11" hidden="1">
      <c r="A1598" s="43"/>
      <c r="B1598" s="43"/>
      <c r="C1598" s="43"/>
      <c r="D1598" s="43"/>
      <c r="E1598" s="43"/>
      <c r="F1598" s="43"/>
      <c r="H1598" s="43"/>
      <c r="I1598" s="43"/>
      <c r="J1598" s="43"/>
      <c r="K1598" s="43"/>
    </row>
    <row r="1599" spans="1:11" hidden="1">
      <c r="A1599" s="43"/>
      <c r="B1599" s="43"/>
      <c r="C1599" s="43"/>
      <c r="D1599" s="43"/>
      <c r="E1599" s="43"/>
      <c r="F1599" s="43"/>
      <c r="H1599" s="43"/>
      <c r="I1599" s="43"/>
      <c r="J1599" s="43"/>
      <c r="K1599" s="43"/>
    </row>
    <row r="1600" spans="1:11" hidden="1">
      <c r="A1600" s="43"/>
      <c r="B1600" s="43"/>
      <c r="C1600" s="43"/>
      <c r="D1600" s="43"/>
      <c r="E1600" s="43"/>
      <c r="F1600" s="43"/>
      <c r="H1600" s="43"/>
      <c r="I1600" s="43"/>
      <c r="J1600" s="43"/>
      <c r="K1600" s="43"/>
    </row>
    <row r="1601" spans="1:11" hidden="1">
      <c r="A1601" s="43"/>
      <c r="B1601" s="43"/>
      <c r="C1601" s="43"/>
      <c r="D1601" s="43"/>
      <c r="E1601" s="43"/>
      <c r="F1601" s="43"/>
      <c r="H1601" s="43"/>
      <c r="I1601" s="43"/>
      <c r="J1601" s="43"/>
      <c r="K1601" s="43"/>
    </row>
    <row r="1602" spans="1:11" hidden="1">
      <c r="A1602" s="43"/>
      <c r="B1602" s="43"/>
      <c r="C1602" s="43"/>
      <c r="D1602" s="43"/>
      <c r="E1602" s="43"/>
      <c r="F1602" s="43"/>
      <c r="H1602" s="43"/>
      <c r="I1602" s="43"/>
      <c r="J1602" s="43"/>
      <c r="K1602" s="43"/>
    </row>
    <row r="1603" spans="1:11" hidden="1">
      <c r="A1603" s="43"/>
      <c r="B1603" s="43"/>
      <c r="C1603" s="43"/>
      <c r="D1603" s="43"/>
      <c r="E1603" s="43"/>
      <c r="F1603" s="43"/>
      <c r="H1603" s="43"/>
      <c r="I1603" s="43"/>
      <c r="J1603" s="43"/>
      <c r="K1603" s="43"/>
    </row>
    <row r="1604" spans="1:11" hidden="1">
      <c r="A1604" s="43"/>
      <c r="B1604" s="43"/>
      <c r="C1604" s="43"/>
      <c r="D1604" s="43"/>
      <c r="E1604" s="43"/>
      <c r="F1604" s="43"/>
      <c r="H1604" s="43"/>
      <c r="I1604" s="43"/>
      <c r="J1604" s="43"/>
      <c r="K1604" s="43"/>
    </row>
    <row r="1605" spans="1:11" hidden="1">
      <c r="A1605" s="43"/>
      <c r="B1605" s="43"/>
      <c r="C1605" s="43"/>
      <c r="D1605" s="43"/>
      <c r="E1605" s="43"/>
      <c r="F1605" s="43"/>
      <c r="H1605" s="43"/>
      <c r="I1605" s="43"/>
      <c r="J1605" s="43"/>
      <c r="K1605" s="43"/>
    </row>
    <row r="1606" spans="1:11" hidden="1">
      <c r="A1606" s="43"/>
      <c r="B1606" s="43"/>
      <c r="C1606" s="43"/>
      <c r="D1606" s="43"/>
      <c r="E1606" s="43"/>
      <c r="F1606" s="43"/>
      <c r="H1606" s="43"/>
      <c r="I1606" s="43"/>
      <c r="J1606" s="43"/>
      <c r="K1606" s="43"/>
    </row>
    <row r="1607" spans="1:11" hidden="1">
      <c r="A1607" s="43"/>
      <c r="B1607" s="43"/>
      <c r="C1607" s="43"/>
      <c r="D1607" s="43"/>
      <c r="E1607" s="43"/>
      <c r="F1607" s="43"/>
      <c r="H1607" s="43"/>
      <c r="I1607" s="43"/>
      <c r="J1607" s="43"/>
      <c r="K1607" s="43"/>
    </row>
    <row r="1608" spans="1:11" hidden="1">
      <c r="A1608" s="43"/>
      <c r="B1608" s="43"/>
      <c r="C1608" s="43"/>
      <c r="D1608" s="43"/>
      <c r="E1608" s="43"/>
      <c r="F1608" s="43"/>
      <c r="H1608" s="43"/>
      <c r="I1608" s="43"/>
      <c r="J1608" s="43"/>
      <c r="K1608" s="43"/>
    </row>
    <row r="1609" spans="1:11" hidden="1">
      <c r="A1609" s="43"/>
      <c r="B1609" s="43"/>
      <c r="C1609" s="43"/>
      <c r="D1609" s="43"/>
      <c r="E1609" s="43"/>
      <c r="F1609" s="43"/>
      <c r="H1609" s="43"/>
      <c r="I1609" s="43"/>
      <c r="J1609" s="43"/>
      <c r="K1609" s="43"/>
    </row>
    <row r="1610" spans="1:11" hidden="1">
      <c r="A1610" s="43"/>
      <c r="B1610" s="43"/>
      <c r="C1610" s="43"/>
      <c r="D1610" s="43"/>
      <c r="E1610" s="43"/>
      <c r="F1610" s="43"/>
      <c r="H1610" s="43"/>
      <c r="I1610" s="43"/>
      <c r="J1610" s="43"/>
      <c r="K1610" s="43"/>
    </row>
    <row r="1611" spans="1:11" hidden="1">
      <c r="A1611" s="43"/>
      <c r="B1611" s="43"/>
      <c r="C1611" s="43"/>
      <c r="D1611" s="43"/>
      <c r="E1611" s="43"/>
      <c r="F1611" s="43"/>
      <c r="H1611" s="43"/>
      <c r="I1611" s="43"/>
      <c r="J1611" s="43"/>
      <c r="K1611" s="43"/>
    </row>
    <row r="1612" spans="1:11" hidden="1">
      <c r="A1612" s="43"/>
      <c r="B1612" s="43"/>
      <c r="C1612" s="43"/>
      <c r="D1612" s="43"/>
      <c r="E1612" s="43"/>
      <c r="F1612" s="43"/>
      <c r="H1612" s="43"/>
      <c r="I1612" s="43"/>
      <c r="J1612" s="43"/>
      <c r="K1612" s="43"/>
    </row>
    <row r="1613" spans="1:11" hidden="1">
      <c r="A1613" s="43"/>
      <c r="B1613" s="43"/>
      <c r="C1613" s="43"/>
      <c r="D1613" s="43"/>
      <c r="E1613" s="43"/>
      <c r="F1613" s="43"/>
      <c r="H1613" s="43"/>
      <c r="I1613" s="43"/>
      <c r="J1613" s="43"/>
      <c r="K1613" s="43"/>
    </row>
    <row r="1614" spans="1:11" hidden="1">
      <c r="A1614" s="43"/>
      <c r="B1614" s="43"/>
      <c r="C1614" s="43"/>
      <c r="D1614" s="43"/>
      <c r="E1614" s="43"/>
      <c r="F1614" s="43"/>
      <c r="H1614" s="43"/>
      <c r="I1614" s="43"/>
      <c r="J1614" s="43"/>
      <c r="K1614" s="43"/>
    </row>
    <row r="1615" spans="1:11" hidden="1">
      <c r="A1615" s="43"/>
      <c r="B1615" s="43"/>
      <c r="C1615" s="43"/>
      <c r="D1615" s="43"/>
      <c r="E1615" s="43"/>
      <c r="F1615" s="43"/>
      <c r="H1615" s="43"/>
      <c r="I1615" s="43"/>
      <c r="J1615" s="43"/>
      <c r="K1615" s="43"/>
    </row>
    <row r="1616" spans="1:11" hidden="1">
      <c r="A1616" s="43"/>
      <c r="B1616" s="43"/>
      <c r="C1616" s="43"/>
      <c r="D1616" s="43"/>
      <c r="E1616" s="43"/>
      <c r="F1616" s="43"/>
      <c r="H1616" s="43"/>
      <c r="I1616" s="43"/>
      <c r="J1616" s="43"/>
      <c r="K1616" s="43"/>
    </row>
    <row r="1617" spans="1:11" hidden="1">
      <c r="A1617" s="43"/>
      <c r="B1617" s="43"/>
      <c r="C1617" s="43"/>
      <c r="D1617" s="43"/>
      <c r="E1617" s="43"/>
      <c r="F1617" s="43"/>
      <c r="H1617" s="43"/>
      <c r="I1617" s="43"/>
      <c r="J1617" s="43"/>
      <c r="K1617" s="43"/>
    </row>
    <row r="1618" spans="1:11" hidden="1">
      <c r="A1618" s="43"/>
      <c r="B1618" s="43"/>
      <c r="C1618" s="43"/>
      <c r="D1618" s="43"/>
      <c r="E1618" s="43"/>
      <c r="F1618" s="43"/>
      <c r="H1618" s="43"/>
      <c r="I1618" s="43"/>
      <c r="J1618" s="43"/>
      <c r="K1618" s="43"/>
    </row>
    <row r="1619" spans="1:11" hidden="1">
      <c r="A1619" s="43"/>
      <c r="B1619" s="43"/>
      <c r="C1619" s="43"/>
      <c r="D1619" s="43"/>
      <c r="E1619" s="43"/>
      <c r="F1619" s="43"/>
      <c r="H1619" s="43"/>
      <c r="I1619" s="43"/>
      <c r="J1619" s="43"/>
      <c r="K1619" s="43"/>
    </row>
    <row r="1620" spans="1:11" hidden="1">
      <c r="A1620" s="43"/>
      <c r="B1620" s="43"/>
      <c r="C1620" s="43"/>
      <c r="D1620" s="43"/>
      <c r="E1620" s="43"/>
      <c r="F1620" s="43"/>
      <c r="H1620" s="43"/>
      <c r="I1620" s="43"/>
      <c r="J1620" s="43"/>
      <c r="K1620" s="43"/>
    </row>
    <row r="1621" spans="1:11" hidden="1">
      <c r="A1621" s="43"/>
      <c r="B1621" s="43"/>
      <c r="C1621" s="43"/>
      <c r="D1621" s="43"/>
      <c r="E1621" s="43"/>
      <c r="F1621" s="43"/>
      <c r="H1621" s="43"/>
      <c r="I1621" s="43"/>
      <c r="J1621" s="43"/>
      <c r="K1621" s="43"/>
    </row>
    <row r="1622" spans="1:11" hidden="1">
      <c r="A1622" s="43"/>
      <c r="B1622" s="43"/>
      <c r="C1622" s="43"/>
      <c r="D1622" s="43"/>
      <c r="E1622" s="43"/>
      <c r="F1622" s="43"/>
      <c r="H1622" s="43"/>
      <c r="I1622" s="43"/>
      <c r="J1622" s="43"/>
      <c r="K1622" s="43"/>
    </row>
    <row r="1623" spans="1:11" hidden="1">
      <c r="A1623" s="43"/>
      <c r="B1623" s="43"/>
      <c r="C1623" s="43"/>
      <c r="D1623" s="43"/>
      <c r="E1623" s="43"/>
      <c r="F1623" s="43"/>
      <c r="H1623" s="43"/>
      <c r="I1623" s="43"/>
      <c r="J1623" s="43"/>
      <c r="K1623" s="43"/>
    </row>
    <row r="1624" spans="1:11" hidden="1">
      <c r="A1624" s="43"/>
      <c r="B1624" s="43"/>
      <c r="C1624" s="43"/>
      <c r="D1624" s="43"/>
      <c r="E1624" s="43"/>
      <c r="F1624" s="43"/>
      <c r="H1624" s="43"/>
      <c r="I1624" s="43"/>
      <c r="J1624" s="43"/>
      <c r="K1624" s="43"/>
    </row>
    <row r="1625" spans="1:11" hidden="1">
      <c r="A1625" s="43"/>
      <c r="B1625" s="43"/>
      <c r="C1625" s="43"/>
      <c r="D1625" s="43"/>
      <c r="E1625" s="43"/>
      <c r="F1625" s="43"/>
      <c r="H1625" s="43"/>
      <c r="I1625" s="43"/>
      <c r="J1625" s="43"/>
      <c r="K1625" s="43"/>
    </row>
    <row r="1626" spans="1:11" hidden="1">
      <c r="A1626" s="43"/>
      <c r="B1626" s="43"/>
      <c r="C1626" s="43"/>
      <c r="D1626" s="43"/>
      <c r="E1626" s="43"/>
      <c r="F1626" s="43"/>
      <c r="H1626" s="43"/>
      <c r="I1626" s="43"/>
      <c r="J1626" s="43"/>
      <c r="K1626" s="43"/>
    </row>
    <row r="1627" spans="1:11" hidden="1">
      <c r="A1627" s="43"/>
      <c r="B1627" s="43"/>
      <c r="C1627" s="43"/>
      <c r="D1627" s="43"/>
      <c r="E1627" s="43"/>
      <c r="F1627" s="43"/>
      <c r="H1627" s="43"/>
      <c r="I1627" s="43"/>
      <c r="J1627" s="43"/>
      <c r="K1627" s="43"/>
    </row>
    <row r="1628" spans="1:11" hidden="1">
      <c r="A1628" s="43"/>
      <c r="B1628" s="43"/>
      <c r="C1628" s="43"/>
      <c r="D1628" s="43"/>
      <c r="E1628" s="43"/>
      <c r="F1628" s="43"/>
      <c r="H1628" s="43"/>
      <c r="I1628" s="43"/>
      <c r="J1628" s="43"/>
      <c r="K1628" s="43"/>
    </row>
    <row r="1629" spans="1:11" hidden="1">
      <c r="A1629" s="43"/>
      <c r="B1629" s="43"/>
      <c r="C1629" s="43"/>
      <c r="D1629" s="43"/>
      <c r="E1629" s="43"/>
      <c r="F1629" s="43"/>
      <c r="H1629" s="43"/>
      <c r="I1629" s="43"/>
      <c r="J1629" s="43"/>
      <c r="K1629" s="43"/>
    </row>
    <row r="1630" spans="1:11" hidden="1">
      <c r="A1630" s="43"/>
      <c r="B1630" s="43"/>
      <c r="C1630" s="43"/>
      <c r="D1630" s="43"/>
      <c r="E1630" s="43"/>
      <c r="F1630" s="43"/>
      <c r="H1630" s="43"/>
      <c r="I1630" s="43"/>
      <c r="J1630" s="43"/>
      <c r="K1630" s="43"/>
    </row>
    <row r="1631" spans="1:11" hidden="1">
      <c r="A1631" s="43"/>
      <c r="B1631" s="43"/>
      <c r="C1631" s="43"/>
      <c r="D1631" s="43"/>
      <c r="E1631" s="43"/>
      <c r="F1631" s="43"/>
      <c r="H1631" s="43"/>
      <c r="I1631" s="43"/>
      <c r="J1631" s="43"/>
      <c r="K1631" s="43"/>
    </row>
    <row r="1632" spans="1:11" hidden="1">
      <c r="A1632" s="43"/>
      <c r="B1632" s="43"/>
      <c r="C1632" s="43"/>
      <c r="D1632" s="43"/>
      <c r="E1632" s="43"/>
      <c r="F1632" s="43"/>
      <c r="H1632" s="43"/>
      <c r="I1632" s="43"/>
      <c r="J1632" s="43"/>
      <c r="K1632" s="43"/>
    </row>
    <row r="1633" spans="1:11" hidden="1">
      <c r="A1633" s="43"/>
      <c r="B1633" s="43"/>
      <c r="C1633" s="43"/>
      <c r="D1633" s="43"/>
      <c r="E1633" s="43"/>
      <c r="F1633" s="43"/>
      <c r="H1633" s="43"/>
      <c r="I1633" s="43"/>
      <c r="J1633" s="43"/>
      <c r="K1633" s="43"/>
    </row>
    <row r="1634" spans="1:11" hidden="1">
      <c r="A1634" s="43"/>
      <c r="B1634" s="43"/>
      <c r="C1634" s="43"/>
      <c r="D1634" s="43"/>
      <c r="E1634" s="43"/>
      <c r="F1634" s="43"/>
      <c r="H1634" s="43"/>
      <c r="I1634" s="43"/>
      <c r="J1634" s="43"/>
      <c r="K1634" s="43"/>
    </row>
    <row r="1635" spans="1:11" hidden="1">
      <c r="A1635" s="43"/>
      <c r="B1635" s="43"/>
      <c r="C1635" s="43"/>
      <c r="D1635" s="43"/>
      <c r="E1635" s="43"/>
      <c r="F1635" s="43"/>
      <c r="H1635" s="43"/>
      <c r="I1635" s="43"/>
      <c r="J1635" s="43"/>
      <c r="K1635" s="43"/>
    </row>
    <row r="1636" spans="1:11" hidden="1">
      <c r="A1636" s="43"/>
      <c r="B1636" s="43"/>
      <c r="C1636" s="43"/>
      <c r="D1636" s="43"/>
      <c r="E1636" s="43"/>
      <c r="F1636" s="43"/>
      <c r="H1636" s="43"/>
      <c r="I1636" s="43"/>
      <c r="J1636" s="43"/>
      <c r="K1636" s="43"/>
    </row>
    <row r="1637" spans="1:11" hidden="1">
      <c r="A1637" s="43"/>
      <c r="B1637" s="43"/>
      <c r="C1637" s="43"/>
      <c r="D1637" s="43"/>
      <c r="E1637" s="43"/>
      <c r="F1637" s="43"/>
      <c r="H1637" s="43"/>
      <c r="I1637" s="43"/>
      <c r="J1637" s="43"/>
      <c r="K1637" s="43"/>
    </row>
    <row r="1638" spans="1:11" hidden="1">
      <c r="A1638" s="43"/>
      <c r="B1638" s="43"/>
      <c r="C1638" s="43"/>
      <c r="D1638" s="43"/>
      <c r="E1638" s="43"/>
      <c r="F1638" s="43"/>
      <c r="H1638" s="43"/>
      <c r="I1638" s="43"/>
      <c r="J1638" s="43"/>
      <c r="K1638" s="43"/>
    </row>
    <row r="1639" spans="1:11" hidden="1">
      <c r="A1639" s="43"/>
      <c r="B1639" s="43"/>
      <c r="C1639" s="43"/>
      <c r="D1639" s="43"/>
      <c r="E1639" s="43"/>
      <c r="F1639" s="43"/>
      <c r="H1639" s="43"/>
      <c r="I1639" s="43"/>
      <c r="J1639" s="43"/>
      <c r="K1639" s="43"/>
    </row>
    <row r="1640" spans="1:11" hidden="1">
      <c r="A1640" s="43"/>
      <c r="B1640" s="43"/>
      <c r="C1640" s="43"/>
      <c r="D1640" s="43"/>
      <c r="E1640" s="43"/>
      <c r="F1640" s="43"/>
      <c r="H1640" s="43"/>
      <c r="I1640" s="43"/>
      <c r="J1640" s="43"/>
      <c r="K1640" s="43"/>
    </row>
    <row r="1641" spans="1:11" hidden="1">
      <c r="A1641" s="43"/>
      <c r="B1641" s="43"/>
      <c r="C1641" s="43"/>
      <c r="D1641" s="43"/>
      <c r="E1641" s="43"/>
      <c r="F1641" s="43"/>
      <c r="H1641" s="43"/>
      <c r="I1641" s="43"/>
      <c r="J1641" s="43"/>
      <c r="K1641" s="43"/>
    </row>
    <row r="1642" spans="1:11" hidden="1">
      <c r="A1642" s="43"/>
      <c r="B1642" s="43"/>
      <c r="C1642" s="43"/>
      <c r="D1642" s="43"/>
      <c r="E1642" s="43"/>
      <c r="F1642" s="43"/>
      <c r="H1642" s="43"/>
      <c r="I1642" s="43"/>
      <c r="J1642" s="43"/>
      <c r="K1642" s="43"/>
    </row>
    <row r="1643" spans="1:11" hidden="1">
      <c r="A1643" s="43"/>
      <c r="B1643" s="43"/>
      <c r="C1643" s="43"/>
      <c r="D1643" s="43"/>
      <c r="E1643" s="43"/>
      <c r="F1643" s="43"/>
      <c r="H1643" s="43"/>
      <c r="I1643" s="43"/>
      <c r="J1643" s="43"/>
      <c r="K1643" s="43"/>
    </row>
    <row r="1644" spans="1:11" hidden="1">
      <c r="A1644" s="43"/>
      <c r="B1644" s="43"/>
      <c r="C1644" s="43"/>
      <c r="D1644" s="43"/>
      <c r="E1644" s="43"/>
      <c r="F1644" s="43"/>
      <c r="H1644" s="43"/>
      <c r="I1644" s="43"/>
      <c r="J1644" s="43"/>
      <c r="K1644" s="43"/>
    </row>
    <row r="1645" spans="1:11" hidden="1">
      <c r="A1645" s="43"/>
      <c r="B1645" s="43"/>
      <c r="C1645" s="43"/>
      <c r="D1645" s="43"/>
      <c r="E1645" s="43"/>
      <c r="F1645" s="43"/>
      <c r="H1645" s="43"/>
      <c r="I1645" s="43"/>
      <c r="J1645" s="43"/>
      <c r="K1645" s="43"/>
    </row>
    <row r="1646" spans="1:11" hidden="1">
      <c r="A1646" s="43"/>
      <c r="B1646" s="43"/>
      <c r="C1646" s="43"/>
      <c r="D1646" s="43"/>
      <c r="E1646" s="43"/>
      <c r="F1646" s="43"/>
      <c r="H1646" s="43"/>
      <c r="I1646" s="43"/>
      <c r="J1646" s="43"/>
      <c r="K1646" s="43"/>
    </row>
    <row r="1647" spans="1:11" hidden="1">
      <c r="A1647" s="43"/>
      <c r="B1647" s="43"/>
      <c r="C1647" s="43"/>
      <c r="D1647" s="43"/>
      <c r="E1647" s="43"/>
      <c r="F1647" s="43"/>
      <c r="H1647" s="43"/>
      <c r="I1647" s="43"/>
      <c r="J1647" s="43"/>
      <c r="K1647" s="43"/>
    </row>
    <row r="1648" spans="1:11" hidden="1">
      <c r="A1648" s="43"/>
      <c r="B1648" s="43"/>
      <c r="C1648" s="43"/>
      <c r="D1648" s="43"/>
      <c r="E1648" s="43"/>
      <c r="F1648" s="43"/>
      <c r="H1648" s="43"/>
      <c r="I1648" s="43"/>
      <c r="J1648" s="43"/>
      <c r="K1648" s="43"/>
    </row>
    <row r="1649" spans="1:11" hidden="1">
      <c r="A1649" s="43"/>
      <c r="B1649" s="43"/>
      <c r="C1649" s="43"/>
      <c r="D1649" s="43"/>
      <c r="E1649" s="43"/>
      <c r="F1649" s="43"/>
      <c r="H1649" s="43"/>
      <c r="I1649" s="43"/>
      <c r="J1649" s="43"/>
      <c r="K1649" s="43"/>
    </row>
    <row r="1650" spans="1:11" hidden="1">
      <c r="A1650" s="43"/>
      <c r="B1650" s="43"/>
      <c r="C1650" s="43"/>
      <c r="D1650" s="43"/>
      <c r="E1650" s="43"/>
      <c r="F1650" s="43"/>
      <c r="H1650" s="43"/>
      <c r="I1650" s="43"/>
      <c r="J1650" s="43"/>
      <c r="K1650" s="43"/>
    </row>
    <row r="1651" spans="1:11" hidden="1">
      <c r="A1651" s="43"/>
      <c r="B1651" s="43"/>
      <c r="C1651" s="43"/>
      <c r="D1651" s="43"/>
      <c r="E1651" s="43"/>
      <c r="F1651" s="43"/>
      <c r="H1651" s="43"/>
      <c r="I1651" s="43"/>
      <c r="J1651" s="43"/>
      <c r="K1651" s="43"/>
    </row>
    <row r="1652" spans="1:11" hidden="1">
      <c r="A1652" s="43"/>
      <c r="B1652" s="43"/>
      <c r="C1652" s="43"/>
      <c r="D1652" s="43"/>
      <c r="E1652" s="43"/>
      <c r="F1652" s="43"/>
      <c r="H1652" s="43"/>
      <c r="I1652" s="43"/>
      <c r="J1652" s="43"/>
      <c r="K1652" s="43"/>
    </row>
    <row r="1653" spans="1:11" hidden="1">
      <c r="A1653" s="43"/>
      <c r="B1653" s="43"/>
      <c r="C1653" s="43"/>
      <c r="D1653" s="43"/>
      <c r="E1653" s="43"/>
      <c r="F1653" s="43"/>
      <c r="H1653" s="43"/>
      <c r="I1653" s="43"/>
      <c r="J1653" s="43"/>
      <c r="K1653" s="43"/>
    </row>
    <row r="1654" spans="1:11" hidden="1">
      <c r="A1654" s="43"/>
      <c r="B1654" s="43"/>
      <c r="C1654" s="43"/>
      <c r="D1654" s="43"/>
      <c r="E1654" s="43"/>
      <c r="F1654" s="43"/>
      <c r="H1654" s="43"/>
      <c r="I1654" s="43"/>
      <c r="J1654" s="43"/>
      <c r="K1654" s="43"/>
    </row>
    <row r="1655" spans="1:11" hidden="1">
      <c r="A1655" s="43"/>
      <c r="B1655" s="43"/>
      <c r="C1655" s="43"/>
      <c r="D1655" s="43"/>
      <c r="E1655" s="43"/>
      <c r="F1655" s="43"/>
      <c r="H1655" s="43"/>
      <c r="I1655" s="43"/>
      <c r="J1655" s="43"/>
      <c r="K1655" s="43"/>
    </row>
    <row r="1656" spans="1:11" hidden="1">
      <c r="A1656" s="43"/>
      <c r="B1656" s="43"/>
      <c r="C1656" s="43"/>
      <c r="D1656" s="43"/>
      <c r="E1656" s="43"/>
      <c r="F1656" s="43"/>
      <c r="H1656" s="43"/>
      <c r="I1656" s="43"/>
      <c r="J1656" s="43"/>
      <c r="K1656" s="43"/>
    </row>
    <row r="1657" spans="1:11" hidden="1">
      <c r="A1657" s="43"/>
      <c r="B1657" s="43"/>
      <c r="C1657" s="43"/>
      <c r="D1657" s="43"/>
      <c r="E1657" s="43"/>
      <c r="F1657" s="43"/>
      <c r="H1657" s="43"/>
      <c r="I1657" s="43"/>
      <c r="J1657" s="43"/>
      <c r="K1657" s="43"/>
    </row>
    <row r="1658" spans="1:11" hidden="1">
      <c r="A1658" s="43"/>
      <c r="B1658" s="43"/>
      <c r="C1658" s="43"/>
      <c r="D1658" s="43"/>
      <c r="E1658" s="43"/>
      <c r="F1658" s="43"/>
      <c r="H1658" s="43"/>
      <c r="I1658" s="43"/>
      <c r="J1658" s="43"/>
      <c r="K1658" s="43"/>
    </row>
    <row r="1659" spans="1:11" hidden="1">
      <c r="A1659" s="43"/>
      <c r="B1659" s="43"/>
      <c r="C1659" s="43"/>
      <c r="D1659" s="43"/>
      <c r="E1659" s="43"/>
      <c r="F1659" s="43"/>
      <c r="H1659" s="43"/>
      <c r="I1659" s="43"/>
      <c r="J1659" s="43"/>
      <c r="K1659" s="43"/>
    </row>
    <row r="1660" spans="1:11" hidden="1">
      <c r="A1660" s="43"/>
      <c r="B1660" s="43"/>
      <c r="C1660" s="43"/>
      <c r="D1660" s="43"/>
      <c r="E1660" s="43"/>
      <c r="F1660" s="43"/>
      <c r="H1660" s="43"/>
      <c r="I1660" s="43"/>
      <c r="J1660" s="43"/>
      <c r="K1660" s="43"/>
    </row>
    <row r="1661" spans="1:11" hidden="1">
      <c r="A1661" s="43"/>
      <c r="B1661" s="43"/>
      <c r="C1661" s="43"/>
      <c r="D1661" s="43"/>
      <c r="E1661" s="43"/>
      <c r="F1661" s="43"/>
      <c r="H1661" s="43"/>
      <c r="I1661" s="43"/>
      <c r="J1661" s="43"/>
      <c r="K1661" s="43"/>
    </row>
    <row r="1662" spans="1:11" hidden="1">
      <c r="A1662" s="43"/>
      <c r="B1662" s="43"/>
      <c r="C1662" s="43"/>
      <c r="D1662" s="43"/>
      <c r="E1662" s="43"/>
      <c r="F1662" s="43"/>
      <c r="H1662" s="43"/>
      <c r="I1662" s="43"/>
      <c r="J1662" s="43"/>
      <c r="K1662" s="43"/>
    </row>
    <row r="1663" spans="1:11" hidden="1">
      <c r="A1663" s="43"/>
      <c r="B1663" s="43"/>
      <c r="C1663" s="43"/>
      <c r="D1663" s="43"/>
      <c r="E1663" s="43"/>
      <c r="F1663" s="43"/>
      <c r="H1663" s="43"/>
      <c r="I1663" s="43"/>
      <c r="J1663" s="43"/>
      <c r="K1663" s="43"/>
    </row>
    <row r="1664" spans="1:11" hidden="1">
      <c r="A1664" s="43"/>
      <c r="B1664" s="43"/>
      <c r="C1664" s="43"/>
      <c r="D1664" s="43"/>
      <c r="E1664" s="43"/>
      <c r="F1664" s="43"/>
      <c r="H1664" s="43"/>
      <c r="I1664" s="43"/>
      <c r="J1664" s="43"/>
      <c r="K1664" s="43"/>
    </row>
    <row r="1665" spans="1:11" hidden="1">
      <c r="A1665" s="43"/>
      <c r="B1665" s="43"/>
      <c r="C1665" s="43"/>
      <c r="D1665" s="43"/>
      <c r="E1665" s="43"/>
      <c r="F1665" s="43"/>
      <c r="H1665" s="43"/>
      <c r="I1665" s="43"/>
      <c r="J1665" s="43"/>
      <c r="K1665" s="43"/>
    </row>
    <row r="1666" spans="1:11" hidden="1">
      <c r="A1666" s="43"/>
      <c r="B1666" s="43"/>
      <c r="C1666" s="43"/>
      <c r="D1666" s="43"/>
      <c r="E1666" s="43"/>
      <c r="F1666" s="43"/>
      <c r="H1666" s="43"/>
      <c r="I1666" s="43"/>
      <c r="J1666" s="43"/>
      <c r="K1666" s="43"/>
    </row>
    <row r="1667" spans="1:11" hidden="1">
      <c r="A1667" s="43"/>
      <c r="B1667" s="43"/>
      <c r="C1667" s="43"/>
      <c r="D1667" s="43"/>
      <c r="E1667" s="43"/>
      <c r="F1667" s="43"/>
      <c r="H1667" s="43"/>
      <c r="I1667" s="43"/>
      <c r="J1667" s="43"/>
      <c r="K1667" s="43"/>
    </row>
    <row r="1668" spans="1:11" hidden="1">
      <c r="A1668" s="43"/>
      <c r="B1668" s="43"/>
      <c r="C1668" s="43"/>
      <c r="D1668" s="43"/>
      <c r="E1668" s="43"/>
      <c r="F1668" s="43"/>
      <c r="H1668" s="43"/>
      <c r="I1668" s="43"/>
      <c r="J1668" s="43"/>
      <c r="K1668" s="43"/>
    </row>
    <row r="1669" spans="1:11" hidden="1">
      <c r="A1669" s="43"/>
      <c r="B1669" s="43"/>
      <c r="C1669" s="43"/>
      <c r="D1669" s="43"/>
      <c r="E1669" s="43"/>
      <c r="F1669" s="43"/>
      <c r="H1669" s="43"/>
      <c r="I1669" s="43"/>
      <c r="J1669" s="43"/>
      <c r="K1669" s="43"/>
    </row>
    <row r="1670" spans="1:11" hidden="1">
      <c r="A1670" s="43"/>
      <c r="B1670" s="43"/>
      <c r="C1670" s="43"/>
      <c r="D1670" s="43"/>
      <c r="E1670" s="43"/>
      <c r="F1670" s="43"/>
      <c r="H1670" s="43"/>
      <c r="I1670" s="43"/>
      <c r="J1670" s="43"/>
      <c r="K1670" s="43"/>
    </row>
    <row r="1671" spans="1:11" hidden="1">
      <c r="A1671" s="43"/>
      <c r="B1671" s="43"/>
      <c r="C1671" s="43"/>
      <c r="D1671" s="43"/>
      <c r="E1671" s="43"/>
      <c r="F1671" s="43"/>
      <c r="H1671" s="43"/>
      <c r="I1671" s="43"/>
      <c r="J1671" s="43"/>
      <c r="K1671" s="43"/>
    </row>
    <row r="1672" spans="1:11" hidden="1">
      <c r="A1672" s="43"/>
      <c r="B1672" s="43"/>
      <c r="C1672" s="43"/>
      <c r="D1672" s="43"/>
      <c r="E1672" s="43"/>
      <c r="F1672" s="43"/>
      <c r="H1672" s="43"/>
      <c r="I1672" s="43"/>
      <c r="J1672" s="43"/>
      <c r="K1672" s="43"/>
    </row>
    <row r="1673" spans="1:11" hidden="1">
      <c r="A1673" s="43"/>
      <c r="B1673" s="43"/>
      <c r="C1673" s="43"/>
      <c r="D1673" s="43"/>
      <c r="E1673" s="43"/>
      <c r="F1673" s="43"/>
      <c r="H1673" s="43"/>
      <c r="I1673" s="43"/>
      <c r="J1673" s="43"/>
      <c r="K1673" s="43"/>
    </row>
    <row r="1674" spans="1:11" hidden="1">
      <c r="A1674" s="43"/>
      <c r="B1674" s="43"/>
      <c r="C1674" s="43"/>
      <c r="D1674" s="43"/>
      <c r="E1674" s="43"/>
      <c r="F1674" s="43"/>
      <c r="H1674" s="43"/>
      <c r="I1674" s="43"/>
      <c r="J1674" s="43"/>
      <c r="K1674" s="43"/>
    </row>
    <row r="1675" spans="1:11" hidden="1">
      <c r="A1675" s="43"/>
      <c r="B1675" s="43"/>
      <c r="C1675" s="43"/>
      <c r="D1675" s="43"/>
      <c r="E1675" s="43"/>
      <c r="F1675" s="43"/>
      <c r="H1675" s="43"/>
      <c r="I1675" s="43"/>
      <c r="J1675" s="43"/>
      <c r="K1675" s="43"/>
    </row>
    <row r="1676" spans="1:11" hidden="1">
      <c r="A1676" s="43"/>
      <c r="B1676" s="43"/>
      <c r="C1676" s="43"/>
      <c r="D1676" s="43"/>
      <c r="E1676" s="43"/>
      <c r="F1676" s="43"/>
      <c r="H1676" s="43"/>
      <c r="I1676" s="43"/>
      <c r="J1676" s="43"/>
      <c r="K1676" s="43"/>
    </row>
    <row r="1677" spans="1:11" hidden="1">
      <c r="A1677" s="43"/>
      <c r="B1677" s="43"/>
      <c r="C1677" s="43"/>
      <c r="D1677" s="43"/>
      <c r="E1677" s="43"/>
      <c r="F1677" s="43"/>
      <c r="H1677" s="43"/>
      <c r="I1677" s="43"/>
      <c r="J1677" s="43"/>
      <c r="K1677" s="43"/>
    </row>
    <row r="1678" spans="1:11" hidden="1">
      <c r="A1678" s="43"/>
      <c r="B1678" s="43"/>
      <c r="C1678" s="43"/>
      <c r="D1678" s="43"/>
      <c r="E1678" s="43"/>
      <c r="F1678" s="43"/>
      <c r="H1678" s="43"/>
      <c r="I1678" s="43"/>
      <c r="J1678" s="43"/>
      <c r="K1678" s="43"/>
    </row>
    <row r="1679" spans="1:11" hidden="1">
      <c r="A1679" s="43"/>
      <c r="B1679" s="43"/>
      <c r="C1679" s="43"/>
      <c r="D1679" s="43"/>
      <c r="E1679" s="43"/>
      <c r="F1679" s="43"/>
      <c r="H1679" s="43"/>
      <c r="I1679" s="43"/>
      <c r="J1679" s="43"/>
      <c r="K1679" s="43"/>
    </row>
    <row r="1680" spans="1:11" hidden="1">
      <c r="A1680" s="43"/>
      <c r="B1680" s="43"/>
      <c r="C1680" s="43"/>
      <c r="D1680" s="43"/>
      <c r="E1680" s="43"/>
      <c r="F1680" s="43"/>
      <c r="H1680" s="43"/>
      <c r="I1680" s="43"/>
      <c r="J1680" s="43"/>
      <c r="K1680" s="43"/>
    </row>
    <row r="1681" spans="1:11" hidden="1">
      <c r="A1681" s="43"/>
      <c r="B1681" s="43"/>
      <c r="C1681" s="43"/>
      <c r="D1681" s="43"/>
      <c r="E1681" s="43"/>
      <c r="F1681" s="43"/>
      <c r="H1681" s="43"/>
      <c r="I1681" s="43"/>
      <c r="J1681" s="43"/>
      <c r="K1681" s="43"/>
    </row>
    <row r="1682" spans="1:11" hidden="1">
      <c r="A1682" s="43"/>
      <c r="B1682" s="43"/>
      <c r="C1682" s="43"/>
      <c r="D1682" s="43"/>
      <c r="E1682" s="43"/>
      <c r="F1682" s="43"/>
      <c r="H1682" s="43"/>
      <c r="I1682" s="43"/>
      <c r="J1682" s="43"/>
      <c r="K1682" s="43"/>
    </row>
    <row r="1683" spans="1:11" hidden="1">
      <c r="A1683" s="43"/>
      <c r="B1683" s="43"/>
      <c r="C1683" s="43"/>
      <c r="D1683" s="43"/>
      <c r="E1683" s="43"/>
      <c r="F1683" s="43"/>
      <c r="H1683" s="43"/>
      <c r="I1683" s="43"/>
      <c r="J1683" s="43"/>
      <c r="K1683" s="43"/>
    </row>
    <row r="1684" spans="1:11" hidden="1">
      <c r="A1684" s="43"/>
      <c r="B1684" s="43"/>
      <c r="C1684" s="43"/>
      <c r="D1684" s="43"/>
      <c r="E1684" s="43"/>
      <c r="F1684" s="43"/>
      <c r="H1684" s="43"/>
      <c r="I1684" s="43"/>
      <c r="J1684" s="43"/>
      <c r="K1684" s="43"/>
    </row>
    <row r="1685" spans="1:11" hidden="1">
      <c r="A1685" s="43"/>
      <c r="B1685" s="43"/>
      <c r="C1685" s="43"/>
      <c r="D1685" s="43"/>
      <c r="E1685" s="43"/>
      <c r="F1685" s="43"/>
      <c r="H1685" s="43"/>
      <c r="I1685" s="43"/>
      <c r="J1685" s="43"/>
      <c r="K1685" s="43"/>
    </row>
    <row r="1686" spans="1:11" hidden="1">
      <c r="A1686" s="43"/>
      <c r="B1686" s="43"/>
      <c r="C1686" s="43"/>
      <c r="D1686" s="43"/>
      <c r="E1686" s="43"/>
      <c r="F1686" s="43"/>
      <c r="H1686" s="43"/>
      <c r="I1686" s="43"/>
      <c r="J1686" s="43"/>
      <c r="K1686" s="43"/>
    </row>
    <row r="1687" spans="1:11" hidden="1">
      <c r="A1687" s="43"/>
      <c r="B1687" s="43"/>
      <c r="C1687" s="43"/>
      <c r="D1687" s="43"/>
      <c r="E1687" s="43"/>
      <c r="F1687" s="43"/>
      <c r="H1687" s="43"/>
      <c r="I1687" s="43"/>
      <c r="J1687" s="43"/>
      <c r="K1687" s="43"/>
    </row>
    <row r="1688" spans="1:11" hidden="1">
      <c r="A1688" s="43"/>
      <c r="B1688" s="43"/>
      <c r="C1688" s="43"/>
      <c r="D1688" s="43"/>
      <c r="E1688" s="43"/>
      <c r="F1688" s="43"/>
      <c r="H1688" s="43"/>
      <c r="I1688" s="43"/>
      <c r="J1688" s="43"/>
      <c r="K1688" s="43"/>
    </row>
    <row r="1689" spans="1:11" hidden="1">
      <c r="A1689" s="43"/>
      <c r="B1689" s="43"/>
      <c r="C1689" s="43"/>
      <c r="D1689" s="43"/>
      <c r="E1689" s="43"/>
      <c r="F1689" s="43"/>
      <c r="H1689" s="43"/>
      <c r="I1689" s="43"/>
      <c r="J1689" s="43"/>
      <c r="K1689" s="43"/>
    </row>
    <row r="1690" spans="1:11" hidden="1">
      <c r="A1690" s="43"/>
      <c r="B1690" s="43"/>
      <c r="C1690" s="43"/>
      <c r="D1690" s="43"/>
      <c r="E1690" s="43"/>
      <c r="F1690" s="43"/>
      <c r="H1690" s="43"/>
      <c r="I1690" s="43"/>
      <c r="J1690" s="43"/>
      <c r="K1690" s="43"/>
    </row>
    <row r="1691" spans="1:11" hidden="1">
      <c r="A1691" s="43"/>
      <c r="B1691" s="43"/>
      <c r="C1691" s="43"/>
      <c r="D1691" s="43"/>
      <c r="E1691" s="43"/>
      <c r="F1691" s="43"/>
      <c r="H1691" s="43"/>
      <c r="I1691" s="43"/>
      <c r="J1691" s="43"/>
      <c r="K1691" s="43"/>
    </row>
    <row r="1692" spans="1:11" hidden="1">
      <c r="A1692" s="43"/>
      <c r="B1692" s="43"/>
      <c r="C1692" s="43"/>
      <c r="D1692" s="43"/>
      <c r="E1692" s="43"/>
      <c r="F1692" s="43"/>
      <c r="H1692" s="43"/>
      <c r="I1692" s="43"/>
      <c r="J1692" s="43"/>
      <c r="K1692" s="43"/>
    </row>
    <row r="1693" spans="1:11" hidden="1">
      <c r="A1693" s="43"/>
      <c r="B1693" s="43"/>
      <c r="C1693" s="43"/>
      <c r="D1693" s="43"/>
      <c r="E1693" s="43"/>
      <c r="F1693" s="43"/>
      <c r="H1693" s="43"/>
      <c r="I1693" s="43"/>
      <c r="J1693" s="43"/>
      <c r="K1693" s="43"/>
    </row>
    <row r="1694" spans="1:11" hidden="1">
      <c r="A1694" s="43"/>
      <c r="B1694" s="43"/>
      <c r="C1694" s="43"/>
      <c r="D1694" s="43"/>
      <c r="E1694" s="43"/>
      <c r="F1694" s="43"/>
      <c r="H1694" s="43"/>
      <c r="I1694" s="43"/>
      <c r="J1694" s="43"/>
      <c r="K1694" s="43"/>
    </row>
    <row r="1695" spans="1:11" hidden="1">
      <c r="A1695" s="43"/>
      <c r="B1695" s="43"/>
      <c r="C1695" s="43"/>
      <c r="D1695" s="43"/>
      <c r="E1695" s="43"/>
      <c r="F1695" s="43"/>
      <c r="H1695" s="43"/>
      <c r="I1695" s="43"/>
      <c r="J1695" s="43"/>
      <c r="K1695" s="43"/>
    </row>
    <row r="1696" spans="1:11" hidden="1">
      <c r="A1696" s="43"/>
      <c r="B1696" s="43"/>
      <c r="C1696" s="43"/>
      <c r="D1696" s="43"/>
      <c r="E1696" s="43"/>
      <c r="F1696" s="43"/>
      <c r="H1696" s="43"/>
      <c r="I1696" s="43"/>
      <c r="J1696" s="43"/>
      <c r="K1696" s="43"/>
    </row>
    <row r="1697" spans="1:11" hidden="1">
      <c r="A1697" s="43"/>
      <c r="B1697" s="43"/>
      <c r="C1697" s="43"/>
      <c r="D1697" s="43"/>
      <c r="E1697" s="43"/>
      <c r="F1697" s="43"/>
      <c r="H1697" s="43"/>
      <c r="I1697" s="43"/>
      <c r="J1697" s="43"/>
      <c r="K1697" s="43"/>
    </row>
    <row r="1698" spans="1:11" hidden="1">
      <c r="A1698" s="43"/>
      <c r="B1698" s="43"/>
      <c r="C1698" s="43"/>
      <c r="D1698" s="43"/>
      <c r="E1698" s="43"/>
      <c r="F1698" s="43"/>
      <c r="H1698" s="43"/>
      <c r="I1698" s="43"/>
      <c r="J1698" s="43"/>
      <c r="K1698" s="43"/>
    </row>
    <row r="1699" spans="1:11" hidden="1">
      <c r="A1699" s="43"/>
      <c r="B1699" s="43"/>
      <c r="C1699" s="43"/>
      <c r="D1699" s="43"/>
      <c r="E1699" s="43"/>
      <c r="F1699" s="43"/>
      <c r="H1699" s="43"/>
      <c r="I1699" s="43"/>
      <c r="J1699" s="43"/>
      <c r="K1699" s="43"/>
    </row>
    <row r="1700" spans="1:11" hidden="1">
      <c r="A1700" s="43"/>
      <c r="B1700" s="43"/>
      <c r="C1700" s="43"/>
      <c r="D1700" s="43"/>
      <c r="E1700" s="43"/>
      <c r="F1700" s="43"/>
      <c r="H1700" s="43"/>
      <c r="I1700" s="43"/>
      <c r="J1700" s="43"/>
      <c r="K1700" s="43"/>
    </row>
    <row r="1701" spans="1:11" hidden="1">
      <c r="H1701" s="43"/>
      <c r="I1701" s="43"/>
    </row>
    <row r="1702" spans="1:11" hidden="1">
      <c r="H1702" s="43"/>
      <c r="I1702" s="43"/>
    </row>
    <row r="1703" spans="1:11" hidden="1">
      <c r="H1703" s="43"/>
      <c r="I1703" s="43"/>
    </row>
    <row r="1704" spans="1:11" hidden="1">
      <c r="H1704" s="43"/>
      <c r="I1704" s="43"/>
    </row>
    <row r="1705" spans="1:11" hidden="1">
      <c r="H1705" s="43"/>
      <c r="I1705" s="43"/>
    </row>
    <row r="1706" spans="1:11" hidden="1">
      <c r="H1706" s="43"/>
      <c r="I1706" s="43"/>
    </row>
    <row r="1707" spans="1:11" hidden="1">
      <c r="H1707" s="43"/>
      <c r="I1707" s="43"/>
    </row>
    <row r="1708" spans="1:11" hidden="1">
      <c r="H1708" s="43"/>
      <c r="I1708" s="43"/>
    </row>
    <row r="1709" spans="1:11" hidden="1">
      <c r="H1709" s="43"/>
      <c r="I1709" s="43"/>
    </row>
    <row r="1710" spans="1:11" hidden="1">
      <c r="H1710" s="43"/>
      <c r="I1710" s="43"/>
    </row>
    <row r="1711" spans="1:11" hidden="1">
      <c r="H1711" s="43"/>
      <c r="I1711" s="43"/>
    </row>
    <row r="1712" spans="1:11" hidden="1">
      <c r="H1712" s="43"/>
      <c r="I1712" s="43"/>
    </row>
    <row r="1713" spans="8:9" hidden="1">
      <c r="H1713" s="43"/>
      <c r="I1713" s="43"/>
    </row>
    <row r="1714" spans="8:9" hidden="1">
      <c r="H1714" s="43"/>
      <c r="I1714" s="43"/>
    </row>
    <row r="1715" spans="8:9" hidden="1">
      <c r="H1715" s="43"/>
      <c r="I1715" s="43"/>
    </row>
    <row r="1716" spans="8:9" hidden="1">
      <c r="H1716" s="43"/>
      <c r="I1716" s="43"/>
    </row>
    <row r="1717" spans="8:9" hidden="1">
      <c r="H1717" s="43"/>
      <c r="I1717" s="43"/>
    </row>
    <row r="1718" spans="8:9" hidden="1">
      <c r="H1718" s="43"/>
      <c r="I1718" s="43"/>
    </row>
    <row r="1719" spans="8:9" hidden="1">
      <c r="H1719" s="43"/>
      <c r="I1719" s="43"/>
    </row>
    <row r="1720" spans="8:9" hidden="1">
      <c r="H1720" s="43"/>
      <c r="I1720" s="43"/>
    </row>
    <row r="1721" spans="8:9" hidden="1">
      <c r="H1721" s="43"/>
      <c r="I1721" s="43"/>
    </row>
    <row r="1722" spans="8:9" hidden="1">
      <c r="H1722" s="43"/>
      <c r="I1722" s="43"/>
    </row>
    <row r="1723" spans="8:9" hidden="1">
      <c r="H1723" s="43"/>
      <c r="I1723" s="43"/>
    </row>
    <row r="1724" spans="8:9" hidden="1">
      <c r="H1724" s="43"/>
      <c r="I1724" s="43"/>
    </row>
    <row r="1725" spans="8:9" hidden="1">
      <c r="H1725" s="43"/>
      <c r="I1725" s="43"/>
    </row>
    <row r="1726" spans="8:9" hidden="1">
      <c r="H1726" s="43"/>
      <c r="I1726" s="43"/>
    </row>
    <row r="1727" spans="8:9" hidden="1">
      <c r="H1727" s="43"/>
    </row>
    <row r="1728" spans="8:9" hidden="1">
      <c r="H1728" s="43"/>
    </row>
    <row r="1729" spans="8:8" hidden="1">
      <c r="H1729" s="43"/>
    </row>
    <row r="1730" spans="8:8" hidden="1">
      <c r="H1730" s="43"/>
    </row>
    <row r="1731" spans="8:8" hidden="1">
      <c r="H1731" s="43"/>
    </row>
    <row r="1732" spans="8:8" hidden="1">
      <c r="H1732" s="43"/>
    </row>
    <row r="1733" spans="8:8" hidden="1">
      <c r="H1733" s="43"/>
    </row>
    <row r="1734" spans="8:8" hidden="1">
      <c r="H1734" s="43"/>
    </row>
    <row r="1735" spans="8:8" hidden="1">
      <c r="H1735" s="43"/>
    </row>
    <row r="1736" spans="8:8" hidden="1">
      <c r="H1736" s="43"/>
    </row>
    <row r="1737" spans="8:8" hidden="1">
      <c r="H1737" s="43"/>
    </row>
    <row r="1738" spans="8:8" hidden="1">
      <c r="H1738" s="43"/>
    </row>
    <row r="1739" spans="8:8" hidden="1">
      <c r="H1739" s="43"/>
    </row>
    <row r="1740" spans="8:8" hidden="1">
      <c r="H1740" s="43"/>
    </row>
    <row r="1741" spans="8:8" hidden="1">
      <c r="H1741" s="43"/>
    </row>
    <row r="1742" spans="8:8" hidden="1">
      <c r="H1742" s="43"/>
    </row>
    <row r="1743" spans="8:8" hidden="1">
      <c r="H1743" s="43"/>
    </row>
    <row r="1744" spans="8:8" hidden="1">
      <c r="H1744" s="43"/>
    </row>
    <row r="1745" spans="8:8" hidden="1">
      <c r="H1745" s="43"/>
    </row>
    <row r="1746" spans="8:8" hidden="1">
      <c r="H1746" s="43"/>
    </row>
    <row r="1747" spans="8:8" hidden="1">
      <c r="H1747" s="43"/>
    </row>
    <row r="1748" spans="8:8" hidden="1">
      <c r="H1748" s="43"/>
    </row>
    <row r="1749" spans="8:8" hidden="1">
      <c r="H1749" s="43"/>
    </row>
    <row r="1750" spans="8:8" hidden="1">
      <c r="H1750" s="43"/>
    </row>
    <row r="1751" spans="8:8" hidden="1">
      <c r="H1751" s="43"/>
    </row>
    <row r="1752" spans="8:8" hidden="1">
      <c r="H1752" s="43"/>
    </row>
    <row r="1753" spans="8:8" hidden="1">
      <c r="H1753" s="43"/>
    </row>
    <row r="1754" spans="8:8" hidden="1">
      <c r="H1754" s="43"/>
    </row>
    <row r="1755" spans="8:8" hidden="1">
      <c r="H1755" s="43"/>
    </row>
    <row r="1756" spans="8:8" hidden="1">
      <c r="H1756" s="43"/>
    </row>
    <row r="1757" spans="8:8" hidden="1">
      <c r="H1757" s="43"/>
    </row>
    <row r="1758" spans="8:8" hidden="1">
      <c r="H1758" s="43"/>
    </row>
    <row r="1759" spans="8:8" hidden="1">
      <c r="H1759" s="43"/>
    </row>
    <row r="1760" spans="8:8" hidden="1">
      <c r="H1760" s="43"/>
    </row>
    <row r="1761" spans="8:8" hidden="1">
      <c r="H1761" s="43"/>
    </row>
    <row r="1762" spans="8:8" hidden="1">
      <c r="H1762" s="43"/>
    </row>
    <row r="1763" spans="8:8" hidden="1">
      <c r="H1763" s="43"/>
    </row>
    <row r="1764" spans="8:8" hidden="1">
      <c r="H1764" s="43"/>
    </row>
    <row r="1765" spans="8:8" hidden="1">
      <c r="H1765" s="43"/>
    </row>
    <row r="1766" spans="8:8" hidden="1">
      <c r="H1766" s="43"/>
    </row>
    <row r="1767" spans="8:8" hidden="1">
      <c r="H1767" s="43"/>
    </row>
    <row r="1768" spans="8:8" hidden="1">
      <c r="H1768" s="43"/>
    </row>
    <row r="1769" spans="8:8" hidden="1">
      <c r="H1769" s="43"/>
    </row>
    <row r="1770" spans="8:8" hidden="1">
      <c r="H1770" s="43"/>
    </row>
    <row r="1771" spans="8:8" hidden="1">
      <c r="H1771" s="43"/>
    </row>
    <row r="1772" spans="8:8" hidden="1">
      <c r="H1772" s="43"/>
    </row>
    <row r="1773" spans="8:8" hidden="1"/>
    <row r="1774" spans="8:8" hidden="1"/>
    <row r="1775" spans="8:8" hidden="1"/>
    <row r="1776" spans="8:8"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sheetData>
  <sheetProtection algorithmName="SHA-512" hashValue="i3ZR01rKer3TDUmy+Mi3u0f8d4kzVa+SFCWyCJx08ZzBtn8R8SMd5wa30cDNK6I0dJEHnjR/WZM6mFft46I5Pw==" saltValue="9tfS504DrX+IGU4uFZceJw==" spinCount="100000" sheet="1" formatRows="0"/>
  <dataConsolidate/>
  <mergeCells count="159">
    <mergeCell ref="D55:E55"/>
    <mergeCell ref="D56:E56"/>
    <mergeCell ref="B51:C51"/>
    <mergeCell ref="B52:C52"/>
    <mergeCell ref="B53:C53"/>
    <mergeCell ref="B54:C54"/>
    <mergeCell ref="B55:C55"/>
    <mergeCell ref="B56:C56"/>
    <mergeCell ref="D171:E171"/>
    <mergeCell ref="D57:E57"/>
    <mergeCell ref="B57:C57"/>
    <mergeCell ref="B58:C58"/>
    <mergeCell ref="B59:C59"/>
    <mergeCell ref="B60:C60"/>
    <mergeCell ref="B61:C61"/>
    <mergeCell ref="D58:E58"/>
    <mergeCell ref="B124:C124"/>
    <mergeCell ref="B131:C131"/>
    <mergeCell ref="B135:E135"/>
    <mergeCell ref="B138:E138"/>
    <mergeCell ref="B143:C143"/>
    <mergeCell ref="E118:F118"/>
    <mergeCell ref="E119:F119"/>
    <mergeCell ref="B149:C149"/>
    <mergeCell ref="B342:E342"/>
    <mergeCell ref="H162:H163"/>
    <mergeCell ref="B2:F2"/>
    <mergeCell ref="B3:F3"/>
    <mergeCell ref="B4:F4"/>
    <mergeCell ref="B5:F5"/>
    <mergeCell ref="E91:F91"/>
    <mergeCell ref="B6:F6"/>
    <mergeCell ref="B7:F7"/>
    <mergeCell ref="B18:E18"/>
    <mergeCell ref="B36:E36"/>
    <mergeCell ref="B39:C39"/>
    <mergeCell ref="B46:C46"/>
    <mergeCell ref="B47:C47"/>
    <mergeCell ref="B48:C48"/>
    <mergeCell ref="E92:F92"/>
    <mergeCell ref="E93:F93"/>
    <mergeCell ref="B225:D225"/>
    <mergeCell ref="B212:D212"/>
    <mergeCell ref="D180:E180"/>
    <mergeCell ref="D181:E181"/>
    <mergeCell ref="B49:C49"/>
    <mergeCell ref="B50:C50"/>
    <mergeCell ref="D174:E174"/>
    <mergeCell ref="B295:E295"/>
    <mergeCell ref="B299:C299"/>
    <mergeCell ref="B309:C309"/>
    <mergeCell ref="B310:C310"/>
    <mergeCell ref="B311:C311"/>
    <mergeCell ref="B312:C312"/>
    <mergeCell ref="B313:C313"/>
    <mergeCell ref="B335:E335"/>
    <mergeCell ref="B338:C338"/>
    <mergeCell ref="B289:C289"/>
    <mergeCell ref="D175:E175"/>
    <mergeCell ref="D176:E176"/>
    <mergeCell ref="D177:E177"/>
    <mergeCell ref="D178:E178"/>
    <mergeCell ref="D179:E179"/>
    <mergeCell ref="D172:E172"/>
    <mergeCell ref="D173:E173"/>
    <mergeCell ref="D46:E46"/>
    <mergeCell ref="D47:E47"/>
    <mergeCell ref="D48:E48"/>
    <mergeCell ref="D49:E49"/>
    <mergeCell ref="D50:E50"/>
    <mergeCell ref="D51:E51"/>
    <mergeCell ref="D52:E52"/>
    <mergeCell ref="D53:E53"/>
    <mergeCell ref="D54:E54"/>
    <mergeCell ref="D59:E59"/>
    <mergeCell ref="D60:E60"/>
    <mergeCell ref="D61:E61"/>
    <mergeCell ref="B102:C102"/>
    <mergeCell ref="B65:C65"/>
    <mergeCell ref="B72:E72"/>
    <mergeCell ref="B79:E79"/>
    <mergeCell ref="B86:C86"/>
    <mergeCell ref="E117:F117"/>
    <mergeCell ref="E94:F94"/>
    <mergeCell ref="E95:F95"/>
    <mergeCell ref="E96:F96"/>
    <mergeCell ref="E97:F97"/>
    <mergeCell ref="E107:F107"/>
    <mergeCell ref="E108:F108"/>
    <mergeCell ref="E109:F109"/>
    <mergeCell ref="E110:F110"/>
    <mergeCell ref="E111:F111"/>
    <mergeCell ref="E112:F112"/>
    <mergeCell ref="E113:F113"/>
    <mergeCell ref="E114:F114"/>
    <mergeCell ref="E115:F115"/>
    <mergeCell ref="E116:F116"/>
    <mergeCell ref="B150:C150"/>
    <mergeCell ref="B151:C151"/>
    <mergeCell ref="B152:C152"/>
    <mergeCell ref="B153:C153"/>
    <mergeCell ref="B144:C144"/>
    <mergeCell ref="B145:C145"/>
    <mergeCell ref="B146:C146"/>
    <mergeCell ref="B147:C147"/>
    <mergeCell ref="B148:C148"/>
    <mergeCell ref="B159:C159"/>
    <mergeCell ref="B162:C162"/>
    <mergeCell ref="B163:C163"/>
    <mergeCell ref="B167:C167"/>
    <mergeCell ref="B183:C183"/>
    <mergeCell ref="B154:C154"/>
    <mergeCell ref="B155:C155"/>
    <mergeCell ref="B156:C156"/>
    <mergeCell ref="B157:C157"/>
    <mergeCell ref="B158:C158"/>
    <mergeCell ref="B202:E202"/>
    <mergeCell ref="B243:E243"/>
    <mergeCell ref="B264:C264"/>
    <mergeCell ref="B273:C273"/>
    <mergeCell ref="B281:C281"/>
    <mergeCell ref="B186:C186"/>
    <mergeCell ref="B190:E190"/>
    <mergeCell ref="B193:C193"/>
    <mergeCell ref="B196:C196"/>
    <mergeCell ref="B200:C200"/>
    <mergeCell ref="B220:C220"/>
    <mergeCell ref="B207:C207"/>
    <mergeCell ref="B363:C363"/>
    <mergeCell ref="B364:C364"/>
    <mergeCell ref="B365:C365"/>
    <mergeCell ref="B366:C366"/>
    <mergeCell ref="B367:C367"/>
    <mergeCell ref="B345:C345"/>
    <mergeCell ref="B350:E350"/>
    <mergeCell ref="B355:C355"/>
    <mergeCell ref="B361:C361"/>
    <mergeCell ref="B362:C362"/>
    <mergeCell ref="B373:C373"/>
    <mergeCell ref="B374:C374"/>
    <mergeCell ref="B375:C375"/>
    <mergeCell ref="B376:C376"/>
    <mergeCell ref="B384:E384"/>
    <mergeCell ref="B368:C368"/>
    <mergeCell ref="B369:C369"/>
    <mergeCell ref="B370:C370"/>
    <mergeCell ref="B371:C371"/>
    <mergeCell ref="B372:C372"/>
    <mergeCell ref="D400:E400"/>
    <mergeCell ref="D395:E395"/>
    <mergeCell ref="D396:E396"/>
    <mergeCell ref="D397:E397"/>
    <mergeCell ref="D398:E398"/>
    <mergeCell ref="D399:E399"/>
    <mergeCell ref="D390:E390"/>
    <mergeCell ref="D391:E391"/>
    <mergeCell ref="D392:E392"/>
    <mergeCell ref="D393:E393"/>
    <mergeCell ref="D394:E394"/>
  </mergeCells>
  <conditionalFormatting sqref="B86">
    <cfRule type="expression" dxfId="12" priority="21">
      <formula>OR(#REF!="No",#REF!="In progress")</formula>
    </cfRule>
  </conditionalFormatting>
  <conditionalFormatting sqref="B193">
    <cfRule type="expression" dxfId="11" priority="18">
      <formula>OR(#REF!="No",#REF!="In progress")</formula>
    </cfRule>
  </conditionalFormatting>
  <conditionalFormatting sqref="B196">
    <cfRule type="expression" dxfId="10" priority="17">
      <formula>OR(#REF!="No",#REF!="In progress")</formula>
    </cfRule>
  </conditionalFormatting>
  <conditionalFormatting sqref="B200">
    <cfRule type="expression" dxfId="9" priority="16">
      <formula>OR(#REF!="No",#REF!="In progress")</formula>
    </cfRule>
  </conditionalFormatting>
  <conditionalFormatting sqref="D319:D322">
    <cfRule type="expression" dxfId="8" priority="5">
      <formula>OR(D317="No",D317="In progress")</formula>
    </cfRule>
  </conditionalFormatting>
  <conditionalFormatting sqref="B264 B355">
    <cfRule type="expression" dxfId="7" priority="14">
      <formula>OR(C262="No",C262="In progress")</formula>
    </cfRule>
  </conditionalFormatting>
  <conditionalFormatting sqref="B273">
    <cfRule type="expression" dxfId="6" priority="13">
      <formula>OR(C271="No",C271="In progress")</formula>
    </cfRule>
  </conditionalFormatting>
  <conditionalFormatting sqref="B281">
    <cfRule type="expression" dxfId="5" priority="12">
      <formula>OR(C279="No",C279="In progress")</formula>
    </cfRule>
  </conditionalFormatting>
  <conditionalFormatting sqref="B338">
    <cfRule type="expression" dxfId="4" priority="7">
      <formula>OR(C336="No",C336="In progress")</formula>
    </cfRule>
  </conditionalFormatting>
  <conditionalFormatting sqref="B345">
    <cfRule type="expression" dxfId="3" priority="6">
      <formula>OR(C343="No",C343="In progress")</formula>
    </cfRule>
  </conditionalFormatting>
  <conditionalFormatting sqref="B65">
    <cfRule type="expression" dxfId="2" priority="2">
      <formula>OR(#REF!="No",#REF!="In progress")</formula>
    </cfRule>
  </conditionalFormatting>
  <conditionalFormatting sqref="B289">
    <cfRule type="expression" dxfId="1" priority="1">
      <formula>OR(#REF!="No",#REF!="In progress")</formula>
    </cfRule>
  </conditionalFormatting>
  <conditionalFormatting sqref="B186">
    <cfRule type="expression" dxfId="0" priority="34">
      <formula>OR(C184="No",C184="In progress")</formula>
    </cfRule>
  </conditionalFormatting>
  <dataValidations xWindow="835" yWindow="359" count="13">
    <dataValidation type="textLength" allowBlank="1" showInputMessage="1" showErrorMessage="1" sqref="E67">
      <formula1>0</formula1>
      <formula2>10</formula2>
    </dataValidation>
    <dataValidation type="list" allowBlank="1" showInputMessage="1" showErrorMessage="1" prompt="Click on the arrow to the right of the cell and select Yes or No" sqref="D125 D184:D185">
      <formula1>"Yes,No"</formula1>
    </dataValidation>
    <dataValidation allowBlank="1" showInputMessage="1" showErrorMessage="1" prompt="Click on the arrow to the right of the cell and select an item from the list" sqref="D23"/>
    <dataValidation type="list" allowBlank="1" showInputMessage="1" showErrorMessage="1" prompt="Click on the arrow to the right of the cell and Select Yes or No" sqref="B39 B193 B186 B183 D92:D97 B102 B124 B65 B86 B264 B273 B281 D319:D322 B338 B345 B355 B196 D108:D119">
      <formula1>"Yes,No"</formula1>
    </dataValidation>
    <dataValidation type="list" allowBlank="1" showInputMessage="1" showErrorMessage="1" prompt="Click on the arrow to the right of the cell and Select &quot;Less than 12 months&quot;,&quot;1 year&quot;,&quot;2 years&quot;,&quot;3 years&quot;,&quot;More than 4 years&quot; or &quot;Others (please list)&quot;" sqref="B200">
      <formula1>"Less than 12 months,1 year,2 years,3 years,More than 4 years,Others (please list)"</formula1>
    </dataValidation>
    <dataValidation type="list" allowBlank="1" showInputMessage="1" showErrorMessage="1" prompt="Click on the arrow to the right of the cell and Select &quot;Yes&quot;, &quot;No&quot; or &quot;Not applicable&quot;" sqref="D208:D211 B299 D221:D224">
      <formula1>"Yes,No,Not applicable"</formula1>
    </dataValidation>
    <dataValidation type="list" allowBlank="1" showInputMessage="1" showErrorMessage="1" prompt="Click on the arrow to the right of the cell and Select &quot;Regular ORSA&quot; or &quot;Non-Regular ORSA&quot;" sqref="B5:G5">
      <formula1>"Regular ORSA,Non-Regular ORSA"</formula1>
    </dataValidation>
    <dataValidation type="custom" allowBlank="1" showInputMessage="1" showErrorMessage="1" prompt="(1) Numerical Values to be input here (positive or negative numbers allowed)_x000a_(2) Include 2 decimal digits" sqref="D310:D313">
      <formula1>MOD(D310*100,1)=0</formula1>
    </dataValidation>
    <dataValidation type="decimal" allowBlank="1" showInputMessage="1" showErrorMessage="1" sqref="D162:D163 D144:E159 D362:E376">
      <formula1>-9999999999999990000</formula1>
      <formula2>9999999999999990000</formula2>
    </dataValidation>
    <dataValidation type="list" allowBlank="1" showInputMessage="1" showErrorMessage="1" prompt="Click on the arrow to the right of the cell and Select Yes or No" sqref="B289">
      <formula1>"Change in risk profile, Volatility in eligible own funds, Others (please list)"</formula1>
    </dataValidation>
    <dataValidation type="date" allowBlank="1" showInputMessage="1" showErrorMessage="1" sqref="B167:C167 B131:C131">
      <formula1>1</formula1>
      <formula2>401768</formula2>
    </dataValidation>
    <dataValidation type="list" allowBlank="1" showInputMessage="1" showErrorMessage="1" prompt="Click on the arrow to the right of the cell and Select the Currency" sqref="G4">
      <formula1>$I$3:$I$190</formula1>
    </dataValidation>
    <dataValidation type="list" allowBlank="1" showInputMessage="1" showErrorMessage="1" prompt="Click on the arrow to the right of the cell and Select the Currency" sqref="B4:F4">
      <formula1>$I$3:$I$186</formula1>
    </dataValidation>
  </dataValidations>
  <pageMargins left="0.7" right="0.7" top="0.75" bottom="0.75" header="0.3" footer="0.3"/>
  <pageSetup paperSize="8" fitToHeight="0"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Start-up of new lines of business">
                <anchor>
                  <from>
                    <xdr:col>0</xdr:col>
                    <xdr:colOff>333375</xdr:colOff>
                    <xdr:row>10</xdr:row>
                    <xdr:rowOff>361950</xdr:rowOff>
                  </from>
                  <to>
                    <xdr:col>2</xdr:col>
                    <xdr:colOff>1752600</xdr:colOff>
                    <xdr:row>12</xdr:row>
                    <xdr:rowOff>0</xdr:rowOff>
                  </to>
                </anchor>
              </controlPr>
            </control>
          </mc:Choice>
        </mc:AlternateContent>
        <mc:AlternateContent xmlns:mc="http://schemas.openxmlformats.org/markup-compatibility/2006">
          <mc:Choice Requires="x14">
            <control shapeId="1033" r:id="rId5" name="Check Box 9">
              <controlPr defaultSize="0" autoFill="0" autoLine="0" autoPict="0" altText="Major changes in business volume ">
                <anchor moveWithCells="1">
                  <from>
                    <xdr:col>0</xdr:col>
                    <xdr:colOff>323850</xdr:colOff>
                    <xdr:row>12</xdr:row>
                    <xdr:rowOff>0</xdr:rowOff>
                  </from>
                  <to>
                    <xdr:col>2</xdr:col>
                    <xdr:colOff>1485900</xdr:colOff>
                    <xdr:row>13</xdr:row>
                    <xdr:rowOff>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0</xdr:col>
                    <xdr:colOff>323850</xdr:colOff>
                    <xdr:row>13</xdr:row>
                    <xdr:rowOff>0</xdr:rowOff>
                  </from>
                  <to>
                    <xdr:col>2</xdr:col>
                    <xdr:colOff>1400175</xdr:colOff>
                    <xdr:row>14</xdr:row>
                    <xdr:rowOff>19050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0</xdr:col>
                    <xdr:colOff>323850</xdr:colOff>
                    <xdr:row>14</xdr:row>
                    <xdr:rowOff>0</xdr:rowOff>
                  </from>
                  <to>
                    <xdr:col>2</xdr:col>
                    <xdr:colOff>1485900</xdr:colOff>
                    <xdr:row>15</xdr:row>
                    <xdr:rowOff>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0</xdr:col>
                    <xdr:colOff>323850</xdr:colOff>
                    <xdr:row>15</xdr:row>
                    <xdr:rowOff>0</xdr:rowOff>
                  </from>
                  <to>
                    <xdr:col>2</xdr:col>
                    <xdr:colOff>1504950</xdr:colOff>
                    <xdr:row>16</xdr:row>
                    <xdr:rowOff>19050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0</xdr:col>
                    <xdr:colOff>323850</xdr:colOff>
                    <xdr:row>16</xdr:row>
                    <xdr:rowOff>9525</xdr:rowOff>
                  </from>
                  <to>
                    <xdr:col>2</xdr:col>
                    <xdr:colOff>1209675</xdr:colOff>
                    <xdr:row>17</xdr:row>
                    <xdr:rowOff>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0</xdr:col>
                    <xdr:colOff>323850</xdr:colOff>
                    <xdr:row>17</xdr:row>
                    <xdr:rowOff>0</xdr:rowOff>
                  </from>
                  <to>
                    <xdr:col>0</xdr:col>
                    <xdr:colOff>1209675</xdr:colOff>
                    <xdr:row>17</xdr:row>
                    <xdr:rowOff>209550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0</xdr:col>
                    <xdr:colOff>238125</xdr:colOff>
                    <xdr:row>24</xdr:row>
                    <xdr:rowOff>0</xdr:rowOff>
                  </from>
                  <to>
                    <xdr:col>2</xdr:col>
                    <xdr:colOff>2352675</xdr:colOff>
                    <xdr:row>25</xdr:row>
                    <xdr:rowOff>19050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0</xdr:col>
                    <xdr:colOff>238125</xdr:colOff>
                    <xdr:row>24</xdr:row>
                    <xdr:rowOff>219075</xdr:rowOff>
                  </from>
                  <to>
                    <xdr:col>2</xdr:col>
                    <xdr:colOff>2428875</xdr:colOff>
                    <xdr:row>26</xdr:row>
                    <xdr:rowOff>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0</xdr:col>
                    <xdr:colOff>238125</xdr:colOff>
                    <xdr:row>26</xdr:row>
                    <xdr:rowOff>0</xdr:rowOff>
                  </from>
                  <to>
                    <xdr:col>2</xdr:col>
                    <xdr:colOff>2390775</xdr:colOff>
                    <xdr:row>27</xdr:row>
                    <xdr:rowOff>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0</xdr:col>
                    <xdr:colOff>238125</xdr:colOff>
                    <xdr:row>27</xdr:row>
                    <xdr:rowOff>9525</xdr:rowOff>
                  </from>
                  <to>
                    <xdr:col>2</xdr:col>
                    <xdr:colOff>2286000</xdr:colOff>
                    <xdr:row>28</xdr:row>
                    <xdr:rowOff>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0</xdr:col>
                    <xdr:colOff>238125</xdr:colOff>
                    <xdr:row>28</xdr:row>
                    <xdr:rowOff>0</xdr:rowOff>
                  </from>
                  <to>
                    <xdr:col>2</xdr:col>
                    <xdr:colOff>2028825</xdr:colOff>
                    <xdr:row>28</xdr:row>
                    <xdr:rowOff>209550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0</xdr:col>
                    <xdr:colOff>238125</xdr:colOff>
                    <xdr:row>29</xdr:row>
                    <xdr:rowOff>0</xdr:rowOff>
                  </from>
                  <to>
                    <xdr:col>2</xdr:col>
                    <xdr:colOff>2305050</xdr:colOff>
                    <xdr:row>29</xdr:row>
                    <xdr:rowOff>209550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0</xdr:col>
                    <xdr:colOff>247650</xdr:colOff>
                    <xdr:row>30</xdr:row>
                    <xdr:rowOff>0</xdr:rowOff>
                  </from>
                  <to>
                    <xdr:col>2</xdr:col>
                    <xdr:colOff>2133600</xdr:colOff>
                    <xdr:row>31</xdr:row>
                    <xdr:rowOff>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0</xdr:col>
                    <xdr:colOff>238125</xdr:colOff>
                    <xdr:row>31</xdr:row>
                    <xdr:rowOff>9525</xdr:rowOff>
                  </from>
                  <to>
                    <xdr:col>2</xdr:col>
                    <xdr:colOff>2162175</xdr:colOff>
                    <xdr:row>32</xdr:row>
                    <xdr:rowOff>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0</xdr:col>
                    <xdr:colOff>238125</xdr:colOff>
                    <xdr:row>32</xdr:row>
                    <xdr:rowOff>0</xdr:rowOff>
                  </from>
                  <to>
                    <xdr:col>2</xdr:col>
                    <xdr:colOff>2305050</xdr:colOff>
                    <xdr:row>33</xdr:row>
                    <xdr:rowOff>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0</xdr:col>
                    <xdr:colOff>238125</xdr:colOff>
                    <xdr:row>33</xdr:row>
                    <xdr:rowOff>0</xdr:rowOff>
                  </from>
                  <to>
                    <xdr:col>2</xdr:col>
                    <xdr:colOff>2714625</xdr:colOff>
                    <xdr:row>34</xdr:row>
                    <xdr:rowOff>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0</xdr:col>
                    <xdr:colOff>238125</xdr:colOff>
                    <xdr:row>34</xdr:row>
                    <xdr:rowOff>9525</xdr:rowOff>
                  </from>
                  <to>
                    <xdr:col>2</xdr:col>
                    <xdr:colOff>1943100</xdr:colOff>
                    <xdr:row>35</xdr:row>
                    <xdr:rowOff>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0</xdr:col>
                    <xdr:colOff>276225</xdr:colOff>
                    <xdr:row>75</xdr:row>
                    <xdr:rowOff>209550</xdr:rowOff>
                  </from>
                  <to>
                    <xdr:col>2</xdr:col>
                    <xdr:colOff>1076325</xdr:colOff>
                    <xdr:row>76</xdr:row>
                    <xdr:rowOff>209550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0</xdr:col>
                    <xdr:colOff>276225</xdr:colOff>
                    <xdr:row>76</xdr:row>
                    <xdr:rowOff>209550</xdr:rowOff>
                  </from>
                  <to>
                    <xdr:col>2</xdr:col>
                    <xdr:colOff>971550</xdr:colOff>
                    <xdr:row>77</xdr:row>
                    <xdr:rowOff>209550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0</xdr:col>
                    <xdr:colOff>276225</xdr:colOff>
                    <xdr:row>77</xdr:row>
                    <xdr:rowOff>219075</xdr:rowOff>
                  </from>
                  <to>
                    <xdr:col>2</xdr:col>
                    <xdr:colOff>1314450</xdr:colOff>
                    <xdr:row>78</xdr:row>
                    <xdr:rowOff>228600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0</xdr:col>
                    <xdr:colOff>247650</xdr:colOff>
                    <xdr:row>235</xdr:row>
                    <xdr:rowOff>219075</xdr:rowOff>
                  </from>
                  <to>
                    <xdr:col>2</xdr:col>
                    <xdr:colOff>1476375</xdr:colOff>
                    <xdr:row>237</xdr:row>
                    <xdr:rowOff>0</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0</xdr:col>
                    <xdr:colOff>247650</xdr:colOff>
                    <xdr:row>236</xdr:row>
                    <xdr:rowOff>219075</xdr:rowOff>
                  </from>
                  <to>
                    <xdr:col>2</xdr:col>
                    <xdr:colOff>1457325</xdr:colOff>
                    <xdr:row>238</xdr:row>
                    <xdr:rowOff>0</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0</xdr:col>
                    <xdr:colOff>247650</xdr:colOff>
                    <xdr:row>238</xdr:row>
                    <xdr:rowOff>0</xdr:rowOff>
                  </from>
                  <to>
                    <xdr:col>2</xdr:col>
                    <xdr:colOff>1485900</xdr:colOff>
                    <xdr:row>239</xdr:row>
                    <xdr:rowOff>19050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0</xdr:col>
                    <xdr:colOff>247650</xdr:colOff>
                    <xdr:row>238</xdr:row>
                    <xdr:rowOff>219075</xdr:rowOff>
                  </from>
                  <to>
                    <xdr:col>2</xdr:col>
                    <xdr:colOff>1400175</xdr:colOff>
                    <xdr:row>240</xdr:row>
                    <xdr:rowOff>19050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0</xdr:col>
                    <xdr:colOff>247650</xdr:colOff>
                    <xdr:row>239</xdr:row>
                    <xdr:rowOff>209550</xdr:rowOff>
                  </from>
                  <to>
                    <xdr:col>2</xdr:col>
                    <xdr:colOff>1438275</xdr:colOff>
                    <xdr:row>241</xdr:row>
                    <xdr:rowOff>0</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0</xdr:col>
                    <xdr:colOff>247650</xdr:colOff>
                    <xdr:row>240</xdr:row>
                    <xdr:rowOff>219075</xdr:rowOff>
                  </from>
                  <to>
                    <xdr:col>2</xdr:col>
                    <xdr:colOff>971550</xdr:colOff>
                    <xdr:row>242</xdr:row>
                    <xdr:rowOff>0</xdr:rowOff>
                  </to>
                </anchor>
              </controlPr>
            </control>
          </mc:Choice>
        </mc:AlternateContent>
        <mc:AlternateContent xmlns:mc="http://schemas.openxmlformats.org/markup-compatibility/2006">
          <mc:Choice Requires="x14">
            <control shapeId="1085" r:id="rId31" name="Check Box 61">
              <controlPr defaultSize="0" autoFill="0" autoLine="0" autoPict="0">
                <anchor moveWithCells="1">
                  <from>
                    <xdr:col>0</xdr:col>
                    <xdr:colOff>247650</xdr:colOff>
                    <xdr:row>328</xdr:row>
                    <xdr:rowOff>0</xdr:rowOff>
                  </from>
                  <to>
                    <xdr:col>2</xdr:col>
                    <xdr:colOff>1819275</xdr:colOff>
                    <xdr:row>329</xdr:row>
                    <xdr:rowOff>0</xdr:rowOff>
                  </to>
                </anchor>
              </controlPr>
            </control>
          </mc:Choice>
        </mc:AlternateContent>
        <mc:AlternateContent xmlns:mc="http://schemas.openxmlformats.org/markup-compatibility/2006">
          <mc:Choice Requires="x14">
            <control shapeId="1086" r:id="rId32" name="Check Box 62">
              <controlPr defaultSize="0" autoFill="0" autoLine="0" autoPict="0">
                <anchor moveWithCells="1">
                  <from>
                    <xdr:col>0</xdr:col>
                    <xdr:colOff>238125</xdr:colOff>
                    <xdr:row>329</xdr:row>
                    <xdr:rowOff>9525</xdr:rowOff>
                  </from>
                  <to>
                    <xdr:col>2</xdr:col>
                    <xdr:colOff>1971675</xdr:colOff>
                    <xdr:row>330</xdr:row>
                    <xdr:rowOff>19050</xdr:rowOff>
                  </to>
                </anchor>
              </controlPr>
            </control>
          </mc:Choice>
        </mc:AlternateContent>
        <mc:AlternateContent xmlns:mc="http://schemas.openxmlformats.org/markup-compatibility/2006">
          <mc:Choice Requires="x14">
            <control shapeId="1087" r:id="rId33" name="Check Box 63">
              <controlPr defaultSize="0" autoFill="0" autoLine="0" autoPict="0">
                <anchor moveWithCells="1">
                  <from>
                    <xdr:col>0</xdr:col>
                    <xdr:colOff>247650</xdr:colOff>
                    <xdr:row>330</xdr:row>
                    <xdr:rowOff>9525</xdr:rowOff>
                  </from>
                  <to>
                    <xdr:col>2</xdr:col>
                    <xdr:colOff>1943100</xdr:colOff>
                    <xdr:row>331</xdr:row>
                    <xdr:rowOff>19050</xdr:rowOff>
                  </to>
                </anchor>
              </controlPr>
            </control>
          </mc:Choice>
        </mc:AlternateContent>
        <mc:AlternateContent xmlns:mc="http://schemas.openxmlformats.org/markup-compatibility/2006">
          <mc:Choice Requires="x14">
            <control shapeId="1088" r:id="rId34" name="Check Box 64">
              <controlPr defaultSize="0" autoFill="0" autoLine="0" autoPict="0">
                <anchor moveWithCells="1">
                  <from>
                    <xdr:col>0</xdr:col>
                    <xdr:colOff>238125</xdr:colOff>
                    <xdr:row>331</xdr:row>
                    <xdr:rowOff>0</xdr:rowOff>
                  </from>
                  <to>
                    <xdr:col>2</xdr:col>
                    <xdr:colOff>2057400</xdr:colOff>
                    <xdr:row>332</xdr:row>
                    <xdr:rowOff>0</xdr:rowOff>
                  </to>
                </anchor>
              </controlPr>
            </control>
          </mc:Choice>
        </mc:AlternateContent>
        <mc:AlternateContent xmlns:mc="http://schemas.openxmlformats.org/markup-compatibility/2006">
          <mc:Choice Requires="x14">
            <control shapeId="1089" r:id="rId35" name="Check Box 65">
              <controlPr defaultSize="0" autoFill="0" autoLine="0" autoPict="0">
                <anchor moveWithCells="1">
                  <from>
                    <xdr:col>0</xdr:col>
                    <xdr:colOff>238125</xdr:colOff>
                    <xdr:row>331</xdr:row>
                    <xdr:rowOff>219075</xdr:rowOff>
                  </from>
                  <to>
                    <xdr:col>2</xdr:col>
                    <xdr:colOff>1333500</xdr:colOff>
                    <xdr:row>333</xdr:row>
                    <xdr:rowOff>19050</xdr:rowOff>
                  </to>
                </anchor>
              </controlPr>
            </control>
          </mc:Choice>
        </mc:AlternateContent>
        <mc:AlternateContent xmlns:mc="http://schemas.openxmlformats.org/markup-compatibility/2006">
          <mc:Choice Requires="x14">
            <control shapeId="1090" r:id="rId36" name="Check Box 66">
              <controlPr defaultSize="0" autoFill="0" autoLine="0" autoPict="0">
                <anchor moveWithCells="1">
                  <from>
                    <xdr:col>0</xdr:col>
                    <xdr:colOff>238125</xdr:colOff>
                    <xdr:row>332</xdr:row>
                    <xdr:rowOff>219075</xdr:rowOff>
                  </from>
                  <to>
                    <xdr:col>2</xdr:col>
                    <xdr:colOff>885825</xdr:colOff>
                    <xdr:row>333</xdr:row>
                    <xdr:rowOff>209550</xdr:rowOff>
                  </to>
                </anchor>
              </controlPr>
            </control>
          </mc:Choice>
        </mc:AlternateContent>
        <mc:AlternateContent xmlns:mc="http://schemas.openxmlformats.org/markup-compatibility/2006">
          <mc:Choice Requires="x14">
            <control shapeId="1094" r:id="rId37" name="Check Box 70">
              <controlPr defaultSize="0" autoFill="0" autoLine="0" autoPict="0">
                <anchor moveWithCells="1">
                  <from>
                    <xdr:col>0</xdr:col>
                    <xdr:colOff>266700</xdr:colOff>
                    <xdr:row>378</xdr:row>
                    <xdr:rowOff>209550</xdr:rowOff>
                  </from>
                  <to>
                    <xdr:col>2</xdr:col>
                    <xdr:colOff>2371725</xdr:colOff>
                    <xdr:row>380</xdr:row>
                    <xdr:rowOff>0</xdr:rowOff>
                  </to>
                </anchor>
              </controlPr>
            </control>
          </mc:Choice>
        </mc:AlternateContent>
        <mc:AlternateContent xmlns:mc="http://schemas.openxmlformats.org/markup-compatibility/2006">
          <mc:Choice Requires="x14">
            <control shapeId="1097" r:id="rId38" name="Check Box 73">
              <controlPr defaultSize="0" autoFill="0" autoLine="0" autoPict="0">
                <anchor moveWithCells="1">
                  <from>
                    <xdr:col>0</xdr:col>
                    <xdr:colOff>266700</xdr:colOff>
                    <xdr:row>379</xdr:row>
                    <xdr:rowOff>209550</xdr:rowOff>
                  </from>
                  <to>
                    <xdr:col>2</xdr:col>
                    <xdr:colOff>1504950</xdr:colOff>
                    <xdr:row>381</xdr:row>
                    <xdr:rowOff>0</xdr:rowOff>
                  </to>
                </anchor>
              </controlPr>
            </control>
          </mc:Choice>
        </mc:AlternateContent>
        <mc:AlternateContent xmlns:mc="http://schemas.openxmlformats.org/markup-compatibility/2006">
          <mc:Choice Requires="x14">
            <control shapeId="1098" r:id="rId39" name="Check Box 74">
              <controlPr defaultSize="0" autoFill="0" autoLine="0" autoPict="0">
                <anchor moveWithCells="1">
                  <from>
                    <xdr:col>0</xdr:col>
                    <xdr:colOff>266700</xdr:colOff>
                    <xdr:row>380</xdr:row>
                    <xdr:rowOff>209550</xdr:rowOff>
                  </from>
                  <to>
                    <xdr:col>2</xdr:col>
                    <xdr:colOff>1800225</xdr:colOff>
                    <xdr:row>382</xdr:row>
                    <xdr:rowOff>0</xdr:rowOff>
                  </to>
                </anchor>
              </controlPr>
            </control>
          </mc:Choice>
        </mc:AlternateContent>
        <mc:AlternateContent xmlns:mc="http://schemas.openxmlformats.org/markup-compatibility/2006">
          <mc:Choice Requires="x14">
            <control shapeId="1099" r:id="rId40" name="Check Box 75">
              <controlPr defaultSize="0" autoFill="0" autoLine="0" autoPict="0">
                <anchor moveWithCells="1">
                  <from>
                    <xdr:col>0</xdr:col>
                    <xdr:colOff>266700</xdr:colOff>
                    <xdr:row>381</xdr:row>
                    <xdr:rowOff>219075</xdr:rowOff>
                  </from>
                  <to>
                    <xdr:col>2</xdr:col>
                    <xdr:colOff>1609725</xdr:colOff>
                    <xdr:row>383</xdr:row>
                    <xdr:rowOff>0</xdr:rowOff>
                  </to>
                </anchor>
              </controlPr>
            </control>
          </mc:Choice>
        </mc:AlternateContent>
        <mc:AlternateContent xmlns:mc="http://schemas.openxmlformats.org/markup-compatibility/2006">
          <mc:Choice Requires="x14">
            <control shapeId="1127" r:id="rId41" name="Check Box 103">
              <controlPr defaultSize="0" autoFill="0" autoLine="0" autoPict="0">
                <anchor moveWithCells="1">
                  <from>
                    <xdr:col>0</xdr:col>
                    <xdr:colOff>238125</xdr:colOff>
                    <xdr:row>334</xdr:row>
                    <xdr:rowOff>0</xdr:rowOff>
                  </from>
                  <to>
                    <xdr:col>2</xdr:col>
                    <xdr:colOff>1419225</xdr:colOff>
                    <xdr:row>334</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1" ma:contentTypeDescription="Create a new document." ma:contentTypeScope="" ma:versionID="61bb2f7ed4d732c4e987f93dda9a81a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7EA2D8DC-E0D1-4CEF-ABA1-F0CD22ADCFC5}">
  <ds:schemaRefs>
    <ds:schemaRef ds:uri="http://schemas.microsoft.com/sharepoint/v3/contenttype/forms"/>
  </ds:schemaRefs>
</ds:datastoreItem>
</file>

<file path=customXml/itemProps2.xml><?xml version="1.0" encoding="utf-8"?>
<ds:datastoreItem xmlns:ds="http://schemas.openxmlformats.org/officeDocument/2006/customXml" ds:itemID="{EF623630-52F4-450F-B848-4F724E5477CC}">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microsoft.com/sharepoint/v4"/>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8103B140-BCAF-4BEE-9442-2B2ACDB3B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779030-7FD3-48AA-87C1-05B1C75A178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Cover Sheet</vt:lpstr>
      <vt:lpstr>ORSA Questionnaire</vt:lpstr>
      <vt:lpstr>'ORSA Questionnaire'!_ftn1</vt:lpstr>
      <vt:lpstr>'ORSA Questionnaire'!_ftnref1</vt:lpstr>
      <vt:lpstr>'ORSA Questionnaire'!_Toc320629201</vt:lpstr>
      <vt:lpstr>'ORSA Questionnaire'!_Toc320629204</vt:lpstr>
      <vt:lpstr>'ORSA Questionnaire'!_Toc320629205</vt:lpstr>
      <vt:lpstr>'ORSA Questionnaire'!_Toc362259738</vt:lpstr>
      <vt:lpstr>'ORSA Questionnaire'!Print_Area</vt:lpstr>
      <vt:lpstr>RETURNSTATUS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ORSA Low and Medium Low Structured Template</dc:title>
  <dc:creator>Woods Amanda</dc:creator>
  <cp:keywords>Public</cp:keywords>
  <dc:description>ORSA Low and Medium Low Structured Template</dc:description>
  <cp:lastModifiedBy>McGuinness, Lucia</cp:lastModifiedBy>
  <cp:lastPrinted>2016-02-11T13:20:13Z</cp:lastPrinted>
  <dcterms:created xsi:type="dcterms:W3CDTF">2013-10-30T14:14:57Z</dcterms:created>
  <dcterms:modified xsi:type="dcterms:W3CDTF">2018-01-23T14:59:55Z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0x01010078917D120F36FF43BDF36E1B5C3E3E9B</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y fmtid="{D5CDD505-2E9C-101B-9397-08002B2CF9AE}" pid="8" name="docIndexRef">
    <vt:lpwstr>46d3096d-5250-43a1-9f12-09d387897104</vt:lpwstr>
  </property>
  <property fmtid="{D5CDD505-2E9C-101B-9397-08002B2CF9AE}" pid="9" name="bjSaver">
    <vt:lpwstr>ybifAA25f1+vofFEUZN5Iny5RScMOBOB</vt:lpwstr>
  </property>
  <property fmtid="{D5CDD505-2E9C-101B-9397-08002B2CF9AE}" pid="10" name="_AdHocReviewCycleID">
    <vt:i4>977027073</vt:i4>
  </property>
  <property fmtid="{D5CDD505-2E9C-101B-9397-08002B2CF9AE}" pid="11" name="_NewReviewCycle">
    <vt:lpwstr/>
  </property>
  <property fmtid="{D5CDD505-2E9C-101B-9397-08002B2CF9AE}" pid="12" name="_EmailSubject">
    <vt:lpwstr>Insurance: Changes to the CBI website</vt:lpwstr>
  </property>
  <property fmtid="{D5CDD505-2E9C-101B-9397-08002B2CF9AE}" pid="13" name="_AuthorEmail">
    <vt:lpwstr>Deirdre.Flynn@centralbank.ie</vt:lpwstr>
  </property>
  <property fmtid="{D5CDD505-2E9C-101B-9397-08002B2CF9AE}" pid="14" name="_AuthorEmailDisplayName">
    <vt:lpwstr>Flynn, Deirdre</vt:lpwstr>
  </property>
  <property fmtid="{D5CDD505-2E9C-101B-9397-08002B2CF9AE}" pid="15" name="_PreviousAdHocReviewCycleID">
    <vt:i4>-1605781609</vt:i4>
  </property>
  <property fmtid="{D5CDD505-2E9C-101B-9397-08002B2CF9AE}" pid="16" name="_ReviewingToolsShownOnce">
    <vt:lpwstr/>
  </property>
  <property fmtid="{D5CDD505-2E9C-101B-9397-08002B2CF9AE}" pid="17" name="bjDocumentSecurityLabel">
    <vt:lpwstr>Public</vt:lpwstr>
  </property>
  <property fmtid="{D5CDD505-2E9C-101B-9397-08002B2CF9AE}" pid="18"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9" name="bjDocumentLabelXML-0">
    <vt:lpwstr>ames.com/2008/01/sie/internal/label"&gt;&lt;element uid="33ed6465-8d2f-4fab-bbbc-787e2c148707" value="" /&gt;&lt;element uid="28c775dd-3fa7-40f2-8368-0e7fa48abc25" value="" /&gt;&lt;/sisl&gt;</vt:lpwstr>
  </property>
  <property fmtid="{D5CDD505-2E9C-101B-9397-08002B2CF9AE}" pid="20" name="bjLeftHeaderLabel-first">
    <vt:lpwstr>&amp;"Times New Roman,Regular"&amp;12&amp;K000000 </vt:lpwstr>
  </property>
  <property fmtid="{D5CDD505-2E9C-101B-9397-08002B2CF9AE}" pid="21" name="bjLeftHeaderLabel-even">
    <vt:lpwstr>&amp;"Times New Roman,Regular"&amp;12&amp;K000000 </vt:lpwstr>
  </property>
  <property fmtid="{D5CDD505-2E9C-101B-9397-08002B2CF9AE}" pid="22" name="bjLeftHeaderLabel">
    <vt:lpwstr>&amp;"Times New Roman,Regular"&amp;12&amp;K000000 </vt:lpwstr>
  </property>
</Properties>
</file>