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mcguinness\Desktop\"/>
    </mc:Choice>
  </mc:AlternateContent>
  <xr:revisionPtr revIDLastSave="0" documentId="8_{79EEC91B-271D-4109-A4BB-D9B9F9CC7E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ckground" sheetId="52" r:id="rId1"/>
    <sheet name="PremData" sheetId="44" r:id="rId2"/>
    <sheet name="UltData" sheetId="18" r:id="rId3"/>
    <sheet name="Figure13" sheetId="78" r:id="rId4"/>
    <sheet name="Figure14_19" sheetId="83" r:id="rId5"/>
    <sheet name="Figure20" sheetId="81" r:id="rId6"/>
    <sheet name="Figure23" sheetId="80" r:id="rId7"/>
    <sheet name="Figure24" sheetId="51" r:id="rId8"/>
    <sheet name="Table9" sheetId="45" r:id="rId9"/>
    <sheet name="Table10" sheetId="54" r:id="rId10"/>
    <sheet name="Table 11" sheetId="76" r:id="rId11"/>
    <sheet name="Table12_13" sheetId="2" r:id="rId12"/>
    <sheet name="Table14_15" sheetId="35" r:id="rId13"/>
    <sheet name="Figure26" sheetId="77" r:id="rId14"/>
    <sheet name="Figure27" sheetId="37" r:id="rId15"/>
    <sheet name="Table16" sheetId="9" r:id="rId16"/>
    <sheet name="Table17" sheetId="14" r:id="rId17"/>
    <sheet name="Figure28" sheetId="34" r:id="rId18"/>
    <sheet name="Figure29" sheetId="38" r:id="rId19"/>
    <sheet name="Misc1" sheetId="1" r:id="rId20"/>
    <sheet name="Misc2" sheetId="41" r:id="rId21"/>
    <sheet name="Misc3" sheetId="75" r:id="rId22"/>
    <sheet name="Figure30" sheetId="58" r:id="rId23"/>
    <sheet name="Table22" sheetId="65" r:id="rId24"/>
    <sheet name="Table23" sheetId="59" r:id="rId25"/>
    <sheet name="Figure32_33" sheetId="67" r:id="rId26"/>
    <sheet name="Figure34" sheetId="68" r:id="rId27"/>
    <sheet name="Table25_26" sheetId="70" r:id="rId28"/>
    <sheet name="Table27_28" sheetId="71" r:id="rId29"/>
    <sheet name="Misc4" sheetId="84" r:id="rId30"/>
    <sheet name="Figure35" sheetId="61" r:id="rId31"/>
    <sheet name="Figure36" sheetId="72" r:id="rId32"/>
    <sheet name="Figure37" sheetId="63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78" l="1"/>
  <c r="G23" i="78"/>
  <c r="G7" i="78"/>
  <c r="G6" i="78"/>
  <c r="G25" i="78"/>
  <c r="G24" i="78"/>
  <c r="G22" i="78"/>
  <c r="G21" i="78"/>
  <c r="G14" i="78"/>
  <c r="G12" i="78"/>
  <c r="G11" i="78"/>
  <c r="G27" i="78" l="1"/>
  <c r="G8" i="78"/>
  <c r="G16" i="78" s="1"/>
  <c r="J49" i="83" l="1"/>
  <c r="I49" i="83"/>
  <c r="P49" i="83"/>
  <c r="O49" i="83"/>
  <c r="N49" i="83"/>
  <c r="G49" i="83"/>
  <c r="F49" i="83"/>
  <c r="Q49" i="83"/>
  <c r="M49" i="83"/>
  <c r="L49" i="83"/>
  <c r="K49" i="83"/>
  <c r="E49" i="83"/>
  <c r="C49" i="83"/>
  <c r="D49" i="83"/>
  <c r="H49" i="83"/>
  <c r="K14" i="35" l="1"/>
  <c r="K13" i="35" l="1"/>
  <c r="K12" i="35"/>
  <c r="K11" i="35"/>
  <c r="K10" i="35"/>
  <c r="K9" i="35"/>
  <c r="K8" i="35"/>
  <c r="K7" i="35"/>
  <c r="K6" i="35"/>
  <c r="K5" i="35"/>
  <c r="AK16" i="75" l="1"/>
  <c r="AL16" i="75"/>
  <c r="AM16" i="75"/>
  <c r="AN16" i="75"/>
  <c r="AK17" i="75"/>
  <c r="AL17" i="75"/>
  <c r="AM17" i="75"/>
  <c r="AN17" i="75"/>
  <c r="AK18" i="75"/>
  <c r="AL18" i="75"/>
  <c r="AM18" i="75"/>
  <c r="AN18" i="75"/>
  <c r="AK19" i="75"/>
  <c r="AL19" i="75"/>
  <c r="AM19" i="75"/>
  <c r="AN19" i="75"/>
  <c r="AK20" i="75"/>
  <c r="AL20" i="75"/>
  <c r="AM20" i="75"/>
  <c r="AN20" i="75"/>
  <c r="AK21" i="75"/>
  <c r="AL21" i="75"/>
  <c r="AM21" i="75"/>
  <c r="AN21" i="75"/>
  <c r="AK22" i="75"/>
  <c r="AL22" i="75"/>
  <c r="AM22" i="75"/>
  <c r="AN22" i="75"/>
  <c r="AK23" i="75"/>
  <c r="AL23" i="75"/>
  <c r="AM23" i="75"/>
  <c r="AN23" i="75"/>
  <c r="AN4" i="75"/>
  <c r="AK4" i="75"/>
  <c r="AL4" i="75"/>
  <c r="AM4" i="75"/>
  <c r="AK5" i="75"/>
  <c r="AL5" i="75"/>
  <c r="AM5" i="75"/>
  <c r="AN5" i="75"/>
  <c r="AK6" i="75"/>
  <c r="AL6" i="75"/>
  <c r="AM6" i="75"/>
  <c r="AN6" i="75"/>
  <c r="AK7" i="75"/>
  <c r="AL7" i="75"/>
  <c r="AM7" i="75"/>
  <c r="AN7" i="75"/>
  <c r="AK8" i="75"/>
  <c r="AL8" i="75"/>
  <c r="AM8" i="75"/>
  <c r="AN8" i="75"/>
  <c r="AK9" i="75"/>
  <c r="AL9" i="75"/>
  <c r="AM9" i="75"/>
  <c r="AN9" i="75"/>
  <c r="AK10" i="75"/>
  <c r="AL10" i="75"/>
  <c r="AM10" i="75"/>
  <c r="AN10" i="75"/>
  <c r="AK11" i="75"/>
  <c r="AL11" i="75"/>
  <c r="AM11" i="75"/>
  <c r="AN11" i="75"/>
</calcChain>
</file>

<file path=xl/sharedStrings.xml><?xml version="1.0" encoding="utf-8"?>
<sst xmlns="http://schemas.openxmlformats.org/spreadsheetml/2006/main" count="3600" uniqueCount="329">
  <si>
    <t>Data</t>
  </si>
  <si>
    <t>Figure/Table</t>
  </si>
  <si>
    <t>Market Coverage*</t>
  </si>
  <si>
    <t>Premium and Exposure</t>
  </si>
  <si>
    <t>All</t>
  </si>
  <si>
    <t xml:space="preserve">Ultimate Claims </t>
  </si>
  <si>
    <t>Ultimates Claims - Injury Claims &lt;=€250k and &gt;€250k</t>
  </si>
  <si>
    <t>Figure 32, 33, 34</t>
  </si>
  <si>
    <t>Income and Expenditure</t>
  </si>
  <si>
    <t>All - except below</t>
  </si>
  <si>
    <t>Claim Settlements</t>
  </si>
  <si>
    <t>Personal Injuries Guidlelines</t>
  </si>
  <si>
    <t>Claim Development</t>
  </si>
  <si>
    <t>Year</t>
  </si>
  <si>
    <t>Earned Policy Count</t>
  </si>
  <si>
    <t>Gross Earned Premium (€)</t>
  </si>
  <si>
    <t>Accident Year</t>
  </si>
  <si>
    <t>Accidental Damage</t>
  </si>
  <si>
    <t>Fire and Theft</t>
  </si>
  <si>
    <t>Third Party Damage</t>
  </si>
  <si>
    <t>Windscreen</t>
  </si>
  <si>
    <t>Number of Claims</t>
  </si>
  <si>
    <t>Number of Policies</t>
  </si>
  <si>
    <t>Historic Income Expenditure Measure*</t>
  </si>
  <si>
    <t>HistExpMeasureID</t>
  </si>
  <si>
    <t>Value</t>
  </si>
  <si>
    <t>Category</t>
  </si>
  <si>
    <t>Calculation (HistExpMeasureID)</t>
  </si>
  <si>
    <t>Gross Written Premium</t>
  </si>
  <si>
    <t>Income</t>
  </si>
  <si>
    <t>Net Written Premium</t>
  </si>
  <si>
    <t>Gross Earned Premium</t>
  </si>
  <si>
    <t>ID3</t>
  </si>
  <si>
    <t>Investment Income &amp; All Other Income</t>
  </si>
  <si>
    <t>Gross Earned Premium - Third Party Distribution</t>
  </si>
  <si>
    <t>Expenses</t>
  </si>
  <si>
    <t>Gross Earned Premium - Related Distribution</t>
  </si>
  <si>
    <t>Gross UW expenses</t>
  </si>
  <si>
    <t>ID14+ID19+ID20+ID21+ID22+ID29</t>
  </si>
  <si>
    <t>Earned Premium Ceded - Third Party Reinsurance</t>
  </si>
  <si>
    <t>Reinsurance impact</t>
  </si>
  <si>
    <t>(ID6+ID7)-((ID9+ID10)+(ID15+ID16))</t>
  </si>
  <si>
    <t>Earned Premium Ceded - Related Reinsurance</t>
  </si>
  <si>
    <t>Other expenses</t>
  </si>
  <si>
    <t>ID25</t>
  </si>
  <si>
    <t>8+11</t>
  </si>
  <si>
    <t xml:space="preserve">Interest &amp; Tax </t>
  </si>
  <si>
    <t>ID24</t>
  </si>
  <si>
    <t>Reinsurance Commission &amp; Profit Participations - Third Party Reinsurance</t>
  </si>
  <si>
    <t>Profit</t>
  </si>
  <si>
    <t>Reinsurance Commission &amp; Profit Participations - Related Reinsurance</t>
  </si>
  <si>
    <t>Income - Expenses</t>
  </si>
  <si>
    <t>Gross Claims Incurred</t>
  </si>
  <si>
    <t>Claims Incurred - Third Party Reinsurer's Share</t>
  </si>
  <si>
    <t>Claims Incurred - Related Reinsurer's Share</t>
  </si>
  <si>
    <t>ID14</t>
  </si>
  <si>
    <t>Gross Claims Paid</t>
  </si>
  <si>
    <t>Gross Commission</t>
  </si>
  <si>
    <t>ID19 + ID20</t>
  </si>
  <si>
    <t>Net Claims Paid</t>
  </si>
  <si>
    <t>Management Expenses</t>
  </si>
  <si>
    <t>ID21</t>
  </si>
  <si>
    <t>Claims Management Expenses</t>
  </si>
  <si>
    <t>ID22</t>
  </si>
  <si>
    <t>MIBI Expenses</t>
  </si>
  <si>
    <t>ID29</t>
  </si>
  <si>
    <t>Total</t>
  </si>
  <si>
    <t>Sum of above</t>
  </si>
  <si>
    <t>Interest Payable and Tax</t>
  </si>
  <si>
    <t>All Other Expenses (inc Investment Management Expenses)</t>
  </si>
  <si>
    <t>Gross Earned Premium - Direct Distribution</t>
  </si>
  <si>
    <t>Earned Premium Ceded (Third Party &amp; Related Reinsurance)</t>
  </si>
  <si>
    <t>6+7</t>
  </si>
  <si>
    <t>Reinsurance Commission &amp; Profit Participations (Third Party &amp; Related)</t>
  </si>
  <si>
    <t>9+10</t>
  </si>
  <si>
    <t>Net Claims Incurred</t>
  </si>
  <si>
    <t>14-(15+16)</t>
  </si>
  <si>
    <t>Commission Payable (Third Party &amp; Related)</t>
  </si>
  <si>
    <t>19+20</t>
  </si>
  <si>
    <t>Interest Payable and Tax &amp; Other Expenses</t>
  </si>
  <si>
    <t>* To ensure statisical confidentiality in the data some data points were combined or removed.</t>
  </si>
  <si>
    <t>ID8+ID11</t>
  </si>
  <si>
    <t>(ID6+ID7)-(ID9+ID10)-(ID15+ID16)</t>
  </si>
  <si>
    <t>ID24+ID25</t>
  </si>
  <si>
    <t>Total - Gross UW expenses</t>
  </si>
  <si>
    <t>Historic Income Expenditure Measure</t>
  </si>
  <si>
    <t>Direct and Related Distribution</t>
  </si>
  <si>
    <t>Direct Distribution</t>
  </si>
  <si>
    <t>Related Distribution</t>
  </si>
  <si>
    <t>Third Party Distribution</t>
  </si>
  <si>
    <t>Commission Payable - Third Party Distribution Sales Only</t>
  </si>
  <si>
    <t>Commission Payable - Third Party Distribution Other Services</t>
  </si>
  <si>
    <t>Settled Year</t>
  </si>
  <si>
    <t>Number of Claimants Settled</t>
  </si>
  <si>
    <t>Compensation Cost (€)</t>
  </si>
  <si>
    <t>Legal Cost (€)</t>
  </si>
  <si>
    <t>Other Cost (€)</t>
  </si>
  <si>
    <t>Total Settled Cost (€)</t>
  </si>
  <si>
    <t>2015</t>
  </si>
  <si>
    <t>2016</t>
  </si>
  <si>
    <t>2017</t>
  </si>
  <si>
    <t>2018</t>
  </si>
  <si>
    <t>2019</t>
  </si>
  <si>
    <t>2020</t>
  </si>
  <si>
    <t>2021</t>
  </si>
  <si>
    <t> Years</t>
  </si>
  <si>
    <t>Settled Claimant Numbers</t>
  </si>
  <si>
    <t>Injury</t>
  </si>
  <si>
    <t>Damage</t>
  </si>
  <si>
    <t>Settled Claim Costs</t>
  </si>
  <si>
    <t>Direct</t>
  </si>
  <si>
    <t>Litigated</t>
  </si>
  <si>
    <t>Settled Claims</t>
  </si>
  <si>
    <t>Settled Costs</t>
  </si>
  <si>
    <t>Settlement Channel</t>
  </si>
  <si>
    <t>Litigated Before Court Award</t>
  </si>
  <si>
    <t>Litigated With Court Award</t>
  </si>
  <si>
    <t>Compensation Band</t>
  </si>
  <si>
    <t>€1- €5,000</t>
  </si>
  <si>
    <t>€5,001 - €10,000</t>
  </si>
  <si>
    <t>€10,001 - €15,000</t>
  </si>
  <si>
    <t>€15,001 - €30,000</t>
  </si>
  <si>
    <t>€30,001 - €45,000</t>
  </si>
  <si>
    <t>€45,001 - €60,000</t>
  </si>
  <si>
    <t>€60,001 - €75,000</t>
  </si>
  <si>
    <t>€75,001 - €100,000</t>
  </si>
  <si>
    <t>&gt;€100,001</t>
  </si>
  <si>
    <t>SettledYear</t>
  </si>
  <si>
    <t>Number of Claimants</t>
  </si>
  <si>
    <t>Compensation Costs (€)</t>
  </si>
  <si>
    <t>Legal Costs (€)</t>
  </si>
  <si>
    <t>Other Costs (€)</t>
  </si>
  <si>
    <t>Total Costs (€)</t>
  </si>
  <si>
    <t>All Claims</t>
  </si>
  <si>
    <t>Compensation General (€)</t>
  </si>
  <si>
    <t>Compensation Special (€)</t>
  </si>
  <si>
    <t>Legal Costs Own (€)</t>
  </si>
  <si>
    <t>Legal Costs Third Party (€)</t>
  </si>
  <si>
    <t>Claims &lt;€100k</t>
  </si>
  <si>
    <t>Settlement Delay (Years)</t>
  </si>
  <si>
    <t>8+</t>
  </si>
  <si>
    <t>Measure</t>
  </si>
  <si>
    <t>€100,001 - €125,000</t>
  </si>
  <si>
    <t>€125,001 - €150,000</t>
  </si>
  <si>
    <t>€150,001 - €250,000</t>
  </si>
  <si>
    <t>€0 - 5,000</t>
  </si>
  <si>
    <t>€60,001 - €75.000</t>
  </si>
  <si>
    <t>Claims Settled under Personal Injuries Guidelines</t>
  </si>
  <si>
    <t>Claims assessed prior to the Personal Injuries Guidelines</t>
  </si>
  <si>
    <t>Ultimate Costs as at 2018 (€)</t>
  </si>
  <si>
    <t>Ultimate Costs as at 2019 (€)</t>
  </si>
  <si>
    <t>Ultimate Costs as at 2020 (€)</t>
  </si>
  <si>
    <t>Ultimate Costs as at 2021 (€)</t>
  </si>
  <si>
    <t>Ultimate Costs as at 2022 (€)</t>
  </si>
  <si>
    <t>Injury Claims</t>
  </si>
  <si>
    <t>Damage Claims</t>
  </si>
  <si>
    <t>Development Year</t>
  </si>
  <si>
    <t>Cost Type</t>
  </si>
  <si>
    <t>Ultimate Costs (€)</t>
  </si>
  <si>
    <r>
      <t>Paid Cost (</t>
    </r>
    <r>
      <rPr>
        <sz val="11"/>
        <color theme="2"/>
        <rFont val="Lato"/>
        <family val="2"/>
      </rPr>
      <t>€)</t>
    </r>
  </si>
  <si>
    <t>Paid Cost (€)</t>
  </si>
  <si>
    <r>
      <t>Incurred Cost (</t>
    </r>
    <r>
      <rPr>
        <sz val="11"/>
        <color theme="2"/>
        <rFont val="Lato"/>
        <family val="2"/>
      </rPr>
      <t>€)</t>
    </r>
  </si>
  <si>
    <t>Incurred Cost (€)</t>
  </si>
  <si>
    <t>Attritional Third Party Injury (&lt;=250k)</t>
  </si>
  <si>
    <t>Large Third Party Injury (&gt;250k)</t>
  </si>
  <si>
    <t>Third Party Injury Total</t>
  </si>
  <si>
    <t>Third Party Injury (&lt;=250k)</t>
  </si>
  <si>
    <t>Third Party Injury (&gt;250k)</t>
  </si>
  <si>
    <t>Third Party Injury (Total)</t>
  </si>
  <si>
    <t>Row Labels</t>
  </si>
  <si>
    <t>Cost of Claims</t>
  </si>
  <si>
    <t>AccidentQuarter</t>
  </si>
  <si>
    <t>CoverType</t>
  </si>
  <si>
    <t>Comprehensive</t>
  </si>
  <si>
    <t>Third Party</t>
  </si>
  <si>
    <t>Written Policy Count</t>
  </si>
  <si>
    <t>Ultimate Costs</t>
  </si>
  <si>
    <t>Ultimate Numbers (incl. nils)</t>
  </si>
  <si>
    <t>Accidental Damage (€)</t>
  </si>
  <si>
    <t>Fire and Theft (€)</t>
  </si>
  <si>
    <t>Third Party Damage (€)</t>
  </si>
  <si>
    <t>Windscreen (€)</t>
  </si>
  <si>
    <t>All Damage Claims (€)</t>
  </si>
  <si>
    <t>Settled Claimant Costs</t>
  </si>
  <si>
    <t>Settlement Period</t>
  </si>
  <si>
    <t>Injuries Resolution Board</t>
  </si>
  <si>
    <t>H1 2015</t>
  </si>
  <si>
    <t>H2 2015</t>
  </si>
  <si>
    <t>H1 2016</t>
  </si>
  <si>
    <t>H2 2016</t>
  </si>
  <si>
    <t>H1 2017</t>
  </si>
  <si>
    <t>H2 2017</t>
  </si>
  <si>
    <t>H1 2018</t>
  </si>
  <si>
    <t>H2 2018</t>
  </si>
  <si>
    <t>H1 2019</t>
  </si>
  <si>
    <t>H2 2019</t>
  </si>
  <si>
    <t>H1 2020</t>
  </si>
  <si>
    <t>H2 2020</t>
  </si>
  <si>
    <t>H1 2021</t>
  </si>
  <si>
    <t>H2 2021</t>
  </si>
  <si>
    <t>H1 2022</t>
  </si>
  <si>
    <t>H2 2022</t>
  </si>
  <si>
    <t>H1 2023</t>
  </si>
  <si>
    <t>H2 2023</t>
  </si>
  <si>
    <t>Direct Before Injuries Resolution Board</t>
  </si>
  <si>
    <t>Direct After Injuries Resolution Board</t>
  </si>
  <si>
    <t>Litigated before/with Court Award</t>
  </si>
  <si>
    <t>Direct before Injuries Resolution Board</t>
  </si>
  <si>
    <t>Direct after Injuries Resolution Board</t>
  </si>
  <si>
    <t>Cost of Claimants Settled</t>
  </si>
  <si>
    <t>Basis of Award</t>
  </si>
  <si>
    <t>Ultimate Costs as at 2023 (€)</t>
  </si>
  <si>
    <t>Investment Income</t>
  </si>
  <si>
    <t>All Other Income</t>
  </si>
  <si>
    <t>Unrealised Gains/(Losses)</t>
  </si>
  <si>
    <t xml:space="preserve"> All Other Income</t>
  </si>
  <si>
    <t>ID8</t>
  </si>
  <si>
    <t>ID11</t>
  </si>
  <si>
    <t>&gt;1M</t>
  </si>
  <si>
    <t>€250,001 - €500,000</t>
  </si>
  <si>
    <t>€500,000 - 1M</t>
  </si>
  <si>
    <t>Gross Earned Premium / Insurance Revenue</t>
  </si>
  <si>
    <t>Adjustment for IFRS 17</t>
  </si>
  <si>
    <t>ID60-(ID9+ID10)-(ID6+ID7-ID9-ID10-ID15-ID16)+ID63+ID64</t>
  </si>
  <si>
    <t>60-(9+10)-(6+7-9-10-15-16)+63+64</t>
  </si>
  <si>
    <t>Reserve Movement - Insurer's Share</t>
  </si>
  <si>
    <t>Reserve Movement - Reinsurer's Share</t>
  </si>
  <si>
    <t>Accompanies 2025 NCID Private Motor Report 7 - Premium and Exposure Data.</t>
  </si>
  <si>
    <t xml:space="preserve">Accompanies 2025 NCID Private Motor Report 7 - breakdown of the gross underwriting costs for 2009-2023.  </t>
  </si>
  <si>
    <t>2010H1</t>
  </si>
  <si>
    <t>2010H2</t>
  </si>
  <si>
    <t>2011H1</t>
  </si>
  <si>
    <t>2011H2</t>
  </si>
  <si>
    <t>2012H1</t>
  </si>
  <si>
    <t>2012H2</t>
  </si>
  <si>
    <t>2013H1</t>
  </si>
  <si>
    <t>2013H2</t>
  </si>
  <si>
    <t>2014H1</t>
  </si>
  <si>
    <t>2014H2</t>
  </si>
  <si>
    <t>2015H1</t>
  </si>
  <si>
    <t>2015H2</t>
  </si>
  <si>
    <t>2016H1</t>
  </si>
  <si>
    <t>2016H2</t>
  </si>
  <si>
    <t>2017H1</t>
  </si>
  <si>
    <t>2017H2</t>
  </si>
  <si>
    <t>2018H1</t>
  </si>
  <si>
    <t>2018H2</t>
  </si>
  <si>
    <t>2019H1</t>
  </si>
  <si>
    <t>2019H2</t>
  </si>
  <si>
    <t>2020H1</t>
  </si>
  <si>
    <t>2020H2</t>
  </si>
  <si>
    <t>2021H1</t>
  </si>
  <si>
    <t>2021H2</t>
  </si>
  <si>
    <t>2022H1</t>
  </si>
  <si>
    <t>2022H2</t>
  </si>
  <si>
    <t>2023H1</t>
  </si>
  <si>
    <t>2023H2</t>
  </si>
  <si>
    <t>2024H1</t>
  </si>
  <si>
    <t>2024H2</t>
  </si>
  <si>
    <t>YearH</t>
  </si>
  <si>
    <t>Accompanies 2025 NCID Private Motor Report 7 Table 9 - Total number of claimants settled and total cost of settlements.</t>
  </si>
  <si>
    <t>Accompanies 2025 NCID Private Motor Report 7 Table 10 - Total number of claimants that settled without compensation and the legal and other costs.</t>
  </si>
  <si>
    <t>2022</t>
  </si>
  <si>
    <t>2023</t>
  </si>
  <si>
    <t>2024</t>
  </si>
  <si>
    <t>Accompanies 2025 NCID Private Motor Report 7 Table 11 - Total number of damage and injury claimants settled and total cost of these settlements, excluding nil compensation claims.</t>
  </si>
  <si>
    <t>Accompanies 2025 NCID Private Motor Report 7 Table 12 - Breakdown of claimant numbers and claim costs for injury and damage claims.</t>
  </si>
  <si>
    <t>H1 2024</t>
  </si>
  <si>
    <t>H2 2024</t>
  </si>
  <si>
    <t>Accompanies 2025 NCID Private Motor Report 7 - Injury Claims and Settled Cost Bands.</t>
  </si>
  <si>
    <t>Ultimate Costs as at 2024 (€)</t>
  </si>
  <si>
    <t>Accompanies 2025 NCID Private Motor Report 7 Figure 34 - Change in ultimate loss estimates.</t>
  </si>
  <si>
    <t>Accompanies 2025 NCID Private Motor Report 7 Tables 25 and 26 - Paid and Incurred claims as a percent of ultimate injury claim costs.</t>
  </si>
  <si>
    <t>Accompanies 2025 NCID Private Motor Report 7 Tables 27 and 28 - Paid and Incurred claims as a percent of ultimate damage claim costs.</t>
  </si>
  <si>
    <t xml:space="preserve">Accompanies 2025 NCID Private Motor Report 7 Figure 35 - Ultimate claim costs for third party injury claims less than or equal to €250k and for greater than €250k. </t>
  </si>
  <si>
    <t xml:space="preserve">Accompanies 2025 NCID Private Motor Report 7 Figure 36 - Number of attritional and large injury claims per 1,000 policies. </t>
  </si>
  <si>
    <t xml:space="preserve">Accompanies 2025 NCID Private Motor Report 7 Figure 37 - Average cost per claim for attritional and large injury claims. </t>
  </si>
  <si>
    <t>Total Other Income</t>
  </si>
  <si>
    <t>Total Income</t>
  </si>
  <si>
    <t>Total Technical Account - Expenses</t>
  </si>
  <si>
    <t>Total Other Expenditure</t>
  </si>
  <si>
    <t>Underwriting Profit</t>
  </si>
  <si>
    <t>Operating Profit</t>
  </si>
  <si>
    <t>Commission Payable - Third Party/Related Distribution</t>
  </si>
  <si>
    <t>(19+20)</t>
  </si>
  <si>
    <t>Accompanies 2025 NCID Private Motor Report 7 - Historical Income and Expenditure data for years 2010 to 2024 combined.</t>
  </si>
  <si>
    <t>Figure 20, 23, 24</t>
  </si>
  <si>
    <t>Figure 28</t>
  </si>
  <si>
    <t>*As measured by the ratio of 2024 gross earned premium of included submissions to the 2024 gross earned premium of all submissions.</t>
  </si>
  <si>
    <t xml:space="preserve">Year     </t>
  </si>
  <si>
    <t>Accompanies 2025 NCID Private Motor Report 7 - Income and Expenditure, Figures 14 to 19.</t>
  </si>
  <si>
    <t>Ultimate Numbers</t>
  </si>
  <si>
    <t>Numbers Reported Incl Nil</t>
  </si>
  <si>
    <t>Claim Type</t>
  </si>
  <si>
    <t>Coverage 97%</t>
  </si>
  <si>
    <t>Coverage 94%</t>
  </si>
  <si>
    <t>Coverage 98%</t>
  </si>
  <si>
    <t>Coverage 95%</t>
  </si>
  <si>
    <t>Coverage 88%</t>
  </si>
  <si>
    <t>Coverage 83%</t>
  </si>
  <si>
    <t>Coverage 85%</t>
  </si>
  <si>
    <t>Coverage 73%</t>
  </si>
  <si>
    <t>Accompanies 2025 NCID Private Motor Report  7 - Number Reported Incl Nil claims and ultimate claim numbers (incl Nils).</t>
  </si>
  <si>
    <t>Accompanies 2025 NCID Private Motor Report 7 Figure 26 - Index of the number of injury claims settled in each channel.</t>
  </si>
  <si>
    <t xml:space="preserve">Accompanies 2025 NCID Private Motor Report 7 Figure 27 - The proportion of settled claimants and total cost of injury claims through each of the five settlement channels.  </t>
  </si>
  <si>
    <t xml:space="preserve">Accompanies 2025 NCID Private Motor Report 7 Table 14 - The number of damage claims settled by claim type, from 2015 to 2024.  </t>
  </si>
  <si>
    <t xml:space="preserve">Accompanies 2025 NCID Private Motor Report 7 Figure 28 - Injury claimants that settled in each channel, by compensation cost band in 2019 to 2024.  </t>
  </si>
  <si>
    <t>Accompanies 2025 NCID Private Motor Report 7 Figure 29 - Distribution of injury claimants by duration of settlement process, for injury claims settled between 2015 and 2024.</t>
  </si>
  <si>
    <t>Accompanies 2025 NCID Private Motor Report 7 Figure 30 - Proportion of litigated injury claimants settled over 2022-2024 under the Personal Injuries Guidelines and the Book of Quantum.</t>
  </si>
  <si>
    <t>Accompanies 2025 NCID Private Motor Report 7 Table 22 - The average time (years) between a claim being reported to the insurer and settled, for all claims settled in 2020 and 2024 and for claims settled under the Personal Injuries Guidelines only in 2021-2024.</t>
  </si>
  <si>
    <t>Accompanies 2025 NCID Private Motor Report 7 Table 23 - Average cost of claims settled under the Personal Injuries Guidelines in 2021-2024 and those settled under the Book of Quantum 2020.</t>
  </si>
  <si>
    <t xml:space="preserve">Accompanies 2025 NCID Private Motor Report 7 Figure 13 - Breakdown of total income and expenditure for 2010-2024.  </t>
  </si>
  <si>
    <t xml:space="preserve">Accompanies 2025 NCID Private Motor Report 7 Figure 13 - Breakdown of the gross underwriting expenses for 2010-2024.  </t>
  </si>
  <si>
    <t xml:space="preserve">Accompanies 2025 NCID Private Motor Report 7 - Breakdown of total income and expenditure for 2010-2024.  </t>
  </si>
  <si>
    <t>Accompanies 2025 NCID Private Motor Report 7 Figure 20 - Reserve movements for prior years recognised in financial years 2016-2024.</t>
  </si>
  <si>
    <t xml:space="preserve">Accompanies 2025 NCID Private Motor Report 7 Figure 23 - Split of gross earned premium between third party, direct and related distribution channels.  </t>
  </si>
  <si>
    <t xml:space="preserve">Accompanies 2025 NCID Private Motor Report 7 Figure 24 - Commission as a percentage of earned premium for polices sold through third party intermediaries.  </t>
  </si>
  <si>
    <t xml:space="preserve">Accompanies 2025 NCID Private Motor Report 7 Table 13 - Breakdown of claimant numbers and claim costs between the different settlement channels.  </t>
  </si>
  <si>
    <t xml:space="preserve">Accompanies 2025 NCID Private Motor Report 7 Table 16 - Breakdown of the average injury settlement costs, where the total cost of settlement is less than €100k.  </t>
  </si>
  <si>
    <t xml:space="preserve">Accompanies 2025 NCID Private Motor Report 7 Table 17 - Breakdown of the average injury settlement costs in each settlement channel.  </t>
  </si>
  <si>
    <t xml:space="preserve">Accompanies 2025 NCID Private Motor Report 7 - Total cost of injury claims through each settlement channel.  </t>
  </si>
  <si>
    <t xml:space="preserve">Accompanies 2025 NCID Private Motor Report 7 - Breakdown of the average injury settlement costs by settlement channel, using the 5-way settlement channel and cost splits for 2019 to 2024 combined.  </t>
  </si>
  <si>
    <t>Accompanies 2025 NCID Private Motor Report 7 Figure 32 and 33 - Average cost of claims per policy and ratio of ultimate costs to premiums.</t>
  </si>
  <si>
    <t>Total Delay Years</t>
  </si>
  <si>
    <t>Misc 4</t>
  </si>
  <si>
    <t xml:space="preserve">Accompanies 2025 NCID Private Motor Report 7 - Ultimate Costs and Numbers.  </t>
  </si>
  <si>
    <t>Accompanies 2024 NCID Private Motor Report 7 - Premium and Exposure Data with matching market share as the Ultimates data.</t>
  </si>
  <si>
    <t>Other Expenses</t>
  </si>
  <si>
    <t>* To ensure statisical confidentiality in the data some data points were combined.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</si>
</sst>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_(* #,##0_);_(* \(#,##0\);_(* &quot;-&quot;??_);_(@_)"/>
    <numFmt numFmtId="168" formatCode="_(* #,##0.0_);_(* \(#,##0.0\);_(* &quot;-&quot;??_);_(@_)"/>
    <numFmt numFmtId="169" formatCode="#,##0_ ;\-#,##0\ "/>
  </numFmts>
  <fonts count="25" x14ac:knownFonts="1">
    <font>
      <sz val="11"/>
      <color indexed="8"/>
      <name val="Lato"/>
      <family val="2"/>
      <scheme val="minor"/>
    </font>
    <font>
      <sz val="10"/>
      <color rgb="FF09506C"/>
      <name val="Lato"/>
      <family val="2"/>
    </font>
    <font>
      <b/>
      <sz val="11"/>
      <color rgb="FF09506C"/>
      <name val="Lato"/>
      <family val="2"/>
    </font>
    <font>
      <sz val="11"/>
      <color indexed="8"/>
      <name val="Lato"/>
      <family val="2"/>
      <scheme val="minor"/>
    </font>
    <font>
      <b/>
      <sz val="11"/>
      <color indexed="8"/>
      <name val="Lato"/>
      <family val="2"/>
      <scheme val="minor"/>
    </font>
    <font>
      <b/>
      <sz val="10"/>
      <color rgb="FF09506C"/>
      <name val="Lato"/>
      <family val="2"/>
    </font>
    <font>
      <b/>
      <sz val="11"/>
      <color rgb="FF09506C"/>
      <name val="Arial"/>
      <family val="2"/>
    </font>
    <font>
      <sz val="10"/>
      <name val="Lato"/>
      <family val="2"/>
    </font>
    <font>
      <b/>
      <sz val="10"/>
      <color rgb="FF09506C"/>
      <name val="Lato"/>
      <family val="2"/>
      <scheme val="minor"/>
    </font>
    <font>
      <sz val="10"/>
      <color rgb="FF09506C"/>
      <name val="Lato"/>
      <family val="2"/>
      <scheme val="minor"/>
    </font>
    <font>
      <sz val="10"/>
      <color rgb="FF000000"/>
      <name val="Lato"/>
      <family val="2"/>
      <scheme val="minor"/>
    </font>
    <font>
      <sz val="10"/>
      <color rgb="FF000000"/>
      <name val="Lato"/>
      <family val="2"/>
    </font>
    <font>
      <b/>
      <sz val="11"/>
      <color rgb="FF09506C"/>
      <name val="Lato"/>
      <family val="2"/>
      <scheme val="minor"/>
    </font>
    <font>
      <sz val="10"/>
      <color indexed="8"/>
      <name val="Lato"/>
      <family val="2"/>
      <scheme val="minor"/>
    </font>
    <font>
      <sz val="9"/>
      <color indexed="8"/>
      <name val="Lato"/>
      <family val="2"/>
      <scheme val="minor"/>
    </font>
    <font>
      <sz val="10"/>
      <color theme="1"/>
      <name val="Lato"/>
      <family val="2"/>
      <scheme val="minor"/>
    </font>
    <font>
      <b/>
      <sz val="11"/>
      <color theme="2"/>
      <name val="Lato"/>
      <family val="2"/>
      <scheme val="minor"/>
    </font>
    <font>
      <sz val="10"/>
      <color theme="2"/>
      <name val="Lato"/>
      <family val="2"/>
    </font>
    <font>
      <sz val="11"/>
      <color theme="2"/>
      <name val="Lato"/>
      <family val="2"/>
    </font>
    <font>
      <b/>
      <sz val="9"/>
      <color indexed="8"/>
      <name val="Lato"/>
      <family val="2"/>
      <scheme val="minor"/>
    </font>
    <font>
      <sz val="11"/>
      <color rgb="FFFF0000"/>
      <name val="Lato"/>
      <family val="2"/>
      <scheme val="minor"/>
    </font>
    <font>
      <sz val="10"/>
      <color rgb="FFFF0000"/>
      <name val="Lato"/>
      <family val="2"/>
      <scheme val="minor"/>
    </font>
    <font>
      <sz val="9"/>
      <color rgb="FFFF0000"/>
      <name val="Lato"/>
      <family val="2"/>
      <scheme val="minor"/>
    </font>
    <font>
      <u/>
      <sz val="11"/>
      <color rgb="FFFF0000"/>
      <name val="Lato"/>
      <family val="2"/>
      <scheme val="minor"/>
    </font>
    <font>
      <sz val="10"/>
      <color rgb="FFFFFFFF"/>
      <name val="Lucida Console"/>
      <family val="3"/>
    </font>
  </fonts>
  <fills count="13">
    <fill>
      <patternFill patternType="none"/>
    </fill>
    <fill>
      <patternFill patternType="gray125"/>
    </fill>
    <fill>
      <patternFill patternType="solid">
        <fgColor rgb="FFD4E38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54">
    <xf numFmtId="0" fontId="0" fillId="0" borderId="0" xfId="0"/>
    <xf numFmtId="3" fontId="0" fillId="0" borderId="0" xfId="0" applyNumberFormat="1"/>
    <xf numFmtId="9" fontId="0" fillId="0" borderId="0" xfId="1" applyFont="1"/>
    <xf numFmtId="3" fontId="0" fillId="0" borderId="0" xfId="0" applyNumberForma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1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4" fillId="10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9" fontId="0" fillId="6" borderId="1" xfId="1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9" fontId="0" fillId="5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9" fontId="0" fillId="7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9" fontId="0" fillId="9" borderId="1" xfId="0" applyNumberForma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0" fillId="0" borderId="0" xfId="0" applyNumberFormat="1"/>
    <xf numFmtId="9" fontId="0" fillId="0" borderId="0" xfId="1" applyFont="1" applyAlignment="1">
      <alignment horizontal="center"/>
    </xf>
    <xf numFmtId="1" fontId="0" fillId="0" borderId="0" xfId="0" applyNumberFormat="1" applyAlignment="1">
      <alignment horizontal="center"/>
    </xf>
    <xf numFmtId="3" fontId="7" fillId="0" borderId="0" xfId="0" applyNumberFormat="1" applyFont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3" fontId="13" fillId="4" borderId="1" xfId="1" applyNumberFormat="1" applyFont="1" applyFill="1" applyBorder="1" applyAlignment="1">
      <alignment horizontal="center"/>
    </xf>
    <xf numFmtId="3" fontId="11" fillId="3" borderId="1" xfId="1" applyNumberFormat="1" applyFont="1" applyFill="1" applyBorder="1" applyAlignment="1">
      <alignment horizontal="center" vertical="center"/>
    </xf>
    <xf numFmtId="3" fontId="11" fillId="0" borderId="1" xfId="1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65" fontId="11" fillId="3" borderId="1" xfId="2" applyNumberFormat="1" applyFont="1" applyFill="1" applyBorder="1" applyAlignment="1">
      <alignment horizontal="center" vertical="center"/>
    </xf>
    <xf numFmtId="165" fontId="11" fillId="3" borderId="1" xfId="2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5" fontId="11" fillId="0" borderId="1" xfId="2" applyNumberFormat="1" applyFont="1" applyBorder="1" applyAlignment="1">
      <alignment horizontal="center" vertical="center"/>
    </xf>
    <xf numFmtId="165" fontId="11" fillId="0" borderId="1" xfId="2" applyNumberFormat="1" applyFont="1" applyBorder="1" applyAlignment="1">
      <alignment horizontal="center" vertical="center" wrapText="1"/>
    </xf>
    <xf numFmtId="0" fontId="19" fillId="0" borderId="0" xfId="0" applyFont="1"/>
    <xf numFmtId="3" fontId="14" fillId="0" borderId="0" xfId="0" applyNumberFormat="1" applyFont="1"/>
    <xf numFmtId="3" fontId="19" fillId="0" borderId="0" xfId="0" applyNumberFormat="1" applyFont="1"/>
    <xf numFmtId="9" fontId="7" fillId="0" borderId="0" xfId="1" applyFont="1" applyAlignment="1">
      <alignment horizontal="center" vertical="center" wrapText="1"/>
    </xf>
    <xf numFmtId="0" fontId="0" fillId="12" borderId="1" xfId="0" applyFill="1" applyBorder="1" applyAlignment="1">
      <alignment vertical="center"/>
    </xf>
    <xf numFmtId="9" fontId="0" fillId="12" borderId="1" xfId="0" applyNumberFormat="1" applyFill="1" applyBorder="1" applyAlignment="1">
      <alignment horizontal="center" vertical="center"/>
    </xf>
    <xf numFmtId="166" fontId="0" fillId="0" borderId="0" xfId="0" applyNumberFormat="1"/>
    <xf numFmtId="0" fontId="1" fillId="10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vertical="center" wrapText="1"/>
    </xf>
    <xf numFmtId="9" fontId="14" fillId="0" borderId="0" xfId="1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 wrapText="1"/>
    </xf>
    <xf numFmtId="3" fontId="13" fillId="0" borderId="0" xfId="1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 vertical="center"/>
    </xf>
    <xf numFmtId="0" fontId="20" fillId="0" borderId="0" xfId="0" applyFont="1"/>
    <xf numFmtId="0" fontId="22" fillId="0" borderId="0" xfId="0" applyFont="1"/>
    <xf numFmtId="3" fontId="20" fillId="0" borderId="0" xfId="0" applyNumberFormat="1" applyFont="1"/>
    <xf numFmtId="0" fontId="23" fillId="0" borderId="0" xfId="0" applyFont="1"/>
    <xf numFmtId="3" fontId="21" fillId="0" borderId="0" xfId="0" applyNumberFormat="1" applyFont="1"/>
    <xf numFmtId="3" fontId="22" fillId="0" borderId="0" xfId="0" applyNumberFormat="1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8" fontId="7" fillId="0" borderId="0" xfId="2" applyNumberFormat="1" applyFont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/>
    </xf>
    <xf numFmtId="167" fontId="0" fillId="0" borderId="0" xfId="2" applyNumberFormat="1" applyFont="1"/>
    <xf numFmtId="167" fontId="0" fillId="0" borderId="0" xfId="0" applyNumberFormat="1"/>
    <xf numFmtId="3" fontId="12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12" borderId="1" xfId="0" applyFill="1" applyBorder="1" applyAlignment="1">
      <alignment horizontal="left" vertical="center"/>
    </xf>
    <xf numFmtId="10" fontId="0" fillId="0" borderId="0" xfId="1" applyNumberFormat="1" applyFont="1"/>
    <xf numFmtId="3" fontId="21" fillId="0" borderId="0" xfId="1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left" vertical="center" wrapText="1"/>
    </xf>
    <xf numFmtId="169" fontId="7" fillId="0" borderId="0" xfId="2" applyNumberFormat="1" applyFont="1" applyFill="1" applyBorder="1" applyAlignment="1">
      <alignment horizontal="left" vertical="center"/>
    </xf>
    <xf numFmtId="0" fontId="4" fillId="0" borderId="0" xfId="0" applyFont="1"/>
    <xf numFmtId="0" fontId="0" fillId="7" borderId="2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9" fontId="0" fillId="8" borderId="2" xfId="0" applyNumberFormat="1" applyFill="1" applyBorder="1" applyAlignment="1">
      <alignment horizontal="center" vertical="center"/>
    </xf>
    <xf numFmtId="9" fontId="0" fillId="8" borderId="4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13" fillId="4" borderId="2" xfId="1" applyNumberFormat="1" applyFont="1" applyFill="1" applyBorder="1" applyAlignment="1">
      <alignment horizontal="center" vertical="center"/>
    </xf>
    <xf numFmtId="3" fontId="13" fillId="4" borderId="4" xfId="1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/>
    </xf>
    <xf numFmtId="3" fontId="11" fillId="3" borderId="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C12"/>
  <sheetViews>
    <sheetView tabSelected="1" workbookViewId="0"/>
  </sheetViews>
  <sheetFormatPr defaultRowHeight="14.25" x14ac:dyDescent="0.2"/>
  <cols>
    <col min="1" max="1" width="42.44140625" customWidth="1"/>
    <col min="2" max="2" width="33.33203125" customWidth="1"/>
    <col min="3" max="3" width="15" style="5" customWidth="1"/>
  </cols>
  <sheetData>
    <row r="1" spans="1:3" ht="23.25" customHeight="1" x14ac:dyDescent="0.2">
      <c r="A1" s="35" t="s">
        <v>0</v>
      </c>
      <c r="B1" s="35" t="s">
        <v>1</v>
      </c>
      <c r="C1" s="36" t="s">
        <v>2</v>
      </c>
    </row>
    <row r="2" spans="1:3" ht="20.100000000000001" customHeight="1" x14ac:dyDescent="0.2">
      <c r="A2" s="37" t="s">
        <v>3</v>
      </c>
      <c r="B2" s="37" t="s">
        <v>4</v>
      </c>
      <c r="C2" s="38">
        <v>0.97</v>
      </c>
    </row>
    <row r="3" spans="1:3" ht="20.100000000000001" customHeight="1" x14ac:dyDescent="0.2">
      <c r="A3" s="39" t="s">
        <v>5</v>
      </c>
      <c r="B3" s="39" t="s">
        <v>4</v>
      </c>
      <c r="C3" s="121">
        <v>0.94</v>
      </c>
    </row>
    <row r="4" spans="1:3" ht="20.100000000000001" customHeight="1" x14ac:dyDescent="0.2">
      <c r="A4" s="44" t="s">
        <v>6</v>
      </c>
      <c r="B4" s="44" t="s">
        <v>7</v>
      </c>
      <c r="C4" s="122"/>
    </row>
    <row r="5" spans="1:3" ht="20.100000000000001" customHeight="1" x14ac:dyDescent="0.2">
      <c r="A5" s="119" t="s">
        <v>8</v>
      </c>
      <c r="B5" s="40" t="s">
        <v>9</v>
      </c>
      <c r="C5" s="41">
        <v>0.98</v>
      </c>
    </row>
    <row r="6" spans="1:3" ht="20.100000000000001" customHeight="1" x14ac:dyDescent="0.2">
      <c r="A6" s="120"/>
      <c r="B6" s="40" t="s">
        <v>286</v>
      </c>
      <c r="C6" s="41">
        <v>0.95</v>
      </c>
    </row>
    <row r="7" spans="1:3" ht="20.100000000000001" customHeight="1" x14ac:dyDescent="0.2">
      <c r="A7" s="117" t="s">
        <v>10</v>
      </c>
      <c r="B7" s="42" t="s">
        <v>9</v>
      </c>
      <c r="C7" s="43">
        <v>0.88</v>
      </c>
    </row>
    <row r="8" spans="1:3" ht="20.100000000000001" customHeight="1" x14ac:dyDescent="0.2">
      <c r="A8" s="118"/>
      <c r="B8" s="42" t="s">
        <v>287</v>
      </c>
      <c r="C8" s="43">
        <v>0.94</v>
      </c>
    </row>
    <row r="9" spans="1:3" ht="20.100000000000001" customHeight="1" x14ac:dyDescent="0.2">
      <c r="A9" s="111" t="s">
        <v>11</v>
      </c>
      <c r="B9" s="68" t="s">
        <v>4</v>
      </c>
      <c r="C9" s="69">
        <v>0.85</v>
      </c>
    </row>
    <row r="10" spans="1:3" ht="20.100000000000001" customHeight="1" x14ac:dyDescent="0.2">
      <c r="A10" s="123" t="s">
        <v>12</v>
      </c>
      <c r="B10" s="44" t="s">
        <v>9</v>
      </c>
      <c r="C10" s="45">
        <v>0.94</v>
      </c>
    </row>
    <row r="11" spans="1:3" ht="20.100000000000001" customHeight="1" x14ac:dyDescent="0.2">
      <c r="A11" s="123"/>
      <c r="B11" s="44" t="s">
        <v>324</v>
      </c>
      <c r="C11" s="45">
        <v>0.73</v>
      </c>
    </row>
    <row r="12" spans="1:3" x14ac:dyDescent="0.2">
      <c r="A12" s="17" t="s">
        <v>288</v>
      </c>
    </row>
  </sheetData>
  <mergeCells count="4">
    <mergeCell ref="A7:A8"/>
    <mergeCell ref="A5:A6"/>
    <mergeCell ref="C3:C4"/>
    <mergeCell ref="A10:A1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0.79998168889431442"/>
    <pageSetUpPr autoPageBreaks="0"/>
  </sheetPr>
  <dimension ref="A2:D16"/>
  <sheetViews>
    <sheetView workbookViewId="0"/>
  </sheetViews>
  <sheetFormatPr defaultRowHeight="14.25" x14ac:dyDescent="0.2"/>
  <cols>
    <col min="1" max="4" width="32.77734375" customWidth="1"/>
  </cols>
  <sheetData>
    <row r="2" spans="1:4" ht="24.95" customHeight="1" x14ac:dyDescent="0.2">
      <c r="A2" s="139" t="s">
        <v>261</v>
      </c>
      <c r="B2" s="140"/>
      <c r="C2" s="140"/>
      <c r="D2" s="141"/>
    </row>
    <row r="3" spans="1:4" ht="20.100000000000001" customHeight="1" x14ac:dyDescent="0.2">
      <c r="A3" s="47" t="s">
        <v>92</v>
      </c>
      <c r="B3" s="47" t="s">
        <v>93</v>
      </c>
      <c r="C3" s="47" t="s">
        <v>95</v>
      </c>
      <c r="D3" s="47" t="s">
        <v>96</v>
      </c>
    </row>
    <row r="4" spans="1:4" ht="15" customHeight="1" x14ac:dyDescent="0.2">
      <c r="A4" s="15">
        <v>2015</v>
      </c>
      <c r="B4" s="20">
        <v>10393</v>
      </c>
      <c r="C4" s="20">
        <v>2327805.1999999997</v>
      </c>
      <c r="D4" s="20">
        <v>2335965.7700000061</v>
      </c>
    </row>
    <row r="5" spans="1:4" ht="15" customHeight="1" x14ac:dyDescent="0.2">
      <c r="A5" s="6">
        <v>2016</v>
      </c>
      <c r="B5" s="7">
        <v>8902</v>
      </c>
      <c r="C5" s="7">
        <v>2301725.5899999975</v>
      </c>
      <c r="D5" s="7">
        <v>2108155.6100000027</v>
      </c>
    </row>
    <row r="6" spans="1:4" ht="15" customHeight="1" x14ac:dyDescent="0.2">
      <c r="A6" s="15">
        <v>2017</v>
      </c>
      <c r="B6" s="20">
        <v>8367</v>
      </c>
      <c r="C6" s="20">
        <v>2411704.4699999997</v>
      </c>
      <c r="D6" s="20">
        <v>2345119.2200000072</v>
      </c>
    </row>
    <row r="7" spans="1:4" ht="15" customHeight="1" x14ac:dyDescent="0.2">
      <c r="A7" s="6">
        <v>2018</v>
      </c>
      <c r="B7" s="7">
        <v>8593</v>
      </c>
      <c r="C7" s="7">
        <v>3179302.3300099983</v>
      </c>
      <c r="D7" s="7">
        <v>2810052.9999990049</v>
      </c>
    </row>
    <row r="8" spans="1:4" ht="15" customHeight="1" x14ac:dyDescent="0.2">
      <c r="A8" s="15">
        <v>2019</v>
      </c>
      <c r="B8" s="20">
        <v>9056</v>
      </c>
      <c r="C8" s="20">
        <v>3084706.2899999982</v>
      </c>
      <c r="D8" s="20">
        <v>2947430.7300000023</v>
      </c>
    </row>
    <row r="9" spans="1:4" ht="15" customHeight="1" x14ac:dyDescent="0.2">
      <c r="A9" s="6">
        <v>2020</v>
      </c>
      <c r="B9" s="7">
        <v>7429</v>
      </c>
      <c r="C9" s="7">
        <v>2430507.6399999987</v>
      </c>
      <c r="D9" s="7">
        <v>2331975.2600000012</v>
      </c>
    </row>
    <row r="10" spans="1:4" ht="15" customHeight="1" x14ac:dyDescent="0.2">
      <c r="A10" s="15">
        <v>2021</v>
      </c>
      <c r="B10" s="20">
        <v>7037</v>
      </c>
      <c r="C10" s="20">
        <v>2482726.709999999</v>
      </c>
      <c r="D10" s="20">
        <v>2455848.3400000008</v>
      </c>
    </row>
    <row r="11" spans="1:4" x14ac:dyDescent="0.2">
      <c r="A11" s="6">
        <v>2022</v>
      </c>
      <c r="B11" s="7">
        <v>9362</v>
      </c>
      <c r="C11" s="7">
        <v>2753254.8599800006</v>
      </c>
      <c r="D11" s="7">
        <v>3561347.84</v>
      </c>
    </row>
    <row r="12" spans="1:4" x14ac:dyDescent="0.2">
      <c r="A12" s="15">
        <v>2023</v>
      </c>
      <c r="B12" s="20">
        <v>12938</v>
      </c>
      <c r="C12" s="20">
        <v>3085403.4299999992</v>
      </c>
      <c r="D12" s="20">
        <v>4346332.4499999955</v>
      </c>
    </row>
    <row r="13" spans="1:4" x14ac:dyDescent="0.2">
      <c r="A13" s="6">
        <v>2024</v>
      </c>
      <c r="B13" s="7">
        <v>16905</v>
      </c>
      <c r="C13" s="7">
        <v>3126415.1999999993</v>
      </c>
      <c r="D13" s="7">
        <v>5382507.5599999912</v>
      </c>
    </row>
    <row r="16" spans="1:4" x14ac:dyDescent="0.2">
      <c r="A16" t="s">
        <v>298</v>
      </c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0.79998168889431442"/>
    <pageSetUpPr autoPageBreaks="0"/>
  </sheetPr>
  <dimension ref="A2:G16"/>
  <sheetViews>
    <sheetView workbookViewId="0"/>
  </sheetViews>
  <sheetFormatPr defaultRowHeight="14.25" x14ac:dyDescent="0.2"/>
  <cols>
    <col min="1" max="1" width="24.109375" customWidth="1"/>
    <col min="2" max="7" width="24.109375" style="5" customWidth="1"/>
  </cols>
  <sheetData>
    <row r="2" spans="1:7" ht="24.95" customHeight="1" x14ac:dyDescent="0.2">
      <c r="A2" s="124" t="s">
        <v>265</v>
      </c>
      <c r="B2" s="124"/>
      <c r="C2" s="124"/>
      <c r="D2" s="124"/>
      <c r="E2" s="124"/>
      <c r="F2" s="124"/>
      <c r="G2" s="124"/>
    </row>
    <row r="3" spans="1:7" ht="20.100000000000001" customHeight="1" x14ac:dyDescent="0.2">
      <c r="A3" s="18" t="s">
        <v>92</v>
      </c>
      <c r="B3" s="18" t="s">
        <v>108</v>
      </c>
      <c r="C3" s="18" t="s">
        <v>107</v>
      </c>
      <c r="D3" s="18" t="s">
        <v>66</v>
      </c>
      <c r="E3" s="18" t="s">
        <v>108</v>
      </c>
      <c r="F3" s="18" t="s">
        <v>107</v>
      </c>
      <c r="G3" s="18" t="s">
        <v>66</v>
      </c>
    </row>
    <row r="4" spans="1:7" ht="15" customHeight="1" x14ac:dyDescent="0.2">
      <c r="A4" s="15" t="s">
        <v>98</v>
      </c>
      <c r="B4" s="20">
        <v>120558</v>
      </c>
      <c r="C4" s="20">
        <v>12415</v>
      </c>
      <c r="D4" s="20">
        <v>132973</v>
      </c>
      <c r="E4" s="20">
        <v>181794203.26000103</v>
      </c>
      <c r="F4" s="20">
        <v>413430571.30998927</v>
      </c>
      <c r="G4" s="20">
        <v>595224774.56999028</v>
      </c>
    </row>
    <row r="5" spans="1:7" ht="15" customHeight="1" x14ac:dyDescent="0.2">
      <c r="A5" s="6" t="s">
        <v>99</v>
      </c>
      <c r="B5" s="7">
        <v>112070</v>
      </c>
      <c r="C5" s="7">
        <v>12268</v>
      </c>
      <c r="D5" s="7">
        <v>124338</v>
      </c>
      <c r="E5" s="7">
        <v>166768587.58734581</v>
      </c>
      <c r="F5" s="7">
        <v>416594097.53267992</v>
      </c>
      <c r="G5" s="7">
        <v>583362685.12002575</v>
      </c>
    </row>
    <row r="6" spans="1:7" ht="15" customHeight="1" x14ac:dyDescent="0.2">
      <c r="A6" s="15" t="s">
        <v>100</v>
      </c>
      <c r="B6" s="20">
        <v>98693</v>
      </c>
      <c r="C6" s="20">
        <v>11724</v>
      </c>
      <c r="D6" s="20">
        <v>110417</v>
      </c>
      <c r="E6" s="20">
        <v>146388169.14265516</v>
      </c>
      <c r="F6" s="20">
        <v>462936371.04735404</v>
      </c>
      <c r="G6" s="20">
        <v>609324540.19000924</v>
      </c>
    </row>
    <row r="7" spans="1:7" ht="15" customHeight="1" x14ac:dyDescent="0.2">
      <c r="A7" s="6" t="s">
        <v>101</v>
      </c>
      <c r="B7" s="7">
        <v>107192</v>
      </c>
      <c r="C7" s="7">
        <v>11390</v>
      </c>
      <c r="D7" s="7">
        <v>118582</v>
      </c>
      <c r="E7" s="7">
        <v>165394957.81999022</v>
      </c>
      <c r="F7" s="7">
        <v>427516147.97999722</v>
      </c>
      <c r="G7" s="7">
        <v>592911105.79998744</v>
      </c>
    </row>
    <row r="8" spans="1:7" ht="15" customHeight="1" x14ac:dyDescent="0.2">
      <c r="A8" s="15" t="s">
        <v>102</v>
      </c>
      <c r="B8" s="20">
        <v>103099</v>
      </c>
      <c r="C8" s="20">
        <v>11620</v>
      </c>
      <c r="D8" s="20">
        <v>114719</v>
      </c>
      <c r="E8" s="20">
        <v>168143968.08999258</v>
      </c>
      <c r="F8" s="20">
        <v>441382727.35000974</v>
      </c>
      <c r="G8" s="20">
        <v>609526695.44000232</v>
      </c>
    </row>
    <row r="9" spans="1:7" ht="15" customHeight="1" x14ac:dyDescent="0.2">
      <c r="A9" s="6" t="s">
        <v>103</v>
      </c>
      <c r="B9" s="7">
        <v>92489</v>
      </c>
      <c r="C9" s="7">
        <v>9732</v>
      </c>
      <c r="D9" s="7">
        <v>102221</v>
      </c>
      <c r="E9" s="7">
        <v>155300405.09999177</v>
      </c>
      <c r="F9" s="7">
        <v>373678852.05000848</v>
      </c>
      <c r="G9" s="7">
        <v>528979257.15000021</v>
      </c>
    </row>
    <row r="10" spans="1:7" ht="15" customHeight="1" x14ac:dyDescent="0.2">
      <c r="A10" s="15" t="s">
        <v>104</v>
      </c>
      <c r="B10" s="20">
        <v>95189</v>
      </c>
      <c r="C10" s="20">
        <v>8162</v>
      </c>
      <c r="D10" s="20">
        <v>103351</v>
      </c>
      <c r="E10" s="20">
        <v>155046410.43998253</v>
      </c>
      <c r="F10" s="20">
        <v>346426569.17000675</v>
      </c>
      <c r="G10" s="20">
        <v>501472979.60998929</v>
      </c>
    </row>
    <row r="11" spans="1:7" ht="15" customHeight="1" x14ac:dyDescent="0.2">
      <c r="A11" s="6" t="s">
        <v>262</v>
      </c>
      <c r="B11" s="7">
        <v>110014</v>
      </c>
      <c r="C11" s="7">
        <v>6705</v>
      </c>
      <c r="D11" s="7">
        <v>116719</v>
      </c>
      <c r="E11" s="7">
        <v>227123532.58999401</v>
      </c>
      <c r="F11" s="7">
        <v>255025433.78999084</v>
      </c>
      <c r="G11" s="7">
        <v>482148966.37998486</v>
      </c>
    </row>
    <row r="12" spans="1:7" ht="15" customHeight="1" x14ac:dyDescent="0.2">
      <c r="A12" s="15" t="s">
        <v>263</v>
      </c>
      <c r="B12" s="20">
        <v>131248</v>
      </c>
      <c r="C12" s="20">
        <v>7899</v>
      </c>
      <c r="D12" s="20">
        <v>139147</v>
      </c>
      <c r="E12" s="20">
        <v>335372096.96998966</v>
      </c>
      <c r="F12" s="20">
        <v>295819358.97502905</v>
      </c>
      <c r="G12" s="20">
        <v>631191455.94501877</v>
      </c>
    </row>
    <row r="13" spans="1:7" x14ac:dyDescent="0.2">
      <c r="A13" s="6" t="s">
        <v>264</v>
      </c>
      <c r="B13" s="7">
        <v>139433</v>
      </c>
      <c r="C13" s="7">
        <v>9180</v>
      </c>
      <c r="D13" s="7">
        <v>148613</v>
      </c>
      <c r="E13" s="7">
        <v>421671659.39999509</v>
      </c>
      <c r="F13" s="7">
        <v>361604441.01998878</v>
      </c>
      <c r="G13" s="7">
        <v>783276100.41998386</v>
      </c>
    </row>
    <row r="16" spans="1:7" x14ac:dyDescent="0.2">
      <c r="A16" t="s">
        <v>298</v>
      </c>
    </row>
  </sheetData>
  <mergeCells count="1">
    <mergeCell ref="A2:G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ignoredErrors>
    <ignoredError sqref="A4:A1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0.79998168889431442"/>
    <pageSetUpPr autoPageBreaks="0"/>
  </sheetPr>
  <dimension ref="A1:K42"/>
  <sheetViews>
    <sheetView workbookViewId="0"/>
  </sheetViews>
  <sheetFormatPr defaultRowHeight="14.25" x14ac:dyDescent="0.2"/>
  <cols>
    <col min="1" max="1" width="18.109375" customWidth="1"/>
    <col min="2" max="11" width="15.77734375" customWidth="1"/>
  </cols>
  <sheetData>
    <row r="1" spans="1:11" ht="15" customHeight="1" x14ac:dyDescent="0.2"/>
    <row r="2" spans="1:11" ht="24.95" customHeight="1" x14ac:dyDescent="0.2">
      <c r="A2" s="124" t="s">
        <v>266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20.100000000000001" customHeight="1" x14ac:dyDescent="0.2">
      <c r="A3" s="32" t="s">
        <v>105</v>
      </c>
      <c r="B3" s="32">
        <v>2015</v>
      </c>
      <c r="C3" s="32">
        <v>2016</v>
      </c>
      <c r="D3" s="32">
        <v>2017</v>
      </c>
      <c r="E3" s="32">
        <v>2018</v>
      </c>
      <c r="F3" s="32">
        <v>2019</v>
      </c>
      <c r="G3" s="32">
        <v>2020</v>
      </c>
      <c r="H3" s="32">
        <v>2021</v>
      </c>
      <c r="I3" s="32">
        <v>2022</v>
      </c>
      <c r="J3" s="32">
        <v>2023</v>
      </c>
      <c r="K3" s="32">
        <v>2024</v>
      </c>
    </row>
    <row r="4" spans="1:11" ht="15" customHeight="1" x14ac:dyDescent="0.2">
      <c r="A4" s="142" t="s">
        <v>106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15" customHeight="1" x14ac:dyDescent="0.2">
      <c r="A5" s="28" t="s">
        <v>107</v>
      </c>
      <c r="B5" s="33">
        <v>12415</v>
      </c>
      <c r="C5" s="33">
        <v>12268</v>
      </c>
      <c r="D5" s="33">
        <v>11724</v>
      </c>
      <c r="E5" s="33">
        <v>11390</v>
      </c>
      <c r="F5" s="33">
        <v>11620</v>
      </c>
      <c r="G5" s="33">
        <v>9732</v>
      </c>
      <c r="H5" s="33">
        <v>8162</v>
      </c>
      <c r="I5" s="33">
        <v>6705</v>
      </c>
      <c r="J5" s="33">
        <v>7899</v>
      </c>
      <c r="K5" s="33">
        <v>9180</v>
      </c>
    </row>
    <row r="6" spans="1:11" ht="15" customHeight="1" x14ac:dyDescent="0.2">
      <c r="A6" s="14" t="s">
        <v>108</v>
      </c>
      <c r="B6" s="12">
        <v>120558</v>
      </c>
      <c r="C6" s="12">
        <v>112070</v>
      </c>
      <c r="D6" s="12">
        <v>98693</v>
      </c>
      <c r="E6" s="12">
        <v>107192</v>
      </c>
      <c r="F6" s="12">
        <v>103099</v>
      </c>
      <c r="G6" s="12">
        <v>92489</v>
      </c>
      <c r="H6" s="12">
        <v>95189</v>
      </c>
      <c r="I6" s="12">
        <v>110014</v>
      </c>
      <c r="J6" s="12">
        <v>131248</v>
      </c>
      <c r="K6" s="12">
        <v>139415</v>
      </c>
    </row>
    <row r="7" spans="1:11" ht="15" customHeight="1" x14ac:dyDescent="0.2">
      <c r="A7" s="142" t="s">
        <v>109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</row>
    <row r="8" spans="1:11" ht="15" customHeight="1" x14ac:dyDescent="0.2">
      <c r="A8" s="28" t="s">
        <v>107</v>
      </c>
      <c r="B8" s="33">
        <v>413430571.30998927</v>
      </c>
      <c r="C8" s="33">
        <v>416594097.53267992</v>
      </c>
      <c r="D8" s="33">
        <v>462936371.04735404</v>
      </c>
      <c r="E8" s="33">
        <v>427516147.97999722</v>
      </c>
      <c r="F8" s="33">
        <v>441382727.35000974</v>
      </c>
      <c r="G8" s="33">
        <v>373678852.05000848</v>
      </c>
      <c r="H8" s="33">
        <v>346426569.17000675</v>
      </c>
      <c r="I8" s="33">
        <v>255025433.78999084</v>
      </c>
      <c r="J8" s="33">
        <v>295819358.97502905</v>
      </c>
      <c r="K8" s="33">
        <v>361604441.01998878</v>
      </c>
    </row>
    <row r="9" spans="1:11" ht="15" customHeight="1" x14ac:dyDescent="0.2">
      <c r="A9" s="14" t="s">
        <v>108</v>
      </c>
      <c r="B9" s="12">
        <v>181794203.26000103</v>
      </c>
      <c r="C9" s="12">
        <v>166768587.58734581</v>
      </c>
      <c r="D9" s="12">
        <v>146388169.14265516</v>
      </c>
      <c r="E9" s="12">
        <v>165394957.81999022</v>
      </c>
      <c r="F9" s="12">
        <v>168143968.08999258</v>
      </c>
      <c r="G9" s="12">
        <v>155300405.09999177</v>
      </c>
      <c r="H9" s="12">
        <v>155046410.43998253</v>
      </c>
      <c r="I9" s="12">
        <v>227123532.58999401</v>
      </c>
      <c r="J9" s="12">
        <v>335372096.96998966</v>
      </c>
      <c r="K9" s="12">
        <v>421656778.59999502</v>
      </c>
    </row>
    <row r="10" spans="1:11" ht="20.100000000000001" customHeight="1" x14ac:dyDescent="0.2"/>
    <row r="11" spans="1:11" ht="15" customHeight="1" x14ac:dyDescent="0.2"/>
    <row r="12" spans="1:11" ht="24.95" customHeight="1" x14ac:dyDescent="0.2">
      <c r="A12" s="124" t="s">
        <v>317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11" ht="20.100000000000001" customHeight="1" x14ac:dyDescent="0.2">
      <c r="A13" s="32" t="s">
        <v>105</v>
      </c>
      <c r="B13" s="32">
        <v>2015</v>
      </c>
      <c r="C13" s="32">
        <v>2016</v>
      </c>
      <c r="D13" s="32">
        <v>2017</v>
      </c>
      <c r="E13" s="32">
        <v>2018</v>
      </c>
      <c r="F13" s="32">
        <v>2019</v>
      </c>
      <c r="G13" s="32">
        <v>2020</v>
      </c>
      <c r="H13" s="32">
        <v>2021</v>
      </c>
      <c r="I13" s="32">
        <v>2022</v>
      </c>
      <c r="J13" s="32">
        <v>2023</v>
      </c>
      <c r="K13" s="32">
        <v>2024</v>
      </c>
    </row>
    <row r="14" spans="1:11" ht="15" customHeight="1" x14ac:dyDescent="0.2">
      <c r="A14" s="142" t="s">
        <v>106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</row>
    <row r="15" spans="1:11" ht="15" customHeight="1" x14ac:dyDescent="0.2">
      <c r="A15" s="28" t="s">
        <v>110</v>
      </c>
      <c r="B15" s="33">
        <v>125741</v>
      </c>
      <c r="C15" s="33">
        <v>117258</v>
      </c>
      <c r="D15" s="33">
        <v>103350</v>
      </c>
      <c r="E15" s="33">
        <v>111775</v>
      </c>
      <c r="F15" s="33">
        <v>107992</v>
      </c>
      <c r="G15" s="33">
        <v>96643</v>
      </c>
      <c r="H15" s="33">
        <v>98555</v>
      </c>
      <c r="I15" s="33">
        <v>112720</v>
      </c>
      <c r="J15" s="33">
        <v>134275</v>
      </c>
      <c r="K15" s="33">
        <v>143168</v>
      </c>
    </row>
    <row r="16" spans="1:11" ht="15" customHeight="1" x14ac:dyDescent="0.2">
      <c r="A16" s="14" t="s">
        <v>185</v>
      </c>
      <c r="B16" s="12">
        <v>2580</v>
      </c>
      <c r="C16" s="12">
        <v>2588</v>
      </c>
      <c r="D16" s="12">
        <v>2335</v>
      </c>
      <c r="E16" s="12">
        <v>2063</v>
      </c>
      <c r="F16" s="12">
        <v>2041</v>
      </c>
      <c r="G16" s="12">
        <v>1656</v>
      </c>
      <c r="H16" s="12">
        <v>1380</v>
      </c>
      <c r="I16" s="12">
        <v>1163</v>
      </c>
      <c r="J16" s="12">
        <v>1530</v>
      </c>
      <c r="K16" s="12">
        <v>1553</v>
      </c>
    </row>
    <row r="17" spans="1:11" ht="15" customHeight="1" x14ac:dyDescent="0.2">
      <c r="A17" s="28" t="s">
        <v>111</v>
      </c>
      <c r="B17" s="33">
        <v>4652</v>
      </c>
      <c r="C17" s="33">
        <v>4492</v>
      </c>
      <c r="D17" s="33">
        <v>4732</v>
      </c>
      <c r="E17" s="33">
        <v>4744</v>
      </c>
      <c r="F17" s="33">
        <v>4686</v>
      </c>
      <c r="G17" s="33">
        <v>3922</v>
      </c>
      <c r="H17" s="33">
        <v>3416</v>
      </c>
      <c r="I17" s="33">
        <v>2836</v>
      </c>
      <c r="J17" s="33">
        <v>3342</v>
      </c>
      <c r="K17" s="33">
        <v>3874</v>
      </c>
    </row>
    <row r="18" spans="1:11" ht="15" customHeight="1" x14ac:dyDescent="0.2">
      <c r="A18" s="142" t="s">
        <v>109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spans="1:11" ht="15" customHeight="1" x14ac:dyDescent="0.2">
      <c r="A19" s="28" t="s">
        <v>110</v>
      </c>
      <c r="B19" s="33">
        <v>267000118.08999905</v>
      </c>
      <c r="C19" s="33">
        <v>258646394.09999511</v>
      </c>
      <c r="D19" s="33">
        <v>238134235.89999107</v>
      </c>
      <c r="E19" s="33">
        <v>255663036.10998699</v>
      </c>
      <c r="F19" s="33">
        <v>268530929.98999208</v>
      </c>
      <c r="G19" s="33">
        <v>244552135.3499918</v>
      </c>
      <c r="H19" s="33">
        <v>223088863.14998153</v>
      </c>
      <c r="I19" s="33">
        <v>267208979.13999382</v>
      </c>
      <c r="J19" s="33">
        <v>380345931.8899895</v>
      </c>
      <c r="K19" s="33">
        <v>480377617.27999425</v>
      </c>
    </row>
    <row r="20" spans="1:11" ht="15" customHeight="1" x14ac:dyDescent="0.2">
      <c r="A20" s="14" t="s">
        <v>185</v>
      </c>
      <c r="B20" s="12">
        <v>55757865.93999999</v>
      </c>
      <c r="C20" s="12">
        <v>58389316.029999912</v>
      </c>
      <c r="D20" s="12">
        <v>54695092.939998925</v>
      </c>
      <c r="E20" s="12">
        <v>45607540.359999999</v>
      </c>
      <c r="F20" s="12">
        <v>46450153.129999943</v>
      </c>
      <c r="G20" s="12">
        <v>37318413.719999015</v>
      </c>
      <c r="H20" s="12">
        <v>30263094.739999969</v>
      </c>
      <c r="I20" s="12">
        <v>19686506.21000002</v>
      </c>
      <c r="J20" s="12">
        <v>29623055.509999979</v>
      </c>
      <c r="K20" s="12">
        <v>35603183.099999942</v>
      </c>
    </row>
    <row r="21" spans="1:11" ht="15" customHeight="1" x14ac:dyDescent="0.2">
      <c r="A21" s="28" t="s">
        <v>111</v>
      </c>
      <c r="B21" s="33">
        <v>272466790.53999019</v>
      </c>
      <c r="C21" s="33">
        <v>266326974.99002919</v>
      </c>
      <c r="D21" s="33">
        <v>316495211.35001856</v>
      </c>
      <c r="E21" s="33">
        <v>291640529.3299998</v>
      </c>
      <c r="F21" s="33">
        <v>294545612.32001078</v>
      </c>
      <c r="G21" s="33">
        <v>247108708.08000994</v>
      </c>
      <c r="H21" s="33">
        <v>248121021.72000831</v>
      </c>
      <c r="I21" s="33">
        <v>195253481.02999038</v>
      </c>
      <c r="J21" s="33">
        <v>221222468.54502973</v>
      </c>
      <c r="K21" s="33">
        <v>267280419.23999009</v>
      </c>
    </row>
    <row r="24" spans="1:11" x14ac:dyDescent="0.2">
      <c r="A24" t="s">
        <v>298</v>
      </c>
    </row>
    <row r="26" spans="1:11" x14ac:dyDescent="0.2">
      <c r="B26" s="1"/>
      <c r="C26" s="1"/>
      <c r="D26" s="1"/>
      <c r="E26" s="1"/>
      <c r="F26" s="1"/>
      <c r="G26" s="1"/>
      <c r="H26" s="1"/>
    </row>
    <row r="27" spans="1:11" x14ac:dyDescent="0.2">
      <c r="B27" s="1"/>
      <c r="C27" s="1"/>
      <c r="D27" s="1"/>
      <c r="E27" s="1"/>
      <c r="F27" s="1"/>
      <c r="G27" s="1"/>
      <c r="H27" s="1"/>
    </row>
    <row r="28" spans="1:11" x14ac:dyDescent="0.2">
      <c r="B28" s="1"/>
      <c r="C28" s="1"/>
      <c r="D28" s="1"/>
      <c r="E28" s="1"/>
      <c r="F28" s="1"/>
      <c r="G28" s="1"/>
      <c r="H28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</sheetData>
  <mergeCells count="6">
    <mergeCell ref="A18:K18"/>
    <mergeCell ref="A2:K2"/>
    <mergeCell ref="A12:K12"/>
    <mergeCell ref="A7:K7"/>
    <mergeCell ref="A4:K4"/>
    <mergeCell ref="A14:K14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 tint="0.79998168889431442"/>
    <pageSetUpPr autoPageBreaks="0"/>
  </sheetPr>
  <dimension ref="A2:AO17"/>
  <sheetViews>
    <sheetView workbookViewId="0"/>
  </sheetViews>
  <sheetFormatPr defaultRowHeight="14.25" x14ac:dyDescent="0.2"/>
  <cols>
    <col min="1" max="1" width="27.6640625" customWidth="1"/>
    <col min="2" max="11" width="14.5546875" customWidth="1"/>
  </cols>
  <sheetData>
    <row r="2" spans="1:41" s="4" customFormat="1" ht="24.95" customHeight="1" x14ac:dyDescent="0.2">
      <c r="A2" s="124" t="s">
        <v>305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41" ht="28.5" customHeight="1" x14ac:dyDescent="0.2">
      <c r="A3" s="143" t="s">
        <v>92</v>
      </c>
      <c r="B3" s="143" t="s">
        <v>106</v>
      </c>
      <c r="C3" s="143"/>
      <c r="D3" s="143"/>
      <c r="E3" s="143"/>
      <c r="F3" s="143"/>
      <c r="G3" s="143" t="s">
        <v>183</v>
      </c>
      <c r="H3" s="143"/>
      <c r="I3" s="143"/>
      <c r="J3" s="143"/>
      <c r="K3" s="143"/>
    </row>
    <row r="4" spans="1:41" ht="28.5" x14ac:dyDescent="0.2">
      <c r="A4" s="143"/>
      <c r="B4" s="27" t="s">
        <v>178</v>
      </c>
      <c r="C4" s="27" t="s">
        <v>179</v>
      </c>
      <c r="D4" s="27" t="s">
        <v>180</v>
      </c>
      <c r="E4" s="27" t="s">
        <v>181</v>
      </c>
      <c r="F4" s="27" t="s">
        <v>182</v>
      </c>
      <c r="G4" s="27" t="s">
        <v>178</v>
      </c>
      <c r="H4" s="27" t="s">
        <v>179</v>
      </c>
      <c r="I4" s="27" t="s">
        <v>180</v>
      </c>
      <c r="J4" s="27" t="s">
        <v>181</v>
      </c>
      <c r="K4" s="27" t="s">
        <v>182</v>
      </c>
    </row>
    <row r="5" spans="1:41" x14ac:dyDescent="0.2">
      <c r="A5" s="106">
        <v>2015</v>
      </c>
      <c r="B5" s="76">
        <v>33683</v>
      </c>
      <c r="C5" s="76">
        <v>4901</v>
      </c>
      <c r="D5" s="76">
        <v>26686</v>
      </c>
      <c r="E5" s="76">
        <v>55288</v>
      </c>
      <c r="F5" s="76">
        <v>120558</v>
      </c>
      <c r="G5" s="76">
        <v>86050206.879994899</v>
      </c>
      <c r="H5" s="76">
        <v>17605586.919999976</v>
      </c>
      <c r="I5" s="76">
        <v>65608578.820009999</v>
      </c>
      <c r="J5" s="76">
        <v>12529830.639996003</v>
      </c>
      <c r="K5" s="76">
        <f>SUM(G5:J5)</f>
        <v>181794203.26000085</v>
      </c>
    </row>
    <row r="6" spans="1:41" x14ac:dyDescent="0.2">
      <c r="A6" s="107">
        <v>2016</v>
      </c>
      <c r="B6" s="77">
        <v>27818</v>
      </c>
      <c r="C6" s="77">
        <v>3257</v>
      </c>
      <c r="D6" s="77">
        <v>23857</v>
      </c>
      <c r="E6" s="77">
        <v>57138</v>
      </c>
      <c r="F6" s="77">
        <v>112070</v>
      </c>
      <c r="G6" s="77">
        <v>79681357.669995889</v>
      </c>
      <c r="H6" s="77">
        <v>12503467.120000008</v>
      </c>
      <c r="I6" s="77">
        <v>61531491.887351118</v>
      </c>
      <c r="J6" s="77">
        <v>13052270.909998994</v>
      </c>
      <c r="K6" s="77">
        <f t="shared" ref="K6:K14" si="0">SUM(G6:J6)</f>
        <v>166768587.58734599</v>
      </c>
    </row>
    <row r="7" spans="1:41" x14ac:dyDescent="0.2">
      <c r="A7" s="106">
        <v>2017</v>
      </c>
      <c r="B7" s="76">
        <v>22593</v>
      </c>
      <c r="C7" s="76">
        <v>2666</v>
      </c>
      <c r="D7" s="76">
        <v>21958</v>
      </c>
      <c r="E7" s="76">
        <v>51476</v>
      </c>
      <c r="F7" s="76">
        <v>98693</v>
      </c>
      <c r="G7" s="76">
        <v>64339299.529998019</v>
      </c>
      <c r="H7" s="76">
        <v>10684727.359999998</v>
      </c>
      <c r="I7" s="76">
        <v>59446571.452660024</v>
      </c>
      <c r="J7" s="76">
        <v>11917570.799996991</v>
      </c>
      <c r="K7" s="76">
        <f t="shared" si="0"/>
        <v>146388169.14265504</v>
      </c>
    </row>
    <row r="8" spans="1:41" x14ac:dyDescent="0.2">
      <c r="A8" s="107">
        <v>2018</v>
      </c>
      <c r="B8" s="77">
        <v>24394</v>
      </c>
      <c r="C8" s="77">
        <v>2700</v>
      </c>
      <c r="D8" s="77">
        <v>22635</v>
      </c>
      <c r="E8" s="77">
        <v>57463</v>
      </c>
      <c r="F8" s="77">
        <v>107192</v>
      </c>
      <c r="G8" s="77">
        <v>77196752.029998109</v>
      </c>
      <c r="H8" s="77">
        <v>10829757.969999999</v>
      </c>
      <c r="I8" s="77">
        <v>63858293.580000065</v>
      </c>
      <c r="J8" s="77">
        <v>13510154.239992002</v>
      </c>
      <c r="K8" s="77">
        <f t="shared" si="0"/>
        <v>165394957.81999016</v>
      </c>
    </row>
    <row r="9" spans="1:41" x14ac:dyDescent="0.2">
      <c r="A9" s="106">
        <v>2019</v>
      </c>
      <c r="B9" s="76">
        <v>23317</v>
      </c>
      <c r="C9" s="76">
        <v>3375</v>
      </c>
      <c r="D9" s="76">
        <v>23150</v>
      </c>
      <c r="E9" s="76">
        <v>53257</v>
      </c>
      <c r="F9" s="76">
        <v>103099</v>
      </c>
      <c r="G9" s="76">
        <v>75005055.019997984</v>
      </c>
      <c r="H9" s="76">
        <v>12444584.960000003</v>
      </c>
      <c r="I9" s="76">
        <v>67903374.51000005</v>
      </c>
      <c r="J9" s="76">
        <v>12790953.599995002</v>
      </c>
      <c r="K9" s="76">
        <f t="shared" si="0"/>
        <v>168143968.08999306</v>
      </c>
    </row>
    <row r="10" spans="1:41" x14ac:dyDescent="0.2">
      <c r="A10" s="107">
        <v>2020</v>
      </c>
      <c r="B10" s="77">
        <v>20326</v>
      </c>
      <c r="C10" s="77">
        <v>2941</v>
      </c>
      <c r="D10" s="77">
        <v>19547</v>
      </c>
      <c r="E10" s="77">
        <v>49675</v>
      </c>
      <c r="F10" s="77">
        <v>92489</v>
      </c>
      <c r="G10" s="77">
        <v>70434029.860000059</v>
      </c>
      <c r="H10" s="77">
        <v>9958528.0099999979</v>
      </c>
      <c r="I10" s="77">
        <v>62365184.950000182</v>
      </c>
      <c r="J10" s="77">
        <v>12542662.279992001</v>
      </c>
      <c r="K10" s="77">
        <f t="shared" si="0"/>
        <v>155300405.09999225</v>
      </c>
    </row>
    <row r="11" spans="1:41" x14ac:dyDescent="0.2">
      <c r="A11" s="106">
        <v>2021</v>
      </c>
      <c r="B11" s="76">
        <v>19320</v>
      </c>
      <c r="C11" s="76">
        <v>2300</v>
      </c>
      <c r="D11" s="76">
        <v>17091</v>
      </c>
      <c r="E11" s="76">
        <v>56478</v>
      </c>
      <c r="F11" s="76">
        <v>95189</v>
      </c>
      <c r="G11" s="76">
        <v>71105283.940000013</v>
      </c>
      <c r="H11" s="76">
        <v>8332919.8599999966</v>
      </c>
      <c r="I11" s="76">
        <v>60432740.089990057</v>
      </c>
      <c r="J11" s="76">
        <v>15175466.54999299</v>
      </c>
      <c r="K11" s="76">
        <f t="shared" si="0"/>
        <v>155046410.43998304</v>
      </c>
    </row>
    <row r="12" spans="1:41" x14ac:dyDescent="0.2">
      <c r="A12" s="107">
        <v>2022</v>
      </c>
      <c r="B12" s="77">
        <v>25790</v>
      </c>
      <c r="C12" s="77">
        <v>3136</v>
      </c>
      <c r="D12" s="77">
        <v>21629</v>
      </c>
      <c r="E12" s="77">
        <v>59459</v>
      </c>
      <c r="F12" s="77">
        <v>110014</v>
      </c>
      <c r="G12" s="77">
        <v>111249908.17000008</v>
      </c>
      <c r="H12" s="77">
        <v>13641672.839999007</v>
      </c>
      <c r="I12" s="77">
        <v>85089059.509999916</v>
      </c>
      <c r="J12" s="77">
        <v>17142892.069995008</v>
      </c>
      <c r="K12" s="77">
        <f t="shared" si="0"/>
        <v>227123532.58999401</v>
      </c>
    </row>
    <row r="13" spans="1:41" x14ac:dyDescent="0.2">
      <c r="A13" s="106">
        <v>2023</v>
      </c>
      <c r="B13" s="76">
        <v>34609</v>
      </c>
      <c r="C13" s="76">
        <v>4041</v>
      </c>
      <c r="D13" s="76">
        <v>28017</v>
      </c>
      <c r="E13" s="76">
        <v>64581</v>
      </c>
      <c r="F13" s="76">
        <v>131248</v>
      </c>
      <c r="G13" s="76">
        <v>171035492.98999801</v>
      </c>
      <c r="H13" s="76">
        <v>20339806.330000002</v>
      </c>
      <c r="I13" s="76">
        <v>124290558.32000032</v>
      </c>
      <c r="J13" s="76">
        <v>19706239.329990983</v>
      </c>
      <c r="K13" s="76">
        <f t="shared" si="0"/>
        <v>335372096.9699893</v>
      </c>
    </row>
    <row r="14" spans="1:41" x14ac:dyDescent="0.2">
      <c r="A14" s="107">
        <v>2024</v>
      </c>
      <c r="B14" s="77">
        <v>41041</v>
      </c>
      <c r="C14" s="77">
        <v>4549</v>
      </c>
      <c r="D14" s="77">
        <v>32927</v>
      </c>
      <c r="E14" s="77">
        <v>60916</v>
      </c>
      <c r="F14" s="77">
        <v>139433</v>
      </c>
      <c r="G14" s="77">
        <v>219578284.33999896</v>
      </c>
      <c r="H14" s="77">
        <v>25783378.260000002</v>
      </c>
      <c r="I14" s="77">
        <v>156882492.66999871</v>
      </c>
      <c r="J14" s="77">
        <v>19427504.129997004</v>
      </c>
      <c r="K14" s="77">
        <f t="shared" si="0"/>
        <v>421671659.39999467</v>
      </c>
    </row>
    <row r="15" spans="1:41" x14ac:dyDescent="0.2">
      <c r="B15" s="1"/>
      <c r="C15" s="1"/>
      <c r="D15" s="1"/>
      <c r="E15" s="1"/>
      <c r="F15" s="1"/>
      <c r="G15" s="1"/>
      <c r="H15" s="1"/>
    </row>
    <row r="17" spans="1:1" x14ac:dyDescent="0.2">
      <c r="A17" t="s">
        <v>298</v>
      </c>
    </row>
  </sheetData>
  <mergeCells count="4">
    <mergeCell ref="B3:F3"/>
    <mergeCell ref="A3:A4"/>
    <mergeCell ref="G3:K3"/>
    <mergeCell ref="A2:K2"/>
  </mergeCells>
  <pageMargins left="0.7" right="0.7" top="0.75" bottom="0.75" header="0.3" footer="0.3"/>
  <pageSetup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ignoredErrors>
    <ignoredError sqref="K5:K14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 tint="0.79998168889431442"/>
    <pageSetUpPr autoPageBreaks="0"/>
  </sheetPr>
  <dimension ref="A2:D26"/>
  <sheetViews>
    <sheetView workbookViewId="0"/>
  </sheetViews>
  <sheetFormatPr defaultRowHeight="14.25" x14ac:dyDescent="0.2"/>
  <cols>
    <col min="1" max="4" width="26.88671875" customWidth="1"/>
  </cols>
  <sheetData>
    <row r="2" spans="1:4" ht="24.95" customHeight="1" x14ac:dyDescent="0.2">
      <c r="A2" s="124" t="s">
        <v>303</v>
      </c>
      <c r="B2" s="124"/>
      <c r="C2" s="124"/>
      <c r="D2" s="124"/>
    </row>
    <row r="3" spans="1:4" ht="20.100000000000001" customHeight="1" x14ac:dyDescent="0.2">
      <c r="A3" s="18" t="s">
        <v>184</v>
      </c>
      <c r="B3" s="18" t="s">
        <v>110</v>
      </c>
      <c r="C3" s="18" t="s">
        <v>185</v>
      </c>
      <c r="D3" s="18" t="s">
        <v>111</v>
      </c>
    </row>
    <row r="4" spans="1:4" x14ac:dyDescent="0.2">
      <c r="A4" s="13" t="s">
        <v>186</v>
      </c>
      <c r="B4" s="10">
        <v>2974</v>
      </c>
      <c r="C4" s="10">
        <v>1109</v>
      </c>
      <c r="D4" s="10">
        <v>1999</v>
      </c>
    </row>
    <row r="5" spans="1:4" x14ac:dyDescent="0.2">
      <c r="A5" s="14" t="s">
        <v>187</v>
      </c>
      <c r="B5" s="12">
        <v>3021</v>
      </c>
      <c r="C5" s="12">
        <v>1228</v>
      </c>
      <c r="D5" s="12">
        <v>2084</v>
      </c>
    </row>
    <row r="6" spans="1:4" x14ac:dyDescent="0.2">
      <c r="A6" s="13" t="s">
        <v>188</v>
      </c>
      <c r="B6" s="10">
        <v>3029</v>
      </c>
      <c r="C6" s="10">
        <v>1130</v>
      </c>
      <c r="D6" s="10">
        <v>1943</v>
      </c>
    </row>
    <row r="7" spans="1:4" x14ac:dyDescent="0.2">
      <c r="A7" s="14" t="s">
        <v>189</v>
      </c>
      <c r="B7" s="12">
        <v>2938</v>
      </c>
      <c r="C7" s="12">
        <v>1218</v>
      </c>
      <c r="D7" s="12">
        <v>2010</v>
      </c>
    </row>
    <row r="8" spans="1:4" x14ac:dyDescent="0.2">
      <c r="A8" s="13" t="s">
        <v>190</v>
      </c>
      <c r="B8" s="10">
        <v>2634</v>
      </c>
      <c r="C8" s="10">
        <v>1085</v>
      </c>
      <c r="D8" s="10">
        <v>2066</v>
      </c>
    </row>
    <row r="9" spans="1:4" x14ac:dyDescent="0.2">
      <c r="A9" s="14" t="s">
        <v>191</v>
      </c>
      <c r="B9" s="12">
        <v>2813</v>
      </c>
      <c r="C9" s="12">
        <v>1011</v>
      </c>
      <c r="D9" s="12">
        <v>2115</v>
      </c>
    </row>
    <row r="10" spans="1:4" x14ac:dyDescent="0.2">
      <c r="A10" s="13" t="s">
        <v>192</v>
      </c>
      <c r="B10" s="10">
        <v>2737</v>
      </c>
      <c r="C10" s="10">
        <v>975</v>
      </c>
      <c r="D10" s="10">
        <v>2137</v>
      </c>
    </row>
    <row r="11" spans="1:4" x14ac:dyDescent="0.2">
      <c r="A11" s="14" t="s">
        <v>193</v>
      </c>
      <c r="B11" s="12">
        <v>2702</v>
      </c>
      <c r="C11" s="12">
        <v>816</v>
      </c>
      <c r="D11" s="12">
        <v>2023</v>
      </c>
    </row>
    <row r="12" spans="1:4" x14ac:dyDescent="0.2">
      <c r="A12" s="13" t="s">
        <v>194</v>
      </c>
      <c r="B12" s="10">
        <v>2889</v>
      </c>
      <c r="C12" s="10">
        <v>900</v>
      </c>
      <c r="D12" s="10">
        <v>1949</v>
      </c>
    </row>
    <row r="13" spans="1:4" x14ac:dyDescent="0.2">
      <c r="A13" s="14" t="s">
        <v>195</v>
      </c>
      <c r="B13" s="12">
        <v>2960</v>
      </c>
      <c r="C13" s="12">
        <v>935</v>
      </c>
      <c r="D13" s="12">
        <v>1987</v>
      </c>
    </row>
    <row r="14" spans="1:4" x14ac:dyDescent="0.2">
      <c r="A14" s="13" t="s">
        <v>196</v>
      </c>
      <c r="B14" s="10">
        <v>2773</v>
      </c>
      <c r="C14" s="10">
        <v>802</v>
      </c>
      <c r="D14" s="10">
        <v>1881</v>
      </c>
    </row>
    <row r="15" spans="1:4" x14ac:dyDescent="0.2">
      <c r="A15" s="14" t="s">
        <v>197</v>
      </c>
      <c r="B15" s="12">
        <v>2221</v>
      </c>
      <c r="C15" s="12">
        <v>673</v>
      </c>
      <c r="D15" s="12">
        <v>1382</v>
      </c>
    </row>
    <row r="16" spans="1:4" x14ac:dyDescent="0.2">
      <c r="A16" s="13" t="s">
        <v>198</v>
      </c>
      <c r="B16" s="10">
        <v>2345</v>
      </c>
      <c r="C16" s="10">
        <v>784</v>
      </c>
      <c r="D16" s="10">
        <v>1558</v>
      </c>
    </row>
    <row r="17" spans="1:4" x14ac:dyDescent="0.2">
      <c r="A17" s="14" t="s">
        <v>199</v>
      </c>
      <c r="B17" s="12">
        <v>1692</v>
      </c>
      <c r="C17" s="12">
        <v>469</v>
      </c>
      <c r="D17" s="12">
        <v>1314</v>
      </c>
    </row>
    <row r="18" spans="1:4" x14ac:dyDescent="0.2">
      <c r="A18" s="13" t="s">
        <v>200</v>
      </c>
      <c r="B18" s="10">
        <v>1588</v>
      </c>
      <c r="C18" s="10">
        <v>434</v>
      </c>
      <c r="D18" s="10">
        <v>1227</v>
      </c>
    </row>
    <row r="19" spans="1:4" x14ac:dyDescent="0.2">
      <c r="A19" s="14" t="s">
        <v>201</v>
      </c>
      <c r="B19" s="12">
        <v>1694</v>
      </c>
      <c r="C19" s="12">
        <v>600</v>
      </c>
      <c r="D19" s="12">
        <v>1162</v>
      </c>
    </row>
    <row r="20" spans="1:4" x14ac:dyDescent="0.2">
      <c r="A20" s="13" t="s">
        <v>202</v>
      </c>
      <c r="B20" s="10">
        <v>1635</v>
      </c>
      <c r="C20" s="10">
        <v>799</v>
      </c>
      <c r="D20" s="10">
        <v>1245</v>
      </c>
    </row>
    <row r="21" spans="1:4" x14ac:dyDescent="0.2">
      <c r="A21" s="14" t="s">
        <v>203</v>
      </c>
      <c r="B21" s="12">
        <v>2064</v>
      </c>
      <c r="C21" s="12">
        <v>640</v>
      </c>
      <c r="D21" s="12">
        <v>1516</v>
      </c>
    </row>
    <row r="22" spans="1:4" x14ac:dyDescent="0.2">
      <c r="A22" s="13" t="s">
        <v>267</v>
      </c>
      <c r="B22" s="10">
        <v>2184</v>
      </c>
      <c r="C22" s="10">
        <v>782</v>
      </c>
      <c r="D22" s="10">
        <v>1543</v>
      </c>
    </row>
    <row r="23" spans="1:4" x14ac:dyDescent="0.2">
      <c r="A23" s="14" t="s">
        <v>268</v>
      </c>
      <c r="B23" s="12">
        <v>2319</v>
      </c>
      <c r="C23" s="12">
        <v>681</v>
      </c>
      <c r="D23" s="12">
        <v>1671</v>
      </c>
    </row>
    <row r="26" spans="1:4" x14ac:dyDescent="0.2">
      <c r="A26" t="s">
        <v>298</v>
      </c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0.79998168889431442"/>
    <pageSetUpPr autoPageBreaks="0"/>
  </sheetPr>
  <dimension ref="A2:M24"/>
  <sheetViews>
    <sheetView workbookViewId="0"/>
  </sheetViews>
  <sheetFormatPr defaultRowHeight="14.25" x14ac:dyDescent="0.2"/>
  <cols>
    <col min="1" max="1" width="31.88671875" customWidth="1"/>
    <col min="2" max="13" width="13.44140625" customWidth="1"/>
  </cols>
  <sheetData>
    <row r="2" spans="1:13" ht="24.75" customHeight="1" x14ac:dyDescent="0.2">
      <c r="A2" s="124" t="s">
        <v>304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ht="20.100000000000001" customHeight="1" x14ac:dyDescent="0.2">
      <c r="A3" s="25"/>
      <c r="B3" s="144" t="s">
        <v>112</v>
      </c>
      <c r="C3" s="144"/>
      <c r="D3" s="144"/>
      <c r="E3" s="144"/>
      <c r="F3" s="144"/>
      <c r="G3" s="144"/>
      <c r="H3" s="144" t="s">
        <v>113</v>
      </c>
      <c r="I3" s="144"/>
      <c r="J3" s="144"/>
      <c r="K3" s="144"/>
      <c r="L3" s="144"/>
      <c r="M3" s="144"/>
    </row>
    <row r="4" spans="1:13" ht="20.100000000000001" customHeight="1" x14ac:dyDescent="0.2">
      <c r="A4" s="18" t="s">
        <v>114</v>
      </c>
      <c r="B4" s="18">
        <v>2019</v>
      </c>
      <c r="C4" s="18">
        <v>2020</v>
      </c>
      <c r="D4" s="18">
        <v>2021</v>
      </c>
      <c r="E4" s="18">
        <v>2022</v>
      </c>
      <c r="F4" s="18">
        <v>2023</v>
      </c>
      <c r="G4" s="18">
        <v>2024</v>
      </c>
      <c r="H4" s="18">
        <v>2019</v>
      </c>
      <c r="I4" s="18">
        <v>2020</v>
      </c>
      <c r="J4" s="18">
        <v>2021</v>
      </c>
      <c r="K4" s="18">
        <v>2022</v>
      </c>
      <c r="L4" s="18">
        <v>2023</v>
      </c>
      <c r="M4" s="18">
        <v>2024</v>
      </c>
    </row>
    <row r="5" spans="1:13" ht="15" customHeight="1" x14ac:dyDescent="0.2">
      <c r="A5" s="13" t="s">
        <v>204</v>
      </c>
      <c r="B5" s="10">
        <v>4541</v>
      </c>
      <c r="C5" s="10">
        <v>3716</v>
      </c>
      <c r="D5" s="10">
        <v>2936</v>
      </c>
      <c r="E5" s="10">
        <v>2555</v>
      </c>
      <c r="F5" s="10">
        <v>2926</v>
      </c>
      <c r="G5" s="10">
        <v>3597</v>
      </c>
      <c r="H5" s="10">
        <v>60383781.890000053</v>
      </c>
      <c r="I5" s="10">
        <v>52669774.949999981</v>
      </c>
      <c r="J5" s="10">
        <v>37806943.769998953</v>
      </c>
      <c r="K5" s="10">
        <v>23182089.760000005</v>
      </c>
      <c r="L5" s="10">
        <v>29015245.00999999</v>
      </c>
      <c r="M5" s="10">
        <v>38617121.979999006</v>
      </c>
    </row>
    <row r="6" spans="1:13" ht="15" customHeight="1" x14ac:dyDescent="0.2">
      <c r="A6" s="14" t="s">
        <v>205</v>
      </c>
      <c r="B6" s="12">
        <v>1693</v>
      </c>
      <c r="C6" s="12">
        <v>1559</v>
      </c>
      <c r="D6" s="12">
        <v>1271</v>
      </c>
      <c r="E6" s="12">
        <v>896</v>
      </c>
      <c r="F6" s="12">
        <v>971</v>
      </c>
      <c r="G6" s="12">
        <v>1113</v>
      </c>
      <c r="H6" s="12">
        <v>51268363.509999983</v>
      </c>
      <c r="I6" s="12">
        <v>47606338.899999961</v>
      </c>
      <c r="J6" s="12">
        <v>35556848.649999976</v>
      </c>
      <c r="K6" s="12">
        <v>21338860.200000025</v>
      </c>
      <c r="L6" s="12">
        <v>21768121.18999999</v>
      </c>
      <c r="M6" s="12">
        <v>27878411.939999964</v>
      </c>
    </row>
    <row r="7" spans="1:13" x14ac:dyDescent="0.2">
      <c r="A7" s="13" t="s">
        <v>185</v>
      </c>
      <c r="B7" s="10">
        <v>2042</v>
      </c>
      <c r="C7" s="10">
        <v>1580</v>
      </c>
      <c r="D7" s="10">
        <v>1321</v>
      </c>
      <c r="E7" s="10">
        <v>1094</v>
      </c>
      <c r="F7" s="10">
        <v>1511</v>
      </c>
      <c r="G7" s="10">
        <v>1546</v>
      </c>
      <c r="H7" s="10">
        <v>51239041.91999995</v>
      </c>
      <c r="I7" s="10">
        <v>39262596.159998991</v>
      </c>
      <c r="J7" s="10">
        <v>31319283.870000005</v>
      </c>
      <c r="K7" s="10">
        <v>20201150.120000008</v>
      </c>
      <c r="L7" s="10">
        <v>30544789.929999996</v>
      </c>
      <c r="M7" s="10">
        <v>36559665.629999913</v>
      </c>
    </row>
    <row r="8" spans="1:13" x14ac:dyDescent="0.2">
      <c r="A8" s="14" t="s">
        <v>115</v>
      </c>
      <c r="B8" s="12">
        <v>4166</v>
      </c>
      <c r="C8" s="12">
        <v>3525</v>
      </c>
      <c r="D8" s="12">
        <v>3094</v>
      </c>
      <c r="E8" s="12">
        <v>2570</v>
      </c>
      <c r="F8" s="12">
        <v>3000</v>
      </c>
      <c r="G8" s="12">
        <v>3349</v>
      </c>
      <c r="H8" s="12">
        <v>308385932.81001037</v>
      </c>
      <c r="I8" s="12">
        <v>261403771.15999976</v>
      </c>
      <c r="J8" s="12">
        <v>259743156.98000965</v>
      </c>
      <c r="K8" s="12">
        <v>205412013.18999049</v>
      </c>
      <c r="L8" s="12">
        <v>234689271.40504006</v>
      </c>
      <c r="M8" s="12">
        <v>271580847.91999018</v>
      </c>
    </row>
    <row r="9" spans="1:13" x14ac:dyDescent="0.2">
      <c r="A9" s="13" t="s">
        <v>116</v>
      </c>
      <c r="B9" s="10">
        <v>228</v>
      </c>
      <c r="C9" s="10">
        <v>142</v>
      </c>
      <c r="D9" s="10">
        <v>195</v>
      </c>
      <c r="E9" s="10">
        <v>126</v>
      </c>
      <c r="F9" s="10">
        <v>161</v>
      </c>
      <c r="G9" s="10">
        <v>157</v>
      </c>
      <c r="H9" s="10">
        <v>7375151.1400000025</v>
      </c>
      <c r="I9" s="10">
        <v>5640691.8100099992</v>
      </c>
      <c r="J9" s="10">
        <v>7018282.3499990022</v>
      </c>
      <c r="K9" s="10">
        <v>4877124.4099999992</v>
      </c>
      <c r="L9" s="10">
        <v>7410754.8599899951</v>
      </c>
      <c r="M9" s="10">
        <v>9458329.0300000049</v>
      </c>
    </row>
    <row r="10" spans="1:13" x14ac:dyDescent="0.2">
      <c r="B10" s="1"/>
    </row>
    <row r="11" spans="1:13" x14ac:dyDescent="0.2">
      <c r="B11" s="1"/>
      <c r="C11" s="1"/>
    </row>
    <row r="12" spans="1:13" x14ac:dyDescent="0.2">
      <c r="A12" t="s">
        <v>295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3" x14ac:dyDescent="0.2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3" x14ac:dyDescent="0.2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3" x14ac:dyDescent="0.2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3" x14ac:dyDescent="0.2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x14ac:dyDescent="0.2">
      <c r="B17" s="1"/>
      <c r="C17" s="1"/>
    </row>
    <row r="18" spans="2:11" x14ac:dyDescent="0.2">
      <c r="H18" s="1"/>
      <c r="I18" s="1"/>
      <c r="J18" s="1"/>
      <c r="K18" s="1"/>
    </row>
    <row r="19" spans="2:1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x14ac:dyDescent="0.2">
      <c r="B23" s="1"/>
      <c r="C23" s="1"/>
      <c r="D23" s="1"/>
      <c r="E23" s="1"/>
      <c r="F23" s="1"/>
      <c r="G23" s="1"/>
    </row>
    <row r="24" spans="2:11" x14ac:dyDescent="0.2">
      <c r="B24" s="1"/>
      <c r="C24" s="1"/>
      <c r="D24" s="1"/>
      <c r="E24" s="1"/>
      <c r="F24" s="1"/>
      <c r="G24" s="1"/>
    </row>
  </sheetData>
  <mergeCells count="3">
    <mergeCell ref="A2:M2"/>
    <mergeCell ref="B3:G3"/>
    <mergeCell ref="H3:M3"/>
  </mergeCells>
  <pageMargins left="0.7" right="0.7" top="0.75" bottom="0.75" header="0.3" footer="0.3"/>
  <pageSetup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 tint="0.79998168889431442"/>
    <pageSetUpPr autoPageBreaks="0"/>
  </sheetPr>
  <dimension ref="A2:W83"/>
  <sheetViews>
    <sheetView workbookViewId="0"/>
  </sheetViews>
  <sheetFormatPr defaultRowHeight="14.25" x14ac:dyDescent="0.2"/>
  <cols>
    <col min="1" max="7" width="19.77734375" customWidth="1"/>
    <col min="12" max="12" width="11.44140625" customWidth="1"/>
  </cols>
  <sheetData>
    <row r="2" spans="1:23" ht="24.95" customHeight="1" x14ac:dyDescent="0.2">
      <c r="A2" s="124" t="s">
        <v>318</v>
      </c>
      <c r="B2" s="124"/>
      <c r="C2" s="124"/>
      <c r="D2" s="124"/>
      <c r="E2" s="124"/>
      <c r="F2" s="124"/>
      <c r="G2" s="124"/>
    </row>
    <row r="3" spans="1:23" ht="20.100000000000001" customHeight="1" x14ac:dyDescent="0.2">
      <c r="A3" s="18" t="s">
        <v>92</v>
      </c>
      <c r="B3" s="18" t="s">
        <v>114</v>
      </c>
      <c r="C3" s="18" t="s">
        <v>128</v>
      </c>
      <c r="D3" s="18" t="s">
        <v>129</v>
      </c>
      <c r="E3" s="18" t="s">
        <v>130</v>
      </c>
      <c r="F3" s="18" t="s">
        <v>131</v>
      </c>
      <c r="G3" s="18" t="s">
        <v>132</v>
      </c>
    </row>
    <row r="4" spans="1:23" x14ac:dyDescent="0.2">
      <c r="A4" s="15">
        <v>2015</v>
      </c>
      <c r="B4" s="20" t="s">
        <v>110</v>
      </c>
      <c r="C4" s="20">
        <v>5961</v>
      </c>
      <c r="D4" s="20">
        <v>74057924.186798036</v>
      </c>
      <c r="E4" s="20">
        <v>5758392.5532000009</v>
      </c>
      <c r="F4" s="20">
        <v>2506570.21</v>
      </c>
      <c r="G4" s="20">
        <v>82322886.939997941</v>
      </c>
      <c r="I4" s="3"/>
      <c r="J4" s="3"/>
      <c r="L4" s="3"/>
      <c r="M4" s="3"/>
      <c r="N4" s="1"/>
      <c r="P4" s="3"/>
      <c r="Q4" s="3"/>
      <c r="R4" s="3"/>
      <c r="S4" s="3"/>
      <c r="T4" s="3"/>
      <c r="U4" s="48"/>
      <c r="V4" s="48"/>
      <c r="W4" s="48"/>
    </row>
    <row r="5" spans="1:23" x14ac:dyDescent="0.2">
      <c r="A5" s="6">
        <v>2016</v>
      </c>
      <c r="B5" s="7" t="s">
        <v>110</v>
      </c>
      <c r="C5" s="7">
        <v>5935</v>
      </c>
      <c r="D5" s="7">
        <v>79881541.464250103</v>
      </c>
      <c r="E5" s="7">
        <v>6711094.5983999921</v>
      </c>
      <c r="F5" s="7">
        <v>2922611.7699999963</v>
      </c>
      <c r="G5" s="7">
        <v>89515247.842650026</v>
      </c>
      <c r="I5" s="3"/>
      <c r="J5" s="3"/>
      <c r="L5" s="3"/>
      <c r="M5" s="3"/>
      <c r="N5" s="1"/>
      <c r="P5" s="3"/>
      <c r="Q5" s="3"/>
      <c r="R5" s="3"/>
      <c r="S5" s="3"/>
      <c r="T5" s="3"/>
      <c r="U5" s="48"/>
      <c r="V5" s="48"/>
      <c r="W5" s="48"/>
    </row>
    <row r="6" spans="1:23" x14ac:dyDescent="0.2">
      <c r="A6" s="15">
        <v>2017</v>
      </c>
      <c r="B6" s="20" t="s">
        <v>110</v>
      </c>
      <c r="C6" s="20">
        <v>5401</v>
      </c>
      <c r="D6" s="20">
        <v>76988476.796946034</v>
      </c>
      <c r="E6" s="20">
        <v>7260142.4804000072</v>
      </c>
      <c r="F6" s="20">
        <v>3560897.3599990006</v>
      </c>
      <c r="G6" s="20">
        <v>87809516.637346059</v>
      </c>
      <c r="I6" s="3"/>
      <c r="J6" s="3"/>
      <c r="L6" s="3"/>
      <c r="M6" s="3"/>
      <c r="N6" s="1"/>
      <c r="P6" s="3"/>
      <c r="Q6" s="3"/>
      <c r="R6" s="3"/>
      <c r="S6" s="3"/>
      <c r="T6" s="3"/>
      <c r="U6" s="48"/>
      <c r="V6" s="48"/>
      <c r="W6" s="48"/>
    </row>
    <row r="7" spans="1:23" x14ac:dyDescent="0.2">
      <c r="A7" s="6">
        <v>2018</v>
      </c>
      <c r="B7" s="7" t="s">
        <v>110</v>
      </c>
      <c r="C7" s="7">
        <v>5404</v>
      </c>
      <c r="D7" s="7">
        <v>77033890.153596088</v>
      </c>
      <c r="E7" s="7">
        <v>7967853.3663999969</v>
      </c>
      <c r="F7" s="7">
        <v>3411752.5199989956</v>
      </c>
      <c r="G7" s="7">
        <v>88413496.079997092</v>
      </c>
      <c r="I7" s="3"/>
      <c r="J7" s="3"/>
      <c r="L7" s="3"/>
      <c r="M7" s="3"/>
      <c r="N7" s="1"/>
      <c r="P7" s="3"/>
      <c r="Q7" s="3"/>
      <c r="R7" s="3"/>
      <c r="S7" s="3"/>
      <c r="T7" s="3"/>
      <c r="U7" s="48"/>
      <c r="V7" s="48"/>
      <c r="W7" s="48"/>
    </row>
    <row r="8" spans="1:23" x14ac:dyDescent="0.2">
      <c r="A8" s="15">
        <v>2019</v>
      </c>
      <c r="B8" s="20" t="s">
        <v>110</v>
      </c>
      <c r="C8" s="20">
        <v>5815</v>
      </c>
      <c r="D8" s="20">
        <v>83899046.899981976</v>
      </c>
      <c r="E8" s="20">
        <v>10775172.179999992</v>
      </c>
      <c r="F8" s="20">
        <v>3815436.71999999</v>
      </c>
      <c r="G8" s="20">
        <v>98489655.730000034</v>
      </c>
      <c r="I8" s="3"/>
      <c r="J8" s="3"/>
      <c r="L8" s="3"/>
      <c r="M8" s="3"/>
      <c r="N8" s="1"/>
      <c r="P8" s="3"/>
      <c r="Q8" s="3"/>
      <c r="R8" s="3"/>
      <c r="S8" s="3"/>
      <c r="T8" s="3"/>
      <c r="U8" s="48"/>
      <c r="V8" s="48"/>
      <c r="W8" s="48"/>
    </row>
    <row r="9" spans="1:23" x14ac:dyDescent="0.2">
      <c r="A9" s="6">
        <v>2020</v>
      </c>
      <c r="B9" s="7" t="s">
        <v>110</v>
      </c>
      <c r="C9" s="7">
        <v>4967</v>
      </c>
      <c r="D9" s="7">
        <v>74479802.285586938</v>
      </c>
      <c r="E9" s="7">
        <v>10641648.366400009</v>
      </c>
      <c r="F9" s="7">
        <v>3519336.6579999956</v>
      </c>
      <c r="G9" s="7">
        <v>88640787.73999998</v>
      </c>
      <c r="I9" s="3"/>
      <c r="J9" s="3"/>
      <c r="L9" s="3"/>
      <c r="M9" s="3"/>
      <c r="N9" s="1"/>
      <c r="P9" s="3"/>
      <c r="Q9" s="3"/>
      <c r="R9" s="3"/>
      <c r="S9" s="3"/>
      <c r="T9" s="3"/>
      <c r="U9" s="48"/>
      <c r="V9" s="48"/>
      <c r="W9" s="48"/>
    </row>
    <row r="10" spans="1:23" x14ac:dyDescent="0.2">
      <c r="A10" s="15">
        <v>2021</v>
      </c>
      <c r="B10" s="20" t="s">
        <v>110</v>
      </c>
      <c r="C10" s="20">
        <v>4009</v>
      </c>
      <c r="D10" s="20">
        <v>54754700.074593067</v>
      </c>
      <c r="E10" s="20">
        <v>8947895.9623999968</v>
      </c>
      <c r="F10" s="20">
        <v>2733075.4930000016</v>
      </c>
      <c r="G10" s="20">
        <v>66435670.209999107</v>
      </c>
      <c r="I10" s="3"/>
      <c r="J10" s="3"/>
      <c r="L10" s="3"/>
      <c r="M10" s="3"/>
      <c r="N10" s="1"/>
      <c r="P10" s="3"/>
      <c r="Q10" s="3"/>
      <c r="R10" s="3"/>
      <c r="S10" s="3"/>
      <c r="T10" s="3"/>
      <c r="U10" s="48"/>
      <c r="V10" s="48"/>
      <c r="W10" s="48"/>
    </row>
    <row r="11" spans="1:23" x14ac:dyDescent="0.2">
      <c r="A11" s="6">
        <v>2022</v>
      </c>
      <c r="B11" s="7" t="s">
        <v>110</v>
      </c>
      <c r="C11" s="7">
        <v>3263</v>
      </c>
      <c r="D11" s="7">
        <v>31721188.882394023</v>
      </c>
      <c r="E11" s="7">
        <v>6772223.9016000023</v>
      </c>
      <c r="F11" s="7">
        <v>1576885.7659990003</v>
      </c>
      <c r="G11" s="7">
        <v>40070300.120000012</v>
      </c>
      <c r="I11" s="3"/>
      <c r="J11" s="3"/>
      <c r="L11" s="3"/>
      <c r="M11" s="3"/>
      <c r="N11" s="1"/>
      <c r="P11" s="3"/>
      <c r="Q11" s="3"/>
      <c r="R11" s="3"/>
      <c r="S11" s="3"/>
      <c r="T11" s="3"/>
      <c r="U11" s="48"/>
      <c r="V11" s="48"/>
      <c r="W11" s="48"/>
    </row>
    <row r="12" spans="1:23" x14ac:dyDescent="0.2">
      <c r="A12" s="15">
        <v>2023</v>
      </c>
      <c r="B12" s="20" t="s">
        <v>110</v>
      </c>
      <c r="C12" s="20">
        <v>3686</v>
      </c>
      <c r="D12" s="20">
        <v>36496407.146792077</v>
      </c>
      <c r="E12" s="20">
        <v>7571394.8711999999</v>
      </c>
      <c r="F12" s="20">
        <v>2625587.7320000045</v>
      </c>
      <c r="G12" s="20">
        <v>46693388.740000032</v>
      </c>
      <c r="I12" s="3"/>
      <c r="J12" s="3"/>
      <c r="L12" s="3"/>
      <c r="M12" s="3"/>
      <c r="N12" s="1"/>
      <c r="P12" s="3"/>
      <c r="Q12" s="3"/>
      <c r="R12" s="3"/>
      <c r="S12" s="3"/>
      <c r="T12" s="3"/>
      <c r="U12" s="48"/>
      <c r="V12" s="48"/>
      <c r="W12" s="48"/>
    </row>
    <row r="13" spans="1:23" x14ac:dyDescent="0.2">
      <c r="A13" s="6">
        <v>2024</v>
      </c>
      <c r="B13" s="7" t="s">
        <v>110</v>
      </c>
      <c r="C13" s="7">
        <v>4480</v>
      </c>
      <c r="D13" s="7">
        <v>46044236.694388054</v>
      </c>
      <c r="E13" s="7">
        <v>9376333.8015999962</v>
      </c>
      <c r="F13" s="7">
        <v>4231936.1140009928</v>
      </c>
      <c r="G13" s="7">
        <v>59652510.51999896</v>
      </c>
      <c r="I13" s="3"/>
      <c r="J13" s="3"/>
      <c r="L13" s="3"/>
      <c r="M13" s="3"/>
      <c r="N13" s="1"/>
      <c r="P13" s="3"/>
      <c r="Q13" s="3"/>
      <c r="R13" s="3"/>
      <c r="S13" s="3"/>
      <c r="T13" s="3"/>
      <c r="U13" s="48"/>
      <c r="V13" s="48"/>
      <c r="W13" s="48"/>
    </row>
    <row r="14" spans="1:23" ht="15" customHeight="1" x14ac:dyDescent="0.2">
      <c r="A14" s="8"/>
      <c r="B14" s="8"/>
      <c r="C14" s="34"/>
      <c r="D14" s="34"/>
      <c r="E14" s="34"/>
      <c r="F14" s="34"/>
      <c r="G14" s="34"/>
    </row>
    <row r="15" spans="1:23" x14ac:dyDescent="0.2">
      <c r="A15" s="15">
        <v>2015</v>
      </c>
      <c r="B15" s="20" t="s">
        <v>185</v>
      </c>
      <c r="C15" s="20">
        <v>2325</v>
      </c>
      <c r="D15" s="20">
        <v>49517517.844799973</v>
      </c>
      <c r="E15" s="20">
        <v>984159.67519999924</v>
      </c>
      <c r="F15" s="20">
        <v>2374574.3899999992</v>
      </c>
      <c r="G15" s="20">
        <v>52876251.839999989</v>
      </c>
      <c r="I15" s="3"/>
      <c r="J15" s="3"/>
      <c r="K15" s="1"/>
      <c r="L15" s="3"/>
      <c r="M15" s="3"/>
      <c r="N15" s="1"/>
      <c r="P15" s="3"/>
      <c r="Q15" s="3"/>
      <c r="R15" s="3"/>
      <c r="S15" s="3"/>
      <c r="T15" s="3"/>
      <c r="U15" s="48"/>
      <c r="V15" s="48"/>
      <c r="W15" s="48"/>
    </row>
    <row r="16" spans="1:23" x14ac:dyDescent="0.2">
      <c r="A16" s="6">
        <v>2016</v>
      </c>
      <c r="B16" s="7" t="s">
        <v>185</v>
      </c>
      <c r="C16" s="7">
        <v>2331</v>
      </c>
      <c r="D16" s="7">
        <v>51401177.057200052</v>
      </c>
      <c r="E16" s="7">
        <v>1237902.9927999997</v>
      </c>
      <c r="F16" s="7">
        <v>2370438.2200000007</v>
      </c>
      <c r="G16" s="7">
        <v>55009518.229999967</v>
      </c>
      <c r="I16" s="19"/>
      <c r="J16" s="19"/>
      <c r="L16" s="19"/>
      <c r="M16" s="19"/>
      <c r="P16" s="3"/>
      <c r="Q16" s="3"/>
      <c r="R16" s="3"/>
      <c r="S16" s="3"/>
      <c r="T16" s="3"/>
      <c r="U16" s="48"/>
      <c r="V16" s="48"/>
      <c r="W16" s="48"/>
    </row>
    <row r="17" spans="1:23" x14ac:dyDescent="0.2">
      <c r="A17" s="15">
        <v>2017</v>
      </c>
      <c r="B17" s="20" t="s">
        <v>185</v>
      </c>
      <c r="C17" s="20">
        <v>2073</v>
      </c>
      <c r="D17" s="20">
        <v>46543742.247199006</v>
      </c>
      <c r="E17" s="20">
        <v>1345014.9827999999</v>
      </c>
      <c r="F17" s="20">
        <v>2025936.4299999997</v>
      </c>
      <c r="G17" s="20">
        <v>49914693.669998921</v>
      </c>
      <c r="I17" s="3"/>
      <c r="J17" s="3"/>
      <c r="L17" s="3"/>
      <c r="M17" s="3"/>
      <c r="N17" s="1"/>
      <c r="P17" s="3"/>
      <c r="Q17" s="3"/>
      <c r="R17" s="3"/>
      <c r="S17" s="3"/>
      <c r="T17" s="3"/>
      <c r="U17" s="48"/>
      <c r="V17" s="48"/>
      <c r="W17" s="48"/>
    </row>
    <row r="18" spans="1:23" x14ac:dyDescent="0.2">
      <c r="A18" s="6">
        <v>2018</v>
      </c>
      <c r="B18" s="7" t="s">
        <v>185</v>
      </c>
      <c r="C18" s="7">
        <v>1781</v>
      </c>
      <c r="D18" s="7">
        <v>40175248.623200007</v>
      </c>
      <c r="E18" s="7">
        <v>1344074.986799998</v>
      </c>
      <c r="F18" s="7">
        <v>1806526.0400000003</v>
      </c>
      <c r="G18" s="7">
        <v>43325849.549999945</v>
      </c>
      <c r="I18" s="3"/>
      <c r="J18" s="3"/>
      <c r="L18" s="3"/>
      <c r="M18" s="3"/>
      <c r="N18" s="1"/>
      <c r="P18" s="3"/>
      <c r="Q18" s="3"/>
      <c r="R18" s="3"/>
      <c r="S18" s="3"/>
      <c r="T18" s="3"/>
      <c r="U18" s="48"/>
      <c r="V18" s="48"/>
      <c r="W18" s="48"/>
    </row>
    <row r="19" spans="1:23" x14ac:dyDescent="0.2">
      <c r="A19" s="15">
        <v>2019</v>
      </c>
      <c r="B19" s="20" t="s">
        <v>185</v>
      </c>
      <c r="C19" s="20">
        <v>1814</v>
      </c>
      <c r="D19" s="20">
        <v>39642905.314794995</v>
      </c>
      <c r="E19" s="20">
        <v>1579178.3151999996</v>
      </c>
      <c r="F19" s="20">
        <v>1513570.2599990002</v>
      </c>
      <c r="G19" s="20">
        <v>42735653.939999968</v>
      </c>
      <c r="I19" s="3"/>
      <c r="J19" s="3"/>
      <c r="L19" s="3"/>
      <c r="M19" s="3"/>
      <c r="N19" s="1"/>
      <c r="P19" s="3"/>
      <c r="Q19" s="3"/>
      <c r="R19" s="3"/>
      <c r="S19" s="3"/>
      <c r="T19" s="3"/>
      <c r="U19" s="48"/>
      <c r="V19" s="48"/>
      <c r="W19" s="48"/>
    </row>
    <row r="20" spans="1:23" x14ac:dyDescent="0.2">
      <c r="A20" s="6">
        <v>2020</v>
      </c>
      <c r="B20" s="7" t="s">
        <v>185</v>
      </c>
      <c r="C20" s="7">
        <v>1457</v>
      </c>
      <c r="D20" s="7">
        <v>31460919.881597999</v>
      </c>
      <c r="E20" s="7">
        <v>1063745.7483999988</v>
      </c>
      <c r="F20" s="7">
        <v>1390406.6999990006</v>
      </c>
      <c r="G20" s="7">
        <v>33915072.289999001</v>
      </c>
      <c r="I20" s="3"/>
      <c r="J20" s="3"/>
      <c r="L20" s="3"/>
      <c r="M20" s="3"/>
      <c r="N20" s="1"/>
      <c r="P20" s="3"/>
      <c r="Q20" s="3"/>
      <c r="R20" s="3"/>
      <c r="S20" s="3"/>
      <c r="T20" s="3"/>
      <c r="U20" s="48"/>
      <c r="V20" s="48"/>
      <c r="W20" s="48"/>
    </row>
    <row r="21" spans="1:23" x14ac:dyDescent="0.2">
      <c r="A21" s="15">
        <v>2021</v>
      </c>
      <c r="B21" s="20" t="s">
        <v>185</v>
      </c>
      <c r="C21" s="20">
        <v>1243</v>
      </c>
      <c r="D21" s="20">
        <v>25593474.06719698</v>
      </c>
      <c r="E21" s="20">
        <v>1255111.9128000007</v>
      </c>
      <c r="F21" s="20">
        <v>1352757.7799990003</v>
      </c>
      <c r="G21" s="20">
        <v>28201343.819999989</v>
      </c>
      <c r="I21" s="3"/>
      <c r="J21" s="3"/>
      <c r="L21" s="3"/>
      <c r="M21" s="3"/>
      <c r="N21" s="1"/>
      <c r="P21" s="3"/>
      <c r="Q21" s="3"/>
      <c r="R21" s="3"/>
      <c r="S21" s="3"/>
      <c r="T21" s="3"/>
      <c r="U21" s="48"/>
      <c r="V21" s="48"/>
      <c r="W21" s="48"/>
    </row>
    <row r="22" spans="1:23" x14ac:dyDescent="0.2">
      <c r="A22" s="6">
        <v>2022</v>
      </c>
      <c r="B22" s="7" t="s">
        <v>185</v>
      </c>
      <c r="C22" s="7">
        <v>1028</v>
      </c>
      <c r="D22" s="7">
        <v>16007861.727999995</v>
      </c>
      <c r="E22" s="7">
        <v>776024.40199999977</v>
      </c>
      <c r="F22" s="7">
        <v>1260952.1499999976</v>
      </c>
      <c r="G22" s="7">
        <v>18044838.289999995</v>
      </c>
      <c r="I22" s="3"/>
      <c r="J22" s="3"/>
      <c r="L22" s="3"/>
      <c r="M22" s="3"/>
      <c r="N22" s="1"/>
      <c r="P22" s="3"/>
      <c r="Q22" s="3"/>
      <c r="R22" s="3"/>
      <c r="S22" s="3"/>
      <c r="T22" s="3"/>
      <c r="U22" s="48"/>
      <c r="V22" s="48"/>
      <c r="W22" s="48"/>
    </row>
    <row r="23" spans="1:23" x14ac:dyDescent="0.2">
      <c r="A23" s="15">
        <v>2023</v>
      </c>
      <c r="B23" s="20" t="s">
        <v>185</v>
      </c>
      <c r="C23" s="20">
        <v>1421</v>
      </c>
      <c r="D23" s="20">
        <v>23369528.672798995</v>
      </c>
      <c r="E23" s="20">
        <v>920728.44719999901</v>
      </c>
      <c r="F23" s="20">
        <v>2172522.689999999</v>
      </c>
      <c r="G23" s="20">
        <v>26462781.199999992</v>
      </c>
      <c r="I23" s="3"/>
      <c r="J23" s="3"/>
      <c r="L23" s="3"/>
      <c r="M23" s="3"/>
      <c r="N23" s="1"/>
      <c r="P23" s="3"/>
      <c r="Q23" s="3"/>
      <c r="R23" s="3"/>
      <c r="S23" s="3"/>
      <c r="T23" s="3"/>
      <c r="U23" s="48"/>
      <c r="V23" s="48"/>
      <c r="W23" s="48"/>
    </row>
    <row r="24" spans="1:23" x14ac:dyDescent="0.2">
      <c r="A24" s="6">
        <v>2024</v>
      </c>
      <c r="B24" s="7" t="s">
        <v>185</v>
      </c>
      <c r="C24" s="7">
        <v>1433</v>
      </c>
      <c r="D24" s="7">
        <v>26927902.131999012</v>
      </c>
      <c r="E24" s="7">
        <v>1175275.8379999995</v>
      </c>
      <c r="F24" s="7">
        <v>2646647.0800000057</v>
      </c>
      <c r="G24" s="7">
        <v>30749826.12999991</v>
      </c>
      <c r="I24" s="3"/>
      <c r="J24" s="3"/>
      <c r="L24" s="3"/>
      <c r="M24" s="3"/>
      <c r="N24" s="1"/>
      <c r="P24" s="3"/>
      <c r="Q24" s="3"/>
      <c r="R24" s="3"/>
      <c r="S24" s="3"/>
      <c r="T24" s="3"/>
      <c r="U24" s="48"/>
      <c r="V24" s="48"/>
      <c r="W24" s="48"/>
    </row>
    <row r="25" spans="1:23" ht="15" customHeight="1" x14ac:dyDescent="0.2">
      <c r="A25" s="8"/>
      <c r="B25" s="8"/>
      <c r="C25" s="34"/>
      <c r="D25" s="34"/>
      <c r="E25" s="34"/>
      <c r="F25" s="34"/>
      <c r="G25" s="34"/>
    </row>
    <row r="26" spans="1:23" x14ac:dyDescent="0.2">
      <c r="A26" s="15">
        <v>2015</v>
      </c>
      <c r="B26" s="20" t="s">
        <v>111</v>
      </c>
      <c r="C26" s="20">
        <v>3496</v>
      </c>
      <c r="D26" s="20">
        <v>76212347.873999968</v>
      </c>
      <c r="E26" s="20">
        <v>50796001.405999899</v>
      </c>
      <c r="F26" s="20">
        <v>2805591.8599999975</v>
      </c>
      <c r="G26" s="20">
        <v>129813941.12000012</v>
      </c>
      <c r="I26" s="19"/>
      <c r="J26" s="19"/>
      <c r="L26" s="19"/>
      <c r="M26" s="19"/>
      <c r="P26" s="3"/>
      <c r="Q26" s="3"/>
      <c r="R26" s="3"/>
      <c r="S26" s="3"/>
      <c r="T26" s="3"/>
      <c r="U26" s="48"/>
      <c r="V26" s="48"/>
      <c r="W26" s="48"/>
    </row>
    <row r="27" spans="1:23" x14ac:dyDescent="0.2">
      <c r="A27" s="6">
        <v>2016</v>
      </c>
      <c r="B27" s="7" t="s">
        <v>111</v>
      </c>
      <c r="C27" s="7">
        <v>3363</v>
      </c>
      <c r="D27" s="7">
        <v>80498154.198399022</v>
      </c>
      <c r="E27" s="7">
        <v>50774813.121609993</v>
      </c>
      <c r="F27" s="7">
        <v>3381759.8699999959</v>
      </c>
      <c r="G27" s="7">
        <v>134654727.1000101</v>
      </c>
      <c r="I27" s="3"/>
      <c r="J27" s="3"/>
      <c r="K27" s="1"/>
      <c r="L27" s="3"/>
      <c r="M27" s="3"/>
      <c r="N27" s="1"/>
      <c r="P27" s="3"/>
      <c r="Q27" s="3"/>
      <c r="R27" s="3"/>
      <c r="S27" s="3"/>
      <c r="T27" s="3"/>
      <c r="U27" s="48"/>
      <c r="V27" s="48"/>
      <c r="W27" s="48"/>
    </row>
    <row r="28" spans="1:23" x14ac:dyDescent="0.2">
      <c r="A28" s="15">
        <v>2017</v>
      </c>
      <c r="B28" s="20" t="s">
        <v>111</v>
      </c>
      <c r="C28" s="20">
        <v>3583</v>
      </c>
      <c r="D28" s="20">
        <v>89033305.431999058</v>
      </c>
      <c r="E28" s="20">
        <v>53713613.438000016</v>
      </c>
      <c r="F28" s="20">
        <v>3444861.8499989905</v>
      </c>
      <c r="G28" s="20">
        <v>146191780.75999928</v>
      </c>
      <c r="I28" s="3"/>
      <c r="J28" s="3"/>
      <c r="K28" s="1"/>
      <c r="L28" s="3"/>
      <c r="M28" s="3"/>
      <c r="N28" s="1"/>
      <c r="P28" s="3"/>
      <c r="Q28" s="3"/>
      <c r="R28" s="3"/>
      <c r="S28" s="3"/>
      <c r="T28" s="3"/>
      <c r="U28" s="48"/>
      <c r="V28" s="48"/>
      <c r="W28" s="48"/>
    </row>
    <row r="29" spans="1:23" x14ac:dyDescent="0.2">
      <c r="A29" s="6">
        <v>2018</v>
      </c>
      <c r="B29" s="7" t="s">
        <v>111</v>
      </c>
      <c r="C29" s="7">
        <v>3551</v>
      </c>
      <c r="D29" s="7">
        <v>88183311.968399972</v>
      </c>
      <c r="E29" s="7">
        <v>55321678.491600007</v>
      </c>
      <c r="F29" s="7">
        <v>3021104.7499989956</v>
      </c>
      <c r="G29" s="7">
        <v>146526095.2199994</v>
      </c>
      <c r="I29" s="3"/>
      <c r="J29" s="3"/>
      <c r="L29" s="3"/>
      <c r="M29" s="3"/>
      <c r="N29" s="1"/>
      <c r="P29" s="3"/>
      <c r="Q29" s="3"/>
      <c r="R29" s="3"/>
      <c r="S29" s="3"/>
      <c r="T29" s="3"/>
      <c r="U29" s="48"/>
      <c r="V29" s="48"/>
      <c r="W29" s="48"/>
    </row>
    <row r="30" spans="1:23" x14ac:dyDescent="0.2">
      <c r="A30" s="15">
        <v>2019</v>
      </c>
      <c r="B30" s="20" t="s">
        <v>111</v>
      </c>
      <c r="C30" s="20">
        <v>3253</v>
      </c>
      <c r="D30" s="20">
        <v>80884103.823990971</v>
      </c>
      <c r="E30" s="20">
        <v>53597719.946010008</v>
      </c>
      <c r="F30" s="20">
        <v>2425681.7799999942</v>
      </c>
      <c r="G30" s="20">
        <v>136907505.50000995</v>
      </c>
      <c r="I30" s="3"/>
      <c r="J30" s="3"/>
      <c r="K30" s="1"/>
      <c r="L30" s="3"/>
      <c r="M30" s="3"/>
      <c r="N30" s="1"/>
      <c r="P30" s="3"/>
      <c r="Q30" s="3"/>
      <c r="R30" s="3"/>
      <c r="S30" s="3"/>
      <c r="T30" s="3"/>
      <c r="U30" s="48"/>
      <c r="V30" s="48"/>
      <c r="W30" s="48"/>
    </row>
    <row r="31" spans="1:23" x14ac:dyDescent="0.2">
      <c r="A31" s="6">
        <v>2020</v>
      </c>
      <c r="B31" s="7" t="s">
        <v>111</v>
      </c>
      <c r="C31" s="7">
        <v>2707</v>
      </c>
      <c r="D31" s="7">
        <v>67890387.180394918</v>
      </c>
      <c r="E31" s="7">
        <v>44689115.091610044</v>
      </c>
      <c r="F31" s="7">
        <v>1686205.6880000015</v>
      </c>
      <c r="G31" s="7">
        <v>114265708.14001021</v>
      </c>
      <c r="I31" s="3"/>
      <c r="J31" s="3"/>
      <c r="L31" s="3"/>
      <c r="M31" s="3"/>
      <c r="N31" s="1"/>
      <c r="P31" s="3"/>
      <c r="Q31" s="3"/>
      <c r="R31" s="3"/>
      <c r="S31" s="3"/>
      <c r="T31" s="3"/>
      <c r="U31" s="48"/>
      <c r="V31" s="48"/>
      <c r="W31" s="48"/>
    </row>
    <row r="32" spans="1:23" x14ac:dyDescent="0.2">
      <c r="A32" s="15">
        <v>2021</v>
      </c>
      <c r="B32" s="20" t="s">
        <v>111</v>
      </c>
      <c r="C32" s="20">
        <v>2379</v>
      </c>
      <c r="D32" s="20">
        <v>58190009.861195974</v>
      </c>
      <c r="E32" s="20">
        <v>38596580.040799968</v>
      </c>
      <c r="F32" s="20">
        <v>1520568.4379990022</v>
      </c>
      <c r="G32" s="20">
        <v>98307158.319999024</v>
      </c>
      <c r="I32" s="3"/>
      <c r="J32" s="3"/>
      <c r="L32" s="3"/>
      <c r="M32" s="3"/>
      <c r="N32" s="1"/>
      <c r="P32" s="3"/>
      <c r="Q32" s="3"/>
      <c r="R32" s="3"/>
      <c r="S32" s="3"/>
      <c r="T32" s="3"/>
      <c r="U32" s="48"/>
      <c r="V32" s="48"/>
      <c r="W32" s="48"/>
    </row>
    <row r="33" spans="1:23" x14ac:dyDescent="0.2">
      <c r="A33" s="6">
        <v>2022</v>
      </c>
      <c r="B33" s="7" t="s">
        <v>111</v>
      </c>
      <c r="C33" s="7">
        <v>1976</v>
      </c>
      <c r="D33" s="7">
        <v>44532084.264794998</v>
      </c>
      <c r="E33" s="7">
        <v>35308965.021189965</v>
      </c>
      <c r="F33" s="7">
        <v>1483455.1439990008</v>
      </c>
      <c r="G33" s="7">
        <v>81324504.859990001</v>
      </c>
      <c r="I33" s="3"/>
      <c r="J33" s="3"/>
      <c r="K33" s="1"/>
      <c r="L33" s="3"/>
      <c r="M33" s="3"/>
      <c r="N33" s="1"/>
      <c r="P33" s="3"/>
      <c r="Q33" s="3"/>
      <c r="R33" s="3"/>
      <c r="S33" s="3"/>
      <c r="T33" s="3"/>
      <c r="U33" s="48"/>
      <c r="V33" s="48"/>
      <c r="W33" s="48"/>
    </row>
    <row r="34" spans="1:23" x14ac:dyDescent="0.2">
      <c r="A34" s="15">
        <v>2023</v>
      </c>
      <c r="B34" s="20" t="s">
        <v>111</v>
      </c>
      <c r="C34" s="20">
        <v>2308</v>
      </c>
      <c r="D34" s="20">
        <v>47036515.516197108</v>
      </c>
      <c r="E34" s="20">
        <v>41930397.749839902</v>
      </c>
      <c r="F34" s="20">
        <v>1914066.198999994</v>
      </c>
      <c r="G34" s="20">
        <v>90880979.425040066</v>
      </c>
    </row>
    <row r="35" spans="1:23" x14ac:dyDescent="0.2">
      <c r="A35" s="6">
        <v>2024</v>
      </c>
      <c r="B35" s="7" t="s">
        <v>111</v>
      </c>
      <c r="C35" s="7">
        <v>2717</v>
      </c>
      <c r="D35" s="7">
        <v>54227902.014591008</v>
      </c>
      <c r="E35" s="7">
        <v>52683053.086380035</v>
      </c>
      <c r="F35" s="7">
        <v>2814445.8889999962</v>
      </c>
      <c r="G35" s="7">
        <v>109725400.22998017</v>
      </c>
    </row>
    <row r="38" spans="1:23" x14ac:dyDescent="0.2">
      <c r="A38" t="s">
        <v>298</v>
      </c>
    </row>
    <row r="61" spans="3:7" x14ac:dyDescent="0.2">
      <c r="C61" s="1"/>
      <c r="D61" s="1"/>
      <c r="E61" s="1"/>
      <c r="F61" s="1"/>
      <c r="G61" s="1"/>
    </row>
    <row r="62" spans="3:7" x14ac:dyDescent="0.2">
      <c r="C62" s="1"/>
      <c r="D62" s="1"/>
      <c r="E62" s="1"/>
      <c r="F62" s="1"/>
      <c r="G62" s="1"/>
    </row>
    <row r="63" spans="3:7" x14ac:dyDescent="0.2">
      <c r="C63" s="1"/>
      <c r="D63" s="1"/>
      <c r="E63" s="1"/>
      <c r="F63" s="1"/>
      <c r="G63" s="1"/>
    </row>
    <row r="64" spans="3:7" x14ac:dyDescent="0.2">
      <c r="C64" s="1"/>
      <c r="D64" s="1"/>
      <c r="E64" s="1"/>
      <c r="F64" s="1"/>
      <c r="G64" s="1"/>
    </row>
    <row r="65" spans="3:7" x14ac:dyDescent="0.2">
      <c r="C65" s="1"/>
      <c r="D65" s="1"/>
      <c r="E65" s="1"/>
      <c r="F65" s="1"/>
      <c r="G65" s="1"/>
    </row>
    <row r="66" spans="3:7" x14ac:dyDescent="0.2">
      <c r="C66" s="1"/>
      <c r="D66" s="1"/>
      <c r="E66" s="1"/>
      <c r="F66" s="1"/>
      <c r="G66" s="1"/>
    </row>
    <row r="67" spans="3:7" x14ac:dyDescent="0.2">
      <c r="C67" s="1"/>
      <c r="D67" s="1"/>
      <c r="E67" s="1"/>
      <c r="F67" s="1"/>
      <c r="G67" s="1"/>
    </row>
    <row r="69" spans="3:7" x14ac:dyDescent="0.2">
      <c r="C69" s="1"/>
      <c r="D69" s="1"/>
      <c r="E69" s="1"/>
      <c r="F69" s="1"/>
      <c r="G69" s="1"/>
    </row>
    <row r="70" spans="3:7" x14ac:dyDescent="0.2">
      <c r="C70" s="1"/>
      <c r="D70" s="1"/>
      <c r="E70" s="1"/>
      <c r="F70" s="1"/>
      <c r="G70" s="1"/>
    </row>
    <row r="71" spans="3:7" x14ac:dyDescent="0.2">
      <c r="C71" s="1"/>
      <c r="D71" s="1"/>
      <c r="E71" s="1"/>
      <c r="F71" s="1"/>
      <c r="G71" s="1"/>
    </row>
    <row r="72" spans="3:7" x14ac:dyDescent="0.2">
      <c r="C72" s="1"/>
      <c r="D72" s="1"/>
      <c r="E72" s="1"/>
      <c r="F72" s="1"/>
      <c r="G72" s="1"/>
    </row>
    <row r="73" spans="3:7" x14ac:dyDescent="0.2">
      <c r="C73" s="1"/>
      <c r="D73" s="1"/>
      <c r="E73" s="1"/>
      <c r="F73" s="1"/>
      <c r="G73" s="1"/>
    </row>
    <row r="74" spans="3:7" x14ac:dyDescent="0.2">
      <c r="C74" s="1"/>
      <c r="D74" s="1"/>
      <c r="E74" s="1"/>
      <c r="F74" s="1"/>
      <c r="G74" s="1"/>
    </row>
    <row r="75" spans="3:7" x14ac:dyDescent="0.2">
      <c r="C75" s="1"/>
      <c r="D75" s="1"/>
      <c r="E75" s="1"/>
      <c r="F75" s="1"/>
      <c r="G75" s="1"/>
    </row>
    <row r="77" spans="3:7" x14ac:dyDescent="0.2">
      <c r="C77" s="1"/>
      <c r="D77" s="1"/>
      <c r="E77" s="1"/>
      <c r="F77" s="1"/>
      <c r="G77" s="1"/>
    </row>
    <row r="78" spans="3:7" x14ac:dyDescent="0.2">
      <c r="C78" s="1"/>
      <c r="D78" s="1"/>
      <c r="E78" s="1"/>
      <c r="F78" s="1"/>
      <c r="G78" s="1"/>
    </row>
    <row r="79" spans="3:7" x14ac:dyDescent="0.2">
      <c r="C79" s="1"/>
      <c r="D79" s="1"/>
      <c r="E79" s="1"/>
      <c r="F79" s="1"/>
      <c r="G79" s="1"/>
    </row>
    <row r="80" spans="3:7" x14ac:dyDescent="0.2">
      <c r="C80" s="1"/>
      <c r="D80" s="1"/>
      <c r="E80" s="1"/>
      <c r="F80" s="1"/>
      <c r="G80" s="1"/>
    </row>
    <row r="81" spans="3:7" x14ac:dyDescent="0.2">
      <c r="C81" s="1"/>
      <c r="D81" s="1"/>
      <c r="E81" s="1"/>
      <c r="F81" s="1"/>
      <c r="G81" s="1"/>
    </row>
    <row r="82" spans="3:7" x14ac:dyDescent="0.2">
      <c r="C82" s="1"/>
      <c r="D82" s="1"/>
      <c r="E82" s="1"/>
      <c r="F82" s="1"/>
      <c r="G82" s="1"/>
    </row>
    <row r="83" spans="3:7" x14ac:dyDescent="0.2">
      <c r="C83" s="1"/>
      <c r="D83" s="1"/>
      <c r="E83" s="1"/>
      <c r="F83" s="1"/>
      <c r="G83" s="1"/>
    </row>
  </sheetData>
  <mergeCells count="1">
    <mergeCell ref="A2:G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 tint="0.79998168889431442"/>
    <pageSetUpPr autoPageBreaks="0"/>
  </sheetPr>
  <dimension ref="A2:I80"/>
  <sheetViews>
    <sheetView workbookViewId="0"/>
  </sheetViews>
  <sheetFormatPr defaultRowHeight="14.25" x14ac:dyDescent="0.2"/>
  <cols>
    <col min="1" max="7" width="19.77734375" customWidth="1"/>
    <col min="9" max="9" width="9.77734375" bestFit="1" customWidth="1"/>
  </cols>
  <sheetData>
    <row r="2" spans="1:9" ht="24.95" customHeight="1" x14ac:dyDescent="0.2">
      <c r="A2" s="124" t="s">
        <v>319</v>
      </c>
      <c r="B2" s="124"/>
      <c r="C2" s="124"/>
      <c r="D2" s="124"/>
      <c r="E2" s="124"/>
      <c r="F2" s="124"/>
      <c r="G2" s="124"/>
    </row>
    <row r="3" spans="1:9" ht="15" customHeight="1" x14ac:dyDescent="0.2">
      <c r="A3" s="18" t="s">
        <v>127</v>
      </c>
      <c r="B3" s="18" t="s">
        <v>114</v>
      </c>
      <c r="C3" s="18" t="s">
        <v>128</v>
      </c>
      <c r="D3" s="18" t="s">
        <v>129</v>
      </c>
      <c r="E3" s="18" t="s">
        <v>130</v>
      </c>
      <c r="F3" s="18" t="s">
        <v>131</v>
      </c>
      <c r="G3" s="18" t="s">
        <v>132</v>
      </c>
    </row>
    <row r="4" spans="1:9" x14ac:dyDescent="0.2">
      <c r="A4" s="15">
        <v>2015</v>
      </c>
      <c r="B4" s="20" t="s">
        <v>110</v>
      </c>
      <c r="C4" s="20">
        <v>5995</v>
      </c>
      <c r="D4" s="20">
        <v>78790785.736798018</v>
      </c>
      <c r="E4" s="20">
        <v>6791056.2031999985</v>
      </c>
      <c r="F4" s="20">
        <v>2583003.8900000025</v>
      </c>
      <c r="G4" s="20">
        <v>88164845.819997892</v>
      </c>
      <c r="I4" s="3"/>
    </row>
    <row r="5" spans="1:9" x14ac:dyDescent="0.2">
      <c r="A5" s="6">
        <v>2016</v>
      </c>
      <c r="B5" s="7" t="s">
        <v>110</v>
      </c>
      <c r="C5" s="7">
        <v>5967</v>
      </c>
      <c r="D5" s="7">
        <v>84044791.064250231</v>
      </c>
      <c r="E5" s="7">
        <v>7471422.5883999895</v>
      </c>
      <c r="F5" s="7">
        <v>3030901.5900009978</v>
      </c>
      <c r="G5" s="7">
        <v>94547115.252650037</v>
      </c>
      <c r="I5" s="3"/>
    </row>
    <row r="6" spans="1:9" x14ac:dyDescent="0.2">
      <c r="A6" s="15">
        <v>2017</v>
      </c>
      <c r="B6" s="20" t="s">
        <v>110</v>
      </c>
      <c r="C6" s="20">
        <v>5447</v>
      </c>
      <c r="D6" s="20">
        <v>82824623.583746105</v>
      </c>
      <c r="E6" s="20">
        <v>8180004.3436000049</v>
      </c>
      <c r="F6" s="20">
        <v>3630861.5299989986</v>
      </c>
      <c r="G6" s="20">
        <v>94635489.457346141</v>
      </c>
      <c r="I6" s="3"/>
    </row>
    <row r="7" spans="1:9" x14ac:dyDescent="0.2">
      <c r="A7" s="6">
        <v>2018</v>
      </c>
      <c r="B7" s="7" t="s">
        <v>110</v>
      </c>
      <c r="C7" s="7">
        <v>5439</v>
      </c>
      <c r="D7" s="7">
        <v>81369844.093595967</v>
      </c>
      <c r="E7" s="7">
        <v>8659805.4763999917</v>
      </c>
      <c r="F7" s="7">
        <v>3500032.3999989964</v>
      </c>
      <c r="G7" s="7">
        <v>93529682.009996936</v>
      </c>
      <c r="I7" s="3"/>
    </row>
    <row r="8" spans="1:9" x14ac:dyDescent="0.2">
      <c r="A8" s="15">
        <v>2019</v>
      </c>
      <c r="B8" s="20" t="s">
        <v>110</v>
      </c>
      <c r="C8" s="20">
        <v>5849</v>
      </c>
      <c r="D8" s="20">
        <v>87872517.309982061</v>
      </c>
      <c r="E8" s="20">
        <v>11792978.779999981</v>
      </c>
      <c r="F8" s="20">
        <v>4032512.8899999917</v>
      </c>
      <c r="G8" s="20">
        <v>103698008.91999993</v>
      </c>
      <c r="I8" s="3"/>
    </row>
    <row r="9" spans="1:9" x14ac:dyDescent="0.2">
      <c r="A9" s="6">
        <v>2020</v>
      </c>
      <c r="B9" s="7" t="s">
        <v>110</v>
      </c>
      <c r="C9" s="7">
        <v>4994</v>
      </c>
      <c r="D9" s="7">
        <v>77661832.915987</v>
      </c>
      <c r="E9" s="7">
        <v>11346901.675999995</v>
      </c>
      <c r="F9" s="7">
        <v>3555335.6179999951</v>
      </c>
      <c r="G9" s="7">
        <v>92564070.650000021</v>
      </c>
      <c r="I9" s="3"/>
    </row>
    <row r="10" spans="1:9" x14ac:dyDescent="0.2">
      <c r="A10" s="15">
        <v>2021</v>
      </c>
      <c r="B10" s="20" t="s">
        <v>110</v>
      </c>
      <c r="C10" s="20">
        <v>4037</v>
      </c>
      <c r="D10" s="20">
        <v>58470340.002593033</v>
      </c>
      <c r="E10" s="20">
        <v>9566702.8944000099</v>
      </c>
      <c r="F10" s="20">
        <v>2874526.4729999993</v>
      </c>
      <c r="G10" s="20">
        <v>70911568.049999028</v>
      </c>
      <c r="I10" s="3"/>
    </row>
    <row r="11" spans="1:9" x14ac:dyDescent="0.2">
      <c r="A11" s="6">
        <v>2022</v>
      </c>
      <c r="B11" s="7" t="s">
        <v>110</v>
      </c>
      <c r="C11" s="7">
        <v>3282</v>
      </c>
      <c r="D11" s="7">
        <v>33950923.712394007</v>
      </c>
      <c r="E11" s="7">
        <v>7163117.4516000021</v>
      </c>
      <c r="F11" s="7">
        <v>1660844.1959990005</v>
      </c>
      <c r="G11" s="7">
        <v>42774886.930000022</v>
      </c>
      <c r="I11" s="3"/>
    </row>
    <row r="12" spans="1:9" x14ac:dyDescent="0.2">
      <c r="A12" s="15">
        <v>2023</v>
      </c>
      <c r="B12" s="20" t="s">
        <v>110</v>
      </c>
      <c r="C12" s="20">
        <v>3699</v>
      </c>
      <c r="D12" s="20">
        <v>38244236.976792082</v>
      </c>
      <c r="E12" s="20">
        <v>7719091.1311999978</v>
      </c>
      <c r="F12" s="20">
        <v>2707499.4420000054</v>
      </c>
      <c r="G12" s="20">
        <v>48670826.540000036</v>
      </c>
      <c r="I12" s="3"/>
    </row>
    <row r="13" spans="1:9" x14ac:dyDescent="0.2">
      <c r="A13" s="6">
        <v>2024</v>
      </c>
      <c r="B13" s="7" t="s">
        <v>110</v>
      </c>
      <c r="C13" s="7">
        <v>4503</v>
      </c>
      <c r="D13" s="7">
        <v>49383577.228388064</v>
      </c>
      <c r="E13" s="7">
        <v>10029772.827600002</v>
      </c>
      <c r="F13" s="7">
        <v>4410141.8740009936</v>
      </c>
      <c r="G13" s="7">
        <v>63823496.339998983</v>
      </c>
      <c r="I13" s="3"/>
    </row>
    <row r="14" spans="1:9" x14ac:dyDescent="0.2">
      <c r="A14" s="6"/>
      <c r="B14" s="7"/>
      <c r="C14" s="7"/>
      <c r="D14" s="7"/>
      <c r="E14" s="7"/>
      <c r="F14" s="7"/>
      <c r="G14" s="7"/>
      <c r="I14" s="3"/>
    </row>
    <row r="15" spans="1:9" x14ac:dyDescent="0.2">
      <c r="A15" s="15">
        <v>2015</v>
      </c>
      <c r="B15" s="20" t="s">
        <v>185</v>
      </c>
      <c r="C15" s="20">
        <v>2337</v>
      </c>
      <c r="D15" s="20">
        <v>51554594.069999985</v>
      </c>
      <c r="E15" s="20">
        <v>1088405.7399999998</v>
      </c>
      <c r="F15" s="20">
        <v>2407282.089999998</v>
      </c>
      <c r="G15" s="20">
        <v>55050281.829999968</v>
      </c>
      <c r="I15" s="3"/>
    </row>
    <row r="16" spans="1:9" x14ac:dyDescent="0.2">
      <c r="A16" s="6">
        <v>2016</v>
      </c>
      <c r="B16" s="7" t="s">
        <v>185</v>
      </c>
      <c r="C16" s="7">
        <v>2348</v>
      </c>
      <c r="D16" s="7">
        <v>54046810.337200075</v>
      </c>
      <c r="E16" s="7">
        <v>1256641.7327999996</v>
      </c>
      <c r="F16" s="7">
        <v>2365216.2500000009</v>
      </c>
      <c r="G16" s="7">
        <v>57668668.279999942</v>
      </c>
      <c r="I16" s="3"/>
    </row>
    <row r="17" spans="1:9" x14ac:dyDescent="0.2">
      <c r="A17" s="15">
        <v>2017</v>
      </c>
      <c r="B17" s="20" t="s">
        <v>185</v>
      </c>
      <c r="C17" s="20">
        <v>2096</v>
      </c>
      <c r="D17" s="20">
        <v>50356907.410799012</v>
      </c>
      <c r="E17" s="20">
        <v>1585805.7792000009</v>
      </c>
      <c r="F17" s="20">
        <v>2120182.6599999997</v>
      </c>
      <c r="G17" s="20">
        <v>54062895.859998912</v>
      </c>
      <c r="I17" s="3"/>
    </row>
    <row r="18" spans="1:9" x14ac:dyDescent="0.2">
      <c r="A18" s="6">
        <v>2018</v>
      </c>
      <c r="B18" s="7" t="s">
        <v>185</v>
      </c>
      <c r="C18" s="7">
        <v>1791</v>
      </c>
      <c r="D18" s="7">
        <v>41403593.403199993</v>
      </c>
      <c r="E18" s="7">
        <v>1475258.4267999975</v>
      </c>
      <c r="F18" s="7">
        <v>1845368.4900000002</v>
      </c>
      <c r="G18" s="7">
        <v>44724220.219999947</v>
      </c>
      <c r="I18" s="3"/>
    </row>
    <row r="19" spans="1:9" x14ac:dyDescent="0.2">
      <c r="A19" s="15">
        <v>2019</v>
      </c>
      <c r="B19" s="20" t="s">
        <v>185</v>
      </c>
      <c r="C19" s="20">
        <v>1835</v>
      </c>
      <c r="D19" s="20">
        <v>42517894.054795034</v>
      </c>
      <c r="E19" s="20">
        <v>1657048.3751999999</v>
      </c>
      <c r="F19" s="20">
        <v>1692378.8599990006</v>
      </c>
      <c r="G19" s="20">
        <v>45867321.340000004</v>
      </c>
      <c r="I19" s="3"/>
    </row>
    <row r="20" spans="1:9" x14ac:dyDescent="0.2">
      <c r="A20" s="6">
        <v>2020</v>
      </c>
      <c r="B20" s="7" t="s">
        <v>185</v>
      </c>
      <c r="C20" s="7">
        <v>1475</v>
      </c>
      <c r="D20" s="7">
        <v>34101350.401598014</v>
      </c>
      <c r="E20" s="7">
        <v>1120761.2783999988</v>
      </c>
      <c r="F20" s="7">
        <v>1494771.2299989997</v>
      </c>
      <c r="G20" s="7">
        <v>36716882.869999014</v>
      </c>
      <c r="I20" s="3"/>
    </row>
    <row r="21" spans="1:9" x14ac:dyDescent="0.2">
      <c r="A21" s="15">
        <v>2021</v>
      </c>
      <c r="B21" s="20" t="s">
        <v>185</v>
      </c>
      <c r="C21" s="20">
        <v>1253</v>
      </c>
      <c r="D21" s="20">
        <v>27044974.671196979</v>
      </c>
      <c r="E21" s="20">
        <v>1312178.2088000004</v>
      </c>
      <c r="F21" s="20">
        <v>1415962.019999</v>
      </c>
      <c r="G21" s="20">
        <v>29773114.959999971</v>
      </c>
      <c r="I21" s="19"/>
    </row>
    <row r="22" spans="1:9" x14ac:dyDescent="0.2">
      <c r="A22" s="6">
        <v>2022</v>
      </c>
      <c r="B22" s="7" t="s">
        <v>185</v>
      </c>
      <c r="C22" s="7">
        <v>1034</v>
      </c>
      <c r="D22" s="7">
        <v>17076705.567999996</v>
      </c>
      <c r="E22" s="7">
        <v>777144.40199999977</v>
      </c>
      <c r="F22" s="7">
        <v>1353448.7099999974</v>
      </c>
      <c r="G22" s="7">
        <v>19207298.68999999</v>
      </c>
      <c r="I22" s="3"/>
    </row>
    <row r="23" spans="1:9" x14ac:dyDescent="0.2">
      <c r="A23" s="15">
        <v>2023</v>
      </c>
      <c r="B23" s="20" t="s">
        <v>185</v>
      </c>
      <c r="C23" s="20">
        <v>1439</v>
      </c>
      <c r="D23" s="20">
        <v>25850672.899998985</v>
      </c>
      <c r="E23" s="20">
        <v>931000.69999999902</v>
      </c>
      <c r="F23" s="20">
        <v>2415267.3800000004</v>
      </c>
      <c r="G23" s="20">
        <v>29196942.369999979</v>
      </c>
      <c r="I23" s="3"/>
    </row>
    <row r="24" spans="1:9" x14ac:dyDescent="0.2">
      <c r="A24" s="6">
        <v>2024</v>
      </c>
      <c r="B24" s="7" t="s">
        <v>185</v>
      </c>
      <c r="C24" s="7">
        <v>1463</v>
      </c>
      <c r="D24" s="7">
        <v>30942097.683999009</v>
      </c>
      <c r="E24" s="7">
        <v>1244371.1659999988</v>
      </c>
      <c r="F24" s="7">
        <v>2987111.1800000072</v>
      </c>
      <c r="G24" s="7">
        <v>35173581.399999939</v>
      </c>
      <c r="I24" s="3"/>
    </row>
    <row r="25" spans="1:9" x14ac:dyDescent="0.2">
      <c r="A25" s="6"/>
      <c r="B25" s="7"/>
      <c r="C25" s="7"/>
      <c r="D25" s="7"/>
      <c r="E25" s="7"/>
      <c r="F25" s="7"/>
      <c r="G25" s="7"/>
      <c r="I25" s="3"/>
    </row>
    <row r="26" spans="1:9" x14ac:dyDescent="0.2">
      <c r="A26" s="15">
        <v>2015</v>
      </c>
      <c r="B26" s="20" t="s">
        <v>111</v>
      </c>
      <c r="C26" s="20">
        <v>4083</v>
      </c>
      <c r="D26" s="20">
        <v>172985027.5179998</v>
      </c>
      <c r="E26" s="20">
        <v>90225109.77199015</v>
      </c>
      <c r="F26" s="20">
        <v>7005306.3799999906</v>
      </c>
      <c r="G26" s="20">
        <v>270215443.65998989</v>
      </c>
      <c r="I26" s="3"/>
    </row>
    <row r="27" spans="1:9" x14ac:dyDescent="0.2">
      <c r="A27" s="6">
        <v>2016</v>
      </c>
      <c r="B27" s="7" t="s">
        <v>111</v>
      </c>
      <c r="C27" s="7">
        <v>3953</v>
      </c>
      <c r="D27" s="7">
        <v>168777302.18919885</v>
      </c>
      <c r="E27" s="7">
        <v>88869070.530829981</v>
      </c>
      <c r="F27" s="7">
        <v>6731941.3899999838</v>
      </c>
      <c r="G27" s="7">
        <v>264378314.00002924</v>
      </c>
      <c r="I27" s="3"/>
    </row>
    <row r="28" spans="1:9" x14ac:dyDescent="0.2">
      <c r="A28" s="15">
        <v>2017</v>
      </c>
      <c r="B28" s="20" t="s">
        <v>111</v>
      </c>
      <c r="C28" s="20">
        <v>4181</v>
      </c>
      <c r="D28" s="20">
        <v>207326266.17639887</v>
      </c>
      <c r="E28" s="20">
        <v>99601784.283610165</v>
      </c>
      <c r="F28" s="20">
        <v>7309935.2199980114</v>
      </c>
      <c r="G28" s="20">
        <v>314237985.7300086</v>
      </c>
      <c r="I28" s="3"/>
    </row>
    <row r="29" spans="1:9" x14ac:dyDescent="0.2">
      <c r="A29" s="6">
        <v>2018</v>
      </c>
      <c r="B29" s="7" t="s">
        <v>111</v>
      </c>
      <c r="C29" s="7">
        <v>4160</v>
      </c>
      <c r="D29" s="7">
        <v>185234460.88479999</v>
      </c>
      <c r="E29" s="7">
        <v>96418757.505200118</v>
      </c>
      <c r="F29" s="7">
        <v>7609027.3699969994</v>
      </c>
      <c r="G29" s="7">
        <v>289262245.75000012</v>
      </c>
      <c r="I29" s="3"/>
    </row>
    <row r="30" spans="1:9" x14ac:dyDescent="0.2">
      <c r="A30" s="15">
        <v>2019</v>
      </c>
      <c r="B30" s="20" t="s">
        <v>111</v>
      </c>
      <c r="C30" s="20">
        <v>3936</v>
      </c>
      <c r="D30" s="20">
        <v>190469325.72678909</v>
      </c>
      <c r="E30" s="20">
        <v>99503436.713210225</v>
      </c>
      <c r="F30" s="20">
        <v>1844634.7199999967</v>
      </c>
      <c r="G30" s="20">
        <v>291817397.09001005</v>
      </c>
      <c r="I30" s="3"/>
    </row>
    <row r="31" spans="1:9" x14ac:dyDescent="0.2">
      <c r="A31" s="6">
        <v>2020</v>
      </c>
      <c r="B31" s="7" t="s">
        <v>111</v>
      </c>
      <c r="C31" s="7">
        <v>3263</v>
      </c>
      <c r="D31" s="7">
        <v>156754713.701195</v>
      </c>
      <c r="E31" s="7">
        <v>82731244.770810083</v>
      </c>
      <c r="F31" s="7">
        <v>4911939.8979999879</v>
      </c>
      <c r="G31" s="7">
        <v>244397898.53001007</v>
      </c>
      <c r="I31" s="19"/>
    </row>
    <row r="32" spans="1:9" x14ac:dyDescent="0.2">
      <c r="A32" s="15">
        <v>2021</v>
      </c>
      <c r="B32" s="20" t="s">
        <v>111</v>
      </c>
      <c r="C32" s="20">
        <v>2872</v>
      </c>
      <c r="D32" s="20">
        <v>162617416.8653962</v>
      </c>
      <c r="E32" s="20">
        <v>77867205.871610254</v>
      </c>
      <c r="F32" s="20">
        <v>5257263.4929989772</v>
      </c>
      <c r="G32" s="20">
        <v>245741886.16000891</v>
      </c>
    </row>
    <row r="33" spans="1:7" x14ac:dyDescent="0.2">
      <c r="A33" s="6">
        <v>2022</v>
      </c>
      <c r="B33" s="7" t="s">
        <v>111</v>
      </c>
      <c r="C33" s="7">
        <v>2389</v>
      </c>
      <c r="D33" s="7">
        <v>120808028.44039501</v>
      </c>
      <c r="E33" s="7">
        <v>67684114.345589936</v>
      </c>
      <c r="F33" s="7">
        <v>4551104.9739989843</v>
      </c>
      <c r="G33" s="7">
        <v>193043248.16999057</v>
      </c>
    </row>
    <row r="34" spans="1:7" x14ac:dyDescent="0.2">
      <c r="A34" s="15">
        <v>2023</v>
      </c>
      <c r="B34" s="20" t="s">
        <v>111</v>
      </c>
      <c r="C34" s="20">
        <v>2761</v>
      </c>
      <c r="D34" s="20">
        <v>131103080.21579693</v>
      </c>
      <c r="E34" s="20">
        <v>81298022.960230157</v>
      </c>
      <c r="F34" s="20">
        <v>5550487.3089989964</v>
      </c>
      <c r="G34" s="20">
        <v>217951590.06502992</v>
      </c>
    </row>
    <row r="35" spans="1:7" x14ac:dyDescent="0.2">
      <c r="A35" s="6">
        <v>2024</v>
      </c>
      <c r="B35" s="7" t="s">
        <v>111</v>
      </c>
      <c r="C35" s="7">
        <v>3214</v>
      </c>
      <c r="D35" s="7">
        <v>159122440.19598901</v>
      </c>
      <c r="E35" s="7">
        <v>95446711.441990316</v>
      </c>
      <c r="F35" s="7">
        <v>8038212.2419989938</v>
      </c>
      <c r="G35" s="7">
        <v>262607363.27999038</v>
      </c>
    </row>
    <row r="38" spans="1:7" x14ac:dyDescent="0.2">
      <c r="A38" t="s">
        <v>298</v>
      </c>
    </row>
    <row r="58" spans="3:7" x14ac:dyDescent="0.2">
      <c r="C58" s="1"/>
      <c r="D58" s="1"/>
      <c r="E58" s="1"/>
      <c r="F58" s="1"/>
      <c r="G58" s="1"/>
    </row>
    <row r="59" spans="3:7" x14ac:dyDescent="0.2">
      <c r="C59" s="1"/>
      <c r="D59" s="1"/>
      <c r="E59" s="1"/>
      <c r="F59" s="1"/>
      <c r="G59" s="1"/>
    </row>
    <row r="60" spans="3:7" x14ac:dyDescent="0.2">
      <c r="C60" s="1"/>
      <c r="D60" s="1"/>
      <c r="E60" s="1"/>
      <c r="F60" s="1"/>
      <c r="G60" s="1"/>
    </row>
    <row r="61" spans="3:7" x14ac:dyDescent="0.2">
      <c r="C61" s="1"/>
      <c r="D61" s="1"/>
      <c r="E61" s="1"/>
      <c r="F61" s="1"/>
      <c r="G61" s="1"/>
    </row>
    <row r="62" spans="3:7" x14ac:dyDescent="0.2">
      <c r="C62" s="1"/>
      <c r="D62" s="1"/>
      <c r="E62" s="1"/>
      <c r="F62" s="1"/>
      <c r="G62" s="1"/>
    </row>
    <row r="63" spans="3:7" x14ac:dyDescent="0.2">
      <c r="C63" s="1"/>
      <c r="D63" s="1"/>
      <c r="E63" s="1"/>
      <c r="F63" s="1"/>
      <c r="G63" s="1"/>
    </row>
    <row r="64" spans="3:7" x14ac:dyDescent="0.2">
      <c r="C64" s="1"/>
      <c r="D64" s="1"/>
      <c r="E64" s="1"/>
      <c r="F64" s="1"/>
      <c r="G64" s="1"/>
    </row>
    <row r="66" spans="3:7" x14ac:dyDescent="0.2">
      <c r="C66" s="1"/>
      <c r="D66" s="1"/>
      <c r="E66" s="1"/>
      <c r="F66" s="1"/>
      <c r="G66" s="1"/>
    </row>
    <row r="67" spans="3:7" x14ac:dyDescent="0.2">
      <c r="C67" s="1"/>
      <c r="D67" s="1"/>
      <c r="E67" s="1"/>
      <c r="F67" s="1"/>
      <c r="G67" s="1"/>
    </row>
    <row r="68" spans="3:7" x14ac:dyDescent="0.2">
      <c r="C68" s="1"/>
      <c r="D68" s="1"/>
      <c r="E68" s="1"/>
      <c r="F68" s="1"/>
      <c r="G68" s="1"/>
    </row>
    <row r="69" spans="3:7" x14ac:dyDescent="0.2">
      <c r="C69" s="1"/>
      <c r="D69" s="1"/>
      <c r="E69" s="1"/>
      <c r="F69" s="1"/>
      <c r="G69" s="1"/>
    </row>
    <row r="70" spans="3:7" x14ac:dyDescent="0.2">
      <c r="C70" s="1"/>
      <c r="D70" s="1"/>
      <c r="E70" s="1"/>
      <c r="F70" s="1"/>
      <c r="G70" s="1"/>
    </row>
    <row r="71" spans="3:7" x14ac:dyDescent="0.2">
      <c r="C71" s="1"/>
      <c r="D71" s="1"/>
      <c r="E71" s="1"/>
      <c r="F71" s="1"/>
      <c r="G71" s="1"/>
    </row>
    <row r="72" spans="3:7" x14ac:dyDescent="0.2">
      <c r="C72" s="1"/>
      <c r="D72" s="1"/>
      <c r="E72" s="1"/>
      <c r="F72" s="1"/>
      <c r="G72" s="1"/>
    </row>
    <row r="74" spans="3:7" x14ac:dyDescent="0.2">
      <c r="C74" s="1"/>
      <c r="D74" s="1"/>
      <c r="E74" s="1"/>
      <c r="F74" s="1"/>
      <c r="G74" s="1"/>
    </row>
    <row r="75" spans="3:7" x14ac:dyDescent="0.2">
      <c r="C75" s="1"/>
      <c r="D75" s="1"/>
      <c r="E75" s="1"/>
      <c r="F75" s="1"/>
      <c r="G75" s="1"/>
    </row>
    <row r="76" spans="3:7" x14ac:dyDescent="0.2">
      <c r="C76" s="1"/>
      <c r="D76" s="1"/>
      <c r="E76" s="1"/>
      <c r="F76" s="1"/>
      <c r="G76" s="1"/>
    </row>
    <row r="77" spans="3:7" x14ac:dyDescent="0.2">
      <c r="C77" s="1"/>
      <c r="D77" s="1"/>
      <c r="E77" s="1"/>
      <c r="F77" s="1"/>
      <c r="G77" s="1"/>
    </row>
    <row r="78" spans="3:7" x14ac:dyDescent="0.2">
      <c r="C78" s="1"/>
      <c r="D78" s="1"/>
      <c r="E78" s="1"/>
      <c r="F78" s="1"/>
      <c r="G78" s="1"/>
    </row>
    <row r="79" spans="3:7" x14ac:dyDescent="0.2">
      <c r="C79" s="1"/>
      <c r="D79" s="1"/>
      <c r="E79" s="1"/>
      <c r="F79" s="1"/>
      <c r="G79" s="1"/>
    </row>
    <row r="80" spans="3:7" x14ac:dyDescent="0.2">
      <c r="C80" s="1"/>
      <c r="D80" s="1"/>
      <c r="E80" s="1"/>
      <c r="F80" s="1"/>
      <c r="G80" s="1"/>
    </row>
  </sheetData>
  <mergeCells count="1">
    <mergeCell ref="A2:G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0.79998168889431442"/>
    <pageSetUpPr autoPageBreaks="0"/>
  </sheetPr>
  <dimension ref="A2:F35"/>
  <sheetViews>
    <sheetView workbookViewId="0"/>
  </sheetViews>
  <sheetFormatPr defaultRowHeight="14.25" x14ac:dyDescent="0.2"/>
  <cols>
    <col min="1" max="6" width="25.21875" customWidth="1"/>
    <col min="7" max="7" width="9.77734375" customWidth="1"/>
  </cols>
  <sheetData>
    <row r="2" spans="1:6" ht="24.95" customHeight="1" x14ac:dyDescent="0.2">
      <c r="A2" s="124" t="s">
        <v>306</v>
      </c>
      <c r="B2" s="124"/>
      <c r="C2" s="124"/>
      <c r="D2" s="124"/>
      <c r="E2" s="124"/>
      <c r="F2" s="124"/>
    </row>
    <row r="3" spans="1:6" ht="20.100000000000001" customHeight="1" x14ac:dyDescent="0.2">
      <c r="A3" s="25"/>
      <c r="B3" s="144" t="s">
        <v>106</v>
      </c>
      <c r="C3" s="144"/>
      <c r="D3" s="144"/>
      <c r="E3" s="144"/>
      <c r="F3" s="144"/>
    </row>
    <row r="4" spans="1:6" ht="29.25" customHeight="1" x14ac:dyDescent="0.2">
      <c r="A4" s="18" t="s">
        <v>117</v>
      </c>
      <c r="B4" s="18" t="s">
        <v>204</v>
      </c>
      <c r="C4" s="18" t="s">
        <v>205</v>
      </c>
      <c r="D4" s="18" t="s">
        <v>185</v>
      </c>
      <c r="E4" s="18" t="s">
        <v>115</v>
      </c>
      <c r="F4" s="18" t="s">
        <v>116</v>
      </c>
    </row>
    <row r="5" spans="1:6" ht="15" customHeight="1" x14ac:dyDescent="0.2">
      <c r="A5" s="13" t="s">
        <v>118</v>
      </c>
      <c r="B5" s="10">
        <v>6782</v>
      </c>
      <c r="C5" s="10">
        <v>570</v>
      </c>
      <c r="D5" s="10">
        <v>610</v>
      </c>
      <c r="E5" s="10">
        <v>1251</v>
      </c>
      <c r="F5" s="10">
        <v>158</v>
      </c>
    </row>
    <row r="6" spans="1:6" ht="15" customHeight="1" x14ac:dyDescent="0.2">
      <c r="A6" s="14" t="s">
        <v>119</v>
      </c>
      <c r="B6" s="12">
        <v>5483</v>
      </c>
      <c r="C6" s="12">
        <v>1273</v>
      </c>
      <c r="D6" s="12">
        <v>1291</v>
      </c>
      <c r="E6" s="12">
        <v>2267</v>
      </c>
      <c r="F6" s="12">
        <v>247</v>
      </c>
    </row>
    <row r="7" spans="1:6" ht="15" customHeight="1" x14ac:dyDescent="0.2">
      <c r="A7" s="13" t="s">
        <v>120</v>
      </c>
      <c r="B7" s="10">
        <v>4037</v>
      </c>
      <c r="C7" s="10">
        <v>1407</v>
      </c>
      <c r="D7" s="10">
        <v>1990</v>
      </c>
      <c r="E7" s="10">
        <v>2326</v>
      </c>
      <c r="F7" s="10">
        <v>200</v>
      </c>
    </row>
    <row r="8" spans="1:6" ht="15" customHeight="1" x14ac:dyDescent="0.2">
      <c r="A8" s="14" t="s">
        <v>121</v>
      </c>
      <c r="B8" s="12">
        <v>3251</v>
      </c>
      <c r="C8" s="12">
        <v>2940</v>
      </c>
      <c r="D8" s="12">
        <v>3855</v>
      </c>
      <c r="E8" s="12">
        <v>6000</v>
      </c>
      <c r="F8" s="12">
        <v>270</v>
      </c>
    </row>
    <row r="9" spans="1:6" ht="15" customHeight="1" x14ac:dyDescent="0.2">
      <c r="A9" s="13" t="s">
        <v>122</v>
      </c>
      <c r="B9" s="10">
        <v>427</v>
      </c>
      <c r="C9" s="10">
        <v>759</v>
      </c>
      <c r="D9" s="10">
        <v>720</v>
      </c>
      <c r="E9" s="10">
        <v>2808</v>
      </c>
      <c r="F9" s="10">
        <v>67</v>
      </c>
    </row>
    <row r="10" spans="1:6" ht="15" customHeight="1" x14ac:dyDescent="0.2">
      <c r="A10" s="14" t="s">
        <v>123</v>
      </c>
      <c r="B10" s="12">
        <v>142</v>
      </c>
      <c r="C10" s="12">
        <v>286</v>
      </c>
      <c r="D10" s="12">
        <v>242</v>
      </c>
      <c r="E10" s="12">
        <v>1709</v>
      </c>
      <c r="F10" s="12">
        <v>27</v>
      </c>
    </row>
    <row r="11" spans="1:6" ht="15" customHeight="1" x14ac:dyDescent="0.2">
      <c r="A11" s="13" t="s">
        <v>124</v>
      </c>
      <c r="B11" s="10">
        <v>69</v>
      </c>
      <c r="C11" s="10">
        <v>120</v>
      </c>
      <c r="D11" s="10">
        <v>161</v>
      </c>
      <c r="E11" s="10">
        <v>1064</v>
      </c>
      <c r="F11" s="10">
        <v>11</v>
      </c>
    </row>
    <row r="12" spans="1:6" x14ac:dyDescent="0.2">
      <c r="A12" s="14" t="s">
        <v>125</v>
      </c>
      <c r="B12" s="12">
        <v>42</v>
      </c>
      <c r="C12" s="12">
        <v>92</v>
      </c>
      <c r="D12" s="12">
        <v>131</v>
      </c>
      <c r="E12" s="12">
        <v>901</v>
      </c>
      <c r="F12" s="12">
        <v>10</v>
      </c>
    </row>
    <row r="13" spans="1:6" x14ac:dyDescent="0.2">
      <c r="A13" s="13" t="s">
        <v>126</v>
      </c>
      <c r="B13" s="10">
        <v>38</v>
      </c>
      <c r="C13" s="10">
        <v>56</v>
      </c>
      <c r="D13" s="10">
        <v>94</v>
      </c>
      <c r="E13" s="10">
        <v>1378</v>
      </c>
      <c r="F13" s="10">
        <v>19</v>
      </c>
    </row>
    <row r="16" spans="1:6" x14ac:dyDescent="0.2">
      <c r="A16" t="s">
        <v>298</v>
      </c>
    </row>
    <row r="27" spans="2:6" x14ac:dyDescent="0.2">
      <c r="B27" s="1"/>
      <c r="C27" s="1"/>
      <c r="D27" s="1"/>
      <c r="E27" s="1"/>
      <c r="F27" s="1"/>
    </row>
    <row r="28" spans="2:6" x14ac:dyDescent="0.2">
      <c r="B28" s="1"/>
      <c r="C28" s="1"/>
      <c r="D28" s="1"/>
      <c r="E28" s="1"/>
      <c r="F28" s="1"/>
    </row>
    <row r="29" spans="2:6" x14ac:dyDescent="0.2">
      <c r="B29" s="1"/>
      <c r="C29" s="1"/>
      <c r="D29" s="1"/>
      <c r="E29" s="1"/>
      <c r="F29" s="1"/>
    </row>
    <row r="30" spans="2:6" x14ac:dyDescent="0.2">
      <c r="B30" s="1"/>
      <c r="C30" s="1"/>
      <c r="D30" s="1"/>
      <c r="E30" s="1"/>
      <c r="F30" s="1"/>
    </row>
    <row r="31" spans="2:6" x14ac:dyDescent="0.2">
      <c r="B31" s="1"/>
      <c r="C31" s="1"/>
      <c r="D31" s="1"/>
      <c r="E31" s="1"/>
      <c r="F31" s="1"/>
    </row>
    <row r="32" spans="2:6" x14ac:dyDescent="0.2">
      <c r="B32" s="1"/>
      <c r="C32" s="1"/>
      <c r="D32" s="1"/>
      <c r="E32" s="1"/>
      <c r="F32" s="1"/>
    </row>
    <row r="33" spans="2:6" x14ac:dyDescent="0.2">
      <c r="B33" s="1"/>
      <c r="C33" s="1"/>
      <c r="D33" s="1"/>
      <c r="E33" s="1"/>
      <c r="F33" s="1"/>
    </row>
    <row r="34" spans="2:6" x14ac:dyDescent="0.2">
      <c r="B34" s="1"/>
      <c r="C34" s="1"/>
      <c r="D34" s="1"/>
      <c r="E34" s="1"/>
      <c r="F34" s="1"/>
    </row>
    <row r="35" spans="2:6" x14ac:dyDescent="0.2">
      <c r="B35" s="1"/>
      <c r="C35" s="1"/>
      <c r="D35" s="1"/>
      <c r="E35" s="1"/>
      <c r="F35" s="1"/>
    </row>
  </sheetData>
  <mergeCells count="2">
    <mergeCell ref="B3:F3"/>
    <mergeCell ref="A2:F2"/>
  </mergeCells>
  <pageMargins left="0.7" right="0.7" top="0.75" bottom="0.75" header="0.3" footer="0.3"/>
  <pageSetup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2" tint="0.79998168889431442"/>
    <pageSetUpPr autoPageBreaks="0"/>
  </sheetPr>
  <dimension ref="A2:D36"/>
  <sheetViews>
    <sheetView workbookViewId="0"/>
  </sheetViews>
  <sheetFormatPr defaultRowHeight="14.25" x14ac:dyDescent="0.2"/>
  <cols>
    <col min="1" max="4" width="38.44140625" customWidth="1"/>
  </cols>
  <sheetData>
    <row r="2" spans="1:4" ht="24.95" customHeight="1" x14ac:dyDescent="0.2">
      <c r="A2" s="124" t="s">
        <v>307</v>
      </c>
      <c r="B2" s="124"/>
      <c r="C2" s="124"/>
      <c r="D2" s="124"/>
    </row>
    <row r="3" spans="1:4" ht="20.100000000000001" customHeight="1" x14ac:dyDescent="0.2">
      <c r="A3" s="18" t="s">
        <v>139</v>
      </c>
      <c r="B3" s="18" t="s">
        <v>110</v>
      </c>
      <c r="C3" s="18" t="s">
        <v>185</v>
      </c>
      <c r="D3" s="18" t="s">
        <v>111</v>
      </c>
    </row>
    <row r="4" spans="1:4" ht="15" customHeight="1" x14ac:dyDescent="0.2">
      <c r="A4" s="9">
        <v>0</v>
      </c>
      <c r="B4" s="10">
        <v>21852</v>
      </c>
      <c r="C4" s="10">
        <v>580</v>
      </c>
      <c r="D4" s="10">
        <v>228</v>
      </c>
    </row>
    <row r="5" spans="1:4" ht="15" customHeight="1" x14ac:dyDescent="0.2">
      <c r="A5" s="11">
        <v>1</v>
      </c>
      <c r="B5" s="12">
        <v>14223</v>
      </c>
      <c r="C5" s="12">
        <v>8312</v>
      </c>
      <c r="D5" s="12">
        <v>2664</v>
      </c>
    </row>
    <row r="6" spans="1:4" ht="15" customHeight="1" x14ac:dyDescent="0.2">
      <c r="A6" s="9">
        <v>2</v>
      </c>
      <c r="B6" s="10">
        <v>6955</v>
      </c>
      <c r="C6" s="10">
        <v>4919</v>
      </c>
      <c r="D6" s="10">
        <v>7121</v>
      </c>
    </row>
    <row r="7" spans="1:4" ht="15" customHeight="1" x14ac:dyDescent="0.2">
      <c r="A7" s="11">
        <v>3</v>
      </c>
      <c r="B7" s="12">
        <v>2925</v>
      </c>
      <c r="C7" s="12">
        <v>1848</v>
      </c>
      <c r="D7" s="12">
        <v>8340</v>
      </c>
    </row>
    <row r="8" spans="1:4" ht="15" customHeight="1" x14ac:dyDescent="0.2">
      <c r="A8" s="9">
        <v>4</v>
      </c>
      <c r="B8" s="10">
        <v>1391</v>
      </c>
      <c r="C8" s="10">
        <v>612</v>
      </c>
      <c r="D8" s="10">
        <v>6548</v>
      </c>
    </row>
    <row r="9" spans="1:4" ht="15" customHeight="1" x14ac:dyDescent="0.2">
      <c r="A9" s="11">
        <v>5</v>
      </c>
      <c r="B9" s="12">
        <v>781</v>
      </c>
      <c r="C9" s="12">
        <v>322</v>
      </c>
      <c r="D9" s="12">
        <v>3988</v>
      </c>
    </row>
    <row r="10" spans="1:4" ht="15" customHeight="1" x14ac:dyDescent="0.2">
      <c r="A10" s="9">
        <v>6</v>
      </c>
      <c r="B10" s="10">
        <v>507</v>
      </c>
      <c r="C10" s="10">
        <v>227</v>
      </c>
      <c r="D10" s="10">
        <v>2508</v>
      </c>
    </row>
    <row r="11" spans="1:4" ht="15" customHeight="1" x14ac:dyDescent="0.2">
      <c r="A11" s="11">
        <v>7</v>
      </c>
      <c r="B11" s="12">
        <v>308</v>
      </c>
      <c r="C11" s="12">
        <v>120</v>
      </c>
      <c r="D11" s="12">
        <v>1420</v>
      </c>
    </row>
    <row r="12" spans="1:4" ht="15" customHeight="1" x14ac:dyDescent="0.2">
      <c r="A12" s="9" t="s">
        <v>140</v>
      </c>
      <c r="B12" s="10">
        <v>270</v>
      </c>
      <c r="C12" s="10">
        <v>131</v>
      </c>
      <c r="D12" s="10">
        <v>1995</v>
      </c>
    </row>
    <row r="14" spans="1:4" x14ac:dyDescent="0.2">
      <c r="B14" s="3"/>
      <c r="C14" s="3"/>
      <c r="D14" s="3"/>
    </row>
    <row r="15" spans="1:4" x14ac:dyDescent="0.2">
      <c r="A15" t="s">
        <v>298</v>
      </c>
    </row>
    <row r="26" spans="2:4" x14ac:dyDescent="0.2">
      <c r="B26" s="1"/>
      <c r="C26" s="1"/>
      <c r="D26" s="1"/>
    </row>
    <row r="27" spans="2:4" x14ac:dyDescent="0.2">
      <c r="B27" s="1"/>
      <c r="C27" s="1"/>
      <c r="D27" s="1"/>
    </row>
    <row r="28" spans="2:4" x14ac:dyDescent="0.2">
      <c r="B28" s="1"/>
      <c r="C28" s="1"/>
      <c r="D28" s="1"/>
    </row>
    <row r="29" spans="2:4" x14ac:dyDescent="0.2">
      <c r="B29" s="1"/>
      <c r="C29" s="1"/>
      <c r="D29" s="1"/>
    </row>
    <row r="30" spans="2:4" x14ac:dyDescent="0.2">
      <c r="B30" s="1"/>
      <c r="C30" s="1"/>
      <c r="D30" s="1"/>
    </row>
    <row r="31" spans="2:4" x14ac:dyDescent="0.2">
      <c r="B31" s="1"/>
      <c r="C31" s="1"/>
      <c r="D31" s="1"/>
    </row>
    <row r="32" spans="2:4" x14ac:dyDescent="0.2">
      <c r="B32" s="1"/>
      <c r="C32" s="1"/>
      <c r="D32" s="1"/>
    </row>
    <row r="33" spans="2:4" x14ac:dyDescent="0.2">
      <c r="B33" s="1"/>
      <c r="C33" s="1"/>
      <c r="D33" s="1"/>
    </row>
    <row r="34" spans="2:4" x14ac:dyDescent="0.2">
      <c r="B34" s="1"/>
      <c r="C34" s="1"/>
      <c r="D34" s="1"/>
    </row>
    <row r="35" spans="2:4" x14ac:dyDescent="0.2">
      <c r="B35" s="1"/>
      <c r="C35" s="1"/>
      <c r="D35" s="1"/>
    </row>
    <row r="36" spans="2:4" x14ac:dyDescent="0.2">
      <c r="B36" s="1"/>
      <c r="C36" s="1"/>
      <c r="D36" s="1"/>
    </row>
  </sheetData>
  <mergeCells count="1">
    <mergeCell ref="A2:D2"/>
  </mergeCells>
  <pageMargins left="0.7" right="0.7" top="0.75" bottom="0.75" header="0.3" footer="0.3"/>
  <pageSetup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autoPageBreaks="0"/>
  </sheetPr>
  <dimension ref="A2:F246"/>
  <sheetViews>
    <sheetView workbookViewId="0"/>
  </sheetViews>
  <sheetFormatPr defaultRowHeight="14.25" x14ac:dyDescent="0.2"/>
  <cols>
    <col min="1" max="5" width="20.21875" customWidth="1"/>
    <col min="6" max="7" width="13.6640625" customWidth="1"/>
  </cols>
  <sheetData>
    <row r="2" spans="1:6" ht="24.95" customHeight="1" x14ac:dyDescent="0.2">
      <c r="A2" s="124" t="s">
        <v>227</v>
      </c>
      <c r="B2" s="124"/>
      <c r="C2" s="124"/>
      <c r="D2" s="124"/>
      <c r="E2" s="124"/>
      <c r="F2" s="124"/>
    </row>
    <row r="3" spans="1:6" ht="20.100000000000001" customHeight="1" x14ac:dyDescent="0.2">
      <c r="A3" s="26" t="s">
        <v>13</v>
      </c>
      <c r="B3" s="26" t="s">
        <v>259</v>
      </c>
      <c r="C3" s="26" t="s">
        <v>171</v>
      </c>
      <c r="D3" s="27" t="s">
        <v>141</v>
      </c>
      <c r="E3" s="27" t="s">
        <v>172</v>
      </c>
      <c r="F3" s="105" t="s">
        <v>25</v>
      </c>
    </row>
    <row r="4" spans="1:6" x14ac:dyDescent="0.2">
      <c r="A4" s="28">
        <v>2010</v>
      </c>
      <c r="B4" s="28" t="s">
        <v>229</v>
      </c>
      <c r="C4" s="74">
        <v>201003</v>
      </c>
      <c r="D4" s="29" t="s">
        <v>28</v>
      </c>
      <c r="E4" s="29" t="s">
        <v>173</v>
      </c>
      <c r="F4" s="29">
        <v>173650356.214228</v>
      </c>
    </row>
    <row r="5" spans="1:6" x14ac:dyDescent="0.2">
      <c r="A5" s="30">
        <v>2010</v>
      </c>
      <c r="B5" s="30" t="s">
        <v>229</v>
      </c>
      <c r="C5" s="75">
        <v>201006</v>
      </c>
      <c r="D5" s="31" t="s">
        <v>28</v>
      </c>
      <c r="E5" s="31" t="s">
        <v>173</v>
      </c>
      <c r="F5" s="31">
        <v>183930477.03173199</v>
      </c>
    </row>
    <row r="6" spans="1:6" x14ac:dyDescent="0.2">
      <c r="A6" s="28">
        <v>2010</v>
      </c>
      <c r="B6" s="28" t="s">
        <v>230</v>
      </c>
      <c r="C6" s="74">
        <v>201009</v>
      </c>
      <c r="D6" s="29" t="s">
        <v>28</v>
      </c>
      <c r="E6" s="29" t="s">
        <v>173</v>
      </c>
      <c r="F6" s="29">
        <v>187534982.590287</v>
      </c>
    </row>
    <row r="7" spans="1:6" x14ac:dyDescent="0.2">
      <c r="A7" s="30">
        <v>2010</v>
      </c>
      <c r="B7" s="30" t="s">
        <v>230</v>
      </c>
      <c r="C7" s="75">
        <v>201012</v>
      </c>
      <c r="D7" s="31" t="s">
        <v>28</v>
      </c>
      <c r="E7" s="31" t="s">
        <v>173</v>
      </c>
      <c r="F7" s="31">
        <v>149145719.22571999</v>
      </c>
    </row>
    <row r="8" spans="1:6" x14ac:dyDescent="0.2">
      <c r="A8" s="28">
        <v>2011</v>
      </c>
      <c r="B8" s="28" t="s">
        <v>231</v>
      </c>
      <c r="C8" s="74">
        <v>201103</v>
      </c>
      <c r="D8" s="29" t="s">
        <v>28</v>
      </c>
      <c r="E8" s="29" t="s">
        <v>173</v>
      </c>
      <c r="F8" s="29">
        <v>176915721.873979</v>
      </c>
    </row>
    <row r="9" spans="1:6" x14ac:dyDescent="0.2">
      <c r="A9" s="30">
        <v>2011</v>
      </c>
      <c r="B9" s="30" t="s">
        <v>231</v>
      </c>
      <c r="C9" s="75">
        <v>201106</v>
      </c>
      <c r="D9" s="31" t="s">
        <v>28</v>
      </c>
      <c r="E9" s="31" t="s">
        <v>173</v>
      </c>
      <c r="F9" s="31">
        <v>186610590.030103</v>
      </c>
    </row>
    <row r="10" spans="1:6" x14ac:dyDescent="0.2">
      <c r="A10" s="28">
        <v>2011</v>
      </c>
      <c r="B10" s="28" t="s">
        <v>232</v>
      </c>
      <c r="C10" s="74">
        <v>201109</v>
      </c>
      <c r="D10" s="29" t="s">
        <v>28</v>
      </c>
      <c r="E10" s="29" t="s">
        <v>173</v>
      </c>
      <c r="F10" s="29">
        <v>187969666.59185299</v>
      </c>
    </row>
    <row r="11" spans="1:6" x14ac:dyDescent="0.2">
      <c r="A11" s="30">
        <v>2011</v>
      </c>
      <c r="B11" s="30" t="s">
        <v>232</v>
      </c>
      <c r="C11" s="75">
        <v>201112</v>
      </c>
      <c r="D11" s="31" t="s">
        <v>28</v>
      </c>
      <c r="E11" s="31" t="s">
        <v>173</v>
      </c>
      <c r="F11" s="31">
        <v>147042281.80302</v>
      </c>
    </row>
    <row r="12" spans="1:6" x14ac:dyDescent="0.2">
      <c r="A12" s="28">
        <v>2012</v>
      </c>
      <c r="B12" s="28" t="s">
        <v>233</v>
      </c>
      <c r="C12" s="74">
        <v>201203</v>
      </c>
      <c r="D12" s="29" t="s">
        <v>28</v>
      </c>
      <c r="E12" s="29" t="s">
        <v>173</v>
      </c>
      <c r="F12" s="29">
        <v>172428357.384507</v>
      </c>
    </row>
    <row r="13" spans="1:6" x14ac:dyDescent="0.2">
      <c r="A13" s="30">
        <v>2012</v>
      </c>
      <c r="B13" s="30" t="s">
        <v>233</v>
      </c>
      <c r="C13" s="75">
        <v>201206</v>
      </c>
      <c r="D13" s="31" t="s">
        <v>28</v>
      </c>
      <c r="E13" s="31" t="s">
        <v>173</v>
      </c>
      <c r="F13" s="31">
        <v>178586543.54547101</v>
      </c>
    </row>
    <row r="14" spans="1:6" x14ac:dyDescent="0.2">
      <c r="A14" s="28">
        <v>2012</v>
      </c>
      <c r="B14" s="28" t="s">
        <v>234</v>
      </c>
      <c r="C14" s="74">
        <v>201209</v>
      </c>
      <c r="D14" s="29" t="s">
        <v>28</v>
      </c>
      <c r="E14" s="29" t="s">
        <v>173</v>
      </c>
      <c r="F14" s="29">
        <v>180179586.63115901</v>
      </c>
    </row>
    <row r="15" spans="1:6" x14ac:dyDescent="0.2">
      <c r="A15" s="30">
        <v>2012</v>
      </c>
      <c r="B15" s="30" t="s">
        <v>234</v>
      </c>
      <c r="C15" s="75">
        <v>201212</v>
      </c>
      <c r="D15" s="31" t="s">
        <v>28</v>
      </c>
      <c r="E15" s="31" t="s">
        <v>173</v>
      </c>
      <c r="F15" s="31">
        <v>141327736.916538</v>
      </c>
    </row>
    <row r="16" spans="1:6" x14ac:dyDescent="0.2">
      <c r="A16" s="28">
        <v>2013</v>
      </c>
      <c r="B16" s="28" t="s">
        <v>235</v>
      </c>
      <c r="C16" s="74">
        <v>201303</v>
      </c>
      <c r="D16" s="29" t="s">
        <v>28</v>
      </c>
      <c r="E16" s="29" t="s">
        <v>173</v>
      </c>
      <c r="F16" s="29">
        <v>161128334.73057899</v>
      </c>
    </row>
    <row r="17" spans="1:6" x14ac:dyDescent="0.2">
      <c r="A17" s="30">
        <v>2013</v>
      </c>
      <c r="B17" s="30" t="s">
        <v>235</v>
      </c>
      <c r="C17" s="75">
        <v>201306</v>
      </c>
      <c r="D17" s="31" t="s">
        <v>28</v>
      </c>
      <c r="E17" s="31" t="s">
        <v>173</v>
      </c>
      <c r="F17" s="31">
        <v>171149411.690294</v>
      </c>
    </row>
    <row r="18" spans="1:6" x14ac:dyDescent="0.2">
      <c r="A18" s="28">
        <v>2013</v>
      </c>
      <c r="B18" s="28" t="s">
        <v>236</v>
      </c>
      <c r="C18" s="74">
        <v>201309</v>
      </c>
      <c r="D18" s="29" t="s">
        <v>28</v>
      </c>
      <c r="E18" s="29" t="s">
        <v>173</v>
      </c>
      <c r="F18" s="29">
        <v>178429530.093867</v>
      </c>
    </row>
    <row r="19" spans="1:6" x14ac:dyDescent="0.2">
      <c r="A19" s="30">
        <v>2013</v>
      </c>
      <c r="B19" s="30" t="s">
        <v>236</v>
      </c>
      <c r="C19" s="75">
        <v>201312</v>
      </c>
      <c r="D19" s="31" t="s">
        <v>28</v>
      </c>
      <c r="E19" s="31" t="s">
        <v>173</v>
      </c>
      <c r="F19" s="31">
        <v>138694175.45511201</v>
      </c>
    </row>
    <row r="20" spans="1:6" x14ac:dyDescent="0.2">
      <c r="A20" s="28">
        <v>2014</v>
      </c>
      <c r="B20" s="28" t="s">
        <v>237</v>
      </c>
      <c r="C20" s="74">
        <v>201403</v>
      </c>
      <c r="D20" s="29" t="s">
        <v>28</v>
      </c>
      <c r="E20" s="29" t="s">
        <v>173</v>
      </c>
      <c r="F20" s="29">
        <v>167619283.67704099</v>
      </c>
    </row>
    <row r="21" spans="1:6" x14ac:dyDescent="0.2">
      <c r="A21" s="30">
        <v>2014</v>
      </c>
      <c r="B21" s="30" t="s">
        <v>237</v>
      </c>
      <c r="C21" s="75">
        <v>201406</v>
      </c>
      <c r="D21" s="31" t="s">
        <v>28</v>
      </c>
      <c r="E21" s="31" t="s">
        <v>173</v>
      </c>
      <c r="F21" s="31">
        <v>182924992.75078401</v>
      </c>
    </row>
    <row r="22" spans="1:6" x14ac:dyDescent="0.2">
      <c r="A22" s="28">
        <v>2014</v>
      </c>
      <c r="B22" s="28" t="s">
        <v>238</v>
      </c>
      <c r="C22" s="74">
        <v>201409</v>
      </c>
      <c r="D22" s="29" t="s">
        <v>28</v>
      </c>
      <c r="E22" s="29" t="s">
        <v>173</v>
      </c>
      <c r="F22" s="29">
        <v>187026496.39746901</v>
      </c>
    </row>
    <row r="23" spans="1:6" x14ac:dyDescent="0.2">
      <c r="A23" s="30">
        <v>2014</v>
      </c>
      <c r="B23" s="30" t="s">
        <v>238</v>
      </c>
      <c r="C23" s="75">
        <v>201412</v>
      </c>
      <c r="D23" s="31" t="s">
        <v>28</v>
      </c>
      <c r="E23" s="31" t="s">
        <v>173</v>
      </c>
      <c r="F23" s="31">
        <v>145514379.90515101</v>
      </c>
    </row>
    <row r="24" spans="1:6" x14ac:dyDescent="0.2">
      <c r="A24" s="28">
        <v>2015</v>
      </c>
      <c r="B24" s="28" t="s">
        <v>239</v>
      </c>
      <c r="C24" s="74">
        <v>201503</v>
      </c>
      <c r="D24" s="29" t="s">
        <v>28</v>
      </c>
      <c r="E24" s="29" t="s">
        <v>173</v>
      </c>
      <c r="F24" s="29">
        <v>177663655.612257</v>
      </c>
    </row>
    <row r="25" spans="1:6" x14ac:dyDescent="0.2">
      <c r="A25" s="30">
        <v>2015</v>
      </c>
      <c r="B25" s="30" t="s">
        <v>239</v>
      </c>
      <c r="C25" s="75">
        <v>201506</v>
      </c>
      <c r="D25" s="31" t="s">
        <v>28</v>
      </c>
      <c r="E25" s="31" t="s">
        <v>173</v>
      </c>
      <c r="F25" s="31">
        <v>193717110.79826501</v>
      </c>
    </row>
    <row r="26" spans="1:6" x14ac:dyDescent="0.2">
      <c r="A26" s="28">
        <v>2015</v>
      </c>
      <c r="B26" s="28" t="s">
        <v>240</v>
      </c>
      <c r="C26" s="74">
        <v>201509</v>
      </c>
      <c r="D26" s="29" t="s">
        <v>28</v>
      </c>
      <c r="E26" s="29" t="s">
        <v>173</v>
      </c>
      <c r="F26" s="29">
        <v>212499490.5291</v>
      </c>
    </row>
    <row r="27" spans="1:6" x14ac:dyDescent="0.2">
      <c r="A27" s="30">
        <v>2015</v>
      </c>
      <c r="B27" s="30" t="s">
        <v>240</v>
      </c>
      <c r="C27" s="75">
        <v>201512</v>
      </c>
      <c r="D27" s="31" t="s">
        <v>28</v>
      </c>
      <c r="E27" s="31" t="s">
        <v>173</v>
      </c>
      <c r="F27" s="31">
        <v>172884312.14769101</v>
      </c>
    </row>
    <row r="28" spans="1:6" x14ac:dyDescent="0.2">
      <c r="A28" s="28">
        <v>2016</v>
      </c>
      <c r="B28" s="28" t="s">
        <v>241</v>
      </c>
      <c r="C28" s="74">
        <v>201603</v>
      </c>
      <c r="D28" s="29" t="s">
        <v>28</v>
      </c>
      <c r="E28" s="29" t="s">
        <v>173</v>
      </c>
      <c r="F28" s="29">
        <v>215408037.20224801</v>
      </c>
    </row>
    <row r="29" spans="1:6" x14ac:dyDescent="0.2">
      <c r="A29" s="30">
        <v>2016</v>
      </c>
      <c r="B29" s="30" t="s">
        <v>241</v>
      </c>
      <c r="C29" s="75">
        <v>201606</v>
      </c>
      <c r="D29" s="31" t="s">
        <v>28</v>
      </c>
      <c r="E29" s="31" t="s">
        <v>173</v>
      </c>
      <c r="F29" s="31">
        <v>247923040.10285199</v>
      </c>
    </row>
    <row r="30" spans="1:6" x14ac:dyDescent="0.2">
      <c r="A30" s="28">
        <v>2016</v>
      </c>
      <c r="B30" s="28" t="s">
        <v>242</v>
      </c>
      <c r="C30" s="74">
        <v>201609</v>
      </c>
      <c r="D30" s="29" t="s">
        <v>28</v>
      </c>
      <c r="E30" s="29" t="s">
        <v>173</v>
      </c>
      <c r="F30" s="29">
        <v>274681150.90485698</v>
      </c>
    </row>
    <row r="31" spans="1:6" x14ac:dyDescent="0.2">
      <c r="A31" s="30">
        <v>2016</v>
      </c>
      <c r="B31" s="30" t="s">
        <v>242</v>
      </c>
      <c r="C31" s="75">
        <v>201612</v>
      </c>
      <c r="D31" s="31" t="s">
        <v>28</v>
      </c>
      <c r="E31" s="31" t="s">
        <v>173</v>
      </c>
      <c r="F31" s="31">
        <v>214873492.434526</v>
      </c>
    </row>
    <row r="32" spans="1:6" x14ac:dyDescent="0.2">
      <c r="A32" s="28">
        <v>2017</v>
      </c>
      <c r="B32" s="28" t="s">
        <v>243</v>
      </c>
      <c r="C32" s="74">
        <v>201703</v>
      </c>
      <c r="D32" s="29" t="s">
        <v>28</v>
      </c>
      <c r="E32" s="29" t="s">
        <v>173</v>
      </c>
      <c r="F32" s="29">
        <v>261355533.480903</v>
      </c>
    </row>
    <row r="33" spans="1:6" x14ac:dyDescent="0.2">
      <c r="A33" s="30">
        <v>2017</v>
      </c>
      <c r="B33" s="30" t="s">
        <v>243</v>
      </c>
      <c r="C33" s="75">
        <v>201706</v>
      </c>
      <c r="D33" s="31" t="s">
        <v>28</v>
      </c>
      <c r="E33" s="31" t="s">
        <v>173</v>
      </c>
      <c r="F33" s="31">
        <v>282115681.90347701</v>
      </c>
    </row>
    <row r="34" spans="1:6" x14ac:dyDescent="0.2">
      <c r="A34" s="28">
        <v>2017</v>
      </c>
      <c r="B34" s="28" t="s">
        <v>244</v>
      </c>
      <c r="C34" s="74">
        <v>201709</v>
      </c>
      <c r="D34" s="29" t="s">
        <v>28</v>
      </c>
      <c r="E34" s="29" t="s">
        <v>173</v>
      </c>
      <c r="F34" s="29">
        <v>291813541.960118</v>
      </c>
    </row>
    <row r="35" spans="1:6" x14ac:dyDescent="0.2">
      <c r="A35" s="30">
        <v>2017</v>
      </c>
      <c r="B35" s="30" t="s">
        <v>244</v>
      </c>
      <c r="C35" s="75">
        <v>201712</v>
      </c>
      <c r="D35" s="31" t="s">
        <v>28</v>
      </c>
      <c r="E35" s="31" t="s">
        <v>173</v>
      </c>
      <c r="F35" s="31">
        <v>219505218.38955799</v>
      </c>
    </row>
    <row r="36" spans="1:6" x14ac:dyDescent="0.2">
      <c r="A36" s="28">
        <v>2018</v>
      </c>
      <c r="B36" s="28" t="s">
        <v>245</v>
      </c>
      <c r="C36" s="74">
        <v>201803</v>
      </c>
      <c r="D36" s="29" t="s">
        <v>28</v>
      </c>
      <c r="E36" s="29" t="s">
        <v>173</v>
      </c>
      <c r="F36" s="29">
        <v>260959278.25584301</v>
      </c>
    </row>
    <row r="37" spans="1:6" x14ac:dyDescent="0.2">
      <c r="A37" s="30">
        <v>2018</v>
      </c>
      <c r="B37" s="30" t="s">
        <v>245</v>
      </c>
      <c r="C37" s="75">
        <v>201806</v>
      </c>
      <c r="D37" s="31" t="s">
        <v>28</v>
      </c>
      <c r="E37" s="31" t="s">
        <v>173</v>
      </c>
      <c r="F37" s="31">
        <v>279215096.357696</v>
      </c>
    </row>
    <row r="38" spans="1:6" x14ac:dyDescent="0.2">
      <c r="A38" s="28">
        <v>2018</v>
      </c>
      <c r="B38" s="28" t="s">
        <v>246</v>
      </c>
      <c r="C38" s="74">
        <v>201809</v>
      </c>
      <c r="D38" s="29" t="s">
        <v>28</v>
      </c>
      <c r="E38" s="29" t="s">
        <v>173</v>
      </c>
      <c r="F38" s="29">
        <v>286606245.08334899</v>
      </c>
    </row>
    <row r="39" spans="1:6" x14ac:dyDescent="0.2">
      <c r="A39" s="30">
        <v>2018</v>
      </c>
      <c r="B39" s="30" t="s">
        <v>246</v>
      </c>
      <c r="C39" s="75">
        <v>201812</v>
      </c>
      <c r="D39" s="31" t="s">
        <v>28</v>
      </c>
      <c r="E39" s="31" t="s">
        <v>173</v>
      </c>
      <c r="F39" s="31">
        <v>220744479.90046799</v>
      </c>
    </row>
    <row r="40" spans="1:6" x14ac:dyDescent="0.2">
      <c r="A40" s="28">
        <v>2019</v>
      </c>
      <c r="B40" s="28" t="s">
        <v>247</v>
      </c>
      <c r="C40" s="74">
        <v>201903</v>
      </c>
      <c r="D40" s="29" t="s">
        <v>28</v>
      </c>
      <c r="E40" s="29" t="s">
        <v>173</v>
      </c>
      <c r="F40" s="29">
        <v>263915204.24980199</v>
      </c>
    </row>
    <row r="41" spans="1:6" x14ac:dyDescent="0.2">
      <c r="A41" s="30">
        <v>2019</v>
      </c>
      <c r="B41" s="30" t="s">
        <v>247</v>
      </c>
      <c r="C41" s="75">
        <v>201906</v>
      </c>
      <c r="D41" s="31" t="s">
        <v>28</v>
      </c>
      <c r="E41" s="31" t="s">
        <v>173</v>
      </c>
      <c r="F41" s="31">
        <v>293345876.92906499</v>
      </c>
    </row>
    <row r="42" spans="1:6" x14ac:dyDescent="0.2">
      <c r="A42" s="28">
        <v>2019</v>
      </c>
      <c r="B42" s="28" t="s">
        <v>248</v>
      </c>
      <c r="C42" s="74">
        <v>201909</v>
      </c>
      <c r="D42" s="29" t="s">
        <v>28</v>
      </c>
      <c r="E42" s="29" t="s">
        <v>173</v>
      </c>
      <c r="F42" s="29">
        <v>304550281.96635801</v>
      </c>
    </row>
    <row r="43" spans="1:6" x14ac:dyDescent="0.2">
      <c r="A43" s="30">
        <v>2019</v>
      </c>
      <c r="B43" s="30" t="s">
        <v>248</v>
      </c>
      <c r="C43" s="75">
        <v>201912</v>
      </c>
      <c r="D43" s="31" t="s">
        <v>28</v>
      </c>
      <c r="E43" s="31" t="s">
        <v>173</v>
      </c>
      <c r="F43" s="31">
        <v>247993907.23219299</v>
      </c>
    </row>
    <row r="44" spans="1:6" x14ac:dyDescent="0.2">
      <c r="A44" s="28">
        <v>2020</v>
      </c>
      <c r="B44" s="28" t="s">
        <v>249</v>
      </c>
      <c r="C44" s="74">
        <v>202003</v>
      </c>
      <c r="D44" s="29" t="s">
        <v>28</v>
      </c>
      <c r="E44" s="29" t="s">
        <v>173</v>
      </c>
      <c r="F44" s="29">
        <v>287656376.911071</v>
      </c>
    </row>
    <row r="45" spans="1:6" x14ac:dyDescent="0.2">
      <c r="A45" s="30">
        <v>2020</v>
      </c>
      <c r="B45" s="30" t="s">
        <v>249</v>
      </c>
      <c r="C45" s="75">
        <v>202006</v>
      </c>
      <c r="D45" s="31" t="s">
        <v>28</v>
      </c>
      <c r="E45" s="31" t="s">
        <v>173</v>
      </c>
      <c r="F45" s="31">
        <v>260210511.906488</v>
      </c>
    </row>
    <row r="46" spans="1:6" x14ac:dyDescent="0.2">
      <c r="A46" s="28">
        <v>2020</v>
      </c>
      <c r="B46" s="28" t="s">
        <v>250</v>
      </c>
      <c r="C46" s="74">
        <v>202009</v>
      </c>
      <c r="D46" s="29" t="s">
        <v>28</v>
      </c>
      <c r="E46" s="29" t="s">
        <v>173</v>
      </c>
      <c r="F46" s="29">
        <v>325551022.23140699</v>
      </c>
    </row>
    <row r="47" spans="1:6" x14ac:dyDescent="0.2">
      <c r="A47" s="30">
        <v>2020</v>
      </c>
      <c r="B47" s="30" t="s">
        <v>250</v>
      </c>
      <c r="C47" s="75">
        <v>202012</v>
      </c>
      <c r="D47" s="31" t="s">
        <v>28</v>
      </c>
      <c r="E47" s="31" t="s">
        <v>173</v>
      </c>
      <c r="F47" s="31">
        <v>249139973.57934001</v>
      </c>
    </row>
    <row r="48" spans="1:6" x14ac:dyDescent="0.2">
      <c r="A48" s="28">
        <v>2021</v>
      </c>
      <c r="B48" s="28" t="s">
        <v>251</v>
      </c>
      <c r="C48" s="74">
        <v>202103</v>
      </c>
      <c r="D48" s="29" t="s">
        <v>28</v>
      </c>
      <c r="E48" s="29" t="s">
        <v>173</v>
      </c>
      <c r="F48" s="29">
        <v>282113896.57172799</v>
      </c>
    </row>
    <row r="49" spans="1:6" x14ac:dyDescent="0.2">
      <c r="A49" s="30">
        <v>2021</v>
      </c>
      <c r="B49" s="30" t="s">
        <v>251</v>
      </c>
      <c r="C49" s="75">
        <v>202106</v>
      </c>
      <c r="D49" s="31" t="s">
        <v>28</v>
      </c>
      <c r="E49" s="31" t="s">
        <v>173</v>
      </c>
      <c r="F49" s="31">
        <v>295059643.67471802</v>
      </c>
    </row>
    <row r="50" spans="1:6" x14ac:dyDescent="0.2">
      <c r="A50" s="28">
        <v>2021</v>
      </c>
      <c r="B50" s="28" t="s">
        <v>252</v>
      </c>
      <c r="C50" s="74">
        <v>202109</v>
      </c>
      <c r="D50" s="29" t="s">
        <v>28</v>
      </c>
      <c r="E50" s="29" t="s">
        <v>173</v>
      </c>
      <c r="F50" s="29">
        <v>322918848.83166599</v>
      </c>
    </row>
    <row r="51" spans="1:6" x14ac:dyDescent="0.2">
      <c r="A51" s="30">
        <v>2021</v>
      </c>
      <c r="B51" s="30" t="s">
        <v>252</v>
      </c>
      <c r="C51" s="75">
        <v>202112</v>
      </c>
      <c r="D51" s="31" t="s">
        <v>28</v>
      </c>
      <c r="E51" s="31" t="s">
        <v>173</v>
      </c>
      <c r="F51" s="31">
        <v>243994176.386338</v>
      </c>
    </row>
    <row r="52" spans="1:6" x14ac:dyDescent="0.2">
      <c r="A52" s="28">
        <v>2022</v>
      </c>
      <c r="B52" s="28" t="s">
        <v>253</v>
      </c>
      <c r="C52" s="74">
        <v>202203</v>
      </c>
      <c r="D52" s="29" t="s">
        <v>28</v>
      </c>
      <c r="E52" s="29" t="s">
        <v>173</v>
      </c>
      <c r="F52" s="29">
        <v>275174132.05390102</v>
      </c>
    </row>
    <row r="53" spans="1:6" x14ac:dyDescent="0.2">
      <c r="A53" s="30">
        <v>2022</v>
      </c>
      <c r="B53" s="30" t="s">
        <v>253</v>
      </c>
      <c r="C53" s="75">
        <v>202206</v>
      </c>
      <c r="D53" s="31" t="s">
        <v>28</v>
      </c>
      <c r="E53" s="31" t="s">
        <v>173</v>
      </c>
      <c r="F53" s="31">
        <v>293457167.92982501</v>
      </c>
    </row>
    <row r="54" spans="1:6" x14ac:dyDescent="0.2">
      <c r="A54" s="28">
        <v>2022</v>
      </c>
      <c r="B54" s="28" t="s">
        <v>254</v>
      </c>
      <c r="C54" s="74">
        <v>202209</v>
      </c>
      <c r="D54" s="29" t="s">
        <v>28</v>
      </c>
      <c r="E54" s="29" t="s">
        <v>173</v>
      </c>
      <c r="F54" s="29">
        <v>316718161.85216701</v>
      </c>
    </row>
    <row r="55" spans="1:6" x14ac:dyDescent="0.2">
      <c r="A55" s="30">
        <v>2022</v>
      </c>
      <c r="B55" s="30" t="s">
        <v>254</v>
      </c>
      <c r="C55" s="75">
        <v>202212</v>
      </c>
      <c r="D55" s="31" t="s">
        <v>28</v>
      </c>
      <c r="E55" s="31" t="s">
        <v>173</v>
      </c>
      <c r="F55" s="31">
        <v>239039934.39169601</v>
      </c>
    </row>
    <row r="56" spans="1:6" x14ac:dyDescent="0.2">
      <c r="A56" s="28">
        <v>2023</v>
      </c>
      <c r="B56" s="28" t="s">
        <v>255</v>
      </c>
      <c r="C56" s="74">
        <v>202303</v>
      </c>
      <c r="D56" s="29" t="s">
        <v>28</v>
      </c>
      <c r="E56" s="29" t="s">
        <v>173</v>
      </c>
      <c r="F56" s="29">
        <v>286173025.79162502</v>
      </c>
    </row>
    <row r="57" spans="1:6" x14ac:dyDescent="0.2">
      <c r="A57" s="30">
        <v>2023</v>
      </c>
      <c r="B57" s="30" t="s">
        <v>255</v>
      </c>
      <c r="C57" s="75">
        <v>202306</v>
      </c>
      <c r="D57" s="31" t="s">
        <v>28</v>
      </c>
      <c r="E57" s="31" t="s">
        <v>173</v>
      </c>
      <c r="F57" s="31">
        <v>305882623.94222403</v>
      </c>
    </row>
    <row r="58" spans="1:6" x14ac:dyDescent="0.2">
      <c r="A58" s="28">
        <v>2023</v>
      </c>
      <c r="B58" s="28" t="s">
        <v>256</v>
      </c>
      <c r="C58" s="74">
        <v>202309</v>
      </c>
      <c r="D58" s="29" t="s">
        <v>28</v>
      </c>
      <c r="E58" s="29" t="s">
        <v>173</v>
      </c>
      <c r="F58" s="29">
        <v>335410712.44244897</v>
      </c>
    </row>
    <row r="59" spans="1:6" x14ac:dyDescent="0.2">
      <c r="A59" s="30">
        <v>2023</v>
      </c>
      <c r="B59" s="30" t="s">
        <v>256</v>
      </c>
      <c r="C59" s="75">
        <v>202312</v>
      </c>
      <c r="D59" s="31" t="s">
        <v>28</v>
      </c>
      <c r="E59" s="31" t="s">
        <v>173</v>
      </c>
      <c r="F59" s="31">
        <v>264681538.09625301</v>
      </c>
    </row>
    <row r="60" spans="1:6" x14ac:dyDescent="0.2">
      <c r="A60" s="28">
        <v>2024</v>
      </c>
      <c r="B60" s="28" t="s">
        <v>257</v>
      </c>
      <c r="C60" s="74">
        <v>202403</v>
      </c>
      <c r="D60" s="29" t="s">
        <v>28</v>
      </c>
      <c r="E60" s="29" t="s">
        <v>173</v>
      </c>
      <c r="F60" s="29">
        <v>321715594.82234001</v>
      </c>
    </row>
    <row r="61" spans="1:6" x14ac:dyDescent="0.2">
      <c r="A61" s="30">
        <v>2024</v>
      </c>
      <c r="B61" s="30" t="s">
        <v>257</v>
      </c>
      <c r="C61" s="75">
        <v>202406</v>
      </c>
      <c r="D61" s="31" t="s">
        <v>28</v>
      </c>
      <c r="E61" s="31" t="s">
        <v>173</v>
      </c>
      <c r="F61" s="31">
        <v>347830887.21871102</v>
      </c>
    </row>
    <row r="62" spans="1:6" x14ac:dyDescent="0.2">
      <c r="A62" s="28">
        <v>2024</v>
      </c>
      <c r="B62" s="28" t="s">
        <v>258</v>
      </c>
      <c r="C62" s="74">
        <v>202409</v>
      </c>
      <c r="D62" s="29" t="s">
        <v>28</v>
      </c>
      <c r="E62" s="29" t="s">
        <v>173</v>
      </c>
      <c r="F62" s="29">
        <v>378860865.68190497</v>
      </c>
    </row>
    <row r="63" spans="1:6" x14ac:dyDescent="0.2">
      <c r="A63" s="30">
        <v>2024</v>
      </c>
      <c r="B63" s="30" t="s">
        <v>258</v>
      </c>
      <c r="C63" s="75">
        <v>202412</v>
      </c>
      <c r="D63" s="31" t="s">
        <v>28</v>
      </c>
      <c r="E63" s="31" t="s">
        <v>173</v>
      </c>
      <c r="F63" s="31">
        <v>303409061.05993801</v>
      </c>
    </row>
    <row r="64" spans="1:6" x14ac:dyDescent="0.2">
      <c r="A64" s="28">
        <v>2010</v>
      </c>
      <c r="B64" s="28" t="s">
        <v>229</v>
      </c>
      <c r="C64" s="74">
        <v>201003</v>
      </c>
      <c r="D64" s="29" t="s">
        <v>28</v>
      </c>
      <c r="E64" s="29" t="s">
        <v>174</v>
      </c>
      <c r="F64" s="29">
        <v>47950560.467749</v>
      </c>
    </row>
    <row r="65" spans="1:6" x14ac:dyDescent="0.2">
      <c r="A65" s="30">
        <v>2010</v>
      </c>
      <c r="B65" s="30" t="s">
        <v>229</v>
      </c>
      <c r="C65" s="75">
        <v>201006</v>
      </c>
      <c r="D65" s="31" t="s">
        <v>28</v>
      </c>
      <c r="E65" s="31" t="s">
        <v>174</v>
      </c>
      <c r="F65" s="31">
        <v>53271125.063199997</v>
      </c>
    </row>
    <row r="66" spans="1:6" x14ac:dyDescent="0.2">
      <c r="A66" s="28">
        <v>2010</v>
      </c>
      <c r="B66" s="28" t="s">
        <v>230</v>
      </c>
      <c r="C66" s="74">
        <v>201009</v>
      </c>
      <c r="D66" s="29" t="s">
        <v>28</v>
      </c>
      <c r="E66" s="29" t="s">
        <v>174</v>
      </c>
      <c r="F66" s="29">
        <v>54418493.990387999</v>
      </c>
    </row>
    <row r="67" spans="1:6" x14ac:dyDescent="0.2">
      <c r="A67" s="30">
        <v>2010</v>
      </c>
      <c r="B67" s="30" t="s">
        <v>230</v>
      </c>
      <c r="C67" s="75">
        <v>201012</v>
      </c>
      <c r="D67" s="31" t="s">
        <v>28</v>
      </c>
      <c r="E67" s="31" t="s">
        <v>174</v>
      </c>
      <c r="F67" s="31">
        <v>43839921.229971997</v>
      </c>
    </row>
    <row r="68" spans="1:6" x14ac:dyDescent="0.2">
      <c r="A68" s="28">
        <v>2011</v>
      </c>
      <c r="B68" s="28" t="s">
        <v>231</v>
      </c>
      <c r="C68" s="74">
        <v>201103</v>
      </c>
      <c r="D68" s="29" t="s">
        <v>28</v>
      </c>
      <c r="E68" s="29" t="s">
        <v>174</v>
      </c>
      <c r="F68" s="29">
        <v>46150033.561534002</v>
      </c>
    </row>
    <row r="69" spans="1:6" x14ac:dyDescent="0.2">
      <c r="A69" s="30">
        <v>2011</v>
      </c>
      <c r="B69" s="30" t="s">
        <v>231</v>
      </c>
      <c r="C69" s="75">
        <v>201106</v>
      </c>
      <c r="D69" s="31" t="s">
        <v>28</v>
      </c>
      <c r="E69" s="31" t="s">
        <v>174</v>
      </c>
      <c r="F69" s="31">
        <v>51068045.916810997</v>
      </c>
    </row>
    <row r="70" spans="1:6" x14ac:dyDescent="0.2">
      <c r="A70" s="28">
        <v>2011</v>
      </c>
      <c r="B70" s="28" t="s">
        <v>232</v>
      </c>
      <c r="C70" s="74">
        <v>201109</v>
      </c>
      <c r="D70" s="29" t="s">
        <v>28</v>
      </c>
      <c r="E70" s="29" t="s">
        <v>174</v>
      </c>
      <c r="F70" s="29">
        <v>51336187.619723</v>
      </c>
    </row>
    <row r="71" spans="1:6" x14ac:dyDescent="0.2">
      <c r="A71" s="30">
        <v>2011</v>
      </c>
      <c r="B71" s="30" t="s">
        <v>232</v>
      </c>
      <c r="C71" s="75">
        <v>201112</v>
      </c>
      <c r="D71" s="31" t="s">
        <v>28</v>
      </c>
      <c r="E71" s="31" t="s">
        <v>174</v>
      </c>
      <c r="F71" s="31">
        <v>42177177.862999</v>
      </c>
    </row>
    <row r="72" spans="1:6" x14ac:dyDescent="0.2">
      <c r="A72" s="28">
        <v>2012</v>
      </c>
      <c r="B72" s="28" t="s">
        <v>233</v>
      </c>
      <c r="C72" s="74">
        <v>201203</v>
      </c>
      <c r="D72" s="29" t="s">
        <v>28</v>
      </c>
      <c r="E72" s="29" t="s">
        <v>174</v>
      </c>
      <c r="F72" s="29">
        <v>42078328.525114</v>
      </c>
    </row>
    <row r="73" spans="1:6" x14ac:dyDescent="0.2">
      <c r="A73" s="30">
        <v>2012</v>
      </c>
      <c r="B73" s="30" t="s">
        <v>233</v>
      </c>
      <c r="C73" s="75">
        <v>201206</v>
      </c>
      <c r="D73" s="31" t="s">
        <v>28</v>
      </c>
      <c r="E73" s="31" t="s">
        <v>174</v>
      </c>
      <c r="F73" s="31">
        <v>45338920.762174003</v>
      </c>
    </row>
    <row r="74" spans="1:6" x14ac:dyDescent="0.2">
      <c r="A74" s="28">
        <v>2012</v>
      </c>
      <c r="B74" s="28" t="s">
        <v>234</v>
      </c>
      <c r="C74" s="74">
        <v>201209</v>
      </c>
      <c r="D74" s="29" t="s">
        <v>28</v>
      </c>
      <c r="E74" s="29" t="s">
        <v>174</v>
      </c>
      <c r="F74" s="29">
        <v>46502800.789893001</v>
      </c>
    </row>
    <row r="75" spans="1:6" x14ac:dyDescent="0.2">
      <c r="A75" s="30">
        <v>2012</v>
      </c>
      <c r="B75" s="30" t="s">
        <v>234</v>
      </c>
      <c r="C75" s="75">
        <v>201212</v>
      </c>
      <c r="D75" s="31" t="s">
        <v>28</v>
      </c>
      <c r="E75" s="31" t="s">
        <v>174</v>
      </c>
      <c r="F75" s="31">
        <v>36778487.875644997</v>
      </c>
    </row>
    <row r="76" spans="1:6" x14ac:dyDescent="0.2">
      <c r="A76" s="28">
        <v>2013</v>
      </c>
      <c r="B76" s="28" t="s">
        <v>235</v>
      </c>
      <c r="C76" s="74">
        <v>201303</v>
      </c>
      <c r="D76" s="29" t="s">
        <v>28</v>
      </c>
      <c r="E76" s="29" t="s">
        <v>174</v>
      </c>
      <c r="F76" s="29">
        <v>37560018.676255003</v>
      </c>
    </row>
    <row r="77" spans="1:6" x14ac:dyDescent="0.2">
      <c r="A77" s="30">
        <v>2013</v>
      </c>
      <c r="B77" s="30" t="s">
        <v>235</v>
      </c>
      <c r="C77" s="75">
        <v>201306</v>
      </c>
      <c r="D77" s="31" t="s">
        <v>28</v>
      </c>
      <c r="E77" s="31" t="s">
        <v>174</v>
      </c>
      <c r="F77" s="31">
        <v>42126527.976651996</v>
      </c>
    </row>
    <row r="78" spans="1:6" x14ac:dyDescent="0.2">
      <c r="A78" s="28">
        <v>2013</v>
      </c>
      <c r="B78" s="28" t="s">
        <v>236</v>
      </c>
      <c r="C78" s="74">
        <v>201309</v>
      </c>
      <c r="D78" s="29" t="s">
        <v>28</v>
      </c>
      <c r="E78" s="29" t="s">
        <v>174</v>
      </c>
      <c r="F78" s="29">
        <v>44297033.562172003</v>
      </c>
    </row>
    <row r="79" spans="1:6" x14ac:dyDescent="0.2">
      <c r="A79" s="30">
        <v>2013</v>
      </c>
      <c r="B79" s="30" t="s">
        <v>236</v>
      </c>
      <c r="C79" s="75">
        <v>201312</v>
      </c>
      <c r="D79" s="31" t="s">
        <v>28</v>
      </c>
      <c r="E79" s="31" t="s">
        <v>174</v>
      </c>
      <c r="F79" s="31">
        <v>33702451.091739997</v>
      </c>
    </row>
    <row r="80" spans="1:6" x14ac:dyDescent="0.2">
      <c r="A80" s="28">
        <v>2014</v>
      </c>
      <c r="B80" s="28" t="s">
        <v>237</v>
      </c>
      <c r="C80" s="74">
        <v>201403</v>
      </c>
      <c r="D80" s="29" t="s">
        <v>28</v>
      </c>
      <c r="E80" s="29" t="s">
        <v>174</v>
      </c>
      <c r="F80" s="29">
        <v>38885760.668223001</v>
      </c>
    </row>
    <row r="81" spans="1:6" x14ac:dyDescent="0.2">
      <c r="A81" s="30">
        <v>2014</v>
      </c>
      <c r="B81" s="30" t="s">
        <v>237</v>
      </c>
      <c r="C81" s="75">
        <v>201406</v>
      </c>
      <c r="D81" s="31" t="s">
        <v>28</v>
      </c>
      <c r="E81" s="31" t="s">
        <v>174</v>
      </c>
      <c r="F81" s="31">
        <v>45642377.686646998</v>
      </c>
    </row>
    <row r="82" spans="1:6" x14ac:dyDescent="0.2">
      <c r="A82" s="28">
        <v>2014</v>
      </c>
      <c r="B82" s="28" t="s">
        <v>238</v>
      </c>
      <c r="C82" s="74">
        <v>201409</v>
      </c>
      <c r="D82" s="29" t="s">
        <v>28</v>
      </c>
      <c r="E82" s="29" t="s">
        <v>174</v>
      </c>
      <c r="F82" s="29">
        <v>47629759.633877002</v>
      </c>
    </row>
    <row r="83" spans="1:6" x14ac:dyDescent="0.2">
      <c r="A83" s="30">
        <v>2014</v>
      </c>
      <c r="B83" s="30" t="s">
        <v>238</v>
      </c>
      <c r="C83" s="75">
        <v>201412</v>
      </c>
      <c r="D83" s="31" t="s">
        <v>28</v>
      </c>
      <c r="E83" s="31" t="s">
        <v>174</v>
      </c>
      <c r="F83" s="31">
        <v>37148609.498559996</v>
      </c>
    </row>
    <row r="84" spans="1:6" x14ac:dyDescent="0.2">
      <c r="A84" s="28">
        <v>2015</v>
      </c>
      <c r="B84" s="28" t="s">
        <v>239</v>
      </c>
      <c r="C84" s="74">
        <v>201503</v>
      </c>
      <c r="D84" s="29" t="s">
        <v>28</v>
      </c>
      <c r="E84" s="29" t="s">
        <v>174</v>
      </c>
      <c r="F84" s="29">
        <v>44894659.097687997</v>
      </c>
    </row>
    <row r="85" spans="1:6" x14ac:dyDescent="0.2">
      <c r="A85" s="30">
        <v>2015</v>
      </c>
      <c r="B85" s="30" t="s">
        <v>239</v>
      </c>
      <c r="C85" s="75">
        <v>201506</v>
      </c>
      <c r="D85" s="31" t="s">
        <v>28</v>
      </c>
      <c r="E85" s="31" t="s">
        <v>174</v>
      </c>
      <c r="F85" s="31">
        <v>53013059.760009997</v>
      </c>
    </row>
    <row r="86" spans="1:6" x14ac:dyDescent="0.2">
      <c r="A86" s="28">
        <v>2015</v>
      </c>
      <c r="B86" s="28" t="s">
        <v>240</v>
      </c>
      <c r="C86" s="74">
        <v>201509</v>
      </c>
      <c r="D86" s="29" t="s">
        <v>28</v>
      </c>
      <c r="E86" s="29" t="s">
        <v>174</v>
      </c>
      <c r="F86" s="29">
        <v>57723680.455048002</v>
      </c>
    </row>
    <row r="87" spans="1:6" x14ac:dyDescent="0.2">
      <c r="A87" s="30">
        <v>2015</v>
      </c>
      <c r="B87" s="30" t="s">
        <v>240</v>
      </c>
      <c r="C87" s="75">
        <v>201512</v>
      </c>
      <c r="D87" s="31" t="s">
        <v>28</v>
      </c>
      <c r="E87" s="31" t="s">
        <v>174</v>
      </c>
      <c r="F87" s="31">
        <v>47804922.974860899</v>
      </c>
    </row>
    <row r="88" spans="1:6" x14ac:dyDescent="0.2">
      <c r="A88" s="28">
        <v>2016</v>
      </c>
      <c r="B88" s="28" t="s">
        <v>241</v>
      </c>
      <c r="C88" s="74">
        <v>201603</v>
      </c>
      <c r="D88" s="29" t="s">
        <v>28</v>
      </c>
      <c r="E88" s="29" t="s">
        <v>174</v>
      </c>
      <c r="F88" s="29">
        <v>54453111.929802999</v>
      </c>
    </row>
    <row r="89" spans="1:6" x14ac:dyDescent="0.2">
      <c r="A89" s="30">
        <v>2016</v>
      </c>
      <c r="B89" s="30" t="s">
        <v>241</v>
      </c>
      <c r="C89" s="75">
        <v>201606</v>
      </c>
      <c r="D89" s="31" t="s">
        <v>28</v>
      </c>
      <c r="E89" s="31" t="s">
        <v>174</v>
      </c>
      <c r="F89" s="31">
        <v>63781276.753533997</v>
      </c>
    </row>
    <row r="90" spans="1:6" x14ac:dyDescent="0.2">
      <c r="A90" s="28">
        <v>2016</v>
      </c>
      <c r="B90" s="28" t="s">
        <v>242</v>
      </c>
      <c r="C90" s="74">
        <v>201609</v>
      </c>
      <c r="D90" s="29" t="s">
        <v>28</v>
      </c>
      <c r="E90" s="29" t="s">
        <v>174</v>
      </c>
      <c r="F90" s="29">
        <v>72603915.795336902</v>
      </c>
    </row>
    <row r="91" spans="1:6" x14ac:dyDescent="0.2">
      <c r="A91" s="30">
        <v>2016</v>
      </c>
      <c r="B91" s="30" t="s">
        <v>242</v>
      </c>
      <c r="C91" s="75">
        <v>201612</v>
      </c>
      <c r="D91" s="31" t="s">
        <v>28</v>
      </c>
      <c r="E91" s="31" t="s">
        <v>174</v>
      </c>
      <c r="F91" s="31">
        <v>59580762.323197998</v>
      </c>
    </row>
    <row r="92" spans="1:6" x14ac:dyDescent="0.2">
      <c r="A92" s="28">
        <v>2017</v>
      </c>
      <c r="B92" s="28" t="s">
        <v>243</v>
      </c>
      <c r="C92" s="74">
        <v>201703</v>
      </c>
      <c r="D92" s="29" t="s">
        <v>28</v>
      </c>
      <c r="E92" s="29" t="s">
        <v>174</v>
      </c>
      <c r="F92" s="29">
        <v>65714366.257800996</v>
      </c>
    </row>
    <row r="93" spans="1:6" x14ac:dyDescent="0.2">
      <c r="A93" s="30">
        <v>2017</v>
      </c>
      <c r="B93" s="30" t="s">
        <v>243</v>
      </c>
      <c r="C93" s="75">
        <v>201706</v>
      </c>
      <c r="D93" s="31" t="s">
        <v>28</v>
      </c>
      <c r="E93" s="31" t="s">
        <v>174</v>
      </c>
      <c r="F93" s="31">
        <v>76124511.639130995</v>
      </c>
    </row>
    <row r="94" spans="1:6" x14ac:dyDescent="0.2">
      <c r="A94" s="28">
        <v>2017</v>
      </c>
      <c r="B94" s="28" t="s">
        <v>244</v>
      </c>
      <c r="C94" s="74">
        <v>201709</v>
      </c>
      <c r="D94" s="29" t="s">
        <v>28</v>
      </c>
      <c r="E94" s="29" t="s">
        <v>174</v>
      </c>
      <c r="F94" s="29">
        <v>81824654.675908998</v>
      </c>
    </row>
    <row r="95" spans="1:6" x14ac:dyDescent="0.2">
      <c r="A95" s="30">
        <v>2017</v>
      </c>
      <c r="B95" s="30" t="s">
        <v>244</v>
      </c>
      <c r="C95" s="75">
        <v>201712</v>
      </c>
      <c r="D95" s="31" t="s">
        <v>28</v>
      </c>
      <c r="E95" s="31" t="s">
        <v>174</v>
      </c>
      <c r="F95" s="31">
        <v>61767019.976386003</v>
      </c>
    </row>
    <row r="96" spans="1:6" x14ac:dyDescent="0.2">
      <c r="A96" s="28">
        <v>2018</v>
      </c>
      <c r="B96" s="28" t="s">
        <v>245</v>
      </c>
      <c r="C96" s="74">
        <v>201803</v>
      </c>
      <c r="D96" s="29" t="s">
        <v>28</v>
      </c>
      <c r="E96" s="29" t="s">
        <v>174</v>
      </c>
      <c r="F96" s="29">
        <v>65567291.462938003</v>
      </c>
    </row>
    <row r="97" spans="1:6" x14ac:dyDescent="0.2">
      <c r="A97" s="30">
        <v>2018</v>
      </c>
      <c r="B97" s="30" t="s">
        <v>245</v>
      </c>
      <c r="C97" s="75">
        <v>201806</v>
      </c>
      <c r="D97" s="31" t="s">
        <v>28</v>
      </c>
      <c r="E97" s="31" t="s">
        <v>174</v>
      </c>
      <c r="F97" s="31">
        <v>73774593.708982006</v>
      </c>
    </row>
    <row r="98" spans="1:6" x14ac:dyDescent="0.2">
      <c r="A98" s="28">
        <v>2018</v>
      </c>
      <c r="B98" s="28" t="s">
        <v>246</v>
      </c>
      <c r="C98" s="74">
        <v>201809</v>
      </c>
      <c r="D98" s="29" t="s">
        <v>28</v>
      </c>
      <c r="E98" s="29" t="s">
        <v>174</v>
      </c>
      <c r="F98" s="29">
        <v>76296087.801795006</v>
      </c>
    </row>
    <row r="99" spans="1:6" x14ac:dyDescent="0.2">
      <c r="A99" s="30">
        <v>2018</v>
      </c>
      <c r="B99" s="30" t="s">
        <v>246</v>
      </c>
      <c r="C99" s="75">
        <v>201812</v>
      </c>
      <c r="D99" s="31" t="s">
        <v>28</v>
      </c>
      <c r="E99" s="31" t="s">
        <v>174</v>
      </c>
      <c r="F99" s="31">
        <v>58159389.628907003</v>
      </c>
    </row>
    <row r="100" spans="1:6" x14ac:dyDescent="0.2">
      <c r="A100" s="28">
        <v>2019</v>
      </c>
      <c r="B100" s="28" t="s">
        <v>247</v>
      </c>
      <c r="C100" s="74">
        <v>201903</v>
      </c>
      <c r="D100" s="29" t="s">
        <v>28</v>
      </c>
      <c r="E100" s="29" t="s">
        <v>174</v>
      </c>
      <c r="F100" s="29">
        <v>60573379.776815899</v>
      </c>
    </row>
    <row r="101" spans="1:6" x14ac:dyDescent="0.2">
      <c r="A101" s="30">
        <v>2019</v>
      </c>
      <c r="B101" s="30" t="s">
        <v>247</v>
      </c>
      <c r="C101" s="75">
        <v>201906</v>
      </c>
      <c r="D101" s="31" t="s">
        <v>28</v>
      </c>
      <c r="E101" s="31" t="s">
        <v>174</v>
      </c>
      <c r="F101" s="31">
        <v>70687027.067922994</v>
      </c>
    </row>
    <row r="102" spans="1:6" x14ac:dyDescent="0.2">
      <c r="A102" s="28">
        <v>2019</v>
      </c>
      <c r="B102" s="28" t="s">
        <v>248</v>
      </c>
      <c r="C102" s="74">
        <v>201909</v>
      </c>
      <c r="D102" s="29" t="s">
        <v>28</v>
      </c>
      <c r="E102" s="29" t="s">
        <v>174</v>
      </c>
      <c r="F102" s="29">
        <v>69666683.362823993</v>
      </c>
    </row>
    <row r="103" spans="1:6" x14ac:dyDescent="0.2">
      <c r="A103" s="30">
        <v>2019</v>
      </c>
      <c r="B103" s="30" t="s">
        <v>248</v>
      </c>
      <c r="C103" s="75">
        <v>201912</v>
      </c>
      <c r="D103" s="31" t="s">
        <v>28</v>
      </c>
      <c r="E103" s="31" t="s">
        <v>174</v>
      </c>
      <c r="F103" s="31">
        <v>51465354.385092899</v>
      </c>
    </row>
    <row r="104" spans="1:6" x14ac:dyDescent="0.2">
      <c r="A104" s="28">
        <v>2020</v>
      </c>
      <c r="B104" s="28" t="s">
        <v>249</v>
      </c>
      <c r="C104" s="74">
        <v>202003</v>
      </c>
      <c r="D104" s="29" t="s">
        <v>28</v>
      </c>
      <c r="E104" s="29" t="s">
        <v>174</v>
      </c>
      <c r="F104" s="29">
        <v>52221541.685075</v>
      </c>
    </row>
    <row r="105" spans="1:6" x14ac:dyDescent="0.2">
      <c r="A105" s="30">
        <v>2020</v>
      </c>
      <c r="B105" s="30" t="s">
        <v>249</v>
      </c>
      <c r="C105" s="75">
        <v>202006</v>
      </c>
      <c r="D105" s="31" t="s">
        <v>28</v>
      </c>
      <c r="E105" s="31" t="s">
        <v>174</v>
      </c>
      <c r="F105" s="31">
        <v>47210681.510540001</v>
      </c>
    </row>
    <row r="106" spans="1:6" x14ac:dyDescent="0.2">
      <c r="A106" s="28">
        <v>2020</v>
      </c>
      <c r="B106" s="28" t="s">
        <v>250</v>
      </c>
      <c r="C106" s="74">
        <v>202009</v>
      </c>
      <c r="D106" s="29" t="s">
        <v>28</v>
      </c>
      <c r="E106" s="29" t="s">
        <v>174</v>
      </c>
      <c r="F106" s="29">
        <v>57885247.938318998</v>
      </c>
    </row>
    <row r="107" spans="1:6" x14ac:dyDescent="0.2">
      <c r="A107" s="30">
        <v>2020</v>
      </c>
      <c r="B107" s="30" t="s">
        <v>250</v>
      </c>
      <c r="C107" s="75">
        <v>202012</v>
      </c>
      <c r="D107" s="31" t="s">
        <v>28</v>
      </c>
      <c r="E107" s="31" t="s">
        <v>174</v>
      </c>
      <c r="F107" s="31">
        <v>43095089.498127997</v>
      </c>
    </row>
    <row r="108" spans="1:6" x14ac:dyDescent="0.2">
      <c r="A108" s="28">
        <v>2021</v>
      </c>
      <c r="B108" s="28" t="s">
        <v>251</v>
      </c>
      <c r="C108" s="74">
        <v>202103</v>
      </c>
      <c r="D108" s="29" t="s">
        <v>28</v>
      </c>
      <c r="E108" s="29" t="s">
        <v>174</v>
      </c>
      <c r="F108" s="29">
        <v>40470186.735754997</v>
      </c>
    </row>
    <row r="109" spans="1:6" x14ac:dyDescent="0.2">
      <c r="A109" s="30">
        <v>2021</v>
      </c>
      <c r="B109" s="30" t="s">
        <v>251</v>
      </c>
      <c r="C109" s="75">
        <v>202106</v>
      </c>
      <c r="D109" s="31" t="s">
        <v>28</v>
      </c>
      <c r="E109" s="31" t="s">
        <v>174</v>
      </c>
      <c r="F109" s="31">
        <v>41871473.211750001</v>
      </c>
    </row>
    <row r="110" spans="1:6" x14ac:dyDescent="0.2">
      <c r="A110" s="28">
        <v>2021</v>
      </c>
      <c r="B110" s="28" t="s">
        <v>252</v>
      </c>
      <c r="C110" s="74">
        <v>202109</v>
      </c>
      <c r="D110" s="29" t="s">
        <v>28</v>
      </c>
      <c r="E110" s="29" t="s">
        <v>174</v>
      </c>
      <c r="F110" s="29">
        <v>43432167.128642</v>
      </c>
    </row>
    <row r="111" spans="1:6" x14ac:dyDescent="0.2">
      <c r="A111" s="30">
        <v>2021</v>
      </c>
      <c r="B111" s="30" t="s">
        <v>252</v>
      </c>
      <c r="C111" s="75">
        <v>202112</v>
      </c>
      <c r="D111" s="31" t="s">
        <v>28</v>
      </c>
      <c r="E111" s="31" t="s">
        <v>174</v>
      </c>
      <c r="F111" s="31">
        <v>31515712.1292779</v>
      </c>
    </row>
    <row r="112" spans="1:6" x14ac:dyDescent="0.2">
      <c r="A112" s="28">
        <v>2022</v>
      </c>
      <c r="B112" s="28" t="s">
        <v>253</v>
      </c>
      <c r="C112" s="74">
        <v>202203</v>
      </c>
      <c r="D112" s="29" t="s">
        <v>28</v>
      </c>
      <c r="E112" s="29" t="s">
        <v>174</v>
      </c>
      <c r="F112" s="29">
        <v>30161516.812881</v>
      </c>
    </row>
    <row r="113" spans="1:6" x14ac:dyDescent="0.2">
      <c r="A113" s="30">
        <v>2022</v>
      </c>
      <c r="B113" s="30" t="s">
        <v>253</v>
      </c>
      <c r="C113" s="75">
        <v>202206</v>
      </c>
      <c r="D113" s="31" t="s">
        <v>28</v>
      </c>
      <c r="E113" s="31" t="s">
        <v>174</v>
      </c>
      <c r="F113" s="31">
        <v>31664180.308717001</v>
      </c>
    </row>
    <row r="114" spans="1:6" x14ac:dyDescent="0.2">
      <c r="A114" s="28">
        <v>2022</v>
      </c>
      <c r="B114" s="28" t="s">
        <v>254</v>
      </c>
      <c r="C114" s="74">
        <v>202209</v>
      </c>
      <c r="D114" s="29" t="s">
        <v>28</v>
      </c>
      <c r="E114" s="29" t="s">
        <v>174</v>
      </c>
      <c r="F114" s="29">
        <v>32193818.309328001</v>
      </c>
    </row>
    <row r="115" spans="1:6" x14ac:dyDescent="0.2">
      <c r="A115" s="30">
        <v>2022</v>
      </c>
      <c r="B115" s="30" t="s">
        <v>254</v>
      </c>
      <c r="C115" s="75">
        <v>202212</v>
      </c>
      <c r="D115" s="31" t="s">
        <v>28</v>
      </c>
      <c r="E115" s="31" t="s">
        <v>174</v>
      </c>
      <c r="F115" s="31">
        <v>24567417.341963001</v>
      </c>
    </row>
    <row r="116" spans="1:6" x14ac:dyDescent="0.2">
      <c r="A116" s="28">
        <v>2023</v>
      </c>
      <c r="B116" s="28" t="s">
        <v>255</v>
      </c>
      <c r="C116" s="74">
        <v>202303</v>
      </c>
      <c r="D116" s="29" t="s">
        <v>28</v>
      </c>
      <c r="E116" s="29" t="s">
        <v>174</v>
      </c>
      <c r="F116" s="29">
        <v>24282265.95837</v>
      </c>
    </row>
    <row r="117" spans="1:6" x14ac:dyDescent="0.2">
      <c r="A117" s="30">
        <v>2023</v>
      </c>
      <c r="B117" s="30" t="s">
        <v>255</v>
      </c>
      <c r="C117" s="75">
        <v>202306</v>
      </c>
      <c r="D117" s="31" t="s">
        <v>28</v>
      </c>
      <c r="E117" s="31" t="s">
        <v>174</v>
      </c>
      <c r="F117" s="31">
        <v>26324401.467772</v>
      </c>
    </row>
    <row r="118" spans="1:6" x14ac:dyDescent="0.2">
      <c r="A118" s="28">
        <v>2023</v>
      </c>
      <c r="B118" s="28" t="s">
        <v>256</v>
      </c>
      <c r="C118" s="74">
        <v>202309</v>
      </c>
      <c r="D118" s="29" t="s">
        <v>28</v>
      </c>
      <c r="E118" s="29" t="s">
        <v>174</v>
      </c>
      <c r="F118" s="29">
        <v>27456981.647544</v>
      </c>
    </row>
    <row r="119" spans="1:6" x14ac:dyDescent="0.2">
      <c r="A119" s="30">
        <v>2023</v>
      </c>
      <c r="B119" s="30" t="s">
        <v>256</v>
      </c>
      <c r="C119" s="75">
        <v>202312</v>
      </c>
      <c r="D119" s="31" t="s">
        <v>28</v>
      </c>
      <c r="E119" s="31" t="s">
        <v>174</v>
      </c>
      <c r="F119" s="31">
        <v>23104387.913743</v>
      </c>
    </row>
    <row r="120" spans="1:6" x14ac:dyDescent="0.2">
      <c r="A120" s="28">
        <v>2024</v>
      </c>
      <c r="B120" s="28" t="s">
        <v>257</v>
      </c>
      <c r="C120" s="74">
        <v>202403</v>
      </c>
      <c r="D120" s="29" t="s">
        <v>28</v>
      </c>
      <c r="E120" s="29" t="s">
        <v>174</v>
      </c>
      <c r="F120" s="29">
        <v>25827568.087655</v>
      </c>
    </row>
    <row r="121" spans="1:6" x14ac:dyDescent="0.2">
      <c r="A121" s="30">
        <v>2024</v>
      </c>
      <c r="B121" s="30" t="s">
        <v>257</v>
      </c>
      <c r="C121" s="75">
        <v>202406</v>
      </c>
      <c r="D121" s="31" t="s">
        <v>28</v>
      </c>
      <c r="E121" s="31" t="s">
        <v>174</v>
      </c>
      <c r="F121" s="31">
        <v>28995787.901184998</v>
      </c>
    </row>
    <row r="122" spans="1:6" x14ac:dyDescent="0.2">
      <c r="A122" s="28">
        <v>2024</v>
      </c>
      <c r="B122" s="28" t="s">
        <v>258</v>
      </c>
      <c r="C122" s="74">
        <v>202409</v>
      </c>
      <c r="D122" s="29" t="s">
        <v>28</v>
      </c>
      <c r="E122" s="29" t="s">
        <v>174</v>
      </c>
      <c r="F122" s="29">
        <v>32318467.208087001</v>
      </c>
    </row>
    <row r="123" spans="1:6" x14ac:dyDescent="0.2">
      <c r="A123" s="30">
        <v>2024</v>
      </c>
      <c r="B123" s="30" t="s">
        <v>258</v>
      </c>
      <c r="C123" s="75">
        <v>202412</v>
      </c>
      <c r="D123" s="31" t="s">
        <v>28</v>
      </c>
      <c r="E123" s="31" t="s">
        <v>174</v>
      </c>
      <c r="F123" s="31">
        <v>26523201.080056001</v>
      </c>
    </row>
    <row r="124" spans="1:6" x14ac:dyDescent="0.2">
      <c r="A124" s="28">
        <v>2010</v>
      </c>
      <c r="B124" s="28" t="s">
        <v>229</v>
      </c>
      <c r="C124" s="74">
        <v>201003</v>
      </c>
      <c r="D124" s="29" t="s">
        <v>175</v>
      </c>
      <c r="E124" s="29" t="s">
        <v>173</v>
      </c>
      <c r="F124" s="29">
        <v>355000.84657699999</v>
      </c>
    </row>
    <row r="125" spans="1:6" x14ac:dyDescent="0.2">
      <c r="A125" s="30">
        <v>2010</v>
      </c>
      <c r="B125" s="30" t="s">
        <v>229</v>
      </c>
      <c r="C125" s="75">
        <v>201006</v>
      </c>
      <c r="D125" s="31" t="s">
        <v>175</v>
      </c>
      <c r="E125" s="31" t="s">
        <v>173</v>
      </c>
      <c r="F125" s="31">
        <v>367852.86501000001</v>
      </c>
    </row>
    <row r="126" spans="1:6" x14ac:dyDescent="0.2">
      <c r="A126" s="28">
        <v>2010</v>
      </c>
      <c r="B126" s="28" t="s">
        <v>230</v>
      </c>
      <c r="C126" s="74">
        <v>201009</v>
      </c>
      <c r="D126" s="29" t="s">
        <v>175</v>
      </c>
      <c r="E126" s="29" t="s">
        <v>173</v>
      </c>
      <c r="F126" s="29">
        <v>372342.29137499997</v>
      </c>
    </row>
    <row r="127" spans="1:6" x14ac:dyDescent="0.2">
      <c r="A127" s="30">
        <v>2010</v>
      </c>
      <c r="B127" s="30" t="s">
        <v>230</v>
      </c>
      <c r="C127" s="75">
        <v>201012</v>
      </c>
      <c r="D127" s="31" t="s">
        <v>175</v>
      </c>
      <c r="E127" s="31" t="s">
        <v>173</v>
      </c>
      <c r="F127" s="31">
        <v>311607.96156999998</v>
      </c>
    </row>
    <row r="128" spans="1:6" x14ac:dyDescent="0.2">
      <c r="A128" s="28">
        <v>2011</v>
      </c>
      <c r="B128" s="28" t="s">
        <v>231</v>
      </c>
      <c r="C128" s="74">
        <v>201103</v>
      </c>
      <c r="D128" s="29" t="s">
        <v>175</v>
      </c>
      <c r="E128" s="29" t="s">
        <v>173</v>
      </c>
      <c r="F128" s="29">
        <v>372896.35070000001</v>
      </c>
    </row>
    <row r="129" spans="1:6" x14ac:dyDescent="0.2">
      <c r="A129" s="30">
        <v>2011</v>
      </c>
      <c r="B129" s="30" t="s">
        <v>231</v>
      </c>
      <c r="C129" s="75">
        <v>201106</v>
      </c>
      <c r="D129" s="31" t="s">
        <v>175</v>
      </c>
      <c r="E129" s="31" t="s">
        <v>173</v>
      </c>
      <c r="F129" s="31">
        <v>393601.50914099999</v>
      </c>
    </row>
    <row r="130" spans="1:6" x14ac:dyDescent="0.2">
      <c r="A130" s="28">
        <v>2011</v>
      </c>
      <c r="B130" s="28" t="s">
        <v>232</v>
      </c>
      <c r="C130" s="74">
        <v>201109</v>
      </c>
      <c r="D130" s="29" t="s">
        <v>175</v>
      </c>
      <c r="E130" s="29" t="s">
        <v>173</v>
      </c>
      <c r="F130" s="29">
        <v>399529.90366800001</v>
      </c>
    </row>
    <row r="131" spans="1:6" x14ac:dyDescent="0.2">
      <c r="A131" s="30">
        <v>2011</v>
      </c>
      <c r="B131" s="30" t="s">
        <v>232</v>
      </c>
      <c r="C131" s="75">
        <v>201112</v>
      </c>
      <c r="D131" s="31" t="s">
        <v>175</v>
      </c>
      <c r="E131" s="31" t="s">
        <v>173</v>
      </c>
      <c r="F131" s="31">
        <v>330154.05479800003</v>
      </c>
    </row>
    <row r="132" spans="1:6" x14ac:dyDescent="0.2">
      <c r="A132" s="28">
        <v>2012</v>
      </c>
      <c r="B132" s="28" t="s">
        <v>233</v>
      </c>
      <c r="C132" s="74">
        <v>201203</v>
      </c>
      <c r="D132" s="29" t="s">
        <v>175</v>
      </c>
      <c r="E132" s="29" t="s">
        <v>173</v>
      </c>
      <c r="F132" s="29">
        <v>387449.11209000001</v>
      </c>
    </row>
    <row r="133" spans="1:6" x14ac:dyDescent="0.2">
      <c r="A133" s="30">
        <v>2012</v>
      </c>
      <c r="B133" s="30" t="s">
        <v>233</v>
      </c>
      <c r="C133" s="75">
        <v>201206</v>
      </c>
      <c r="D133" s="31" t="s">
        <v>175</v>
      </c>
      <c r="E133" s="31" t="s">
        <v>173</v>
      </c>
      <c r="F133" s="31">
        <v>409829.46785399999</v>
      </c>
    </row>
    <row r="134" spans="1:6" x14ac:dyDescent="0.2">
      <c r="A134" s="28">
        <v>2012</v>
      </c>
      <c r="B134" s="28" t="s">
        <v>234</v>
      </c>
      <c r="C134" s="74">
        <v>201209</v>
      </c>
      <c r="D134" s="29" t="s">
        <v>175</v>
      </c>
      <c r="E134" s="29" t="s">
        <v>173</v>
      </c>
      <c r="F134" s="29">
        <v>411500.37499600003</v>
      </c>
    </row>
    <row r="135" spans="1:6" x14ac:dyDescent="0.2">
      <c r="A135" s="30">
        <v>2012</v>
      </c>
      <c r="B135" s="30" t="s">
        <v>234</v>
      </c>
      <c r="C135" s="75">
        <v>201212</v>
      </c>
      <c r="D135" s="31" t="s">
        <v>175</v>
      </c>
      <c r="E135" s="31" t="s">
        <v>173</v>
      </c>
      <c r="F135" s="31">
        <v>330545.99673800002</v>
      </c>
    </row>
    <row r="136" spans="1:6" x14ac:dyDescent="0.2">
      <c r="A136" s="28">
        <v>2013</v>
      </c>
      <c r="B136" s="28" t="s">
        <v>235</v>
      </c>
      <c r="C136" s="74">
        <v>201303</v>
      </c>
      <c r="D136" s="29" t="s">
        <v>175</v>
      </c>
      <c r="E136" s="29" t="s">
        <v>173</v>
      </c>
      <c r="F136" s="29">
        <v>386853.32060899999</v>
      </c>
    </row>
    <row r="137" spans="1:6" x14ac:dyDescent="0.2">
      <c r="A137" s="30">
        <v>2013</v>
      </c>
      <c r="B137" s="30" t="s">
        <v>235</v>
      </c>
      <c r="C137" s="75">
        <v>201306</v>
      </c>
      <c r="D137" s="31" t="s">
        <v>175</v>
      </c>
      <c r="E137" s="31" t="s">
        <v>173</v>
      </c>
      <c r="F137" s="31">
        <v>410309.11243799998</v>
      </c>
    </row>
    <row r="138" spans="1:6" x14ac:dyDescent="0.2">
      <c r="A138" s="28">
        <v>2013</v>
      </c>
      <c r="B138" s="28" t="s">
        <v>236</v>
      </c>
      <c r="C138" s="74">
        <v>201309</v>
      </c>
      <c r="D138" s="29" t="s">
        <v>175</v>
      </c>
      <c r="E138" s="29" t="s">
        <v>173</v>
      </c>
      <c r="F138" s="29">
        <v>413896.73467500001</v>
      </c>
    </row>
    <row r="139" spans="1:6" x14ac:dyDescent="0.2">
      <c r="A139" s="30">
        <v>2013</v>
      </c>
      <c r="B139" s="30" t="s">
        <v>236</v>
      </c>
      <c r="C139" s="75">
        <v>201312</v>
      </c>
      <c r="D139" s="31" t="s">
        <v>175</v>
      </c>
      <c r="E139" s="31" t="s">
        <v>173</v>
      </c>
      <c r="F139" s="31">
        <v>331535.50202900002</v>
      </c>
    </row>
    <row r="140" spans="1:6" x14ac:dyDescent="0.2">
      <c r="A140" s="28">
        <v>2014</v>
      </c>
      <c r="B140" s="28" t="s">
        <v>237</v>
      </c>
      <c r="C140" s="74">
        <v>201403</v>
      </c>
      <c r="D140" s="29" t="s">
        <v>175</v>
      </c>
      <c r="E140" s="29" t="s">
        <v>173</v>
      </c>
      <c r="F140" s="29">
        <v>389264.15386399999</v>
      </c>
    </row>
    <row r="141" spans="1:6" x14ac:dyDescent="0.2">
      <c r="A141" s="30">
        <v>2014</v>
      </c>
      <c r="B141" s="30" t="s">
        <v>237</v>
      </c>
      <c r="C141" s="75">
        <v>201406</v>
      </c>
      <c r="D141" s="31" t="s">
        <v>175</v>
      </c>
      <c r="E141" s="31" t="s">
        <v>173</v>
      </c>
      <c r="F141" s="31">
        <v>417242.32804599998</v>
      </c>
    </row>
    <row r="142" spans="1:6" x14ac:dyDescent="0.2">
      <c r="A142" s="28">
        <v>2014</v>
      </c>
      <c r="B142" s="28" t="s">
        <v>238</v>
      </c>
      <c r="C142" s="74">
        <v>201409</v>
      </c>
      <c r="D142" s="29" t="s">
        <v>175</v>
      </c>
      <c r="E142" s="29" t="s">
        <v>173</v>
      </c>
      <c r="F142" s="29">
        <v>411307.42882799997</v>
      </c>
    </row>
    <row r="143" spans="1:6" x14ac:dyDescent="0.2">
      <c r="A143" s="30">
        <v>2014</v>
      </c>
      <c r="B143" s="30" t="s">
        <v>238</v>
      </c>
      <c r="C143" s="75">
        <v>201412</v>
      </c>
      <c r="D143" s="31" t="s">
        <v>175</v>
      </c>
      <c r="E143" s="31" t="s">
        <v>173</v>
      </c>
      <c r="F143" s="31">
        <v>329404.88158099999</v>
      </c>
    </row>
    <row r="144" spans="1:6" x14ac:dyDescent="0.2">
      <c r="A144" s="28">
        <v>2015</v>
      </c>
      <c r="B144" s="28" t="s">
        <v>239</v>
      </c>
      <c r="C144" s="74">
        <v>201503</v>
      </c>
      <c r="D144" s="29" t="s">
        <v>175</v>
      </c>
      <c r="E144" s="29" t="s">
        <v>173</v>
      </c>
      <c r="F144" s="29">
        <v>389852.994083</v>
      </c>
    </row>
    <row r="145" spans="1:6" x14ac:dyDescent="0.2">
      <c r="A145" s="30">
        <v>2015</v>
      </c>
      <c r="B145" s="30" t="s">
        <v>239</v>
      </c>
      <c r="C145" s="75">
        <v>201506</v>
      </c>
      <c r="D145" s="31" t="s">
        <v>175</v>
      </c>
      <c r="E145" s="31" t="s">
        <v>173</v>
      </c>
      <c r="F145" s="31">
        <v>410414.25441499997</v>
      </c>
    </row>
    <row r="146" spans="1:6" x14ac:dyDescent="0.2">
      <c r="A146" s="28">
        <v>2015</v>
      </c>
      <c r="B146" s="28" t="s">
        <v>240</v>
      </c>
      <c r="C146" s="74">
        <v>201509</v>
      </c>
      <c r="D146" s="29" t="s">
        <v>175</v>
      </c>
      <c r="E146" s="29" t="s">
        <v>173</v>
      </c>
      <c r="F146" s="29">
        <v>407328.09948400001</v>
      </c>
    </row>
    <row r="147" spans="1:6" x14ac:dyDescent="0.2">
      <c r="A147" s="30">
        <v>2015</v>
      </c>
      <c r="B147" s="30" t="s">
        <v>240</v>
      </c>
      <c r="C147" s="75">
        <v>201512</v>
      </c>
      <c r="D147" s="31" t="s">
        <v>175</v>
      </c>
      <c r="E147" s="31" t="s">
        <v>173</v>
      </c>
      <c r="F147" s="31">
        <v>319278.56200699997</v>
      </c>
    </row>
    <row r="148" spans="1:6" x14ac:dyDescent="0.2">
      <c r="A148" s="28">
        <v>2016</v>
      </c>
      <c r="B148" s="28" t="s">
        <v>241</v>
      </c>
      <c r="C148" s="74">
        <v>201603</v>
      </c>
      <c r="D148" s="29" t="s">
        <v>175</v>
      </c>
      <c r="E148" s="29" t="s">
        <v>173</v>
      </c>
      <c r="F148" s="29">
        <v>370217.72299799998</v>
      </c>
    </row>
    <row r="149" spans="1:6" x14ac:dyDescent="0.2">
      <c r="A149" s="30">
        <v>2016</v>
      </c>
      <c r="B149" s="30" t="s">
        <v>241</v>
      </c>
      <c r="C149" s="75">
        <v>201606</v>
      </c>
      <c r="D149" s="31" t="s">
        <v>175</v>
      </c>
      <c r="E149" s="31" t="s">
        <v>173</v>
      </c>
      <c r="F149" s="31">
        <v>413621.57794699998</v>
      </c>
    </row>
    <row r="150" spans="1:6" x14ac:dyDescent="0.2">
      <c r="A150" s="28">
        <v>2016</v>
      </c>
      <c r="B150" s="28" t="s">
        <v>242</v>
      </c>
      <c r="C150" s="74">
        <v>201609</v>
      </c>
      <c r="D150" s="29" t="s">
        <v>175</v>
      </c>
      <c r="E150" s="29" t="s">
        <v>173</v>
      </c>
      <c r="F150" s="29">
        <v>426814.91051700001</v>
      </c>
    </row>
    <row r="151" spans="1:6" x14ac:dyDescent="0.2">
      <c r="A151" s="30">
        <v>2016</v>
      </c>
      <c r="B151" s="30" t="s">
        <v>242</v>
      </c>
      <c r="C151" s="75">
        <v>201612</v>
      </c>
      <c r="D151" s="31" t="s">
        <v>175</v>
      </c>
      <c r="E151" s="31" t="s">
        <v>173</v>
      </c>
      <c r="F151" s="31">
        <v>328815.12930999999</v>
      </c>
    </row>
    <row r="152" spans="1:6" x14ac:dyDescent="0.2">
      <c r="A152" s="28">
        <v>2017</v>
      </c>
      <c r="B152" s="28" t="s">
        <v>243</v>
      </c>
      <c r="C152" s="74">
        <v>201703</v>
      </c>
      <c r="D152" s="29" t="s">
        <v>175</v>
      </c>
      <c r="E152" s="29" t="s">
        <v>173</v>
      </c>
      <c r="F152" s="29">
        <v>389319.94677899999</v>
      </c>
    </row>
    <row r="153" spans="1:6" x14ac:dyDescent="0.2">
      <c r="A153" s="30">
        <v>2017</v>
      </c>
      <c r="B153" s="30" t="s">
        <v>243</v>
      </c>
      <c r="C153" s="75">
        <v>201706</v>
      </c>
      <c r="D153" s="31" t="s">
        <v>175</v>
      </c>
      <c r="E153" s="31" t="s">
        <v>173</v>
      </c>
      <c r="F153" s="31">
        <v>418107.341098</v>
      </c>
    </row>
    <row r="154" spans="1:6" x14ac:dyDescent="0.2">
      <c r="A154" s="28">
        <v>2017</v>
      </c>
      <c r="B154" s="28" t="s">
        <v>244</v>
      </c>
      <c r="C154" s="74">
        <v>201709</v>
      </c>
      <c r="D154" s="29" t="s">
        <v>175</v>
      </c>
      <c r="E154" s="29" t="s">
        <v>173</v>
      </c>
      <c r="F154" s="29">
        <v>418882.62324099999</v>
      </c>
    </row>
    <row r="155" spans="1:6" x14ac:dyDescent="0.2">
      <c r="A155" s="30">
        <v>2017</v>
      </c>
      <c r="B155" s="30" t="s">
        <v>244</v>
      </c>
      <c r="C155" s="75">
        <v>201712</v>
      </c>
      <c r="D155" s="31" t="s">
        <v>175</v>
      </c>
      <c r="E155" s="31" t="s">
        <v>173</v>
      </c>
      <c r="F155" s="31">
        <v>321527.92507</v>
      </c>
    </row>
    <row r="156" spans="1:6" x14ac:dyDescent="0.2">
      <c r="A156" s="28">
        <v>2018</v>
      </c>
      <c r="B156" s="28" t="s">
        <v>245</v>
      </c>
      <c r="C156" s="74">
        <v>201803</v>
      </c>
      <c r="D156" s="29" t="s">
        <v>175</v>
      </c>
      <c r="E156" s="29" t="s">
        <v>173</v>
      </c>
      <c r="F156" s="29">
        <v>387077.50050999998</v>
      </c>
    </row>
    <row r="157" spans="1:6" x14ac:dyDescent="0.2">
      <c r="A157" s="30">
        <v>2018</v>
      </c>
      <c r="B157" s="30" t="s">
        <v>245</v>
      </c>
      <c r="C157" s="75">
        <v>201806</v>
      </c>
      <c r="D157" s="31" t="s">
        <v>175</v>
      </c>
      <c r="E157" s="31" t="s">
        <v>173</v>
      </c>
      <c r="F157" s="31">
        <v>420649.60582599998</v>
      </c>
    </row>
    <row r="158" spans="1:6" x14ac:dyDescent="0.2">
      <c r="A158" s="28">
        <v>2018</v>
      </c>
      <c r="B158" s="28" t="s">
        <v>246</v>
      </c>
      <c r="C158" s="74">
        <v>201809</v>
      </c>
      <c r="D158" s="29" t="s">
        <v>175</v>
      </c>
      <c r="E158" s="29" t="s">
        <v>173</v>
      </c>
      <c r="F158" s="29">
        <v>434699.285516</v>
      </c>
    </row>
    <row r="159" spans="1:6" x14ac:dyDescent="0.2">
      <c r="A159" s="30">
        <v>2018</v>
      </c>
      <c r="B159" s="30" t="s">
        <v>246</v>
      </c>
      <c r="C159" s="75">
        <v>201812</v>
      </c>
      <c r="D159" s="31" t="s">
        <v>175</v>
      </c>
      <c r="E159" s="31" t="s">
        <v>173</v>
      </c>
      <c r="F159" s="31">
        <v>341589.69015799998</v>
      </c>
    </row>
    <row r="160" spans="1:6" x14ac:dyDescent="0.2">
      <c r="A160" s="28">
        <v>2019</v>
      </c>
      <c r="B160" s="28" t="s">
        <v>247</v>
      </c>
      <c r="C160" s="74">
        <v>201903</v>
      </c>
      <c r="D160" s="29" t="s">
        <v>175</v>
      </c>
      <c r="E160" s="29" t="s">
        <v>173</v>
      </c>
      <c r="F160" s="29">
        <v>411255.00241199997</v>
      </c>
    </row>
    <row r="161" spans="1:6" x14ac:dyDescent="0.2">
      <c r="A161" s="30">
        <v>2019</v>
      </c>
      <c r="B161" s="30" t="s">
        <v>247</v>
      </c>
      <c r="C161" s="75">
        <v>201906</v>
      </c>
      <c r="D161" s="31" t="s">
        <v>175</v>
      </c>
      <c r="E161" s="31" t="s">
        <v>173</v>
      </c>
      <c r="F161" s="31">
        <v>458976.702246</v>
      </c>
    </row>
    <row r="162" spans="1:6" x14ac:dyDescent="0.2">
      <c r="A162" s="28">
        <v>2019</v>
      </c>
      <c r="B162" s="28" t="s">
        <v>248</v>
      </c>
      <c r="C162" s="74">
        <v>201909</v>
      </c>
      <c r="D162" s="29" t="s">
        <v>175</v>
      </c>
      <c r="E162" s="29" t="s">
        <v>173</v>
      </c>
      <c r="F162" s="29">
        <v>478456.35715499998</v>
      </c>
    </row>
    <row r="163" spans="1:6" x14ac:dyDescent="0.2">
      <c r="A163" s="30">
        <v>2019</v>
      </c>
      <c r="B163" s="30" t="s">
        <v>248</v>
      </c>
      <c r="C163" s="75">
        <v>201912</v>
      </c>
      <c r="D163" s="31" t="s">
        <v>175</v>
      </c>
      <c r="E163" s="31" t="s">
        <v>173</v>
      </c>
      <c r="F163" s="31">
        <v>386420.57202700002</v>
      </c>
    </row>
    <row r="164" spans="1:6" x14ac:dyDescent="0.2">
      <c r="A164" s="28">
        <v>2020</v>
      </c>
      <c r="B164" s="28" t="s">
        <v>249</v>
      </c>
      <c r="C164" s="74">
        <v>202003</v>
      </c>
      <c r="D164" s="29" t="s">
        <v>175</v>
      </c>
      <c r="E164" s="29" t="s">
        <v>173</v>
      </c>
      <c r="F164" s="29">
        <v>451472.53222400002</v>
      </c>
    </row>
    <row r="165" spans="1:6" x14ac:dyDescent="0.2">
      <c r="A165" s="30">
        <v>2020</v>
      </c>
      <c r="B165" s="30" t="s">
        <v>249</v>
      </c>
      <c r="C165" s="75">
        <v>202006</v>
      </c>
      <c r="D165" s="31" t="s">
        <v>175</v>
      </c>
      <c r="E165" s="31" t="s">
        <v>173</v>
      </c>
      <c r="F165" s="31">
        <v>483404.01306600001</v>
      </c>
    </row>
    <row r="166" spans="1:6" x14ac:dyDescent="0.2">
      <c r="A166" s="28">
        <v>2020</v>
      </c>
      <c r="B166" s="28" t="s">
        <v>250</v>
      </c>
      <c r="C166" s="74">
        <v>202009</v>
      </c>
      <c r="D166" s="29" t="s">
        <v>175</v>
      </c>
      <c r="E166" s="29" t="s">
        <v>173</v>
      </c>
      <c r="F166" s="29">
        <v>522246.75617900002</v>
      </c>
    </row>
    <row r="167" spans="1:6" x14ac:dyDescent="0.2">
      <c r="A167" s="30">
        <v>2020</v>
      </c>
      <c r="B167" s="30" t="s">
        <v>250</v>
      </c>
      <c r="C167" s="75">
        <v>202012</v>
      </c>
      <c r="D167" s="31" t="s">
        <v>175</v>
      </c>
      <c r="E167" s="31" t="s">
        <v>173</v>
      </c>
      <c r="F167" s="31">
        <v>404688.38875400001</v>
      </c>
    </row>
    <row r="168" spans="1:6" x14ac:dyDescent="0.2">
      <c r="A168" s="28">
        <v>2021</v>
      </c>
      <c r="B168" s="28" t="s">
        <v>251</v>
      </c>
      <c r="C168" s="74">
        <v>202103</v>
      </c>
      <c r="D168" s="29" t="s">
        <v>175</v>
      </c>
      <c r="E168" s="29" t="s">
        <v>173</v>
      </c>
      <c r="F168" s="29">
        <v>468387.95646199997</v>
      </c>
    </row>
    <row r="169" spans="1:6" x14ac:dyDescent="0.2">
      <c r="A169" s="30">
        <v>2021</v>
      </c>
      <c r="B169" s="30" t="s">
        <v>251</v>
      </c>
      <c r="C169" s="75">
        <v>202106</v>
      </c>
      <c r="D169" s="31" t="s">
        <v>175</v>
      </c>
      <c r="E169" s="31" t="s">
        <v>173</v>
      </c>
      <c r="F169" s="31">
        <v>509758.01830900001</v>
      </c>
    </row>
    <row r="170" spans="1:6" x14ac:dyDescent="0.2">
      <c r="A170" s="28">
        <v>2021</v>
      </c>
      <c r="B170" s="28" t="s">
        <v>252</v>
      </c>
      <c r="C170" s="74">
        <v>202109</v>
      </c>
      <c r="D170" s="29" t="s">
        <v>175</v>
      </c>
      <c r="E170" s="29" t="s">
        <v>173</v>
      </c>
      <c r="F170" s="29">
        <v>561022.74723700003</v>
      </c>
    </row>
    <row r="171" spans="1:6" x14ac:dyDescent="0.2">
      <c r="A171" s="30">
        <v>2021</v>
      </c>
      <c r="B171" s="30" t="s">
        <v>252</v>
      </c>
      <c r="C171" s="75">
        <v>202112</v>
      </c>
      <c r="D171" s="31" t="s">
        <v>175</v>
      </c>
      <c r="E171" s="31" t="s">
        <v>173</v>
      </c>
      <c r="F171" s="31">
        <v>434369.83239</v>
      </c>
    </row>
    <row r="172" spans="1:6" x14ac:dyDescent="0.2">
      <c r="A172" s="28">
        <v>2022</v>
      </c>
      <c r="B172" s="28" t="s">
        <v>253</v>
      </c>
      <c r="C172" s="74">
        <v>202203</v>
      </c>
      <c r="D172" s="29" t="s">
        <v>175</v>
      </c>
      <c r="E172" s="29" t="s">
        <v>173</v>
      </c>
      <c r="F172" s="29">
        <v>495202.80126799998</v>
      </c>
    </row>
    <row r="173" spans="1:6" x14ac:dyDescent="0.2">
      <c r="A173" s="30">
        <v>2022</v>
      </c>
      <c r="B173" s="30" t="s">
        <v>253</v>
      </c>
      <c r="C173" s="75">
        <v>202206</v>
      </c>
      <c r="D173" s="31" t="s">
        <v>175</v>
      </c>
      <c r="E173" s="31" t="s">
        <v>173</v>
      </c>
      <c r="F173" s="31">
        <v>530970.30143899994</v>
      </c>
    </row>
    <row r="174" spans="1:6" x14ac:dyDescent="0.2">
      <c r="A174" s="28">
        <v>2022</v>
      </c>
      <c r="B174" s="28" t="s">
        <v>254</v>
      </c>
      <c r="C174" s="74">
        <v>202209</v>
      </c>
      <c r="D174" s="29" t="s">
        <v>175</v>
      </c>
      <c r="E174" s="29" t="s">
        <v>173</v>
      </c>
      <c r="F174" s="29">
        <v>576254.94013100001</v>
      </c>
    </row>
    <row r="175" spans="1:6" x14ac:dyDescent="0.2">
      <c r="A175" s="30">
        <v>2022</v>
      </c>
      <c r="B175" s="30" t="s">
        <v>254</v>
      </c>
      <c r="C175" s="75">
        <v>202212</v>
      </c>
      <c r="D175" s="31" t="s">
        <v>175</v>
      </c>
      <c r="E175" s="31" t="s">
        <v>173</v>
      </c>
      <c r="F175" s="31">
        <v>442474.33293500001</v>
      </c>
    </row>
    <row r="176" spans="1:6" x14ac:dyDescent="0.2">
      <c r="A176" s="28">
        <v>2023</v>
      </c>
      <c r="B176" s="28" t="s">
        <v>255</v>
      </c>
      <c r="C176" s="74">
        <v>202303</v>
      </c>
      <c r="D176" s="29" t="s">
        <v>175</v>
      </c>
      <c r="E176" s="29" t="s">
        <v>173</v>
      </c>
      <c r="F176" s="29">
        <v>509526.42966099997</v>
      </c>
    </row>
    <row r="177" spans="1:6" x14ac:dyDescent="0.2">
      <c r="A177" s="30">
        <v>2023</v>
      </c>
      <c r="B177" s="30" t="s">
        <v>255</v>
      </c>
      <c r="C177" s="75">
        <v>202306</v>
      </c>
      <c r="D177" s="31" t="s">
        <v>175</v>
      </c>
      <c r="E177" s="31" t="s">
        <v>173</v>
      </c>
      <c r="F177" s="31">
        <v>550283.033238</v>
      </c>
    </row>
    <row r="178" spans="1:6" x14ac:dyDescent="0.2">
      <c r="A178" s="28">
        <v>2023</v>
      </c>
      <c r="B178" s="28" t="s">
        <v>256</v>
      </c>
      <c r="C178" s="74">
        <v>202309</v>
      </c>
      <c r="D178" s="29" t="s">
        <v>175</v>
      </c>
      <c r="E178" s="29" t="s">
        <v>173</v>
      </c>
      <c r="F178" s="29">
        <v>591336.21217900002</v>
      </c>
    </row>
    <row r="179" spans="1:6" x14ac:dyDescent="0.2">
      <c r="A179" s="30">
        <v>2023</v>
      </c>
      <c r="B179" s="30" t="s">
        <v>256</v>
      </c>
      <c r="C179" s="75">
        <v>202312</v>
      </c>
      <c r="D179" s="31" t="s">
        <v>175</v>
      </c>
      <c r="E179" s="31" t="s">
        <v>173</v>
      </c>
      <c r="F179" s="31">
        <v>457992.19343599997</v>
      </c>
    </row>
    <row r="180" spans="1:6" x14ac:dyDescent="0.2">
      <c r="A180" s="28">
        <v>2024</v>
      </c>
      <c r="B180" s="28" t="s">
        <v>257</v>
      </c>
      <c r="C180" s="74">
        <v>202403</v>
      </c>
      <c r="D180" s="29" t="s">
        <v>175</v>
      </c>
      <c r="E180" s="29" t="s">
        <v>173</v>
      </c>
      <c r="F180" s="29">
        <v>526723.387475</v>
      </c>
    </row>
    <row r="181" spans="1:6" x14ac:dyDescent="0.2">
      <c r="A181" s="30">
        <v>2024</v>
      </c>
      <c r="B181" s="30" t="s">
        <v>257</v>
      </c>
      <c r="C181" s="75">
        <v>202406</v>
      </c>
      <c r="D181" s="31" t="s">
        <v>175</v>
      </c>
      <c r="E181" s="31" t="s">
        <v>173</v>
      </c>
      <c r="F181" s="31">
        <v>565720.40622100001</v>
      </c>
    </row>
    <row r="182" spans="1:6" x14ac:dyDescent="0.2">
      <c r="A182" s="28">
        <v>2024</v>
      </c>
      <c r="B182" s="28" t="s">
        <v>258</v>
      </c>
      <c r="C182" s="74">
        <v>202409</v>
      </c>
      <c r="D182" s="29" t="s">
        <v>175</v>
      </c>
      <c r="E182" s="29" t="s">
        <v>173</v>
      </c>
      <c r="F182" s="29">
        <v>619799.17843299999</v>
      </c>
    </row>
    <row r="183" spans="1:6" x14ac:dyDescent="0.2">
      <c r="A183" s="30">
        <v>2024</v>
      </c>
      <c r="B183" s="30" t="s">
        <v>258</v>
      </c>
      <c r="C183" s="75">
        <v>202412</v>
      </c>
      <c r="D183" s="31" t="s">
        <v>175</v>
      </c>
      <c r="E183" s="31" t="s">
        <v>173</v>
      </c>
      <c r="F183" s="31">
        <v>481777.71746299998</v>
      </c>
    </row>
    <row r="184" spans="1:6" x14ac:dyDescent="0.2">
      <c r="A184" s="28">
        <v>2010</v>
      </c>
      <c r="B184" s="28" t="s">
        <v>229</v>
      </c>
      <c r="C184" s="74">
        <v>201003</v>
      </c>
      <c r="D184" s="29" t="s">
        <v>175</v>
      </c>
      <c r="E184" s="29" t="s">
        <v>174</v>
      </c>
      <c r="F184" s="29">
        <v>77175.343422000005</v>
      </c>
    </row>
    <row r="185" spans="1:6" x14ac:dyDescent="0.2">
      <c r="A185" s="30">
        <v>2010</v>
      </c>
      <c r="B185" s="30" t="s">
        <v>229</v>
      </c>
      <c r="C185" s="75">
        <v>201006</v>
      </c>
      <c r="D185" s="31" t="s">
        <v>175</v>
      </c>
      <c r="E185" s="31" t="s">
        <v>174</v>
      </c>
      <c r="F185" s="31">
        <v>88049.328917000006</v>
      </c>
    </row>
    <row r="186" spans="1:6" x14ac:dyDescent="0.2">
      <c r="A186" s="28">
        <v>2010</v>
      </c>
      <c r="B186" s="28" t="s">
        <v>230</v>
      </c>
      <c r="C186" s="74">
        <v>201009</v>
      </c>
      <c r="D186" s="29" t="s">
        <v>175</v>
      </c>
      <c r="E186" s="29" t="s">
        <v>174</v>
      </c>
      <c r="F186" s="29">
        <v>89701.204694999993</v>
      </c>
    </row>
    <row r="187" spans="1:6" x14ac:dyDescent="0.2">
      <c r="A187" s="30">
        <v>2010</v>
      </c>
      <c r="B187" s="30" t="s">
        <v>230</v>
      </c>
      <c r="C187" s="75">
        <v>201012</v>
      </c>
      <c r="D187" s="31" t="s">
        <v>175</v>
      </c>
      <c r="E187" s="31" t="s">
        <v>174</v>
      </c>
      <c r="F187" s="31">
        <v>78192.308428000004</v>
      </c>
    </row>
    <row r="188" spans="1:6" x14ac:dyDescent="0.2">
      <c r="A188" s="28">
        <v>2011</v>
      </c>
      <c r="B188" s="28" t="s">
        <v>231</v>
      </c>
      <c r="C188" s="74">
        <v>201103</v>
      </c>
      <c r="D188" s="29" t="s">
        <v>175</v>
      </c>
      <c r="E188" s="29" t="s">
        <v>174</v>
      </c>
      <c r="F188" s="29">
        <v>82693.842898000003</v>
      </c>
    </row>
    <row r="189" spans="1:6" x14ac:dyDescent="0.2">
      <c r="A189" s="30">
        <v>2011</v>
      </c>
      <c r="B189" s="30" t="s">
        <v>231</v>
      </c>
      <c r="C189" s="75">
        <v>201106</v>
      </c>
      <c r="D189" s="31" t="s">
        <v>175</v>
      </c>
      <c r="E189" s="31" t="s">
        <v>174</v>
      </c>
      <c r="F189" s="31">
        <v>94322.858982999998</v>
      </c>
    </row>
    <row r="190" spans="1:6" x14ac:dyDescent="0.2">
      <c r="A190" s="28">
        <v>2011</v>
      </c>
      <c r="B190" s="28" t="s">
        <v>232</v>
      </c>
      <c r="C190" s="74">
        <v>201109</v>
      </c>
      <c r="D190" s="29" t="s">
        <v>175</v>
      </c>
      <c r="E190" s="29" t="s">
        <v>174</v>
      </c>
      <c r="F190" s="29">
        <v>96661.098928000007</v>
      </c>
    </row>
    <row r="191" spans="1:6" x14ac:dyDescent="0.2">
      <c r="A191" s="30">
        <v>2011</v>
      </c>
      <c r="B191" s="30" t="s">
        <v>232</v>
      </c>
      <c r="C191" s="75">
        <v>201112</v>
      </c>
      <c r="D191" s="31" t="s">
        <v>175</v>
      </c>
      <c r="E191" s="31" t="s">
        <v>174</v>
      </c>
      <c r="F191" s="31">
        <v>81854.950878999996</v>
      </c>
    </row>
    <row r="192" spans="1:6" x14ac:dyDescent="0.2">
      <c r="A192" s="28">
        <v>2012</v>
      </c>
      <c r="B192" s="28" t="s">
        <v>233</v>
      </c>
      <c r="C192" s="74">
        <v>201203</v>
      </c>
      <c r="D192" s="29" t="s">
        <v>175</v>
      </c>
      <c r="E192" s="29" t="s">
        <v>174</v>
      </c>
      <c r="F192" s="29">
        <v>83203.181865999999</v>
      </c>
    </row>
    <row r="193" spans="1:6" x14ac:dyDescent="0.2">
      <c r="A193" s="30">
        <v>2012</v>
      </c>
      <c r="B193" s="30" t="s">
        <v>233</v>
      </c>
      <c r="C193" s="75">
        <v>201206</v>
      </c>
      <c r="D193" s="31" t="s">
        <v>175</v>
      </c>
      <c r="E193" s="31" t="s">
        <v>174</v>
      </c>
      <c r="F193" s="31">
        <v>93583.471781</v>
      </c>
    </row>
    <row r="194" spans="1:6" x14ac:dyDescent="0.2">
      <c r="A194" s="28">
        <v>2012</v>
      </c>
      <c r="B194" s="28" t="s">
        <v>234</v>
      </c>
      <c r="C194" s="74">
        <v>201209</v>
      </c>
      <c r="D194" s="29" t="s">
        <v>175</v>
      </c>
      <c r="E194" s="29" t="s">
        <v>174</v>
      </c>
      <c r="F194" s="29">
        <v>96284.830801999997</v>
      </c>
    </row>
    <row r="195" spans="1:6" x14ac:dyDescent="0.2">
      <c r="A195" s="30">
        <v>2012</v>
      </c>
      <c r="B195" s="30" t="s">
        <v>234</v>
      </c>
      <c r="C195" s="75">
        <v>201212</v>
      </c>
      <c r="D195" s="31" t="s">
        <v>175</v>
      </c>
      <c r="E195" s="31" t="s">
        <v>174</v>
      </c>
      <c r="F195" s="31">
        <v>78600.743665999995</v>
      </c>
    </row>
    <row r="196" spans="1:6" x14ac:dyDescent="0.2">
      <c r="A196" s="28">
        <v>2013</v>
      </c>
      <c r="B196" s="28" t="s">
        <v>235</v>
      </c>
      <c r="C196" s="74">
        <v>201303</v>
      </c>
      <c r="D196" s="29" t="s">
        <v>175</v>
      </c>
      <c r="E196" s="29" t="s">
        <v>174</v>
      </c>
      <c r="F196" s="29">
        <v>76338.618627000003</v>
      </c>
    </row>
    <row r="197" spans="1:6" x14ac:dyDescent="0.2">
      <c r="A197" s="30">
        <v>2013</v>
      </c>
      <c r="B197" s="30" t="s">
        <v>235</v>
      </c>
      <c r="C197" s="75">
        <v>201306</v>
      </c>
      <c r="D197" s="31" t="s">
        <v>175</v>
      </c>
      <c r="E197" s="31" t="s">
        <v>174</v>
      </c>
      <c r="F197" s="31">
        <v>88439.451104000007</v>
      </c>
    </row>
    <row r="198" spans="1:6" x14ac:dyDescent="0.2">
      <c r="A198" s="28">
        <v>2013</v>
      </c>
      <c r="B198" s="28" t="s">
        <v>236</v>
      </c>
      <c r="C198" s="74">
        <v>201309</v>
      </c>
      <c r="D198" s="29" t="s">
        <v>175</v>
      </c>
      <c r="E198" s="29" t="s">
        <v>174</v>
      </c>
      <c r="F198" s="29">
        <v>90959.786859999993</v>
      </c>
    </row>
    <row r="199" spans="1:6" x14ac:dyDescent="0.2">
      <c r="A199" s="30">
        <v>2013</v>
      </c>
      <c r="B199" s="30" t="s">
        <v>236</v>
      </c>
      <c r="C199" s="75">
        <v>201312</v>
      </c>
      <c r="D199" s="31" t="s">
        <v>175</v>
      </c>
      <c r="E199" s="31" t="s">
        <v>174</v>
      </c>
      <c r="F199" s="31">
        <v>72609.165781999996</v>
      </c>
    </row>
    <row r="200" spans="1:6" x14ac:dyDescent="0.2">
      <c r="A200" s="28">
        <v>2014</v>
      </c>
      <c r="B200" s="28" t="s">
        <v>237</v>
      </c>
      <c r="C200" s="74">
        <v>201403</v>
      </c>
      <c r="D200" s="29" t="s">
        <v>175</v>
      </c>
      <c r="E200" s="29" t="s">
        <v>174</v>
      </c>
      <c r="F200" s="29">
        <v>73971.923074000006</v>
      </c>
    </row>
    <row r="201" spans="1:6" x14ac:dyDescent="0.2">
      <c r="A201" s="30">
        <v>2014</v>
      </c>
      <c r="B201" s="30" t="s">
        <v>237</v>
      </c>
      <c r="C201" s="75">
        <v>201406</v>
      </c>
      <c r="D201" s="31" t="s">
        <v>175</v>
      </c>
      <c r="E201" s="31" t="s">
        <v>174</v>
      </c>
      <c r="F201" s="31">
        <v>87944.917421000006</v>
      </c>
    </row>
    <row r="202" spans="1:6" x14ac:dyDescent="0.2">
      <c r="A202" s="28">
        <v>2014</v>
      </c>
      <c r="B202" s="28" t="s">
        <v>238</v>
      </c>
      <c r="C202" s="74">
        <v>201409</v>
      </c>
      <c r="D202" s="29" t="s">
        <v>175</v>
      </c>
      <c r="E202" s="29" t="s">
        <v>174</v>
      </c>
      <c r="F202" s="29">
        <v>86716.722370000003</v>
      </c>
    </row>
    <row r="203" spans="1:6" x14ac:dyDescent="0.2">
      <c r="A203" s="30">
        <v>2014</v>
      </c>
      <c r="B203" s="30" t="s">
        <v>238</v>
      </c>
      <c r="C203" s="75">
        <v>201412</v>
      </c>
      <c r="D203" s="31" t="s">
        <v>175</v>
      </c>
      <c r="E203" s="31" t="s">
        <v>174</v>
      </c>
      <c r="F203" s="31">
        <v>68621.355209000001</v>
      </c>
    </row>
    <row r="204" spans="1:6" x14ac:dyDescent="0.2">
      <c r="A204" s="28">
        <v>2015</v>
      </c>
      <c r="B204" s="28" t="s">
        <v>239</v>
      </c>
      <c r="C204" s="74">
        <v>201503</v>
      </c>
      <c r="D204" s="29" t="s">
        <v>175</v>
      </c>
      <c r="E204" s="29" t="s">
        <v>174</v>
      </c>
      <c r="F204" s="29">
        <v>70315.730924999996</v>
      </c>
    </row>
    <row r="205" spans="1:6" x14ac:dyDescent="0.2">
      <c r="A205" s="30">
        <v>2015</v>
      </c>
      <c r="B205" s="30" t="s">
        <v>239</v>
      </c>
      <c r="C205" s="75">
        <v>201506</v>
      </c>
      <c r="D205" s="31" t="s">
        <v>175</v>
      </c>
      <c r="E205" s="31" t="s">
        <v>174</v>
      </c>
      <c r="F205" s="31">
        <v>82752.946639999995</v>
      </c>
    </row>
    <row r="206" spans="1:6" x14ac:dyDescent="0.2">
      <c r="A206" s="28">
        <v>2015</v>
      </c>
      <c r="B206" s="28" t="s">
        <v>240</v>
      </c>
      <c r="C206" s="74">
        <v>201509</v>
      </c>
      <c r="D206" s="29" t="s">
        <v>175</v>
      </c>
      <c r="E206" s="29" t="s">
        <v>174</v>
      </c>
      <c r="F206" s="29">
        <v>83849.151838000005</v>
      </c>
    </row>
    <row r="207" spans="1:6" x14ac:dyDescent="0.2">
      <c r="A207" s="30">
        <v>2015</v>
      </c>
      <c r="B207" s="30" t="s">
        <v>240</v>
      </c>
      <c r="C207" s="75">
        <v>201512</v>
      </c>
      <c r="D207" s="31" t="s">
        <v>175</v>
      </c>
      <c r="E207" s="31" t="s">
        <v>174</v>
      </c>
      <c r="F207" s="31">
        <v>67884.740355999995</v>
      </c>
    </row>
    <row r="208" spans="1:6" x14ac:dyDescent="0.2">
      <c r="A208" s="28">
        <v>2016</v>
      </c>
      <c r="B208" s="28" t="s">
        <v>241</v>
      </c>
      <c r="C208" s="74">
        <v>201603</v>
      </c>
      <c r="D208" s="29" t="s">
        <v>175</v>
      </c>
      <c r="E208" s="29" t="s">
        <v>174</v>
      </c>
      <c r="F208" s="29">
        <v>66649.915341</v>
      </c>
    </row>
    <row r="209" spans="1:6" x14ac:dyDescent="0.2">
      <c r="A209" s="30">
        <v>2016</v>
      </c>
      <c r="B209" s="30" t="s">
        <v>241</v>
      </c>
      <c r="C209" s="75">
        <v>201606</v>
      </c>
      <c r="D209" s="31" t="s">
        <v>175</v>
      </c>
      <c r="E209" s="31" t="s">
        <v>174</v>
      </c>
      <c r="F209" s="31">
        <v>78396.972164999999</v>
      </c>
    </row>
    <row r="210" spans="1:6" x14ac:dyDescent="0.2">
      <c r="A210" s="28">
        <v>2016</v>
      </c>
      <c r="B210" s="28" t="s">
        <v>242</v>
      </c>
      <c r="C210" s="74">
        <v>201609</v>
      </c>
      <c r="D210" s="29" t="s">
        <v>175</v>
      </c>
      <c r="E210" s="29" t="s">
        <v>174</v>
      </c>
      <c r="F210" s="29">
        <v>82829.954813999997</v>
      </c>
    </row>
    <row r="211" spans="1:6" x14ac:dyDescent="0.2">
      <c r="A211" s="30">
        <v>2016</v>
      </c>
      <c r="B211" s="30" t="s">
        <v>242</v>
      </c>
      <c r="C211" s="75">
        <v>201612</v>
      </c>
      <c r="D211" s="31" t="s">
        <v>175</v>
      </c>
      <c r="E211" s="31" t="s">
        <v>174</v>
      </c>
      <c r="F211" s="31">
        <v>68084.449959999998</v>
      </c>
    </row>
    <row r="212" spans="1:6" x14ac:dyDescent="0.2">
      <c r="A212" s="28">
        <v>2017</v>
      </c>
      <c r="B212" s="28" t="s">
        <v>243</v>
      </c>
      <c r="C212" s="74">
        <v>201703</v>
      </c>
      <c r="D212" s="29" t="s">
        <v>175</v>
      </c>
      <c r="E212" s="29" t="s">
        <v>174</v>
      </c>
      <c r="F212" s="29">
        <v>71382.352440000002</v>
      </c>
    </row>
    <row r="213" spans="1:6" x14ac:dyDescent="0.2">
      <c r="A213" s="30">
        <v>2017</v>
      </c>
      <c r="B213" s="30" t="s">
        <v>243</v>
      </c>
      <c r="C213" s="75">
        <v>201706</v>
      </c>
      <c r="D213" s="31" t="s">
        <v>175</v>
      </c>
      <c r="E213" s="31" t="s">
        <v>174</v>
      </c>
      <c r="F213" s="31">
        <v>83270.841211000006</v>
      </c>
    </row>
    <row r="214" spans="1:6" x14ac:dyDescent="0.2">
      <c r="A214" s="28">
        <v>2017</v>
      </c>
      <c r="B214" s="28" t="s">
        <v>244</v>
      </c>
      <c r="C214" s="74">
        <v>201709</v>
      </c>
      <c r="D214" s="29" t="s">
        <v>175</v>
      </c>
      <c r="E214" s="29" t="s">
        <v>174</v>
      </c>
      <c r="F214" s="29">
        <v>87433.638577999998</v>
      </c>
    </row>
    <row r="215" spans="1:6" x14ac:dyDescent="0.2">
      <c r="A215" s="30">
        <v>2017</v>
      </c>
      <c r="B215" s="30" t="s">
        <v>244</v>
      </c>
      <c r="C215" s="75">
        <v>201712</v>
      </c>
      <c r="D215" s="31" t="s">
        <v>175</v>
      </c>
      <c r="E215" s="31" t="s">
        <v>174</v>
      </c>
      <c r="F215" s="31">
        <v>68857.672225999995</v>
      </c>
    </row>
    <row r="216" spans="1:6" x14ac:dyDescent="0.2">
      <c r="A216" s="28">
        <v>2018</v>
      </c>
      <c r="B216" s="28" t="s">
        <v>245</v>
      </c>
      <c r="C216" s="74">
        <v>201803</v>
      </c>
      <c r="D216" s="29" t="s">
        <v>175</v>
      </c>
      <c r="E216" s="29" t="s">
        <v>174</v>
      </c>
      <c r="F216" s="29">
        <v>74038.593141999998</v>
      </c>
    </row>
    <row r="217" spans="1:6" x14ac:dyDescent="0.2">
      <c r="A217" s="30">
        <v>2018</v>
      </c>
      <c r="B217" s="30" t="s">
        <v>245</v>
      </c>
      <c r="C217" s="75">
        <v>201806</v>
      </c>
      <c r="D217" s="31" t="s">
        <v>175</v>
      </c>
      <c r="E217" s="31" t="s">
        <v>174</v>
      </c>
      <c r="F217" s="31">
        <v>83028.452594999995</v>
      </c>
    </row>
    <row r="218" spans="1:6" x14ac:dyDescent="0.2">
      <c r="A218" s="28">
        <v>2018</v>
      </c>
      <c r="B218" s="28" t="s">
        <v>246</v>
      </c>
      <c r="C218" s="74">
        <v>201809</v>
      </c>
      <c r="D218" s="29" t="s">
        <v>175</v>
      </c>
      <c r="E218" s="29" t="s">
        <v>174</v>
      </c>
      <c r="F218" s="29">
        <v>85995.507307000007</v>
      </c>
    </row>
    <row r="219" spans="1:6" x14ac:dyDescent="0.2">
      <c r="A219" s="30">
        <v>2018</v>
      </c>
      <c r="B219" s="30" t="s">
        <v>246</v>
      </c>
      <c r="C219" s="75">
        <v>201812</v>
      </c>
      <c r="D219" s="31" t="s">
        <v>175</v>
      </c>
      <c r="E219" s="31" t="s">
        <v>174</v>
      </c>
      <c r="F219" s="31">
        <v>67863.691151999999</v>
      </c>
    </row>
    <row r="220" spans="1:6" x14ac:dyDescent="0.2">
      <c r="A220" s="28">
        <v>2019</v>
      </c>
      <c r="B220" s="28" t="s">
        <v>247</v>
      </c>
      <c r="C220" s="74">
        <v>201903</v>
      </c>
      <c r="D220" s="29" t="s">
        <v>175</v>
      </c>
      <c r="E220" s="29" t="s">
        <v>174</v>
      </c>
      <c r="F220" s="29">
        <v>72530.285978999993</v>
      </c>
    </row>
    <row r="221" spans="1:6" x14ac:dyDescent="0.2">
      <c r="A221" s="30">
        <v>2019</v>
      </c>
      <c r="B221" s="30" t="s">
        <v>247</v>
      </c>
      <c r="C221" s="75">
        <v>201906</v>
      </c>
      <c r="D221" s="31" t="s">
        <v>175</v>
      </c>
      <c r="E221" s="31" t="s">
        <v>174</v>
      </c>
      <c r="F221" s="31">
        <v>85828.428528000004</v>
      </c>
    </row>
    <row r="222" spans="1:6" x14ac:dyDescent="0.2">
      <c r="A222" s="28">
        <v>2019</v>
      </c>
      <c r="B222" s="28" t="s">
        <v>248</v>
      </c>
      <c r="C222" s="74">
        <v>201909</v>
      </c>
      <c r="D222" s="29" t="s">
        <v>175</v>
      </c>
      <c r="E222" s="29" t="s">
        <v>174</v>
      </c>
      <c r="F222" s="29">
        <v>85808.987976999997</v>
      </c>
    </row>
    <row r="223" spans="1:6" x14ac:dyDescent="0.2">
      <c r="A223" s="30">
        <v>2019</v>
      </c>
      <c r="B223" s="30" t="s">
        <v>248</v>
      </c>
      <c r="C223" s="75">
        <v>201912</v>
      </c>
      <c r="D223" s="31" t="s">
        <v>175</v>
      </c>
      <c r="E223" s="31" t="s">
        <v>174</v>
      </c>
      <c r="F223" s="31">
        <v>65921.524730000005</v>
      </c>
    </row>
    <row r="224" spans="1:6" x14ac:dyDescent="0.2">
      <c r="A224" s="28">
        <v>2020</v>
      </c>
      <c r="B224" s="28" t="s">
        <v>249</v>
      </c>
      <c r="C224" s="74">
        <v>202003</v>
      </c>
      <c r="D224" s="29" t="s">
        <v>175</v>
      </c>
      <c r="E224" s="29" t="s">
        <v>174</v>
      </c>
      <c r="F224" s="29">
        <v>67250.446211000002</v>
      </c>
    </row>
    <row r="225" spans="1:6" x14ac:dyDescent="0.2">
      <c r="A225" s="30">
        <v>2020</v>
      </c>
      <c r="B225" s="30" t="s">
        <v>249</v>
      </c>
      <c r="C225" s="75">
        <v>202006</v>
      </c>
      <c r="D225" s="31" t="s">
        <v>175</v>
      </c>
      <c r="E225" s="31" t="s">
        <v>174</v>
      </c>
      <c r="F225" s="31">
        <v>71306.860293999998</v>
      </c>
    </row>
    <row r="226" spans="1:6" x14ac:dyDescent="0.2">
      <c r="A226" s="28">
        <v>2020</v>
      </c>
      <c r="B226" s="28" t="s">
        <v>250</v>
      </c>
      <c r="C226" s="74">
        <v>202009</v>
      </c>
      <c r="D226" s="29" t="s">
        <v>175</v>
      </c>
      <c r="E226" s="29" t="s">
        <v>174</v>
      </c>
      <c r="F226" s="29">
        <v>75885.962822999994</v>
      </c>
    </row>
    <row r="227" spans="1:6" x14ac:dyDescent="0.2">
      <c r="A227" s="30">
        <v>2020</v>
      </c>
      <c r="B227" s="30" t="s">
        <v>250</v>
      </c>
      <c r="C227" s="75">
        <v>202012</v>
      </c>
      <c r="D227" s="31" t="s">
        <v>175</v>
      </c>
      <c r="E227" s="31" t="s">
        <v>174</v>
      </c>
      <c r="F227" s="31">
        <v>58239.509857999998</v>
      </c>
    </row>
    <row r="228" spans="1:6" x14ac:dyDescent="0.2">
      <c r="A228" s="28">
        <v>2021</v>
      </c>
      <c r="B228" s="28" t="s">
        <v>251</v>
      </c>
      <c r="C228" s="74">
        <v>202103</v>
      </c>
      <c r="D228" s="29" t="s">
        <v>175</v>
      </c>
      <c r="E228" s="29" t="s">
        <v>174</v>
      </c>
      <c r="F228" s="29">
        <v>54031.502553999999</v>
      </c>
    </row>
    <row r="229" spans="1:6" x14ac:dyDescent="0.2">
      <c r="A229" s="30">
        <v>2021</v>
      </c>
      <c r="B229" s="30" t="s">
        <v>251</v>
      </c>
      <c r="C229" s="75">
        <v>202106</v>
      </c>
      <c r="D229" s="31" t="s">
        <v>175</v>
      </c>
      <c r="E229" s="31" t="s">
        <v>174</v>
      </c>
      <c r="F229" s="31">
        <v>59353.161598999999</v>
      </c>
    </row>
    <row r="230" spans="1:6" x14ac:dyDescent="0.2">
      <c r="A230" s="28">
        <v>2021</v>
      </c>
      <c r="B230" s="28" t="s">
        <v>252</v>
      </c>
      <c r="C230" s="74">
        <v>202109</v>
      </c>
      <c r="D230" s="29" t="s">
        <v>175</v>
      </c>
      <c r="E230" s="29" t="s">
        <v>174</v>
      </c>
      <c r="F230" s="29">
        <v>61839.539098000001</v>
      </c>
    </row>
    <row r="231" spans="1:6" x14ac:dyDescent="0.2">
      <c r="A231" s="30">
        <v>2021</v>
      </c>
      <c r="B231" s="30" t="s">
        <v>252</v>
      </c>
      <c r="C231" s="75">
        <v>202112</v>
      </c>
      <c r="D231" s="31" t="s">
        <v>175</v>
      </c>
      <c r="E231" s="31" t="s">
        <v>174</v>
      </c>
      <c r="F231" s="31">
        <v>47053.552350999998</v>
      </c>
    </row>
    <row r="232" spans="1:6" x14ac:dyDescent="0.2">
      <c r="A232" s="28">
        <v>2022</v>
      </c>
      <c r="B232" s="28" t="s">
        <v>253</v>
      </c>
      <c r="C232" s="74">
        <v>202203</v>
      </c>
      <c r="D232" s="29" t="s">
        <v>175</v>
      </c>
      <c r="E232" s="29" t="s">
        <v>174</v>
      </c>
      <c r="F232" s="29">
        <v>44685.220289999997</v>
      </c>
    </row>
    <row r="233" spans="1:6" x14ac:dyDescent="0.2">
      <c r="A233" s="30">
        <v>2022</v>
      </c>
      <c r="B233" s="30" t="s">
        <v>253</v>
      </c>
      <c r="C233" s="75">
        <v>202206</v>
      </c>
      <c r="D233" s="31" t="s">
        <v>175</v>
      </c>
      <c r="E233" s="31" t="s">
        <v>174</v>
      </c>
      <c r="F233" s="31">
        <v>48458.552810000001</v>
      </c>
    </row>
    <row r="234" spans="1:6" x14ac:dyDescent="0.2">
      <c r="A234" s="28">
        <v>2022</v>
      </c>
      <c r="B234" s="28" t="s">
        <v>254</v>
      </c>
      <c r="C234" s="74">
        <v>202209</v>
      </c>
      <c r="D234" s="29" t="s">
        <v>175</v>
      </c>
      <c r="E234" s="29" t="s">
        <v>174</v>
      </c>
      <c r="F234" s="29">
        <v>50374.435131999999</v>
      </c>
    </row>
    <row r="235" spans="1:6" x14ac:dyDescent="0.2">
      <c r="A235" s="30">
        <v>2022</v>
      </c>
      <c r="B235" s="30" t="s">
        <v>254</v>
      </c>
      <c r="C235" s="75">
        <v>202212</v>
      </c>
      <c r="D235" s="31" t="s">
        <v>175</v>
      </c>
      <c r="E235" s="31" t="s">
        <v>174</v>
      </c>
      <c r="F235" s="31">
        <v>39805.833341999998</v>
      </c>
    </row>
    <row r="236" spans="1:6" x14ac:dyDescent="0.2">
      <c r="A236" s="28">
        <v>2023</v>
      </c>
      <c r="B236" s="28" t="s">
        <v>255</v>
      </c>
      <c r="C236" s="74">
        <v>202303</v>
      </c>
      <c r="D236" s="29" t="s">
        <v>175</v>
      </c>
      <c r="E236" s="29" t="s">
        <v>174</v>
      </c>
      <c r="F236" s="29">
        <v>38474.663696999902</v>
      </c>
    </row>
    <row r="237" spans="1:6" x14ac:dyDescent="0.2">
      <c r="A237" s="30">
        <v>2023</v>
      </c>
      <c r="B237" s="30" t="s">
        <v>255</v>
      </c>
      <c r="C237" s="75">
        <v>202306</v>
      </c>
      <c r="D237" s="31" t="s">
        <v>175</v>
      </c>
      <c r="E237" s="31" t="s">
        <v>174</v>
      </c>
      <c r="F237" s="31">
        <v>42226.196000999997</v>
      </c>
    </row>
    <row r="238" spans="1:6" x14ac:dyDescent="0.2">
      <c r="A238" s="28">
        <v>2023</v>
      </c>
      <c r="B238" s="28" t="s">
        <v>256</v>
      </c>
      <c r="C238" s="74">
        <v>202309</v>
      </c>
      <c r="D238" s="29" t="s">
        <v>175</v>
      </c>
      <c r="E238" s="29" t="s">
        <v>174</v>
      </c>
      <c r="F238" s="29">
        <v>44166.551711</v>
      </c>
    </row>
    <row r="239" spans="1:6" x14ac:dyDescent="0.2">
      <c r="A239" s="30">
        <v>2023</v>
      </c>
      <c r="B239" s="30" t="s">
        <v>256</v>
      </c>
      <c r="C239" s="75">
        <v>202312</v>
      </c>
      <c r="D239" s="31" t="s">
        <v>175</v>
      </c>
      <c r="E239" s="31" t="s">
        <v>174</v>
      </c>
      <c r="F239" s="31">
        <v>36058.124725000001</v>
      </c>
    </row>
    <row r="240" spans="1:6" x14ac:dyDescent="0.2">
      <c r="A240" s="28">
        <v>2024</v>
      </c>
      <c r="B240" s="28" t="s">
        <v>257</v>
      </c>
      <c r="C240" s="74">
        <v>202403</v>
      </c>
      <c r="D240" s="29" t="s">
        <v>175</v>
      </c>
      <c r="E240" s="29" t="s">
        <v>174</v>
      </c>
      <c r="F240" s="29">
        <v>36117.205644000001</v>
      </c>
    </row>
    <row r="241" spans="1:6" x14ac:dyDescent="0.2">
      <c r="A241" s="30">
        <v>2024</v>
      </c>
      <c r="B241" s="30" t="s">
        <v>257</v>
      </c>
      <c r="C241" s="75">
        <v>202406</v>
      </c>
      <c r="D241" s="31" t="s">
        <v>175</v>
      </c>
      <c r="E241" s="31" t="s">
        <v>174</v>
      </c>
      <c r="F241" s="31">
        <v>40489.088776999997</v>
      </c>
    </row>
    <row r="242" spans="1:6" x14ac:dyDescent="0.2">
      <c r="A242" s="28">
        <v>2024</v>
      </c>
      <c r="B242" s="28" t="s">
        <v>258</v>
      </c>
      <c r="C242" s="74">
        <v>202409</v>
      </c>
      <c r="D242" s="29" t="s">
        <v>175</v>
      </c>
      <c r="E242" s="29" t="s">
        <v>174</v>
      </c>
      <c r="F242" s="29">
        <v>44947.473518999999</v>
      </c>
    </row>
    <row r="243" spans="1:6" x14ac:dyDescent="0.2">
      <c r="A243" s="30">
        <v>2024</v>
      </c>
      <c r="B243" s="30" t="s">
        <v>258</v>
      </c>
      <c r="C243" s="75">
        <v>202412</v>
      </c>
      <c r="D243" s="31" t="s">
        <v>175</v>
      </c>
      <c r="E243" s="31" t="s">
        <v>174</v>
      </c>
      <c r="F243" s="31">
        <v>37751.163796000001</v>
      </c>
    </row>
    <row r="246" spans="1:6" x14ac:dyDescent="0.2">
      <c r="A246" t="s">
        <v>294</v>
      </c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2" tint="0.79998168889431442"/>
    <pageSetUpPr autoPageBreaks="0"/>
  </sheetPr>
  <dimension ref="A2:L27"/>
  <sheetViews>
    <sheetView workbookViewId="0"/>
  </sheetViews>
  <sheetFormatPr defaultRowHeight="14.25" x14ac:dyDescent="0.2"/>
  <cols>
    <col min="1" max="4" width="28.109375" customWidth="1"/>
    <col min="6" max="6" width="13.44140625" bestFit="1" customWidth="1"/>
    <col min="8" max="8" width="13.44140625" customWidth="1"/>
  </cols>
  <sheetData>
    <row r="2" spans="1:12" ht="24.95" customHeight="1" x14ac:dyDescent="0.2">
      <c r="A2" s="124" t="s">
        <v>320</v>
      </c>
      <c r="B2" s="124"/>
      <c r="C2" s="124"/>
      <c r="D2" s="124"/>
    </row>
    <row r="3" spans="1:12" ht="20.100000000000001" customHeight="1" x14ac:dyDescent="0.2">
      <c r="A3" s="18" t="s">
        <v>92</v>
      </c>
      <c r="B3" s="18" t="s">
        <v>110</v>
      </c>
      <c r="C3" s="18" t="s">
        <v>185</v>
      </c>
      <c r="D3" s="18" t="s">
        <v>111</v>
      </c>
    </row>
    <row r="4" spans="1:12" ht="15" customHeight="1" x14ac:dyDescent="0.2">
      <c r="A4" s="13">
        <v>2015</v>
      </c>
      <c r="B4" s="10">
        <v>88164845.819998071</v>
      </c>
      <c r="C4" s="10">
        <v>270215443.65999025</v>
      </c>
      <c r="D4" s="10">
        <v>55050281.830000006</v>
      </c>
      <c r="I4" s="2"/>
    </row>
    <row r="5" spans="1:12" ht="15" customHeight="1" x14ac:dyDescent="0.2">
      <c r="A5" s="14">
        <v>2016</v>
      </c>
      <c r="B5" s="12">
        <v>94547115.252650052</v>
      </c>
      <c r="C5" s="12">
        <v>264378314.00002953</v>
      </c>
      <c r="D5" s="12">
        <v>57668668.279999889</v>
      </c>
      <c r="I5" s="2"/>
    </row>
    <row r="6" spans="1:12" ht="15" customHeight="1" x14ac:dyDescent="0.2">
      <c r="A6" s="13">
        <v>2017</v>
      </c>
      <c r="B6" s="10">
        <v>94635489.457345903</v>
      </c>
      <c r="C6" s="10">
        <v>314237985.73000944</v>
      </c>
      <c r="D6" s="10">
        <v>54062895.859998927</v>
      </c>
      <c r="I6" s="2"/>
    </row>
    <row r="7" spans="1:12" ht="15" customHeight="1" x14ac:dyDescent="0.2">
      <c r="A7" s="14">
        <v>2018</v>
      </c>
      <c r="B7" s="12">
        <v>93529682.00999704</v>
      </c>
      <c r="C7" s="12">
        <v>289262245.74999958</v>
      </c>
      <c r="D7" s="12">
        <v>44724220.219999976</v>
      </c>
      <c r="I7" s="2"/>
    </row>
    <row r="8" spans="1:12" x14ac:dyDescent="0.2">
      <c r="A8" s="13">
        <v>2019</v>
      </c>
      <c r="B8" s="10">
        <v>103698008.91999967</v>
      </c>
      <c r="C8" s="10">
        <v>291817397.0900104</v>
      </c>
      <c r="D8" s="10">
        <v>45867321.339999989</v>
      </c>
      <c r="I8" s="2"/>
    </row>
    <row r="9" spans="1:12" x14ac:dyDescent="0.2">
      <c r="A9" s="14">
        <v>2020</v>
      </c>
      <c r="B9" s="12">
        <v>92564070.649999902</v>
      </c>
      <c r="C9" s="12">
        <v>244397898.53001007</v>
      </c>
      <c r="D9" s="12">
        <v>36716882.869998999</v>
      </c>
    </row>
    <row r="10" spans="1:12" x14ac:dyDescent="0.2">
      <c r="A10" s="13">
        <v>2021</v>
      </c>
      <c r="B10" s="10">
        <v>70911568.049999103</v>
      </c>
      <c r="C10" s="10">
        <v>245741886.16000873</v>
      </c>
      <c r="D10" s="10">
        <v>29773114.960000005</v>
      </c>
      <c r="J10" s="49"/>
      <c r="K10" s="49"/>
      <c r="L10" s="49"/>
    </row>
    <row r="11" spans="1:12" x14ac:dyDescent="0.2">
      <c r="A11" s="14">
        <v>2022</v>
      </c>
      <c r="B11" s="12">
        <v>42774886.929999977</v>
      </c>
      <c r="C11" s="12">
        <v>193043248.16999036</v>
      </c>
      <c r="D11" s="12">
        <v>19207298.690000009</v>
      </c>
    </row>
    <row r="12" spans="1:12" x14ac:dyDescent="0.2">
      <c r="A12" s="13">
        <v>2023</v>
      </c>
      <c r="B12" s="10">
        <v>48670826.539999977</v>
      </c>
      <c r="C12" s="10">
        <v>217951590.06502992</v>
      </c>
      <c r="D12" s="10">
        <v>29196942.369999994</v>
      </c>
    </row>
    <row r="13" spans="1:12" x14ac:dyDescent="0.2">
      <c r="A13" s="14">
        <v>2024</v>
      </c>
      <c r="B13" s="12">
        <v>63823496.339999028</v>
      </c>
      <c r="C13" s="12">
        <v>262607363.27999014</v>
      </c>
      <c r="D13" s="12">
        <v>35173581.399999902</v>
      </c>
    </row>
    <row r="16" spans="1:12" x14ac:dyDescent="0.2">
      <c r="A16" t="s">
        <v>298</v>
      </c>
    </row>
    <row r="21" spans="2:4" x14ac:dyDescent="0.2">
      <c r="B21" s="1"/>
      <c r="C21" s="1"/>
      <c r="D21" s="1"/>
    </row>
    <row r="22" spans="2:4" x14ac:dyDescent="0.2">
      <c r="B22" s="1"/>
      <c r="C22" s="1"/>
      <c r="D22" s="1"/>
    </row>
    <row r="23" spans="2:4" x14ac:dyDescent="0.2">
      <c r="B23" s="1"/>
      <c r="C23" s="1"/>
      <c r="D23" s="1"/>
    </row>
    <row r="24" spans="2:4" x14ac:dyDescent="0.2">
      <c r="B24" s="1"/>
      <c r="C24" s="1"/>
      <c r="D24" s="1"/>
    </row>
    <row r="25" spans="2:4" x14ac:dyDescent="0.2">
      <c r="B25" s="1"/>
      <c r="C25" s="1"/>
      <c r="D25" s="1"/>
    </row>
    <row r="26" spans="2:4" x14ac:dyDescent="0.2">
      <c r="B26" s="1"/>
      <c r="C26" s="1"/>
      <c r="D26" s="1"/>
    </row>
    <row r="27" spans="2:4" x14ac:dyDescent="0.2">
      <c r="B27" s="1"/>
      <c r="C27" s="1"/>
      <c r="D27" s="1"/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2" tint="0.79998168889431442"/>
    <pageSetUpPr autoPageBreaks="0"/>
  </sheetPr>
  <dimension ref="A2:O45"/>
  <sheetViews>
    <sheetView workbookViewId="0"/>
  </sheetViews>
  <sheetFormatPr defaultRowHeight="14.25" x14ac:dyDescent="0.2"/>
  <cols>
    <col min="1" max="1" width="29.77734375" customWidth="1"/>
    <col min="2" max="7" width="24" customWidth="1"/>
    <col min="8" max="8" width="20.77734375" customWidth="1"/>
    <col min="9" max="9" width="9.44140625" customWidth="1"/>
  </cols>
  <sheetData>
    <row r="2" spans="1:15" ht="24.95" customHeight="1" x14ac:dyDescent="0.2">
      <c r="A2" s="124" t="s">
        <v>321</v>
      </c>
      <c r="B2" s="124"/>
      <c r="C2" s="124"/>
      <c r="D2" s="124"/>
      <c r="E2" s="124"/>
      <c r="F2" s="124"/>
      <c r="G2" s="124"/>
      <c r="H2" s="124"/>
    </row>
    <row r="3" spans="1:15" ht="20.100000000000001" customHeight="1" x14ac:dyDescent="0.2">
      <c r="A3" s="142" t="s">
        <v>133</v>
      </c>
      <c r="B3" s="142"/>
      <c r="C3" s="142"/>
      <c r="D3" s="142"/>
      <c r="E3" s="142"/>
      <c r="F3" s="142"/>
      <c r="G3" s="142"/>
      <c r="H3" s="142"/>
    </row>
    <row r="4" spans="1:15" ht="20.100000000000001" customHeight="1" x14ac:dyDescent="0.2">
      <c r="A4" s="18" t="s">
        <v>114</v>
      </c>
      <c r="B4" s="18" t="s">
        <v>128</v>
      </c>
      <c r="C4" s="18" t="s">
        <v>134</v>
      </c>
      <c r="D4" s="18" t="s">
        <v>135</v>
      </c>
      <c r="E4" s="18" t="s">
        <v>136</v>
      </c>
      <c r="F4" s="18" t="s">
        <v>137</v>
      </c>
      <c r="G4" s="18" t="s">
        <v>131</v>
      </c>
      <c r="H4" s="18" t="s">
        <v>132</v>
      </c>
    </row>
    <row r="5" spans="1:15" ht="15" customHeight="1" x14ac:dyDescent="0.2">
      <c r="A5" s="13" t="s">
        <v>204</v>
      </c>
      <c r="B5" s="20">
        <v>18489</v>
      </c>
      <c r="C5" s="20">
        <v>175725498.84099892</v>
      </c>
      <c r="D5" s="20">
        <v>16317443.343963955</v>
      </c>
      <c r="E5" s="20">
        <v>2815243.8129999978</v>
      </c>
      <c r="F5" s="20">
        <v>16488822.92499998</v>
      </c>
      <c r="G5" s="20">
        <v>12403549.64700097</v>
      </c>
      <c r="H5" s="20">
        <v>223750562.7799972</v>
      </c>
      <c r="J5" s="50"/>
      <c r="K5" s="50"/>
      <c r="L5" s="50"/>
      <c r="M5" s="50"/>
      <c r="N5" s="50"/>
      <c r="O5" s="50"/>
    </row>
    <row r="6" spans="1:15" ht="15" customHeight="1" x14ac:dyDescent="0.2">
      <c r="A6" s="14" t="s">
        <v>205</v>
      </c>
      <c r="B6" s="7">
        <v>6833</v>
      </c>
      <c r="C6" s="7">
        <v>129702473.20959991</v>
      </c>
      <c r="D6" s="7">
        <v>12623148.081572974</v>
      </c>
      <c r="E6" s="7">
        <v>3619198.3548000031</v>
      </c>
      <c r="F6" s="7">
        <v>33228477.227999944</v>
      </c>
      <c r="G6" s="7">
        <v>6445745.3459990136</v>
      </c>
      <c r="H6" s="7">
        <v>185619042.0400002</v>
      </c>
      <c r="J6" s="50"/>
      <c r="K6" s="50"/>
      <c r="L6" s="50"/>
      <c r="M6" s="50"/>
      <c r="N6" s="50"/>
      <c r="O6" s="50"/>
    </row>
    <row r="7" spans="1:15" ht="15" customHeight="1" x14ac:dyDescent="0.2">
      <c r="A7" s="13" t="s">
        <v>185</v>
      </c>
      <c r="B7" s="20">
        <v>7925</v>
      </c>
      <c r="C7" s="20">
        <v>149079876.05780002</v>
      </c>
      <c r="D7" s="20">
        <v>15644251.241787978</v>
      </c>
      <c r="E7" s="145">
        <v>6961730.110399995</v>
      </c>
      <c r="F7" s="146"/>
      <c r="G7" s="20">
        <v>10684970.409997012</v>
      </c>
      <c r="H7" s="20">
        <v>182370830.65999842</v>
      </c>
      <c r="J7" s="50"/>
      <c r="K7" s="50"/>
      <c r="L7" s="50"/>
      <c r="M7" s="50"/>
      <c r="N7" s="50"/>
      <c r="O7" s="50"/>
    </row>
    <row r="8" spans="1:15" ht="15" customHeight="1" x14ac:dyDescent="0.2">
      <c r="A8" s="14" t="s">
        <v>115</v>
      </c>
      <c r="B8" s="7">
        <v>16330</v>
      </c>
      <c r="C8" s="7">
        <v>613839097.56619895</v>
      </c>
      <c r="D8" s="7">
        <v>232106702.7491675</v>
      </c>
      <c r="E8" s="7">
        <v>140046369.03063071</v>
      </c>
      <c r="F8" s="7">
        <v>314927010.37601054</v>
      </c>
      <c r="G8" s="7">
        <v>26171274.412995908</v>
      </c>
      <c r="H8" s="7">
        <v>1327090453.5650458</v>
      </c>
      <c r="J8" s="50"/>
      <c r="K8" s="50"/>
      <c r="L8" s="50"/>
      <c r="M8" s="50"/>
      <c r="N8" s="50"/>
      <c r="O8" s="50"/>
    </row>
    <row r="9" spans="1:15" ht="15" customHeight="1" x14ac:dyDescent="0.2">
      <c r="A9" s="13" t="s">
        <v>116</v>
      </c>
      <c r="B9" s="20">
        <v>879</v>
      </c>
      <c r="C9" s="20">
        <v>15610000.382599993</v>
      </c>
      <c r="D9" s="20">
        <v>2371229.7175949989</v>
      </c>
      <c r="E9" s="20">
        <v>6027414.5138099939</v>
      </c>
      <c r="F9" s="20">
        <v>11699280.372989997</v>
      </c>
      <c r="G9" s="20">
        <v>1117836.7330000002</v>
      </c>
      <c r="H9" s="20">
        <v>36825761.699998997</v>
      </c>
      <c r="J9" s="50"/>
      <c r="K9" s="50"/>
      <c r="L9" s="50"/>
      <c r="M9" s="50"/>
      <c r="N9" s="50"/>
      <c r="O9" s="50"/>
    </row>
    <row r="10" spans="1:15" ht="20.100000000000001" customHeight="1" x14ac:dyDescent="0.2">
      <c r="A10" s="142" t="s">
        <v>138</v>
      </c>
      <c r="B10" s="142"/>
      <c r="C10" s="142"/>
      <c r="D10" s="142"/>
      <c r="E10" s="142"/>
      <c r="F10" s="142"/>
      <c r="G10" s="142"/>
      <c r="H10" s="142"/>
    </row>
    <row r="11" spans="1:15" ht="20.100000000000001" customHeight="1" x14ac:dyDescent="0.2">
      <c r="A11" s="18" t="s">
        <v>114</v>
      </c>
      <c r="B11" s="18" t="s">
        <v>128</v>
      </c>
      <c r="C11" s="18" t="s">
        <v>134</v>
      </c>
      <c r="D11" s="18" t="s">
        <v>135</v>
      </c>
      <c r="E11" s="18" t="s">
        <v>136</v>
      </c>
      <c r="F11" s="18" t="s">
        <v>137</v>
      </c>
      <c r="G11" s="18" t="s">
        <v>131</v>
      </c>
      <c r="H11" s="18" t="s">
        <v>132</v>
      </c>
    </row>
    <row r="12" spans="1:15" ht="15" customHeight="1" x14ac:dyDescent="0.2">
      <c r="A12" s="13" t="s">
        <v>204</v>
      </c>
      <c r="B12" s="20">
        <v>18434</v>
      </c>
      <c r="C12" s="20">
        <v>170221596.89099896</v>
      </c>
      <c r="D12" s="20">
        <v>13837417.463963969</v>
      </c>
      <c r="E12" s="20">
        <v>2536782.8329999964</v>
      </c>
      <c r="F12" s="20">
        <v>15271034.434999978</v>
      </c>
      <c r="G12" s="20">
        <v>12107554.747000977</v>
      </c>
      <c r="H12" s="20">
        <v>213974390.57999721</v>
      </c>
      <c r="J12" s="50"/>
      <c r="K12" s="50"/>
      <c r="L12" s="50"/>
      <c r="M12" s="50"/>
      <c r="N12" s="50"/>
      <c r="O12" s="50"/>
    </row>
    <row r="13" spans="1:15" ht="15" customHeight="1" x14ac:dyDescent="0.2">
      <c r="A13" s="14" t="s">
        <v>205</v>
      </c>
      <c r="B13" s="7">
        <v>6746</v>
      </c>
      <c r="C13" s="7">
        <v>121895657.51639992</v>
      </c>
      <c r="D13" s="7">
        <v>10481279.442372981</v>
      </c>
      <c r="E13" s="7">
        <v>3390698.4032000024</v>
      </c>
      <c r="F13" s="7">
        <v>31437601.14199996</v>
      </c>
      <c r="G13" s="7">
        <v>6006769.3759990092</v>
      </c>
      <c r="H13" s="7">
        <v>173212005.18000025</v>
      </c>
      <c r="J13" s="50"/>
      <c r="K13" s="50"/>
      <c r="L13" s="50"/>
      <c r="M13" s="50"/>
      <c r="N13" s="50"/>
      <c r="O13" s="50"/>
    </row>
    <row r="14" spans="1:15" ht="15" customHeight="1" x14ac:dyDescent="0.2">
      <c r="A14" s="13" t="s">
        <v>185</v>
      </c>
      <c r="B14" s="20">
        <v>7832</v>
      </c>
      <c r="C14" s="20">
        <v>138184314.38019991</v>
      </c>
      <c r="D14" s="20">
        <v>13677159.886187974</v>
      </c>
      <c r="E14" s="145">
        <v>6689290.6435999926</v>
      </c>
      <c r="F14" s="146"/>
      <c r="G14" s="20">
        <v>9633739.7499970067</v>
      </c>
      <c r="H14" s="20">
        <v>168184507.209999</v>
      </c>
      <c r="J14" s="50"/>
      <c r="K14" s="50"/>
      <c r="L14" s="50"/>
      <c r="M14" s="50"/>
      <c r="N14" s="50"/>
      <c r="O14" s="50"/>
    </row>
    <row r="15" spans="1:15" ht="15" customHeight="1" x14ac:dyDescent="0.2">
      <c r="A15" s="14" t="s">
        <v>115</v>
      </c>
      <c r="B15" s="7">
        <v>13508</v>
      </c>
      <c r="C15" s="7">
        <v>300484465.68399972</v>
      </c>
      <c r="D15" s="7">
        <v>18356089.038970001</v>
      </c>
      <c r="E15" s="7">
        <v>74356443.667010114</v>
      </c>
      <c r="F15" s="7">
        <v>163253906.68001041</v>
      </c>
      <c r="G15" s="7">
        <v>9933510.4249980319</v>
      </c>
      <c r="H15" s="7">
        <v>566384415.25501943</v>
      </c>
      <c r="J15" s="50"/>
      <c r="K15" s="50"/>
      <c r="L15" s="50"/>
      <c r="M15" s="50"/>
      <c r="N15" s="50"/>
      <c r="O15" s="50"/>
    </row>
    <row r="16" spans="1:15" ht="15" customHeight="1" x14ac:dyDescent="0.2">
      <c r="A16" s="13" t="s">
        <v>116</v>
      </c>
      <c r="B16" s="20">
        <v>837</v>
      </c>
      <c r="C16" s="20">
        <v>11481447.221599996</v>
      </c>
      <c r="D16" s="20">
        <v>644116.55659500021</v>
      </c>
      <c r="E16" s="20">
        <v>4687879.6208100002</v>
      </c>
      <c r="F16" s="20">
        <v>8799933.6879999936</v>
      </c>
      <c r="G16" s="20">
        <v>593306.46300000045</v>
      </c>
      <c r="H16" s="20">
        <v>26206683.53000899</v>
      </c>
      <c r="J16" s="50"/>
      <c r="K16" s="50"/>
      <c r="L16" s="50"/>
      <c r="M16" s="50"/>
      <c r="N16" s="50"/>
      <c r="O16" s="50"/>
    </row>
    <row r="19" spans="1:8" x14ac:dyDescent="0.2">
      <c r="A19" t="s">
        <v>299</v>
      </c>
    </row>
    <row r="20" spans="1:8" x14ac:dyDescent="0.2">
      <c r="G20" s="1"/>
    </row>
    <row r="22" spans="1:8" x14ac:dyDescent="0.2">
      <c r="G22" s="1"/>
    </row>
    <row r="24" spans="1:8" x14ac:dyDescent="0.2">
      <c r="C24" s="1"/>
    </row>
    <row r="25" spans="1:8" x14ac:dyDescent="0.2">
      <c r="B25" s="1"/>
      <c r="C25" s="1"/>
      <c r="D25" s="1"/>
      <c r="E25" s="1"/>
      <c r="F25" s="1"/>
    </row>
    <row r="27" spans="1:8" x14ac:dyDescent="0.2">
      <c r="B27" s="1"/>
      <c r="C27" s="1"/>
      <c r="D27" s="1"/>
      <c r="E27" s="1"/>
      <c r="F27" s="1"/>
      <c r="G27" s="1"/>
      <c r="H27" s="1"/>
    </row>
    <row r="28" spans="1:8" x14ac:dyDescent="0.2">
      <c r="B28" s="1"/>
      <c r="C28" s="1"/>
      <c r="D28" s="1"/>
      <c r="E28" s="1"/>
      <c r="F28" s="1"/>
      <c r="G28" s="1"/>
      <c r="H28" s="1"/>
    </row>
    <row r="29" spans="1:8" x14ac:dyDescent="0.2">
      <c r="B29" s="1"/>
      <c r="C29" s="1"/>
      <c r="D29" s="1"/>
      <c r="E29" s="1"/>
      <c r="F29" s="1"/>
      <c r="G29" s="1"/>
      <c r="H29" s="1"/>
    </row>
    <row r="30" spans="1:8" x14ac:dyDescent="0.2">
      <c r="B30" s="1"/>
      <c r="C30" s="1"/>
      <c r="D30" s="1"/>
      <c r="E30" s="1"/>
      <c r="F30" s="1"/>
      <c r="G30" s="1"/>
      <c r="H30" s="1"/>
    </row>
    <row r="31" spans="1:8" x14ac:dyDescent="0.2">
      <c r="B31" s="1"/>
      <c r="C31" s="1"/>
      <c r="D31" s="1"/>
      <c r="E31" s="1"/>
      <c r="F31" s="1"/>
      <c r="G31" s="1"/>
      <c r="H31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</sheetData>
  <mergeCells count="5">
    <mergeCell ref="A10:H10"/>
    <mergeCell ref="A2:H2"/>
    <mergeCell ref="A3:H3"/>
    <mergeCell ref="E7:F7"/>
    <mergeCell ref="E14:F14"/>
  </mergeCells>
  <pageMargins left="0.7" right="0.7" top="0.75" bottom="0.75" header="0.3" footer="0.3"/>
  <pageSetup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2" tint="0.79998168889431442"/>
    <pageSetUpPr autoPageBreaks="0"/>
  </sheetPr>
  <dimension ref="A2:AN28"/>
  <sheetViews>
    <sheetView workbookViewId="0"/>
  </sheetViews>
  <sheetFormatPr defaultRowHeight="14.25" x14ac:dyDescent="0.2"/>
  <cols>
    <col min="1" max="1" width="13.6640625" bestFit="1" customWidth="1"/>
    <col min="2" max="2" width="12.109375" customWidth="1"/>
    <col min="3" max="16" width="12" customWidth="1"/>
  </cols>
  <sheetData>
    <row r="2" spans="1:40" ht="24.95" customHeight="1" x14ac:dyDescent="0.2">
      <c r="A2" s="124" t="s">
        <v>269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40" ht="28.5" x14ac:dyDescent="0.2">
      <c r="A3" s="18" t="s">
        <v>141</v>
      </c>
      <c r="B3" s="18" t="s">
        <v>92</v>
      </c>
      <c r="C3" s="18" t="s">
        <v>145</v>
      </c>
      <c r="D3" s="18" t="s">
        <v>119</v>
      </c>
      <c r="E3" s="18" t="s">
        <v>120</v>
      </c>
      <c r="F3" s="18" t="s">
        <v>121</v>
      </c>
      <c r="G3" s="18" t="s">
        <v>122</v>
      </c>
      <c r="H3" s="18" t="s">
        <v>123</v>
      </c>
      <c r="I3" s="18" t="s">
        <v>146</v>
      </c>
      <c r="J3" s="18" t="s">
        <v>125</v>
      </c>
      <c r="K3" s="18" t="s">
        <v>142</v>
      </c>
      <c r="L3" s="18" t="s">
        <v>143</v>
      </c>
      <c r="M3" s="18" t="s">
        <v>144</v>
      </c>
      <c r="N3" s="18" t="s">
        <v>219</v>
      </c>
      <c r="O3" s="18" t="s">
        <v>220</v>
      </c>
      <c r="P3" s="18" t="s">
        <v>218</v>
      </c>
    </row>
    <row r="4" spans="1:40" ht="14.25" customHeight="1" x14ac:dyDescent="0.2">
      <c r="A4" s="144" t="s">
        <v>128</v>
      </c>
      <c r="B4" s="72">
        <v>2015</v>
      </c>
      <c r="C4" s="9">
        <v>1114</v>
      </c>
      <c r="D4" s="9">
        <v>1755</v>
      </c>
      <c r="E4" s="9">
        <v>2386</v>
      </c>
      <c r="F4" s="9">
        <v>4380</v>
      </c>
      <c r="G4" s="9">
        <v>1334</v>
      </c>
      <c r="H4" s="9">
        <v>581</v>
      </c>
      <c r="I4" s="9">
        <v>406</v>
      </c>
      <c r="J4" s="9">
        <v>439</v>
      </c>
      <c r="K4" s="9">
        <v>227</v>
      </c>
      <c r="L4" s="9">
        <v>119</v>
      </c>
      <c r="M4" s="9">
        <v>181</v>
      </c>
      <c r="N4" s="9">
        <v>96</v>
      </c>
      <c r="O4" s="9">
        <v>27</v>
      </c>
      <c r="P4" s="9">
        <v>12</v>
      </c>
      <c r="AK4" t="str">
        <f t="shared" ref="AK4:AN11" si="0">IF(K4-X4=0,"OK","Error")</f>
        <v>Error</v>
      </c>
      <c r="AL4" t="str">
        <f t="shared" si="0"/>
        <v>Error</v>
      </c>
      <c r="AM4" t="str">
        <f t="shared" si="0"/>
        <v>Error</v>
      </c>
      <c r="AN4" t="str">
        <f>IF(N4-AA4=0,"OK","Error")</f>
        <v>Error</v>
      </c>
    </row>
    <row r="5" spans="1:40" x14ac:dyDescent="0.2">
      <c r="A5" s="144"/>
      <c r="B5" s="73">
        <v>2016</v>
      </c>
      <c r="C5" s="11">
        <v>941</v>
      </c>
      <c r="D5" s="11">
        <v>1541</v>
      </c>
      <c r="E5" s="11">
        <v>2366</v>
      </c>
      <c r="F5" s="11">
        <v>4553</v>
      </c>
      <c r="G5" s="11">
        <v>1523</v>
      </c>
      <c r="H5" s="11">
        <v>671</v>
      </c>
      <c r="I5" s="11">
        <v>447</v>
      </c>
      <c r="J5" s="11">
        <v>468</v>
      </c>
      <c r="K5" s="11">
        <v>253</v>
      </c>
      <c r="L5" s="11">
        <v>105</v>
      </c>
      <c r="M5" s="11">
        <v>194</v>
      </c>
      <c r="N5" s="11">
        <v>97</v>
      </c>
      <c r="O5" s="11">
        <v>25</v>
      </c>
      <c r="P5" s="11">
        <v>12</v>
      </c>
      <c r="AK5" t="str">
        <f t="shared" si="0"/>
        <v>Error</v>
      </c>
      <c r="AL5" t="str">
        <f t="shared" si="0"/>
        <v>Error</v>
      </c>
      <c r="AM5" t="str">
        <f t="shared" si="0"/>
        <v>Error</v>
      </c>
      <c r="AN5" t="str">
        <f t="shared" si="0"/>
        <v>Error</v>
      </c>
    </row>
    <row r="6" spans="1:40" x14ac:dyDescent="0.2">
      <c r="A6" s="144"/>
      <c r="B6" s="72">
        <v>2017</v>
      </c>
      <c r="C6" s="9">
        <v>874</v>
      </c>
      <c r="D6" s="9">
        <v>1354</v>
      </c>
      <c r="E6" s="9">
        <v>2096</v>
      </c>
      <c r="F6" s="9">
        <v>4368</v>
      </c>
      <c r="G6" s="9">
        <v>1707</v>
      </c>
      <c r="H6" s="9">
        <v>774</v>
      </c>
      <c r="I6" s="9">
        <v>504</v>
      </c>
      <c r="J6" s="9">
        <v>539</v>
      </c>
      <c r="K6" s="9">
        <v>278</v>
      </c>
      <c r="L6" s="9">
        <v>126</v>
      </c>
      <c r="M6" s="9">
        <v>164</v>
      </c>
      <c r="N6" s="9">
        <v>103</v>
      </c>
      <c r="O6" s="9">
        <v>27</v>
      </c>
      <c r="P6" s="9">
        <v>18</v>
      </c>
      <c r="AK6" t="str">
        <f t="shared" si="0"/>
        <v>Error</v>
      </c>
      <c r="AL6" t="str">
        <f t="shared" si="0"/>
        <v>Error</v>
      </c>
      <c r="AM6" t="str">
        <f t="shared" si="0"/>
        <v>Error</v>
      </c>
      <c r="AN6" t="str">
        <f t="shared" si="0"/>
        <v>Error</v>
      </c>
    </row>
    <row r="7" spans="1:40" x14ac:dyDescent="0.2">
      <c r="A7" s="144"/>
      <c r="B7" s="73">
        <v>2018</v>
      </c>
      <c r="C7" s="11">
        <v>937</v>
      </c>
      <c r="D7" s="11">
        <v>1177</v>
      </c>
      <c r="E7" s="11">
        <v>1830</v>
      </c>
      <c r="F7" s="11">
        <v>4315</v>
      </c>
      <c r="G7" s="11">
        <v>1781</v>
      </c>
      <c r="H7" s="11">
        <v>860</v>
      </c>
      <c r="I7" s="11">
        <v>513</v>
      </c>
      <c r="J7" s="11">
        <v>502</v>
      </c>
      <c r="K7" s="11">
        <v>248</v>
      </c>
      <c r="L7" s="11">
        <v>167</v>
      </c>
      <c r="M7" s="11">
        <v>182</v>
      </c>
      <c r="N7" s="11">
        <v>81</v>
      </c>
      <c r="O7" s="11">
        <v>22</v>
      </c>
      <c r="P7" s="11">
        <v>10</v>
      </c>
      <c r="AK7" t="str">
        <f t="shared" si="0"/>
        <v>Error</v>
      </c>
      <c r="AL7" t="str">
        <f t="shared" si="0"/>
        <v>Error</v>
      </c>
      <c r="AM7" t="str">
        <f t="shared" si="0"/>
        <v>Error</v>
      </c>
      <c r="AN7" t="str">
        <f t="shared" si="0"/>
        <v>Error</v>
      </c>
    </row>
    <row r="8" spans="1:40" x14ac:dyDescent="0.2">
      <c r="A8" s="144"/>
      <c r="B8" s="72">
        <v>2019</v>
      </c>
      <c r="C8" s="9">
        <v>1019</v>
      </c>
      <c r="D8" s="9">
        <v>1237</v>
      </c>
      <c r="E8" s="9">
        <v>1892</v>
      </c>
      <c r="F8" s="9">
        <v>4204</v>
      </c>
      <c r="G8" s="9">
        <v>1802</v>
      </c>
      <c r="H8" s="9">
        <v>802</v>
      </c>
      <c r="I8" s="9">
        <v>463</v>
      </c>
      <c r="J8" s="9">
        <v>510</v>
      </c>
      <c r="K8" s="9">
        <v>318</v>
      </c>
      <c r="L8" s="9">
        <v>159</v>
      </c>
      <c r="M8" s="9">
        <v>166</v>
      </c>
      <c r="N8" s="9">
        <v>93</v>
      </c>
      <c r="O8" s="9">
        <v>34</v>
      </c>
      <c r="P8" s="9">
        <v>16</v>
      </c>
      <c r="AK8" t="str">
        <f t="shared" si="0"/>
        <v>Error</v>
      </c>
      <c r="AL8" t="str">
        <f t="shared" si="0"/>
        <v>Error</v>
      </c>
      <c r="AM8" t="str">
        <f t="shared" si="0"/>
        <v>Error</v>
      </c>
      <c r="AN8" t="str">
        <f t="shared" si="0"/>
        <v>Error</v>
      </c>
    </row>
    <row r="9" spans="1:40" x14ac:dyDescent="0.2">
      <c r="A9" s="144"/>
      <c r="B9" s="73">
        <v>2020</v>
      </c>
      <c r="C9" s="11">
        <v>820</v>
      </c>
      <c r="D9" s="11">
        <v>1042</v>
      </c>
      <c r="E9" s="11">
        <v>1503</v>
      </c>
      <c r="F9" s="11">
        <v>3514</v>
      </c>
      <c r="G9" s="11">
        <v>1515</v>
      </c>
      <c r="H9" s="11">
        <v>737</v>
      </c>
      <c r="I9" s="11">
        <v>374</v>
      </c>
      <c r="J9" s="11">
        <v>427</v>
      </c>
      <c r="K9" s="11">
        <v>251</v>
      </c>
      <c r="L9" s="11">
        <v>142</v>
      </c>
      <c r="M9" s="11">
        <v>177</v>
      </c>
      <c r="N9" s="11">
        <v>74</v>
      </c>
      <c r="O9" s="11">
        <v>22</v>
      </c>
      <c r="P9" s="11">
        <v>15</v>
      </c>
      <c r="AK9" t="str">
        <f t="shared" si="0"/>
        <v>Error</v>
      </c>
      <c r="AL9" t="str">
        <f t="shared" si="0"/>
        <v>Error</v>
      </c>
      <c r="AM9" t="str">
        <f t="shared" si="0"/>
        <v>Error</v>
      </c>
      <c r="AN9" t="str">
        <f t="shared" si="0"/>
        <v>Error</v>
      </c>
    </row>
    <row r="10" spans="1:40" x14ac:dyDescent="0.2">
      <c r="A10" s="144"/>
      <c r="B10" s="72">
        <v>2021</v>
      </c>
      <c r="C10" s="9">
        <v>864</v>
      </c>
      <c r="D10" s="9">
        <v>974</v>
      </c>
      <c r="E10" s="9">
        <v>1366</v>
      </c>
      <c r="F10" s="9">
        <v>2644</v>
      </c>
      <c r="G10" s="9">
        <v>1250</v>
      </c>
      <c r="H10" s="9">
        <v>669</v>
      </c>
      <c r="I10" s="9">
        <v>359</v>
      </c>
      <c r="J10" s="9">
        <v>312</v>
      </c>
      <c r="K10" s="9">
        <v>208</v>
      </c>
      <c r="L10" s="9">
        <v>116</v>
      </c>
      <c r="M10" s="9">
        <v>123</v>
      </c>
      <c r="N10" s="9">
        <v>79</v>
      </c>
      <c r="O10" s="9">
        <v>29</v>
      </c>
      <c r="P10" s="9">
        <v>18</v>
      </c>
      <c r="AK10" t="str">
        <f t="shared" si="0"/>
        <v>Error</v>
      </c>
      <c r="AL10" t="str">
        <f t="shared" si="0"/>
        <v>Error</v>
      </c>
      <c r="AM10" t="str">
        <f t="shared" si="0"/>
        <v>Error</v>
      </c>
      <c r="AN10" t="str">
        <f t="shared" si="0"/>
        <v>Error</v>
      </c>
    </row>
    <row r="11" spans="1:40" x14ac:dyDescent="0.2">
      <c r="A11" s="144"/>
      <c r="B11" s="73">
        <v>2022</v>
      </c>
      <c r="C11" s="11">
        <v>1232</v>
      </c>
      <c r="D11" s="11">
        <v>1286</v>
      </c>
      <c r="E11" s="11">
        <v>1077</v>
      </c>
      <c r="F11" s="11">
        <v>1531</v>
      </c>
      <c r="G11" s="11">
        <v>817</v>
      </c>
      <c r="H11" s="11">
        <v>452</v>
      </c>
      <c r="I11" s="11">
        <v>269</v>
      </c>
      <c r="J11" s="11">
        <v>289</v>
      </c>
      <c r="K11" s="11">
        <v>150</v>
      </c>
      <c r="L11" s="11">
        <v>86</v>
      </c>
      <c r="M11" s="11">
        <v>137</v>
      </c>
      <c r="N11" s="11">
        <v>69</v>
      </c>
      <c r="O11" s="11">
        <v>22</v>
      </c>
      <c r="P11" s="11">
        <v>10</v>
      </c>
      <c r="AK11" t="str">
        <f t="shared" si="0"/>
        <v>Error</v>
      </c>
      <c r="AL11" t="str">
        <f t="shared" si="0"/>
        <v>Error</v>
      </c>
      <c r="AM11" t="str">
        <f t="shared" si="0"/>
        <v>Error</v>
      </c>
      <c r="AN11" t="str">
        <f t="shared" si="0"/>
        <v>Error</v>
      </c>
    </row>
    <row r="12" spans="1:40" x14ac:dyDescent="0.2">
      <c r="A12" s="144"/>
      <c r="B12" s="72">
        <v>2023</v>
      </c>
      <c r="C12" s="9">
        <v>1351</v>
      </c>
      <c r="D12" s="9">
        <v>1472</v>
      </c>
      <c r="E12" s="9">
        <v>1330</v>
      </c>
      <c r="F12" s="9">
        <v>1938</v>
      </c>
      <c r="G12" s="9">
        <v>1039</v>
      </c>
      <c r="H12" s="9">
        <v>566</v>
      </c>
      <c r="I12" s="9">
        <v>307</v>
      </c>
      <c r="J12" s="9">
        <v>302</v>
      </c>
      <c r="K12" s="9">
        <v>172</v>
      </c>
      <c r="L12" s="9">
        <v>101</v>
      </c>
      <c r="M12" s="9">
        <v>158</v>
      </c>
      <c r="N12" s="9">
        <v>78</v>
      </c>
      <c r="O12" s="9">
        <v>22</v>
      </c>
      <c r="P12" s="9">
        <v>21</v>
      </c>
    </row>
    <row r="13" spans="1:40" x14ac:dyDescent="0.2">
      <c r="A13" s="144"/>
      <c r="B13" s="73">
        <v>2024</v>
      </c>
      <c r="C13" s="11">
        <v>1446</v>
      </c>
      <c r="D13" s="11">
        <v>1617</v>
      </c>
      <c r="E13" s="11">
        <v>1502</v>
      </c>
      <c r="F13" s="11">
        <v>2407</v>
      </c>
      <c r="G13" s="11">
        <v>1231</v>
      </c>
      <c r="H13" s="11">
        <v>788</v>
      </c>
      <c r="I13" s="11">
        <v>402</v>
      </c>
      <c r="J13" s="11">
        <v>322</v>
      </c>
      <c r="K13" s="11">
        <v>186</v>
      </c>
      <c r="L13" s="11">
        <v>121</v>
      </c>
      <c r="M13" s="11">
        <v>172</v>
      </c>
      <c r="N13" s="11">
        <v>83</v>
      </c>
      <c r="O13" s="11">
        <v>32</v>
      </c>
      <c r="P13" s="11">
        <v>14</v>
      </c>
    </row>
    <row r="15" spans="1:40" ht="28.5" x14ac:dyDescent="0.2">
      <c r="A15" s="18" t="s">
        <v>141</v>
      </c>
      <c r="B15" s="18" t="s">
        <v>92</v>
      </c>
      <c r="C15" s="18" t="s">
        <v>145</v>
      </c>
      <c r="D15" s="18" t="s">
        <v>119</v>
      </c>
      <c r="E15" s="18" t="s">
        <v>120</v>
      </c>
      <c r="F15" s="18" t="s">
        <v>121</v>
      </c>
      <c r="G15" s="18" t="s">
        <v>122</v>
      </c>
      <c r="H15" s="18" t="s">
        <v>123</v>
      </c>
      <c r="I15" s="18" t="s">
        <v>146</v>
      </c>
      <c r="J15" s="18" t="s">
        <v>125</v>
      </c>
      <c r="K15" s="18" t="s">
        <v>142</v>
      </c>
      <c r="L15" s="18" t="s">
        <v>143</v>
      </c>
      <c r="M15" s="18" t="s">
        <v>144</v>
      </c>
      <c r="N15" s="18" t="s">
        <v>219</v>
      </c>
      <c r="O15" s="18" t="s">
        <v>220</v>
      </c>
      <c r="P15" s="18" t="s">
        <v>218</v>
      </c>
    </row>
    <row r="16" spans="1:40" x14ac:dyDescent="0.2">
      <c r="A16" s="144" t="s">
        <v>132</v>
      </c>
      <c r="B16" s="72">
        <v>2015</v>
      </c>
      <c r="C16" s="9">
        <v>2036268.2299990004</v>
      </c>
      <c r="D16" s="9">
        <v>13507028.999999985</v>
      </c>
      <c r="E16" s="9">
        <v>30033845.409999017</v>
      </c>
      <c r="F16" s="9">
        <v>90328317.209999979</v>
      </c>
      <c r="G16" s="9">
        <v>47966651.339999981</v>
      </c>
      <c r="H16" s="9">
        <v>30213955.75</v>
      </c>
      <c r="I16" s="9">
        <v>27299345.300000001</v>
      </c>
      <c r="J16" s="9">
        <v>37590967.229999997</v>
      </c>
      <c r="K16" s="9">
        <v>25283461.409999996</v>
      </c>
      <c r="L16" s="9">
        <v>16215233.91</v>
      </c>
      <c r="M16" s="9">
        <v>34111654.109999985</v>
      </c>
      <c r="N16" s="9">
        <v>32306820.45999999</v>
      </c>
      <c r="O16" s="9">
        <v>19007322.199999999</v>
      </c>
      <c r="P16" s="9">
        <v>27853625.119990002</v>
      </c>
      <c r="AK16" t="str">
        <f t="shared" ref="AK16:AN23" si="1">IF(ROUND(K16-X16,-2)=0,"OK","Error")</f>
        <v>Error</v>
      </c>
      <c r="AL16" t="str">
        <f t="shared" si="1"/>
        <v>Error</v>
      </c>
      <c r="AM16" t="str">
        <f t="shared" si="1"/>
        <v>Error</v>
      </c>
      <c r="AN16" t="str">
        <f t="shared" si="1"/>
        <v>Error</v>
      </c>
    </row>
    <row r="17" spans="1:40" x14ac:dyDescent="0.2">
      <c r="A17" s="144"/>
      <c r="B17" s="73">
        <v>2016</v>
      </c>
      <c r="C17" s="11">
        <v>1769396.9926500004</v>
      </c>
      <c r="D17" s="11">
        <v>12073361.839999985</v>
      </c>
      <c r="E17" s="11">
        <v>29902029.730009999</v>
      </c>
      <c r="F17" s="11">
        <v>94642020.890000105</v>
      </c>
      <c r="G17" s="11">
        <v>55348062.490000062</v>
      </c>
      <c r="H17" s="11">
        <v>34511523.649999991</v>
      </c>
      <c r="I17" s="11">
        <v>30037984.460000012</v>
      </c>
      <c r="J17" s="11">
        <v>40396564.850000031</v>
      </c>
      <c r="K17" s="11">
        <v>28130571.810000002</v>
      </c>
      <c r="L17" s="11">
        <v>14307601.989999995</v>
      </c>
      <c r="M17" s="11">
        <v>36389351.380000003</v>
      </c>
      <c r="N17" s="11">
        <v>32732208.020009995</v>
      </c>
      <c r="O17" s="11">
        <v>16504933.540009996</v>
      </c>
      <c r="P17" s="11">
        <v>18122230.660000004</v>
      </c>
      <c r="AK17" t="str">
        <f t="shared" si="1"/>
        <v>Error</v>
      </c>
      <c r="AL17" t="str">
        <f t="shared" si="1"/>
        <v>Error</v>
      </c>
      <c r="AM17" t="str">
        <f t="shared" si="1"/>
        <v>Error</v>
      </c>
      <c r="AN17" t="str">
        <f t="shared" si="1"/>
        <v>Error</v>
      </c>
    </row>
    <row r="18" spans="1:40" x14ac:dyDescent="0.2">
      <c r="A18" s="144"/>
      <c r="B18" s="72">
        <v>2017</v>
      </c>
      <c r="C18" s="9">
        <v>1625371.9873439996</v>
      </c>
      <c r="D18" s="9">
        <v>10661919.069999998</v>
      </c>
      <c r="E18" s="9">
        <v>26565222.430000037</v>
      </c>
      <c r="F18" s="9">
        <v>91812015.840000018</v>
      </c>
      <c r="G18" s="9">
        <v>62301135.189999901</v>
      </c>
      <c r="H18" s="9">
        <v>39907659.949999981</v>
      </c>
      <c r="I18" s="9">
        <v>33657311.069999993</v>
      </c>
      <c r="J18" s="9">
        <v>46447013.890000023</v>
      </c>
      <c r="K18" s="9">
        <v>30965652.610010002</v>
      </c>
      <c r="L18" s="9">
        <v>17140896.390000004</v>
      </c>
      <c r="M18" s="9">
        <v>31025149.949999988</v>
      </c>
      <c r="N18" s="9">
        <v>34450463.559999995</v>
      </c>
      <c r="O18" s="9">
        <v>18892905.73</v>
      </c>
      <c r="P18" s="9">
        <v>54610408.549999997</v>
      </c>
      <c r="AK18" t="str">
        <f t="shared" si="1"/>
        <v>Error</v>
      </c>
      <c r="AL18" t="str">
        <f t="shared" si="1"/>
        <v>Error</v>
      </c>
      <c r="AM18" t="str">
        <f t="shared" si="1"/>
        <v>Error</v>
      </c>
      <c r="AN18" t="str">
        <f t="shared" si="1"/>
        <v>Error</v>
      </c>
    </row>
    <row r="19" spans="1:40" x14ac:dyDescent="0.2">
      <c r="A19" s="144"/>
      <c r="B19" s="73">
        <v>2018</v>
      </c>
      <c r="C19" s="11">
        <v>1559998.3199970005</v>
      </c>
      <c r="D19" s="11">
        <v>9190507.5100000016</v>
      </c>
      <c r="E19" s="11">
        <v>23229520.300000019</v>
      </c>
      <c r="F19" s="11">
        <v>90913021.730000138</v>
      </c>
      <c r="G19" s="11">
        <v>65126552.959999897</v>
      </c>
      <c r="H19" s="11">
        <v>44439404.769999966</v>
      </c>
      <c r="I19" s="11">
        <v>34328120.68000003</v>
      </c>
      <c r="J19" s="11">
        <v>43540922.269999966</v>
      </c>
      <c r="K19" s="11">
        <v>27768040.789999988</v>
      </c>
      <c r="L19" s="11">
        <v>22680457.199999999</v>
      </c>
      <c r="M19" s="11">
        <v>34524866.909999989</v>
      </c>
      <c r="N19" s="11">
        <v>26980897.249999993</v>
      </c>
      <c r="O19" s="11">
        <v>14412967.630000001</v>
      </c>
      <c r="P19" s="11">
        <v>31733941.909999996</v>
      </c>
      <c r="AK19" t="str">
        <f t="shared" si="1"/>
        <v>Error</v>
      </c>
      <c r="AL19" t="str">
        <f t="shared" si="1"/>
        <v>Error</v>
      </c>
      <c r="AM19" t="str">
        <f t="shared" si="1"/>
        <v>Error</v>
      </c>
      <c r="AN19" t="str">
        <f t="shared" si="1"/>
        <v>Error</v>
      </c>
    </row>
    <row r="20" spans="1:40" x14ac:dyDescent="0.2">
      <c r="A20" s="144"/>
      <c r="B20" s="72">
        <v>2019</v>
      </c>
      <c r="C20" s="9">
        <v>1700096.579999998</v>
      </c>
      <c r="D20" s="9">
        <v>9476076.0500000045</v>
      </c>
      <c r="E20" s="9">
        <v>23957736.900000002</v>
      </c>
      <c r="F20" s="9">
        <v>89066246.249999836</v>
      </c>
      <c r="G20" s="9">
        <v>65616544.270019956</v>
      </c>
      <c r="H20" s="9">
        <v>41315088.949999966</v>
      </c>
      <c r="I20" s="9">
        <v>31050127.580000009</v>
      </c>
      <c r="J20" s="9">
        <v>44224962.169989966</v>
      </c>
      <c r="K20" s="9">
        <v>35058477.899999976</v>
      </c>
      <c r="L20" s="9">
        <v>21572311.050000008</v>
      </c>
      <c r="M20" s="9">
        <v>30675608.209999982</v>
      </c>
      <c r="N20" s="9">
        <v>30129667.739999998</v>
      </c>
      <c r="O20" s="9">
        <v>23990489.479999997</v>
      </c>
      <c r="P20" s="9">
        <v>31362206.449999996</v>
      </c>
      <c r="AK20" t="str">
        <f t="shared" si="1"/>
        <v>Error</v>
      </c>
      <c r="AL20" t="str">
        <f t="shared" si="1"/>
        <v>Error</v>
      </c>
      <c r="AM20" t="str">
        <f t="shared" si="1"/>
        <v>Error</v>
      </c>
      <c r="AN20" t="str">
        <f t="shared" si="1"/>
        <v>Error</v>
      </c>
    </row>
    <row r="21" spans="1:40" x14ac:dyDescent="0.2">
      <c r="A21" s="144"/>
      <c r="B21" s="73">
        <v>2020</v>
      </c>
      <c r="C21" s="11">
        <v>1421660.039999</v>
      </c>
      <c r="D21" s="11">
        <v>7858743.4500000011</v>
      </c>
      <c r="E21" s="11">
        <v>19013425.722363994</v>
      </c>
      <c r="F21" s="11">
        <v>74328059.485912919</v>
      </c>
      <c r="G21" s="11">
        <v>55362845.429999985</v>
      </c>
      <c r="H21" s="11">
        <v>37971764.417769</v>
      </c>
      <c r="I21" s="11">
        <v>24984843.804416995</v>
      </c>
      <c r="J21" s="11">
        <v>36931986.680000022</v>
      </c>
      <c r="K21" s="11">
        <v>27984561.639999993</v>
      </c>
      <c r="L21" s="11">
        <v>19469157.680000007</v>
      </c>
      <c r="M21" s="11">
        <v>33003710.18</v>
      </c>
      <c r="N21" s="11">
        <v>24446688.52</v>
      </c>
      <c r="O21" s="11">
        <v>13984994.540000001</v>
      </c>
      <c r="P21" s="11">
        <v>31410761.579999998</v>
      </c>
      <c r="AK21" t="str">
        <f t="shared" si="1"/>
        <v>Error</v>
      </c>
      <c r="AL21" t="str">
        <f t="shared" si="1"/>
        <v>Error</v>
      </c>
      <c r="AM21" t="str">
        <f t="shared" si="1"/>
        <v>Error</v>
      </c>
      <c r="AN21" t="str">
        <f t="shared" si="1"/>
        <v>Error</v>
      </c>
    </row>
    <row r="22" spans="1:40" x14ac:dyDescent="0.2">
      <c r="A22" s="144"/>
      <c r="B22" s="72">
        <v>2021</v>
      </c>
      <c r="C22" s="9">
        <v>1820514.1299979996</v>
      </c>
      <c r="D22" s="9">
        <v>7372576.148341001</v>
      </c>
      <c r="E22" s="9">
        <v>17246185.706381992</v>
      </c>
      <c r="F22" s="9">
        <v>56035847.664116107</v>
      </c>
      <c r="G22" s="9">
        <v>45899912.914309993</v>
      </c>
      <c r="H22" s="9">
        <v>34626486.844711989</v>
      </c>
      <c r="I22" s="9">
        <v>24125260.85584401</v>
      </c>
      <c r="J22" s="9">
        <v>27107576.500000015</v>
      </c>
      <c r="K22" s="9">
        <v>23323213.830000006</v>
      </c>
      <c r="L22" s="9">
        <v>15820635.480000004</v>
      </c>
      <c r="M22" s="9">
        <v>23212661.230000004</v>
      </c>
      <c r="N22" s="9">
        <v>26976419.796776984</v>
      </c>
      <c r="O22" s="9">
        <v>19899994.550000001</v>
      </c>
      <c r="P22" s="9">
        <v>51847362.75</v>
      </c>
      <c r="AK22" t="str">
        <f t="shared" si="1"/>
        <v>Error</v>
      </c>
      <c r="AL22" t="str">
        <f t="shared" si="1"/>
        <v>Error</v>
      </c>
      <c r="AM22" t="str">
        <f t="shared" si="1"/>
        <v>Error</v>
      </c>
      <c r="AN22" t="str">
        <f t="shared" si="1"/>
        <v>Error</v>
      </c>
    </row>
    <row r="23" spans="1:40" x14ac:dyDescent="0.2">
      <c r="A23" s="144"/>
      <c r="B23" s="73">
        <v>2022</v>
      </c>
      <c r="C23" s="11">
        <v>2959764.86</v>
      </c>
      <c r="D23" s="11">
        <v>9733138.2997999992</v>
      </c>
      <c r="E23" s="11">
        <v>13242056.600248013</v>
      </c>
      <c r="F23" s="11">
        <v>32153771.226427</v>
      </c>
      <c r="G23" s="11">
        <v>30107476.451441977</v>
      </c>
      <c r="H23" s="11">
        <v>23394708.055380993</v>
      </c>
      <c r="I23" s="11">
        <v>17960666.990000002</v>
      </c>
      <c r="J23" s="11">
        <v>25064658.598970991</v>
      </c>
      <c r="K23" s="11">
        <v>16691128.09</v>
      </c>
      <c r="L23" s="11">
        <v>11758463.350426</v>
      </c>
      <c r="M23" s="11">
        <v>25486193.888593003</v>
      </c>
      <c r="N23" s="11">
        <v>22910647.209999993</v>
      </c>
      <c r="O23" s="11">
        <v>14997472.889999999</v>
      </c>
      <c r="P23" s="11">
        <v>31772273.759999998</v>
      </c>
      <c r="AK23" t="str">
        <f t="shared" si="1"/>
        <v>Error</v>
      </c>
      <c r="AL23" t="str">
        <f t="shared" si="1"/>
        <v>Error</v>
      </c>
      <c r="AM23" t="str">
        <f t="shared" si="1"/>
        <v>Error</v>
      </c>
      <c r="AN23" t="str">
        <f t="shared" si="1"/>
        <v>Error</v>
      </c>
    </row>
    <row r="24" spans="1:40" x14ac:dyDescent="0.2">
      <c r="A24" s="144"/>
      <c r="B24" s="72">
        <v>2023</v>
      </c>
      <c r="C24" s="9">
        <v>3241372.5300000021</v>
      </c>
      <c r="D24" s="9">
        <v>11174190.484835999</v>
      </c>
      <c r="E24" s="9">
        <v>16518836.654424991</v>
      </c>
      <c r="F24" s="9">
        <v>40592247.025043972</v>
      </c>
      <c r="G24" s="9">
        <v>38295045.367042013</v>
      </c>
      <c r="H24" s="9">
        <v>29270640.206028007</v>
      </c>
      <c r="I24" s="9">
        <v>20627602.255000006</v>
      </c>
      <c r="J24" s="9">
        <v>25769278.829999983</v>
      </c>
      <c r="K24" s="9">
        <v>19208918.228101008</v>
      </c>
      <c r="L24" s="9">
        <v>13802977.819999997</v>
      </c>
      <c r="M24" s="9">
        <v>30003375.689990014</v>
      </c>
      <c r="N24" s="9">
        <v>26215172.450000007</v>
      </c>
      <c r="O24" s="9">
        <v>14625293.759999996</v>
      </c>
      <c r="P24" s="9">
        <v>41073311.920000002</v>
      </c>
    </row>
    <row r="25" spans="1:40" x14ac:dyDescent="0.2">
      <c r="A25" s="144"/>
      <c r="B25" s="73">
        <v>2024</v>
      </c>
      <c r="C25" s="11">
        <v>3365749.0599990026</v>
      </c>
      <c r="D25" s="11">
        <v>12218244.799999999</v>
      </c>
      <c r="E25" s="11">
        <v>18564941.349999998</v>
      </c>
      <c r="F25" s="11">
        <v>50242932.990153052</v>
      </c>
      <c r="G25" s="11">
        <v>45803941.72242105</v>
      </c>
      <c r="H25" s="11">
        <v>40498021.520760983</v>
      </c>
      <c r="I25" s="11">
        <v>26888879.719763018</v>
      </c>
      <c r="J25" s="11">
        <v>27343582.298944</v>
      </c>
      <c r="K25" s="11">
        <v>20779930.750000004</v>
      </c>
      <c r="L25" s="11">
        <v>16410792.089999998</v>
      </c>
      <c r="M25" s="11">
        <v>32134836.539989982</v>
      </c>
      <c r="N25" s="11">
        <v>28121805.281827997</v>
      </c>
      <c r="O25" s="11">
        <v>21276838.239999998</v>
      </c>
      <c r="P25" s="11">
        <v>55488515.750019997</v>
      </c>
    </row>
    <row r="28" spans="1:40" x14ac:dyDescent="0.2">
      <c r="A28" t="s">
        <v>298</v>
      </c>
    </row>
  </sheetData>
  <mergeCells count="3">
    <mergeCell ref="A2:P2"/>
    <mergeCell ref="A16:A25"/>
    <mergeCell ref="A4:A1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 tint="-0.249977111117893"/>
    <pageSetUpPr autoPageBreaks="0"/>
  </sheetPr>
  <dimension ref="A2:G14"/>
  <sheetViews>
    <sheetView workbookViewId="0"/>
  </sheetViews>
  <sheetFormatPr defaultRowHeight="14.25" x14ac:dyDescent="0.2"/>
  <cols>
    <col min="1" max="1" width="46.77734375" customWidth="1"/>
    <col min="2" max="7" width="18.44140625" customWidth="1"/>
  </cols>
  <sheetData>
    <row r="2" spans="1:7" ht="24.95" customHeight="1" x14ac:dyDescent="0.2">
      <c r="A2" s="124" t="s">
        <v>308</v>
      </c>
      <c r="B2" s="124"/>
      <c r="C2" s="124"/>
      <c r="D2" s="124"/>
      <c r="E2" s="124"/>
      <c r="F2" s="124"/>
      <c r="G2" s="124"/>
    </row>
    <row r="3" spans="1:7" ht="20.100000000000001" customHeight="1" x14ac:dyDescent="0.2">
      <c r="B3" s="47" t="s">
        <v>200</v>
      </c>
      <c r="C3" s="47" t="s">
        <v>201</v>
      </c>
      <c r="D3" s="47" t="s">
        <v>202</v>
      </c>
      <c r="E3" s="47" t="s">
        <v>203</v>
      </c>
      <c r="F3" s="47" t="s">
        <v>267</v>
      </c>
      <c r="G3" s="47" t="s">
        <v>268</v>
      </c>
    </row>
    <row r="4" spans="1:7" ht="15" customHeight="1" x14ac:dyDescent="0.2">
      <c r="A4" s="18" t="s">
        <v>147</v>
      </c>
      <c r="B4" s="10">
        <v>77</v>
      </c>
      <c r="C4" s="10">
        <v>150</v>
      </c>
      <c r="D4" s="10">
        <v>302</v>
      </c>
      <c r="E4" s="10">
        <v>555</v>
      </c>
      <c r="F4" s="10">
        <v>718</v>
      </c>
      <c r="G4" s="10">
        <v>954</v>
      </c>
    </row>
    <row r="5" spans="1:7" ht="15" customHeight="1" x14ac:dyDescent="0.2">
      <c r="A5" s="18" t="s">
        <v>148</v>
      </c>
      <c r="B5" s="12">
        <v>1185</v>
      </c>
      <c r="C5" s="12">
        <v>1007</v>
      </c>
      <c r="D5" s="12">
        <v>971</v>
      </c>
      <c r="E5" s="12">
        <v>980</v>
      </c>
      <c r="F5" s="12">
        <v>779</v>
      </c>
      <c r="G5" s="12">
        <v>709</v>
      </c>
    </row>
    <row r="6" spans="1:7" ht="15" customHeight="1" x14ac:dyDescent="0.2"/>
    <row r="7" spans="1:7" ht="15" customHeight="1" x14ac:dyDescent="0.2">
      <c r="B7" s="49"/>
      <c r="C7" s="49"/>
      <c r="D7" s="49"/>
      <c r="E7" s="49"/>
    </row>
    <row r="8" spans="1:7" ht="15" customHeight="1" x14ac:dyDescent="0.2">
      <c r="A8" t="s">
        <v>300</v>
      </c>
      <c r="C8" s="2"/>
      <c r="D8" s="2"/>
      <c r="E8" s="2"/>
      <c r="F8" s="1"/>
    </row>
    <row r="9" spans="1:7" ht="15" customHeight="1" x14ac:dyDescent="0.2"/>
    <row r="10" spans="1:7" ht="15" customHeight="1" x14ac:dyDescent="0.2"/>
    <row r="11" spans="1:7" ht="15" customHeight="1" x14ac:dyDescent="0.2"/>
    <row r="12" spans="1:7" ht="15" customHeight="1" x14ac:dyDescent="0.2">
      <c r="C12" s="1"/>
      <c r="D12" s="1"/>
      <c r="E12" s="1"/>
    </row>
    <row r="13" spans="1:7" x14ac:dyDescent="0.2">
      <c r="B13" s="1"/>
      <c r="C13" s="1"/>
      <c r="D13" s="1"/>
      <c r="E13" s="1"/>
    </row>
    <row r="14" spans="1:7" x14ac:dyDescent="0.2">
      <c r="B14" s="1"/>
      <c r="C14" s="1"/>
      <c r="D14" s="1"/>
      <c r="E14" s="1"/>
    </row>
  </sheetData>
  <mergeCells count="1">
    <mergeCell ref="A2:G2"/>
  </mergeCells>
  <pageMargins left="0.7" right="0.7" top="0.75" bottom="0.75" header="0.3" footer="0.3"/>
  <pageSetup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-0.249977111117893"/>
    <pageSetUpPr autoPageBreaks="0"/>
  </sheetPr>
  <dimension ref="A2:M12"/>
  <sheetViews>
    <sheetView workbookViewId="0"/>
  </sheetViews>
  <sheetFormatPr defaultRowHeight="14.25" x14ac:dyDescent="0.2"/>
  <cols>
    <col min="1" max="1" width="32.88671875" customWidth="1"/>
    <col min="2" max="13" width="11.44140625" customWidth="1"/>
  </cols>
  <sheetData>
    <row r="2" spans="1:13" ht="41.25" customHeight="1" x14ac:dyDescent="0.2">
      <c r="A2" s="131" t="s">
        <v>309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14.25" customHeight="1" x14ac:dyDescent="0.2">
      <c r="A3" s="144" t="s">
        <v>114</v>
      </c>
      <c r="B3" s="147" t="s">
        <v>93</v>
      </c>
      <c r="C3" s="148"/>
      <c r="D3" s="148"/>
      <c r="E3" s="148"/>
      <c r="F3" s="148"/>
      <c r="G3" s="149"/>
      <c r="H3" s="144" t="s">
        <v>323</v>
      </c>
      <c r="I3" s="144"/>
      <c r="J3" s="144"/>
      <c r="K3" s="144"/>
      <c r="L3" s="144"/>
      <c r="M3" s="144"/>
    </row>
    <row r="4" spans="1:13" ht="14.25" customHeight="1" x14ac:dyDescent="0.2">
      <c r="A4" s="144"/>
      <c r="B4" s="144" t="s">
        <v>133</v>
      </c>
      <c r="C4" s="144"/>
      <c r="D4" s="147" t="s">
        <v>147</v>
      </c>
      <c r="E4" s="148"/>
      <c r="F4" s="148"/>
      <c r="G4" s="149"/>
      <c r="H4" s="144" t="s">
        <v>133</v>
      </c>
      <c r="I4" s="144"/>
      <c r="J4" s="144" t="s">
        <v>147</v>
      </c>
      <c r="K4" s="144"/>
      <c r="L4" s="144"/>
      <c r="M4" s="144"/>
    </row>
    <row r="5" spans="1:13" x14ac:dyDescent="0.2">
      <c r="A5" s="144"/>
      <c r="B5" s="18">
        <v>2020</v>
      </c>
      <c r="C5" s="18">
        <v>2024</v>
      </c>
      <c r="D5" s="18">
        <v>2021</v>
      </c>
      <c r="E5" s="18">
        <v>2022</v>
      </c>
      <c r="F5" s="18">
        <v>2023</v>
      </c>
      <c r="G5" s="18">
        <v>2024</v>
      </c>
      <c r="H5" s="18">
        <v>2020</v>
      </c>
      <c r="I5" s="18">
        <v>2024</v>
      </c>
      <c r="J5" s="18">
        <v>2021</v>
      </c>
      <c r="K5" s="18">
        <v>2022</v>
      </c>
      <c r="L5" s="18">
        <v>2023</v>
      </c>
      <c r="M5" s="18">
        <v>2024</v>
      </c>
    </row>
    <row r="6" spans="1:13" x14ac:dyDescent="0.2">
      <c r="A6" s="9" t="s">
        <v>207</v>
      </c>
      <c r="B6" s="10">
        <v>3338</v>
      </c>
      <c r="C6" s="10">
        <v>3242</v>
      </c>
      <c r="D6" s="10">
        <v>971</v>
      </c>
      <c r="E6" s="10">
        <v>2002</v>
      </c>
      <c r="F6" s="10">
        <v>2372</v>
      </c>
      <c r="G6" s="10">
        <v>3045</v>
      </c>
      <c r="H6" s="10">
        <v>15024</v>
      </c>
      <c r="I6" s="10">
        <v>17855.5</v>
      </c>
      <c r="J6" s="10">
        <v>2749</v>
      </c>
      <c r="K6" s="10">
        <v>6631.5</v>
      </c>
      <c r="L6" s="10">
        <v>9545</v>
      </c>
      <c r="M6" s="10">
        <v>12908</v>
      </c>
    </row>
    <row r="7" spans="1:13" x14ac:dyDescent="0.2">
      <c r="A7" s="11" t="s">
        <v>185</v>
      </c>
      <c r="B7" s="12">
        <v>1372</v>
      </c>
      <c r="C7" s="12">
        <v>1394</v>
      </c>
      <c r="D7" s="12">
        <v>253</v>
      </c>
      <c r="E7" s="12">
        <v>782</v>
      </c>
      <c r="F7" s="12">
        <v>1189</v>
      </c>
      <c r="G7" s="12">
        <v>1274</v>
      </c>
      <c r="H7" s="12">
        <v>11702.5</v>
      </c>
      <c r="I7" s="12">
        <v>14788</v>
      </c>
      <c r="J7" s="12">
        <v>2016</v>
      </c>
      <c r="K7" s="12">
        <v>6691</v>
      </c>
      <c r="L7" s="12">
        <v>10662.5</v>
      </c>
      <c r="M7" s="12">
        <v>11659</v>
      </c>
    </row>
    <row r="8" spans="1:13" x14ac:dyDescent="0.2">
      <c r="A8" s="9" t="s">
        <v>208</v>
      </c>
      <c r="B8" s="10">
        <v>1375</v>
      </c>
      <c r="C8" s="10">
        <v>936</v>
      </c>
      <c r="D8" s="10">
        <v>167</v>
      </c>
      <c r="E8" s="10">
        <v>447</v>
      </c>
      <c r="F8" s="10">
        <v>593</v>
      </c>
      <c r="G8" s="10">
        <v>794</v>
      </c>
      <c r="H8" s="10">
        <v>12801</v>
      </c>
      <c r="I8" s="10">
        <v>11046</v>
      </c>
      <c r="J8" s="10">
        <v>1025.5</v>
      </c>
      <c r="K8" s="10">
        <v>3789</v>
      </c>
      <c r="L8" s="10">
        <v>5659</v>
      </c>
      <c r="M8" s="10">
        <v>7656</v>
      </c>
    </row>
    <row r="9" spans="1:13" x14ac:dyDescent="0.2">
      <c r="A9" s="11" t="s">
        <v>206</v>
      </c>
      <c r="B9" s="12">
        <v>3267</v>
      </c>
      <c r="C9" s="12">
        <v>3160</v>
      </c>
      <c r="D9" s="12">
        <v>37</v>
      </c>
      <c r="E9" s="12">
        <v>227</v>
      </c>
      <c r="F9" s="12">
        <v>857</v>
      </c>
      <c r="G9" s="12">
        <v>1672</v>
      </c>
      <c r="H9" s="12">
        <v>52036.5</v>
      </c>
      <c r="I9" s="12">
        <v>62407</v>
      </c>
      <c r="J9" s="12">
        <v>227</v>
      </c>
      <c r="K9" s="12">
        <v>2254</v>
      </c>
      <c r="L9" s="12">
        <v>10847</v>
      </c>
      <c r="M9" s="12">
        <v>23173</v>
      </c>
    </row>
    <row r="12" spans="1:13" x14ac:dyDescent="0.2">
      <c r="A12" t="s">
        <v>300</v>
      </c>
    </row>
  </sheetData>
  <mergeCells count="8">
    <mergeCell ref="A2:M2"/>
    <mergeCell ref="B4:C4"/>
    <mergeCell ref="H4:I4"/>
    <mergeCell ref="A3:A5"/>
    <mergeCell ref="B3:G3"/>
    <mergeCell ref="H3:M3"/>
    <mergeCell ref="J4:M4"/>
    <mergeCell ref="D4:G4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6" tint="-0.249977111117893"/>
    <pageSetUpPr autoPageBreaks="0"/>
  </sheetPr>
  <dimension ref="A2:L14"/>
  <sheetViews>
    <sheetView workbookViewId="0"/>
  </sheetViews>
  <sheetFormatPr defaultRowHeight="14.25" x14ac:dyDescent="0.2"/>
  <cols>
    <col min="1" max="1" width="31.88671875" customWidth="1"/>
    <col min="2" max="2" width="25.21875" customWidth="1"/>
    <col min="3" max="11" width="13.33203125" customWidth="1"/>
  </cols>
  <sheetData>
    <row r="2" spans="1:12" ht="24.95" customHeight="1" x14ac:dyDescent="0.2">
      <c r="A2" s="139" t="s">
        <v>310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1"/>
    </row>
    <row r="3" spans="1:12" ht="17.25" customHeight="1" x14ac:dyDescent="0.2">
      <c r="A3" s="18" t="s">
        <v>114</v>
      </c>
      <c r="B3" s="18" t="s">
        <v>210</v>
      </c>
      <c r="C3" s="144" t="s">
        <v>93</v>
      </c>
      <c r="D3" s="144"/>
      <c r="E3" s="144"/>
      <c r="F3" s="144"/>
      <c r="G3" s="144"/>
      <c r="H3" s="144" t="s">
        <v>209</v>
      </c>
      <c r="I3" s="144"/>
      <c r="J3" s="144"/>
      <c r="K3" s="144"/>
      <c r="L3" s="144"/>
    </row>
    <row r="4" spans="1:12" ht="17.25" customHeight="1" x14ac:dyDescent="0.2">
      <c r="A4" s="25"/>
      <c r="B4" s="25"/>
      <c r="C4" s="18">
        <v>2020</v>
      </c>
      <c r="D4" s="18">
        <v>2021</v>
      </c>
      <c r="E4" s="18">
        <v>2022</v>
      </c>
      <c r="F4" s="18">
        <v>2023</v>
      </c>
      <c r="G4" s="18">
        <v>2024</v>
      </c>
      <c r="H4" s="18">
        <v>2020</v>
      </c>
      <c r="I4" s="18">
        <v>2021</v>
      </c>
      <c r="J4" s="18">
        <v>2022</v>
      </c>
      <c r="K4" s="18">
        <v>2023</v>
      </c>
      <c r="L4" s="18">
        <v>2024</v>
      </c>
    </row>
    <row r="5" spans="1:12" ht="15" customHeight="1" x14ac:dyDescent="0.2">
      <c r="A5" s="9" t="s">
        <v>207</v>
      </c>
      <c r="B5" s="150" t="s">
        <v>147</v>
      </c>
      <c r="C5" s="10"/>
      <c r="D5" s="10">
        <v>971</v>
      </c>
      <c r="E5" s="10">
        <v>2002</v>
      </c>
      <c r="F5" s="10">
        <v>2372</v>
      </c>
      <c r="G5" s="10">
        <v>3045</v>
      </c>
      <c r="H5" s="10"/>
      <c r="I5" s="10">
        <v>7264141.8399999933</v>
      </c>
      <c r="J5" s="10">
        <v>14847859.329999991</v>
      </c>
      <c r="K5" s="10">
        <v>20515787.419999987</v>
      </c>
      <c r="L5" s="10">
        <v>28265680.620000016</v>
      </c>
    </row>
    <row r="6" spans="1:12" ht="15" customHeight="1" x14ac:dyDescent="0.2">
      <c r="A6" s="11" t="s">
        <v>185</v>
      </c>
      <c r="B6" s="150"/>
      <c r="C6" s="12"/>
      <c r="D6" s="12">
        <v>253</v>
      </c>
      <c r="E6" s="12">
        <v>782</v>
      </c>
      <c r="F6" s="12">
        <v>1189</v>
      </c>
      <c r="G6" s="12">
        <v>1274</v>
      </c>
      <c r="H6" s="12"/>
      <c r="I6" s="12">
        <v>4417705.3099999996</v>
      </c>
      <c r="J6" s="12">
        <v>13370379.130000005</v>
      </c>
      <c r="K6" s="12">
        <v>23167716.239999983</v>
      </c>
      <c r="L6" s="12">
        <v>29315080.559999932</v>
      </c>
    </row>
    <row r="7" spans="1:12" ht="15" customHeight="1" x14ac:dyDescent="0.2">
      <c r="A7" s="9" t="s">
        <v>208</v>
      </c>
      <c r="B7" s="150"/>
      <c r="C7" s="10"/>
      <c r="D7" s="10">
        <v>167</v>
      </c>
      <c r="E7" s="10">
        <v>447</v>
      </c>
      <c r="F7" s="10">
        <v>593</v>
      </c>
      <c r="G7" s="10">
        <v>794</v>
      </c>
      <c r="H7" s="10"/>
      <c r="I7" s="10">
        <v>2778433.2700000005</v>
      </c>
      <c r="J7" s="10">
        <v>8161572.3999999994</v>
      </c>
      <c r="K7" s="10">
        <v>11206434.779999992</v>
      </c>
      <c r="L7" s="10">
        <v>18051663.34999999</v>
      </c>
    </row>
    <row r="9" spans="1:12" x14ac:dyDescent="0.2">
      <c r="A9" s="9" t="s">
        <v>207</v>
      </c>
      <c r="B9" s="150" t="s">
        <v>148</v>
      </c>
      <c r="C9" s="10">
        <v>3338</v>
      </c>
      <c r="D9" s="10">
        <v>1693</v>
      </c>
      <c r="E9" s="10">
        <v>288</v>
      </c>
      <c r="F9" s="10">
        <v>254</v>
      </c>
      <c r="G9" s="10">
        <v>197</v>
      </c>
      <c r="H9" s="10">
        <v>46463769.049999967</v>
      </c>
      <c r="I9" s="10">
        <v>26721854.039999999</v>
      </c>
      <c r="J9" s="10">
        <v>5220012.3399999989</v>
      </c>
      <c r="K9" s="10">
        <v>4920800.2999999989</v>
      </c>
      <c r="L9" s="10">
        <v>5683050.7900000028</v>
      </c>
    </row>
    <row r="10" spans="1:12" x14ac:dyDescent="0.2">
      <c r="A10" s="11" t="s">
        <v>185</v>
      </c>
      <c r="B10" s="150"/>
      <c r="C10" s="12">
        <v>1372</v>
      </c>
      <c r="D10" s="12">
        <v>894</v>
      </c>
      <c r="E10" s="12">
        <v>188</v>
      </c>
      <c r="F10" s="12">
        <v>168</v>
      </c>
      <c r="G10" s="12">
        <v>120</v>
      </c>
      <c r="H10" s="12">
        <v>34152363.480000004</v>
      </c>
      <c r="I10" s="12">
        <v>23058808.980000023</v>
      </c>
      <c r="J10" s="12">
        <v>4593349.419999999</v>
      </c>
      <c r="K10" s="12">
        <v>3878007.1599999983</v>
      </c>
      <c r="L10" s="12">
        <v>3330827.8699999992</v>
      </c>
    </row>
    <row r="11" spans="1:12" x14ac:dyDescent="0.2">
      <c r="A11" s="9" t="s">
        <v>208</v>
      </c>
      <c r="B11" s="150"/>
      <c r="C11" s="10">
        <v>1375</v>
      </c>
      <c r="D11" s="10">
        <v>936</v>
      </c>
      <c r="E11" s="10">
        <v>277</v>
      </c>
      <c r="F11" s="10">
        <v>183</v>
      </c>
      <c r="G11" s="10">
        <v>142</v>
      </c>
      <c r="H11" s="10">
        <v>42150132.640000008</v>
      </c>
      <c r="I11" s="10">
        <v>27452356.469999969</v>
      </c>
      <c r="J11" s="10">
        <v>8834302.8199999947</v>
      </c>
      <c r="K11" s="10">
        <v>5771092.629999998</v>
      </c>
      <c r="L11" s="10">
        <v>4275772.4699999988</v>
      </c>
    </row>
    <row r="14" spans="1:12" x14ac:dyDescent="0.2">
      <c r="A14" t="s">
        <v>300</v>
      </c>
    </row>
  </sheetData>
  <mergeCells count="5">
    <mergeCell ref="A2:L2"/>
    <mergeCell ref="B5:B7"/>
    <mergeCell ref="B9:B11"/>
    <mergeCell ref="C3:G3"/>
    <mergeCell ref="H3:L3"/>
  </mergeCells>
  <pageMargins left="0.7" right="0.7" top="0.75" bottom="0.75" header="0.3" footer="0.3"/>
  <pageSetup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0.59999389629810485"/>
    <pageSetUpPr autoPageBreaks="0"/>
  </sheetPr>
  <dimension ref="A2:M36"/>
  <sheetViews>
    <sheetView workbookViewId="0"/>
  </sheetViews>
  <sheetFormatPr defaultRowHeight="14.25" x14ac:dyDescent="0.2"/>
  <cols>
    <col min="2" max="10" width="14.21875" customWidth="1"/>
    <col min="12" max="12" width="14.21875" bestFit="1" customWidth="1"/>
  </cols>
  <sheetData>
    <row r="2" spans="1:10" ht="24.95" customHeight="1" x14ac:dyDescent="0.2">
      <c r="A2" s="125" t="s">
        <v>322</v>
      </c>
      <c r="B2" s="126"/>
      <c r="C2" s="126"/>
      <c r="D2" s="126"/>
      <c r="E2" s="126"/>
      <c r="F2" s="126"/>
      <c r="G2" s="126"/>
      <c r="H2" s="126"/>
      <c r="I2" s="126"/>
      <c r="J2" s="127"/>
    </row>
    <row r="3" spans="1:10" ht="28.5" x14ac:dyDescent="0.2">
      <c r="A3" s="18" t="s">
        <v>16</v>
      </c>
      <c r="B3" s="18" t="s">
        <v>149</v>
      </c>
      <c r="C3" s="18" t="s">
        <v>150</v>
      </c>
      <c r="D3" s="18" t="s">
        <v>151</v>
      </c>
      <c r="E3" s="18" t="s">
        <v>152</v>
      </c>
      <c r="F3" s="18" t="s">
        <v>153</v>
      </c>
      <c r="G3" s="18" t="s">
        <v>211</v>
      </c>
      <c r="H3" s="18" t="s">
        <v>270</v>
      </c>
      <c r="I3" s="18" t="s">
        <v>14</v>
      </c>
      <c r="J3" s="18" t="s">
        <v>15</v>
      </c>
    </row>
    <row r="4" spans="1:10" x14ac:dyDescent="0.2">
      <c r="A4" s="13">
        <v>2010</v>
      </c>
      <c r="B4" s="10">
        <v>625129668.16000009</v>
      </c>
      <c r="C4" s="10">
        <v>625436645.93991911</v>
      </c>
      <c r="D4" s="10">
        <v>625473234.26993012</v>
      </c>
      <c r="E4" s="10">
        <v>625860331.18762791</v>
      </c>
      <c r="F4" s="10">
        <v>625300205.15176702</v>
      </c>
      <c r="G4" s="10">
        <v>625297351.01148689</v>
      </c>
      <c r="H4" s="10">
        <v>625655727.57106113</v>
      </c>
      <c r="I4" s="10">
        <v>1705171.8513159999</v>
      </c>
      <c r="J4" s="10">
        <v>867712912.10455203</v>
      </c>
    </row>
    <row r="5" spans="1:10" x14ac:dyDescent="0.2">
      <c r="A5" s="14">
        <v>2011</v>
      </c>
      <c r="B5" s="12">
        <v>643473792.20000017</v>
      </c>
      <c r="C5" s="12">
        <v>639585203.56448591</v>
      </c>
      <c r="D5" s="12">
        <v>642367072.1797142</v>
      </c>
      <c r="E5" s="12">
        <v>647508147.03846133</v>
      </c>
      <c r="F5" s="12">
        <v>649594956.43050313</v>
      </c>
      <c r="G5" s="12">
        <v>647037094.72354913</v>
      </c>
      <c r="H5" s="12">
        <v>641744631.47587514</v>
      </c>
      <c r="I5" s="12">
        <v>1759366.2191620003</v>
      </c>
      <c r="J5" s="12">
        <v>866499403.69051003</v>
      </c>
    </row>
    <row r="6" spans="1:10" x14ac:dyDescent="0.2">
      <c r="A6" s="13">
        <v>2012</v>
      </c>
      <c r="B6" s="10">
        <v>684861888.23999989</v>
      </c>
      <c r="C6" s="10">
        <v>684296204.45253515</v>
      </c>
      <c r="D6" s="10">
        <v>683370468.45549703</v>
      </c>
      <c r="E6" s="10">
        <v>682242805.66616726</v>
      </c>
      <c r="F6" s="10">
        <v>678622461.08160818</v>
      </c>
      <c r="G6" s="10">
        <v>675811483.13170815</v>
      </c>
      <c r="H6" s="10">
        <v>676104380.28176296</v>
      </c>
      <c r="I6" s="10">
        <v>1827346.3317669996</v>
      </c>
      <c r="J6" s="10">
        <v>837220447.12638259</v>
      </c>
    </row>
    <row r="7" spans="1:10" x14ac:dyDescent="0.2">
      <c r="A7" s="14">
        <v>2013</v>
      </c>
      <c r="B7" s="12">
        <v>683591672.45999992</v>
      </c>
      <c r="C7" s="12">
        <v>683605606.04026604</v>
      </c>
      <c r="D7" s="12">
        <v>681882874.02824211</v>
      </c>
      <c r="E7" s="12">
        <v>680876278.62131798</v>
      </c>
      <c r="F7" s="12">
        <v>679020162.51793396</v>
      </c>
      <c r="G7" s="12">
        <v>677567301.73256302</v>
      </c>
      <c r="H7" s="12">
        <v>676309911.28097796</v>
      </c>
      <c r="I7" s="12">
        <v>1822896.6141449998</v>
      </c>
      <c r="J7" s="12">
        <v>792073215.59724557</v>
      </c>
    </row>
    <row r="8" spans="1:10" x14ac:dyDescent="0.2">
      <c r="A8" s="13">
        <v>2014</v>
      </c>
      <c r="B8" s="10">
        <v>758542173.26000011</v>
      </c>
      <c r="C8" s="10">
        <v>746152723.38335896</v>
      </c>
      <c r="D8" s="10">
        <v>745584922.26314604</v>
      </c>
      <c r="E8" s="10">
        <v>747513881.92447913</v>
      </c>
      <c r="F8" s="10">
        <v>742601911.17267096</v>
      </c>
      <c r="G8" s="10">
        <v>739628950.79737914</v>
      </c>
      <c r="H8" s="10">
        <v>739595387.56651604</v>
      </c>
      <c r="I8" s="10">
        <v>1814500.4623499995</v>
      </c>
      <c r="J8" s="10">
        <v>808911109.39324582</v>
      </c>
    </row>
    <row r="9" spans="1:10" x14ac:dyDescent="0.2">
      <c r="A9" s="14">
        <v>2015</v>
      </c>
      <c r="B9" s="12">
        <v>743807003.91000009</v>
      </c>
      <c r="C9" s="12">
        <v>720025573.39016354</v>
      </c>
      <c r="D9" s="12">
        <v>711315925.66917539</v>
      </c>
      <c r="E9" s="12">
        <v>712783707.54049516</v>
      </c>
      <c r="F9" s="12">
        <v>707320066.09127402</v>
      </c>
      <c r="G9" s="12">
        <v>699908098.70220006</v>
      </c>
      <c r="H9" s="12">
        <v>697916960.53595817</v>
      </c>
      <c r="I9" s="12">
        <v>1778044.4719599998</v>
      </c>
      <c r="J9" s="12">
        <v>879973457.81527102</v>
      </c>
    </row>
    <row r="10" spans="1:10" x14ac:dyDescent="0.2">
      <c r="A10" s="13">
        <v>2016</v>
      </c>
      <c r="B10" s="10">
        <v>729947106.73000002</v>
      </c>
      <c r="C10" s="10">
        <v>718909715.79072738</v>
      </c>
      <c r="D10" s="10">
        <v>705617749.44294512</v>
      </c>
      <c r="E10" s="10">
        <v>698465833.18376279</v>
      </c>
      <c r="F10" s="10">
        <v>691483329.89043617</v>
      </c>
      <c r="G10" s="10">
        <v>682886710.95290017</v>
      </c>
      <c r="H10" s="10">
        <v>679073929.11398792</v>
      </c>
      <c r="I10" s="10">
        <v>1792008.1370320001</v>
      </c>
      <c r="J10" s="10">
        <v>1074736394.3334908</v>
      </c>
    </row>
    <row r="11" spans="1:10" x14ac:dyDescent="0.2">
      <c r="A11" s="14">
        <v>2017</v>
      </c>
      <c r="B11" s="12">
        <v>759839845.49000001</v>
      </c>
      <c r="C11" s="12">
        <v>735014453.17089605</v>
      </c>
      <c r="D11" s="12">
        <v>714300646.36911368</v>
      </c>
      <c r="E11" s="12">
        <v>705412067.53211033</v>
      </c>
      <c r="F11" s="12">
        <v>691202069.79292011</v>
      </c>
      <c r="G11" s="12">
        <v>682973441.38892877</v>
      </c>
      <c r="H11" s="12">
        <v>673174444.95047545</v>
      </c>
      <c r="I11" s="12">
        <v>1863650.8041109997</v>
      </c>
      <c r="J11" s="12">
        <v>1284576595.3185427</v>
      </c>
    </row>
    <row r="12" spans="1:10" x14ac:dyDescent="0.2">
      <c r="A12" s="13">
        <v>2018</v>
      </c>
      <c r="B12" s="10">
        <v>794164028.06999981</v>
      </c>
      <c r="C12" s="10">
        <v>748920390.10278869</v>
      </c>
      <c r="D12" s="10">
        <v>729764984.4488163</v>
      </c>
      <c r="E12" s="10">
        <v>728309994.9918741</v>
      </c>
      <c r="F12" s="10">
        <v>690712569.83734834</v>
      </c>
      <c r="G12" s="10">
        <v>674485041.45687604</v>
      </c>
      <c r="H12" s="10">
        <v>653735681.58868039</v>
      </c>
      <c r="I12" s="10">
        <v>1878687.1350930003</v>
      </c>
      <c r="J12" s="10">
        <v>1324302066.0420668</v>
      </c>
    </row>
    <row r="13" spans="1:10" x14ac:dyDescent="0.2">
      <c r="A13" s="14">
        <v>2019</v>
      </c>
      <c r="B13" s="12"/>
      <c r="C13" s="12">
        <v>776510172.29478693</v>
      </c>
      <c r="D13" s="12">
        <v>746678043.20712304</v>
      </c>
      <c r="E13" s="12">
        <v>718212560.66125071</v>
      </c>
      <c r="F13" s="12">
        <v>686566832.98271108</v>
      </c>
      <c r="G13" s="12">
        <v>657895302.18957603</v>
      </c>
      <c r="H13" s="12">
        <v>630097886.32733381</v>
      </c>
      <c r="I13" s="12">
        <v>1948466.4527360003</v>
      </c>
      <c r="J13" s="12">
        <v>1307507380.1188061</v>
      </c>
    </row>
    <row r="14" spans="1:10" x14ac:dyDescent="0.2">
      <c r="A14" s="13">
        <v>2020</v>
      </c>
      <c r="B14" s="10"/>
      <c r="C14" s="10"/>
      <c r="D14" s="10">
        <v>628412046.84110487</v>
      </c>
      <c r="E14" s="10">
        <v>598033706.06444073</v>
      </c>
      <c r="F14" s="10">
        <v>560046387.97500503</v>
      </c>
      <c r="G14" s="10">
        <v>536494067.31750721</v>
      </c>
      <c r="H14" s="10">
        <v>504676136.69147706</v>
      </c>
      <c r="I14" s="10">
        <v>2043973.5494509989</v>
      </c>
      <c r="J14" s="10">
        <v>1258438819.6951461</v>
      </c>
    </row>
    <row r="15" spans="1:10" x14ac:dyDescent="0.2">
      <c r="A15" s="14">
        <v>2021</v>
      </c>
      <c r="B15" s="12"/>
      <c r="C15" s="12"/>
      <c r="D15" s="12"/>
      <c r="E15" s="12">
        <v>624612139.94465172</v>
      </c>
      <c r="F15" s="12">
        <v>602520922.31307387</v>
      </c>
      <c r="G15" s="12">
        <v>589474756.98365879</v>
      </c>
      <c r="H15" s="12">
        <v>581170988.58208096</v>
      </c>
      <c r="I15" s="12">
        <v>2109937.3782829992</v>
      </c>
      <c r="J15" s="12">
        <v>1269642826.3576665</v>
      </c>
    </row>
    <row r="16" spans="1:10" x14ac:dyDescent="0.2">
      <c r="A16" s="13">
        <v>2022</v>
      </c>
      <c r="B16" s="10"/>
      <c r="C16" s="10"/>
      <c r="D16" s="10"/>
      <c r="E16" s="10"/>
      <c r="F16" s="10">
        <v>750730180.33871818</v>
      </c>
      <c r="G16" s="10">
        <v>763272284.4935348</v>
      </c>
      <c r="H16" s="10">
        <v>776315233.01759768</v>
      </c>
      <c r="I16" s="10">
        <v>2181836.1309950002</v>
      </c>
      <c r="J16" s="10">
        <v>1224601606.2166162</v>
      </c>
    </row>
    <row r="17" spans="1:13" x14ac:dyDescent="0.2">
      <c r="A17" s="14">
        <v>2023</v>
      </c>
      <c r="B17" s="12"/>
      <c r="C17" s="12"/>
      <c r="D17" s="12"/>
      <c r="E17" s="12"/>
      <c r="F17" s="12"/>
      <c r="G17" s="12">
        <v>815748818.16530895</v>
      </c>
      <c r="H17" s="12">
        <v>853761535.56893551</v>
      </c>
      <c r="I17" s="12">
        <v>2211726.5765940002</v>
      </c>
      <c r="J17" s="12">
        <v>1220883737.2842917</v>
      </c>
    </row>
    <row r="18" spans="1:13" x14ac:dyDescent="0.2">
      <c r="A18" s="13">
        <v>2024</v>
      </c>
      <c r="B18" s="10"/>
      <c r="C18" s="10"/>
      <c r="D18" s="10"/>
      <c r="E18" s="10"/>
      <c r="F18" s="10"/>
      <c r="G18" s="10"/>
      <c r="H18" s="10">
        <v>895889744.29212236</v>
      </c>
      <c r="I18" s="10">
        <v>2256121.8938329997</v>
      </c>
      <c r="J18" s="10">
        <v>1321456673.9274378</v>
      </c>
    </row>
    <row r="21" spans="1:13" x14ac:dyDescent="0.2">
      <c r="A21" t="s">
        <v>295</v>
      </c>
    </row>
    <row r="22" spans="1:13" x14ac:dyDescent="0.2">
      <c r="B22" s="1"/>
      <c r="C22" s="1"/>
      <c r="D22" s="1"/>
      <c r="E22" s="1"/>
      <c r="F22" s="1"/>
      <c r="G22" s="1"/>
      <c r="H22" s="1"/>
      <c r="I22" s="1"/>
      <c r="J22" s="1"/>
      <c r="L22" s="103"/>
      <c r="M22" s="104"/>
    </row>
    <row r="23" spans="1:13" x14ac:dyDescent="0.2">
      <c r="B23" s="1"/>
      <c r="C23" s="1"/>
      <c r="D23" s="1"/>
      <c r="E23" s="1"/>
      <c r="F23" s="1"/>
      <c r="G23" s="1"/>
      <c r="H23" s="1"/>
      <c r="I23" s="1"/>
      <c r="J23" s="1"/>
      <c r="L23" s="103"/>
      <c r="M23" s="104"/>
    </row>
    <row r="24" spans="1:13" x14ac:dyDescent="0.2">
      <c r="B24" s="1"/>
      <c r="C24" s="1"/>
      <c r="D24" s="1"/>
      <c r="E24" s="1"/>
      <c r="F24" s="1"/>
      <c r="G24" s="1"/>
      <c r="H24" s="1"/>
      <c r="I24" s="1"/>
      <c r="J24" s="1"/>
      <c r="L24" s="103"/>
      <c r="M24" s="104"/>
    </row>
    <row r="25" spans="1:13" x14ac:dyDescent="0.2">
      <c r="B25" s="1"/>
      <c r="C25" s="1"/>
      <c r="D25" s="1"/>
      <c r="E25" s="1"/>
      <c r="F25" s="1"/>
      <c r="G25" s="1"/>
      <c r="H25" s="1"/>
      <c r="I25" s="1"/>
      <c r="J25" s="1"/>
      <c r="L25" s="103"/>
      <c r="M25" s="104"/>
    </row>
    <row r="26" spans="1:13" x14ac:dyDescent="0.2">
      <c r="B26" s="1"/>
      <c r="C26" s="1"/>
      <c r="D26" s="1"/>
      <c r="E26" s="1"/>
      <c r="F26" s="1"/>
      <c r="G26" s="1"/>
      <c r="H26" s="1"/>
      <c r="I26" s="1"/>
      <c r="J26" s="1"/>
      <c r="L26" s="103"/>
      <c r="M26" s="104"/>
    </row>
    <row r="27" spans="1:13" x14ac:dyDescent="0.2">
      <c r="B27" s="1"/>
      <c r="C27" s="1"/>
      <c r="D27" s="1"/>
      <c r="E27" s="1"/>
      <c r="F27" s="1"/>
      <c r="G27" s="1"/>
      <c r="H27" s="1"/>
      <c r="I27" s="1"/>
      <c r="J27" s="1"/>
      <c r="L27" s="103"/>
      <c r="M27" s="104"/>
    </row>
    <row r="28" spans="1:13" x14ac:dyDescent="0.2">
      <c r="B28" s="1"/>
      <c r="C28" s="1"/>
      <c r="D28" s="1"/>
      <c r="E28" s="1"/>
      <c r="F28" s="1"/>
      <c r="G28" s="1"/>
      <c r="H28" s="1"/>
      <c r="I28" s="1"/>
      <c r="J28" s="1"/>
      <c r="L28" s="103"/>
      <c r="M28" s="104"/>
    </row>
    <row r="29" spans="1:13" x14ac:dyDescent="0.2">
      <c r="B29" s="1"/>
      <c r="C29" s="1"/>
      <c r="D29" s="1"/>
      <c r="E29" s="1"/>
      <c r="F29" s="1"/>
      <c r="G29" s="1"/>
      <c r="H29" s="1"/>
      <c r="I29" s="1"/>
      <c r="J29" s="1"/>
      <c r="L29" s="103"/>
      <c r="M29" s="104"/>
    </row>
    <row r="30" spans="1:13" x14ac:dyDescent="0.2">
      <c r="B30" s="1"/>
      <c r="C30" s="1"/>
      <c r="D30" s="1"/>
      <c r="E30" s="1"/>
      <c r="F30" s="1"/>
      <c r="G30" s="1"/>
      <c r="H30" s="1"/>
      <c r="I30" s="1"/>
      <c r="J30" s="1"/>
      <c r="L30" s="103"/>
      <c r="M30" s="104"/>
    </row>
    <row r="31" spans="1:13" x14ac:dyDescent="0.2">
      <c r="B31" s="1"/>
      <c r="C31" s="1"/>
      <c r="D31" s="1"/>
      <c r="E31" s="1"/>
      <c r="F31" s="1"/>
      <c r="G31" s="1"/>
      <c r="H31" s="1"/>
      <c r="I31" s="1"/>
      <c r="J31" s="1"/>
      <c r="L31" s="103"/>
      <c r="M31" s="104"/>
    </row>
    <row r="32" spans="1:13" x14ac:dyDescent="0.2">
      <c r="B32" s="1"/>
      <c r="C32" s="1"/>
      <c r="D32" s="1"/>
      <c r="E32" s="1"/>
      <c r="F32" s="1"/>
      <c r="G32" s="1"/>
      <c r="H32" s="1"/>
      <c r="I32" s="1"/>
      <c r="J32" s="1"/>
      <c r="L32" s="103"/>
      <c r="M32" s="104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L33" s="103"/>
      <c r="M33" s="104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L34" s="103"/>
      <c r="M34" s="104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L35" s="103"/>
      <c r="M35" s="104"/>
    </row>
    <row r="36" spans="2:13" x14ac:dyDescent="0.2">
      <c r="B36" s="1"/>
      <c r="C36" s="1"/>
      <c r="D36" s="1"/>
      <c r="E36" s="1"/>
      <c r="F36" s="1"/>
      <c r="G36" s="1"/>
      <c r="H36" s="1"/>
      <c r="I36" s="1"/>
      <c r="J36" s="1"/>
      <c r="L36" s="103"/>
      <c r="M36" s="104"/>
    </row>
  </sheetData>
  <mergeCells count="1">
    <mergeCell ref="A2:J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 tint="0.59999389629810485"/>
    <pageSetUpPr autoPageBreaks="0"/>
  </sheetPr>
  <dimension ref="A2:J72"/>
  <sheetViews>
    <sheetView workbookViewId="0"/>
  </sheetViews>
  <sheetFormatPr defaultRowHeight="14.25" x14ac:dyDescent="0.2"/>
  <cols>
    <col min="1" max="1" width="11" customWidth="1"/>
    <col min="2" max="6" width="23.44140625" customWidth="1"/>
    <col min="7" max="7" width="23.77734375" customWidth="1"/>
    <col min="8" max="8" width="28.109375" customWidth="1"/>
    <col min="9" max="9" width="14.21875" bestFit="1" customWidth="1"/>
  </cols>
  <sheetData>
    <row r="2" spans="1:10" ht="24.95" customHeight="1" x14ac:dyDescent="0.2">
      <c r="A2" s="131" t="s">
        <v>271</v>
      </c>
      <c r="B2" s="131"/>
      <c r="C2" s="131"/>
      <c r="D2" s="131"/>
      <c r="E2" s="131"/>
      <c r="F2" s="131"/>
      <c r="G2" s="131"/>
      <c r="H2" s="131"/>
    </row>
    <row r="3" spans="1:10" ht="28.5" x14ac:dyDescent="0.2">
      <c r="A3" s="18" t="s">
        <v>16</v>
      </c>
      <c r="B3" s="18" t="s">
        <v>149</v>
      </c>
      <c r="C3" s="18" t="s">
        <v>150</v>
      </c>
      <c r="D3" s="18" t="s">
        <v>151</v>
      </c>
      <c r="E3" s="18" t="s">
        <v>152</v>
      </c>
      <c r="F3" s="18" t="s">
        <v>153</v>
      </c>
      <c r="G3" s="18" t="s">
        <v>211</v>
      </c>
      <c r="H3" s="18" t="s">
        <v>270</v>
      </c>
    </row>
    <row r="4" spans="1:10" x14ac:dyDescent="0.2">
      <c r="A4" s="147" t="s">
        <v>154</v>
      </c>
      <c r="B4" s="148"/>
      <c r="C4" s="148"/>
      <c r="D4" s="148"/>
      <c r="E4" s="148"/>
      <c r="F4" s="148"/>
      <c r="G4" s="148"/>
      <c r="H4" s="148"/>
    </row>
    <row r="5" spans="1:10" x14ac:dyDescent="0.2">
      <c r="A5" s="13">
        <v>2010</v>
      </c>
      <c r="B5" s="10">
        <v>384218384.2299999</v>
      </c>
      <c r="C5" s="10">
        <v>380617387.66205591</v>
      </c>
      <c r="D5" s="10">
        <v>380511742.98921996</v>
      </c>
      <c r="E5" s="10">
        <v>380904232.77307796</v>
      </c>
      <c r="F5" s="10">
        <v>380347409.94596708</v>
      </c>
      <c r="G5" s="10">
        <v>381018923.02203691</v>
      </c>
      <c r="H5" s="10">
        <v>381376214.89106095</v>
      </c>
      <c r="J5" s="1"/>
    </row>
    <row r="6" spans="1:10" x14ac:dyDescent="0.2">
      <c r="A6" s="14">
        <v>2011</v>
      </c>
      <c r="B6" s="12">
        <v>435485241.4199999</v>
      </c>
      <c r="C6" s="12">
        <v>428465672.52305502</v>
      </c>
      <c r="D6" s="12">
        <v>431599229.72365397</v>
      </c>
      <c r="E6" s="12">
        <v>436779035.204346</v>
      </c>
      <c r="F6" s="12">
        <v>438868948.48647296</v>
      </c>
      <c r="G6" s="12">
        <v>436889041.25841904</v>
      </c>
      <c r="H6" s="12">
        <v>431593164.32965505</v>
      </c>
    </row>
    <row r="7" spans="1:10" x14ac:dyDescent="0.2">
      <c r="A7" s="13">
        <v>2012</v>
      </c>
      <c r="B7" s="10">
        <v>488416990.38999993</v>
      </c>
      <c r="C7" s="10">
        <v>484585261.20425999</v>
      </c>
      <c r="D7" s="10">
        <v>483793208.43145192</v>
      </c>
      <c r="E7" s="10">
        <v>482582279.841308</v>
      </c>
      <c r="F7" s="10">
        <v>478996062.96108794</v>
      </c>
      <c r="G7" s="10">
        <v>476802753.65978789</v>
      </c>
      <c r="H7" s="10">
        <v>477015554.42520291</v>
      </c>
    </row>
    <row r="8" spans="1:10" x14ac:dyDescent="0.2">
      <c r="A8" s="14">
        <v>2013</v>
      </c>
      <c r="B8" s="12">
        <v>487002176.68000007</v>
      </c>
      <c r="C8" s="12">
        <v>484226390.6854499</v>
      </c>
      <c r="D8" s="12">
        <v>482672200.41811812</v>
      </c>
      <c r="E8" s="12">
        <v>481623484.35330099</v>
      </c>
      <c r="F8" s="12">
        <v>479927474.22317594</v>
      </c>
      <c r="G8" s="12">
        <v>478832951.65323293</v>
      </c>
      <c r="H8" s="12">
        <v>477564560.02312797</v>
      </c>
    </row>
    <row r="9" spans="1:10" x14ac:dyDescent="0.2">
      <c r="A9" s="13">
        <v>2014</v>
      </c>
      <c r="B9" s="10">
        <v>548318022.36999989</v>
      </c>
      <c r="C9" s="10">
        <v>533986729.87883699</v>
      </c>
      <c r="D9" s="10">
        <v>534196888.59490502</v>
      </c>
      <c r="E9" s="10">
        <v>536109063.25808299</v>
      </c>
      <c r="F9" s="10">
        <v>531159677.20056909</v>
      </c>
      <c r="G9" s="10">
        <v>528341255.43409896</v>
      </c>
      <c r="H9" s="10">
        <v>528297888.97061801</v>
      </c>
    </row>
    <row r="10" spans="1:10" x14ac:dyDescent="0.2">
      <c r="A10" s="14">
        <v>2015</v>
      </c>
      <c r="B10" s="12">
        <v>543930598.65999997</v>
      </c>
      <c r="C10" s="12">
        <v>517974993.250884</v>
      </c>
      <c r="D10" s="12">
        <v>509495094.35250694</v>
      </c>
      <c r="E10" s="12">
        <v>510961967.08210307</v>
      </c>
      <c r="F10" s="12">
        <v>505456144.64715505</v>
      </c>
      <c r="G10" s="12">
        <v>498151579.90316999</v>
      </c>
      <c r="H10" s="12">
        <v>496210280.57270902</v>
      </c>
    </row>
    <row r="11" spans="1:10" x14ac:dyDescent="0.2">
      <c r="A11" s="13">
        <v>2016</v>
      </c>
      <c r="B11" s="10">
        <v>550176246.19999993</v>
      </c>
      <c r="C11" s="10">
        <v>536779995.59563899</v>
      </c>
      <c r="D11" s="10">
        <v>524396430.88911486</v>
      </c>
      <c r="E11" s="10">
        <v>517364951.31143188</v>
      </c>
      <c r="F11" s="10">
        <v>510655843.80757499</v>
      </c>
      <c r="G11" s="10">
        <v>502517173.95857996</v>
      </c>
      <c r="H11" s="10">
        <v>498805778.72259194</v>
      </c>
    </row>
    <row r="12" spans="1:10" x14ac:dyDescent="0.2">
      <c r="A12" s="14">
        <v>2017</v>
      </c>
      <c r="B12" s="12">
        <v>582195405.64999998</v>
      </c>
      <c r="C12" s="12">
        <v>555503055.93806601</v>
      </c>
      <c r="D12" s="12">
        <v>535395726.038836</v>
      </c>
      <c r="E12" s="12">
        <v>526588685.38433599</v>
      </c>
      <c r="F12" s="12">
        <v>512826445.62355101</v>
      </c>
      <c r="G12" s="12">
        <v>504888966.95677888</v>
      </c>
      <c r="H12" s="12">
        <v>495343316.58701509</v>
      </c>
    </row>
    <row r="13" spans="1:10" x14ac:dyDescent="0.2">
      <c r="A13" s="13">
        <v>2018</v>
      </c>
      <c r="B13" s="10">
        <v>597964545.9799999</v>
      </c>
      <c r="C13" s="10">
        <v>558552903.60731196</v>
      </c>
      <c r="D13" s="10">
        <v>539822897.53313792</v>
      </c>
      <c r="E13" s="10">
        <v>537446953.38452208</v>
      </c>
      <c r="F13" s="10">
        <v>501166224.7753759</v>
      </c>
      <c r="G13" s="10">
        <v>485880576.77517593</v>
      </c>
      <c r="H13" s="10">
        <v>465382807.37152195</v>
      </c>
    </row>
    <row r="14" spans="1:10" x14ac:dyDescent="0.2">
      <c r="A14" s="14">
        <v>2019</v>
      </c>
      <c r="B14" s="12"/>
      <c r="C14" s="12">
        <v>579375748.04415607</v>
      </c>
      <c r="D14" s="12">
        <v>545508896.44403601</v>
      </c>
      <c r="E14" s="12">
        <v>515998016.52458608</v>
      </c>
      <c r="F14" s="12">
        <v>485164242.88246197</v>
      </c>
      <c r="G14" s="12">
        <v>457022719.52826697</v>
      </c>
      <c r="H14" s="12">
        <v>428512635.10774702</v>
      </c>
    </row>
    <row r="15" spans="1:10" x14ac:dyDescent="0.2">
      <c r="A15" s="13">
        <v>2020</v>
      </c>
      <c r="B15" s="10"/>
      <c r="C15" s="10"/>
      <c r="D15" s="10">
        <v>468583636.2501061</v>
      </c>
      <c r="E15" s="10">
        <v>432662553.81054503</v>
      </c>
      <c r="F15" s="10">
        <v>400452818.5609231</v>
      </c>
      <c r="G15" s="10">
        <v>377823475.77552104</v>
      </c>
      <c r="H15" s="10">
        <v>346248602.60232598</v>
      </c>
    </row>
    <row r="16" spans="1:10" x14ac:dyDescent="0.2">
      <c r="A16" s="14">
        <v>2021</v>
      </c>
      <c r="B16" s="12"/>
      <c r="C16" s="12"/>
      <c r="D16" s="12"/>
      <c r="E16" s="12">
        <v>426796486.71527594</v>
      </c>
      <c r="F16" s="12">
        <v>395535597.81685096</v>
      </c>
      <c r="G16" s="12">
        <v>385485289.39149696</v>
      </c>
      <c r="H16" s="12">
        <v>377273735.12389493</v>
      </c>
    </row>
    <row r="17" spans="1:8" x14ac:dyDescent="0.2">
      <c r="A17" s="13">
        <v>2022</v>
      </c>
      <c r="B17" s="10"/>
      <c r="C17" s="10"/>
      <c r="D17" s="10"/>
      <c r="E17" s="10"/>
      <c r="F17" s="10">
        <v>441683192.48824406</v>
      </c>
      <c r="G17" s="10">
        <v>434371384.50531799</v>
      </c>
      <c r="H17" s="10">
        <v>448302466.85619795</v>
      </c>
    </row>
    <row r="18" spans="1:8" x14ac:dyDescent="0.2">
      <c r="A18" s="14">
        <v>2023</v>
      </c>
      <c r="B18" s="12"/>
      <c r="C18" s="12"/>
      <c r="D18" s="12"/>
      <c r="E18" s="12"/>
      <c r="F18" s="12"/>
      <c r="G18" s="12">
        <v>422102126.56200701</v>
      </c>
      <c r="H18" s="12">
        <v>439506781.91807204</v>
      </c>
    </row>
    <row r="19" spans="1:8" x14ac:dyDescent="0.2">
      <c r="A19" s="13">
        <v>2024</v>
      </c>
      <c r="B19" s="10"/>
      <c r="C19" s="10"/>
      <c r="D19" s="10"/>
      <c r="E19" s="10"/>
      <c r="F19" s="10"/>
      <c r="G19" s="10"/>
      <c r="H19" s="10">
        <v>463558700.28595597</v>
      </c>
    </row>
    <row r="20" spans="1:8" ht="14.25" customHeight="1" x14ac:dyDescent="0.2">
      <c r="A20" s="151" t="s">
        <v>155</v>
      </c>
      <c r="B20" s="152"/>
      <c r="C20" s="152"/>
      <c r="D20" s="152"/>
      <c r="E20" s="152"/>
      <c r="F20" s="152"/>
      <c r="G20" s="152"/>
      <c r="H20" s="152"/>
    </row>
    <row r="21" spans="1:8" x14ac:dyDescent="0.2">
      <c r="A21" s="13">
        <v>2010</v>
      </c>
      <c r="B21" s="10">
        <v>240911283.92999992</v>
      </c>
      <c r="C21" s="10">
        <v>244819258.27786297</v>
      </c>
      <c r="D21" s="10">
        <v>244961491.28070995</v>
      </c>
      <c r="E21" s="10">
        <v>244956098.41455001</v>
      </c>
      <c r="F21" s="10">
        <v>244952795.2058</v>
      </c>
      <c r="G21" s="10">
        <v>244278427.98945004</v>
      </c>
      <c r="H21" s="10">
        <v>244279512.67999995</v>
      </c>
    </row>
    <row r="22" spans="1:8" x14ac:dyDescent="0.2">
      <c r="A22" s="14">
        <v>2011</v>
      </c>
      <c r="B22" s="12">
        <v>207988550.78000009</v>
      </c>
      <c r="C22" s="12">
        <v>211119531.04143104</v>
      </c>
      <c r="D22" s="12">
        <v>210767842.45606002</v>
      </c>
      <c r="E22" s="12">
        <v>210729111.83411503</v>
      </c>
      <c r="F22" s="12">
        <v>210726007.94403005</v>
      </c>
      <c r="G22" s="12">
        <v>210148053.46513006</v>
      </c>
      <c r="H22" s="12">
        <v>210151467.14622003</v>
      </c>
    </row>
    <row r="23" spans="1:8" x14ac:dyDescent="0.2">
      <c r="A23" s="13">
        <v>2012</v>
      </c>
      <c r="B23" s="10">
        <v>196444897.84999996</v>
      </c>
      <c r="C23" s="10">
        <v>199710943.24827489</v>
      </c>
      <c r="D23" s="10">
        <v>199577260.02404496</v>
      </c>
      <c r="E23" s="10">
        <v>199660525.8248589</v>
      </c>
      <c r="F23" s="10">
        <v>199626398.12051988</v>
      </c>
      <c r="G23" s="10">
        <v>199008729.47191992</v>
      </c>
      <c r="H23" s="10">
        <v>199088825.85655993</v>
      </c>
    </row>
    <row r="24" spans="1:8" x14ac:dyDescent="0.2">
      <c r="A24" s="14">
        <v>2013</v>
      </c>
      <c r="B24" s="12">
        <v>196589495.78000012</v>
      </c>
      <c r="C24" s="12">
        <v>199379215.35481608</v>
      </c>
      <c r="D24" s="12">
        <v>199210673.61012411</v>
      </c>
      <c r="E24" s="12">
        <v>199252794.26801708</v>
      </c>
      <c r="F24" s="12">
        <v>199092688.29475802</v>
      </c>
      <c r="G24" s="12">
        <v>198734350.07932991</v>
      </c>
      <c r="H24" s="12">
        <v>198745351.25785002</v>
      </c>
    </row>
    <row r="25" spans="1:8" x14ac:dyDescent="0.2">
      <c r="A25" s="13">
        <v>2014</v>
      </c>
      <c r="B25" s="10">
        <v>210224150.88999993</v>
      </c>
      <c r="C25" s="10">
        <v>212165993.50452188</v>
      </c>
      <c r="D25" s="10">
        <v>211388033.66824085</v>
      </c>
      <c r="E25" s="10">
        <v>211404818.66639587</v>
      </c>
      <c r="F25" s="10">
        <v>211442233.9721019</v>
      </c>
      <c r="G25" s="10">
        <v>211287695.36327988</v>
      </c>
      <c r="H25" s="10">
        <v>211297498.59589779</v>
      </c>
    </row>
    <row r="26" spans="1:8" x14ac:dyDescent="0.2">
      <c r="A26" s="14">
        <v>2015</v>
      </c>
      <c r="B26" s="12">
        <v>199876405.25000003</v>
      </c>
      <c r="C26" s="12">
        <v>202050580.13927999</v>
      </c>
      <c r="D26" s="12">
        <v>201820831.316668</v>
      </c>
      <c r="E26" s="12">
        <v>201821740.45839199</v>
      </c>
      <c r="F26" s="12">
        <v>201863921.44411901</v>
      </c>
      <c r="G26" s="12">
        <v>201756518.79903004</v>
      </c>
      <c r="H26" s="12">
        <v>201706679.96324897</v>
      </c>
    </row>
    <row r="27" spans="1:8" x14ac:dyDescent="0.2">
      <c r="A27" s="13">
        <v>2016</v>
      </c>
      <c r="B27" s="10">
        <v>179770860.53000003</v>
      </c>
      <c r="C27" s="10">
        <v>182129720.19508803</v>
      </c>
      <c r="D27" s="10">
        <v>181221318.55383009</v>
      </c>
      <c r="E27" s="10">
        <v>181100881.87233108</v>
      </c>
      <c r="F27" s="10">
        <v>180827486.08286104</v>
      </c>
      <c r="G27" s="10">
        <v>180369536.99432006</v>
      </c>
      <c r="H27" s="10">
        <v>180268150.39139608</v>
      </c>
    </row>
    <row r="28" spans="1:8" x14ac:dyDescent="0.2">
      <c r="A28" s="14">
        <v>2017</v>
      </c>
      <c r="B28" s="12">
        <v>177644439.83999997</v>
      </c>
      <c r="C28" s="12">
        <v>179511397.23283014</v>
      </c>
      <c r="D28" s="12">
        <v>178904920.33027804</v>
      </c>
      <c r="E28" s="12">
        <v>178823382.14777401</v>
      </c>
      <c r="F28" s="12">
        <v>178375624.16936889</v>
      </c>
      <c r="G28" s="12">
        <v>178084474.43214998</v>
      </c>
      <c r="H28" s="12">
        <v>177831128.36345997</v>
      </c>
    </row>
    <row r="29" spans="1:8" x14ac:dyDescent="0.2">
      <c r="A29" s="13">
        <v>2018</v>
      </c>
      <c r="B29" s="10">
        <v>196199482.08999997</v>
      </c>
      <c r="C29" s="10">
        <v>190367486.49547702</v>
      </c>
      <c r="D29" s="10">
        <v>189942086.91567802</v>
      </c>
      <c r="E29" s="10">
        <v>190863041.60735205</v>
      </c>
      <c r="F29" s="10">
        <v>189546345.06197202</v>
      </c>
      <c r="G29" s="10">
        <v>188604464.68169996</v>
      </c>
      <c r="H29" s="10">
        <v>188352874.21715802</v>
      </c>
    </row>
    <row r="30" spans="1:8" x14ac:dyDescent="0.2">
      <c r="A30" s="14">
        <v>2019</v>
      </c>
      <c r="B30" s="12"/>
      <c r="C30" s="12">
        <v>197134424.25063109</v>
      </c>
      <c r="D30" s="12">
        <v>201169146.76308706</v>
      </c>
      <c r="E30" s="12">
        <v>202214544.13666511</v>
      </c>
      <c r="F30" s="12">
        <v>201402590.10024902</v>
      </c>
      <c r="G30" s="12">
        <v>200872582.66130903</v>
      </c>
      <c r="H30" s="12">
        <v>201585251.21958691</v>
      </c>
    </row>
    <row r="31" spans="1:8" x14ac:dyDescent="0.2">
      <c r="A31" s="13">
        <v>2020</v>
      </c>
      <c r="B31" s="10"/>
      <c r="C31" s="10"/>
      <c r="D31" s="10">
        <v>159828410.59099904</v>
      </c>
      <c r="E31" s="10">
        <v>165371152.25389597</v>
      </c>
      <c r="F31" s="10">
        <v>159593569.41408199</v>
      </c>
      <c r="G31" s="10">
        <v>158670591.54198596</v>
      </c>
      <c r="H31" s="10">
        <v>158427534.089151</v>
      </c>
    </row>
    <row r="32" spans="1:8" x14ac:dyDescent="0.2">
      <c r="A32" s="14">
        <v>2021</v>
      </c>
      <c r="B32" s="12"/>
      <c r="C32" s="12"/>
      <c r="D32" s="12"/>
      <c r="E32" s="12">
        <v>197815653.22937596</v>
      </c>
      <c r="F32" s="12">
        <v>206985324.49622303</v>
      </c>
      <c r="G32" s="12">
        <v>203989467.59216204</v>
      </c>
      <c r="H32" s="12">
        <v>203897253.45818597</v>
      </c>
    </row>
    <row r="33" spans="1:8" x14ac:dyDescent="0.2">
      <c r="A33" s="13">
        <v>2022</v>
      </c>
      <c r="B33" s="10"/>
      <c r="C33" s="10"/>
      <c r="D33" s="10"/>
      <c r="E33" s="10"/>
      <c r="F33" s="10">
        <v>309046987.850474</v>
      </c>
      <c r="G33" s="10">
        <v>328900899.98821706</v>
      </c>
      <c r="H33" s="10">
        <v>328012766.1613999</v>
      </c>
    </row>
    <row r="34" spans="1:8" x14ac:dyDescent="0.2">
      <c r="A34" s="14">
        <v>2023</v>
      </c>
      <c r="B34" s="12"/>
      <c r="C34" s="12"/>
      <c r="D34" s="12"/>
      <c r="E34" s="12"/>
      <c r="F34" s="12"/>
      <c r="G34" s="12">
        <v>393646691.60330194</v>
      </c>
      <c r="H34" s="12">
        <v>414254753.65086293</v>
      </c>
    </row>
    <row r="35" spans="1:8" x14ac:dyDescent="0.2">
      <c r="A35" s="13">
        <v>2024</v>
      </c>
      <c r="B35" s="10"/>
      <c r="C35" s="10"/>
      <c r="D35" s="10"/>
      <c r="E35" s="10"/>
      <c r="F35" s="10"/>
      <c r="G35" s="10"/>
      <c r="H35" s="10">
        <v>432331044.00616598</v>
      </c>
    </row>
    <row r="38" spans="1:8" x14ac:dyDescent="0.2">
      <c r="A38" t="s">
        <v>295</v>
      </c>
    </row>
    <row r="39" spans="1:8" x14ac:dyDescent="0.2">
      <c r="B39" s="1"/>
      <c r="C39" s="1"/>
      <c r="D39" s="1"/>
      <c r="E39" s="1"/>
      <c r="F39" s="1"/>
      <c r="G39" s="1"/>
    </row>
    <row r="40" spans="1:8" x14ac:dyDescent="0.2">
      <c r="B40" s="1"/>
      <c r="C40" s="1"/>
      <c r="D40" s="1"/>
      <c r="E40" s="1"/>
      <c r="F40" s="1"/>
      <c r="G40" s="1"/>
    </row>
    <row r="41" spans="1:8" x14ac:dyDescent="0.2">
      <c r="B41" s="1"/>
      <c r="C41" s="1"/>
      <c r="D41" s="1"/>
      <c r="E41" s="1"/>
      <c r="F41" s="1"/>
      <c r="G41" s="1"/>
    </row>
    <row r="42" spans="1:8" x14ac:dyDescent="0.2">
      <c r="B42" s="1"/>
      <c r="C42" s="1"/>
      <c r="D42" s="1"/>
      <c r="E42" s="1"/>
      <c r="F42" s="1"/>
      <c r="G42" s="1"/>
    </row>
    <row r="43" spans="1:8" x14ac:dyDescent="0.2">
      <c r="B43" s="1"/>
      <c r="C43" s="1"/>
      <c r="D43" s="1"/>
      <c r="E43" s="1"/>
      <c r="F43" s="1"/>
      <c r="G43" s="1"/>
    </row>
    <row r="44" spans="1:8" x14ac:dyDescent="0.2">
      <c r="B44" s="1"/>
      <c r="C44" s="1"/>
      <c r="D44" s="1"/>
      <c r="E44" s="1"/>
      <c r="F44" s="1"/>
      <c r="G44" s="1"/>
    </row>
    <row r="45" spans="1:8" x14ac:dyDescent="0.2">
      <c r="B45" s="1"/>
      <c r="C45" s="1"/>
      <c r="D45" s="1"/>
      <c r="E45" s="1"/>
      <c r="F45" s="1"/>
      <c r="G45" s="1"/>
    </row>
    <row r="46" spans="1:8" x14ac:dyDescent="0.2">
      <c r="B46" s="1"/>
      <c r="C46" s="1"/>
      <c r="D46" s="1"/>
      <c r="E46" s="1"/>
      <c r="F46" s="1"/>
      <c r="G46" s="1"/>
    </row>
    <row r="47" spans="1:8" x14ac:dyDescent="0.2">
      <c r="B47" s="1"/>
      <c r="C47" s="1"/>
      <c r="D47" s="1"/>
      <c r="E47" s="1"/>
      <c r="F47" s="1"/>
      <c r="G47" s="1"/>
    </row>
    <row r="48" spans="1:8" x14ac:dyDescent="0.2">
      <c r="B48" s="1"/>
      <c r="C48" s="1"/>
      <c r="D48" s="1"/>
      <c r="E48" s="1"/>
      <c r="F48" s="1"/>
      <c r="G48" s="1"/>
    </row>
    <row r="49" spans="2:10" x14ac:dyDescent="0.2">
      <c r="B49" s="1"/>
      <c r="C49" s="1"/>
      <c r="D49" s="1"/>
      <c r="E49" s="1"/>
      <c r="F49" s="1"/>
      <c r="G49" s="1"/>
    </row>
    <row r="50" spans="2:10" x14ac:dyDescent="0.2">
      <c r="B50" s="1"/>
      <c r="C50" s="1"/>
      <c r="D50" s="1"/>
      <c r="E50" s="1"/>
      <c r="F50" s="1"/>
      <c r="G50" s="1"/>
    </row>
    <row r="51" spans="2:10" x14ac:dyDescent="0.2">
      <c r="B51" s="1"/>
      <c r="C51" s="1"/>
      <c r="D51" s="1"/>
      <c r="E51" s="1"/>
      <c r="F51" s="1"/>
      <c r="G51" s="1"/>
    </row>
    <row r="52" spans="2:10" x14ac:dyDescent="0.2">
      <c r="B52" s="1"/>
      <c r="C52" s="1"/>
      <c r="D52" s="1"/>
      <c r="E52" s="1"/>
      <c r="F52" s="1"/>
      <c r="G52" s="1"/>
    </row>
    <row r="53" spans="2:10" x14ac:dyDescent="0.2">
      <c r="B53" s="1"/>
      <c r="C53" s="1"/>
      <c r="D53" s="1"/>
      <c r="E53" s="1"/>
      <c r="F53" s="1"/>
      <c r="G53" s="1"/>
    </row>
    <row r="54" spans="2:10" x14ac:dyDescent="0.2">
      <c r="B54" s="1"/>
      <c r="C54" s="1"/>
      <c r="D54" s="1"/>
      <c r="E54" s="1"/>
      <c r="F54" s="1"/>
      <c r="G54" s="1"/>
    </row>
    <row r="55" spans="2:10" x14ac:dyDescent="0.2">
      <c r="B55" s="1"/>
      <c r="C55" s="1"/>
      <c r="D55" s="1"/>
      <c r="E55" s="1"/>
      <c r="F55" s="1"/>
      <c r="G55" s="1"/>
      <c r="I55" s="103"/>
      <c r="J55" s="104"/>
    </row>
    <row r="56" spans="2:10" x14ac:dyDescent="0.2">
      <c r="B56" s="1"/>
      <c r="C56" s="1"/>
      <c r="D56" s="1"/>
      <c r="E56" s="1"/>
      <c r="F56" s="1"/>
      <c r="G56" s="1"/>
      <c r="I56" s="103"/>
      <c r="J56" s="104"/>
    </row>
    <row r="57" spans="2:10" x14ac:dyDescent="0.2">
      <c r="B57" s="1"/>
      <c r="C57" s="1"/>
      <c r="D57" s="1"/>
      <c r="E57" s="1"/>
      <c r="F57" s="1"/>
      <c r="G57" s="1"/>
      <c r="I57" s="103"/>
      <c r="J57" s="104"/>
    </row>
    <row r="58" spans="2:10" x14ac:dyDescent="0.2">
      <c r="B58" s="1"/>
      <c r="C58" s="1"/>
      <c r="D58" s="1"/>
      <c r="E58" s="1"/>
      <c r="F58" s="1"/>
      <c r="G58" s="1"/>
      <c r="I58" s="103"/>
      <c r="J58" s="104"/>
    </row>
    <row r="59" spans="2:10" x14ac:dyDescent="0.2">
      <c r="B59" s="1"/>
      <c r="C59" s="1"/>
      <c r="D59" s="1"/>
      <c r="E59" s="1"/>
      <c r="F59" s="1"/>
      <c r="G59" s="1"/>
      <c r="I59" s="103"/>
      <c r="J59" s="104"/>
    </row>
    <row r="60" spans="2:10" x14ac:dyDescent="0.2">
      <c r="B60" s="1"/>
      <c r="C60" s="1"/>
      <c r="D60" s="1"/>
      <c r="E60" s="1"/>
      <c r="F60" s="1"/>
      <c r="G60" s="1"/>
      <c r="I60" s="103"/>
      <c r="J60" s="104"/>
    </row>
    <row r="61" spans="2:10" x14ac:dyDescent="0.2">
      <c r="B61" s="1"/>
      <c r="C61" s="1"/>
      <c r="D61" s="1"/>
      <c r="E61" s="1"/>
      <c r="F61" s="1"/>
      <c r="G61" s="1"/>
      <c r="I61" s="103"/>
      <c r="J61" s="104"/>
    </row>
    <row r="62" spans="2:10" x14ac:dyDescent="0.2">
      <c r="B62" s="1"/>
      <c r="C62" s="1"/>
      <c r="D62" s="1"/>
      <c r="E62" s="1"/>
      <c r="F62" s="1"/>
      <c r="G62" s="1"/>
      <c r="I62" s="103"/>
      <c r="J62" s="104"/>
    </row>
    <row r="63" spans="2:10" x14ac:dyDescent="0.2">
      <c r="B63" s="1"/>
      <c r="C63" s="1"/>
      <c r="D63" s="1"/>
      <c r="E63" s="1"/>
      <c r="F63" s="1"/>
      <c r="G63" s="1"/>
      <c r="I63" s="103"/>
      <c r="J63" s="104"/>
    </row>
    <row r="64" spans="2:10" x14ac:dyDescent="0.2">
      <c r="B64" s="1"/>
      <c r="C64" s="1"/>
      <c r="D64" s="1"/>
      <c r="E64" s="1"/>
      <c r="F64" s="1"/>
      <c r="G64" s="1"/>
      <c r="I64" s="103"/>
      <c r="J64" s="104"/>
    </row>
    <row r="65" spans="2:10" x14ac:dyDescent="0.2">
      <c r="B65" s="1"/>
      <c r="C65" s="1"/>
      <c r="D65" s="1"/>
      <c r="E65" s="1"/>
      <c r="F65" s="1"/>
      <c r="G65" s="1"/>
      <c r="I65" s="103"/>
      <c r="J65" s="104"/>
    </row>
    <row r="66" spans="2:10" x14ac:dyDescent="0.2">
      <c r="B66" s="1"/>
      <c r="C66" s="1"/>
      <c r="D66" s="1"/>
      <c r="E66" s="1"/>
      <c r="F66" s="1"/>
      <c r="G66" s="1"/>
      <c r="I66" s="103"/>
      <c r="J66" s="104"/>
    </row>
    <row r="67" spans="2:10" x14ac:dyDescent="0.2">
      <c r="B67" s="1"/>
      <c r="C67" s="1"/>
      <c r="D67" s="1"/>
      <c r="E67" s="1"/>
      <c r="F67" s="1"/>
      <c r="G67" s="1"/>
      <c r="I67" s="103"/>
      <c r="J67" s="104"/>
    </row>
    <row r="68" spans="2:10" x14ac:dyDescent="0.2">
      <c r="B68" s="1"/>
      <c r="C68" s="1"/>
      <c r="D68" s="1"/>
      <c r="E68" s="1"/>
      <c r="F68" s="1"/>
      <c r="G68" s="1"/>
      <c r="I68" s="103"/>
      <c r="J68" s="104"/>
    </row>
    <row r="69" spans="2:10" x14ac:dyDescent="0.2">
      <c r="B69" s="1"/>
      <c r="C69" s="1"/>
      <c r="D69" s="1"/>
      <c r="E69" s="1"/>
      <c r="F69" s="1"/>
      <c r="G69" s="1"/>
      <c r="I69" s="103"/>
      <c r="J69" s="104"/>
    </row>
    <row r="70" spans="2:10" x14ac:dyDescent="0.2">
      <c r="B70" s="1"/>
      <c r="C70" s="1"/>
      <c r="D70" s="1"/>
      <c r="E70" s="1"/>
      <c r="F70" s="1"/>
      <c r="G70" s="1"/>
    </row>
    <row r="71" spans="2:10" x14ac:dyDescent="0.2">
      <c r="B71" s="1"/>
      <c r="C71" s="1"/>
      <c r="D71" s="1"/>
      <c r="E71" s="1"/>
      <c r="F71" s="1"/>
      <c r="G71" s="1"/>
    </row>
    <row r="72" spans="2:10" x14ac:dyDescent="0.2">
      <c r="B72" s="1"/>
      <c r="C72" s="1"/>
      <c r="D72" s="1"/>
      <c r="E72" s="1"/>
      <c r="F72" s="1"/>
      <c r="G72" s="1"/>
    </row>
  </sheetData>
  <mergeCells count="3">
    <mergeCell ref="A2:H2"/>
    <mergeCell ref="A4:H4"/>
    <mergeCell ref="A20:H20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 tint="0.59999389629810485"/>
    <pageSetUpPr autoPageBreaks="0"/>
  </sheetPr>
  <dimension ref="A2:R72"/>
  <sheetViews>
    <sheetView workbookViewId="0"/>
  </sheetViews>
  <sheetFormatPr defaultRowHeight="14.25" x14ac:dyDescent="0.2"/>
  <cols>
    <col min="1" max="1" width="20.44140625" customWidth="1"/>
    <col min="2" max="2" width="11.6640625" bestFit="1" customWidth="1"/>
    <col min="3" max="3" width="12.33203125" customWidth="1"/>
    <col min="4" max="17" width="10.88671875" customWidth="1"/>
    <col min="18" max="18" width="14.88671875" bestFit="1" customWidth="1"/>
  </cols>
  <sheetData>
    <row r="2" spans="1:18" ht="24.95" customHeight="1" x14ac:dyDescent="0.2">
      <c r="A2" s="131" t="s">
        <v>272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1:18" x14ac:dyDescent="0.2">
      <c r="C3" s="153" t="s">
        <v>156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</row>
    <row r="4" spans="1:18" x14ac:dyDescent="0.2">
      <c r="A4" s="57" t="s">
        <v>157</v>
      </c>
      <c r="B4" s="57" t="s">
        <v>16</v>
      </c>
      <c r="C4" s="57">
        <v>1</v>
      </c>
      <c r="D4" s="18">
        <v>2</v>
      </c>
      <c r="E4" s="18">
        <v>3</v>
      </c>
      <c r="F4" s="18">
        <v>4</v>
      </c>
      <c r="G4" s="18">
        <v>5</v>
      </c>
      <c r="H4" s="18">
        <v>6</v>
      </c>
      <c r="I4" s="18">
        <v>7</v>
      </c>
      <c r="J4" s="18">
        <v>8</v>
      </c>
      <c r="K4" s="18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18">
        <v>15</v>
      </c>
      <c r="R4" s="57" t="s">
        <v>158</v>
      </c>
    </row>
    <row r="5" spans="1:18" x14ac:dyDescent="0.2">
      <c r="A5" s="58" t="s">
        <v>159</v>
      </c>
      <c r="B5" s="15">
        <v>2010</v>
      </c>
      <c r="C5" s="20">
        <v>27094980.5</v>
      </c>
      <c r="D5" s="59">
        <v>91604142.599999994</v>
      </c>
      <c r="E5" s="60">
        <v>172144213.803</v>
      </c>
      <c r="F5" s="60">
        <v>246794844.14299998</v>
      </c>
      <c r="G5" s="60">
        <v>300536269.52300006</v>
      </c>
      <c r="H5" s="59">
        <v>338304777.96300006</v>
      </c>
      <c r="I5" s="60">
        <v>356344515.87300003</v>
      </c>
      <c r="J5" s="60">
        <v>368055016.05299997</v>
      </c>
      <c r="K5" s="59">
        <v>374653259.28299999</v>
      </c>
      <c r="L5" s="60">
        <v>378781268.32299995</v>
      </c>
      <c r="M5" s="60">
        <v>380741425.12300003</v>
      </c>
      <c r="N5" s="60">
        <v>381805850.26300001</v>
      </c>
      <c r="O5" s="60">
        <v>382196802.88300002</v>
      </c>
      <c r="P5" s="60">
        <v>382538357.44300002</v>
      </c>
      <c r="Q5" s="60">
        <v>383140150.10299999</v>
      </c>
      <c r="R5" s="20">
        <v>386362202.87868094</v>
      </c>
    </row>
    <row r="6" spans="1:18" x14ac:dyDescent="0.2">
      <c r="A6" s="61" t="s">
        <v>159</v>
      </c>
      <c r="B6" s="6">
        <v>2011</v>
      </c>
      <c r="C6" s="7">
        <v>20909910.349999998</v>
      </c>
      <c r="D6" s="62">
        <v>83098327.25999999</v>
      </c>
      <c r="E6" s="63">
        <v>165776817.61000004</v>
      </c>
      <c r="F6" s="63">
        <v>256852752.95999998</v>
      </c>
      <c r="G6" s="63">
        <v>316060348.09000003</v>
      </c>
      <c r="H6" s="62">
        <v>355259802.23000002</v>
      </c>
      <c r="I6" s="63">
        <v>386097800.89000005</v>
      </c>
      <c r="J6" s="63">
        <v>401922275.99000001</v>
      </c>
      <c r="K6" s="62">
        <v>410234539.56000006</v>
      </c>
      <c r="L6" s="63">
        <v>413617897.25999999</v>
      </c>
      <c r="M6" s="63">
        <v>430450489.27999997</v>
      </c>
      <c r="N6" s="63">
        <v>433234730.94999999</v>
      </c>
      <c r="O6" s="63">
        <v>435310328.91000003</v>
      </c>
      <c r="P6" s="63">
        <v>436423151.43999994</v>
      </c>
      <c r="Q6" s="63"/>
      <c r="R6" s="7">
        <v>453146107.35897505</v>
      </c>
    </row>
    <row r="7" spans="1:18" x14ac:dyDescent="0.2">
      <c r="A7" s="58" t="s">
        <v>159</v>
      </c>
      <c r="B7" s="15">
        <v>2012</v>
      </c>
      <c r="C7" s="20">
        <v>21267690.079999998</v>
      </c>
      <c r="D7" s="59">
        <v>96360024.099999994</v>
      </c>
      <c r="E7" s="60">
        <v>208267589.18000001</v>
      </c>
      <c r="F7" s="60">
        <v>307199167.04000002</v>
      </c>
      <c r="G7" s="60">
        <v>380511291.65000004</v>
      </c>
      <c r="H7" s="59">
        <v>424797510.56</v>
      </c>
      <c r="I7" s="60">
        <v>453126010.61000007</v>
      </c>
      <c r="J7" s="60">
        <v>465171225.72999996</v>
      </c>
      <c r="K7" s="59">
        <v>470159154.18000001</v>
      </c>
      <c r="L7" s="60">
        <v>473093206.88999999</v>
      </c>
      <c r="M7" s="60">
        <v>475702134.44999999</v>
      </c>
      <c r="N7" s="60">
        <v>477550021.15999997</v>
      </c>
      <c r="O7" s="60">
        <v>478211298.74000001</v>
      </c>
      <c r="P7" s="60"/>
      <c r="Q7" s="60"/>
      <c r="R7" s="20">
        <v>482160379.73528296</v>
      </c>
    </row>
    <row r="8" spans="1:18" x14ac:dyDescent="0.2">
      <c r="A8" s="61" t="s">
        <v>159</v>
      </c>
      <c r="B8" s="6">
        <v>2013</v>
      </c>
      <c r="C8" s="7">
        <v>19250705.279999997</v>
      </c>
      <c r="D8" s="62">
        <v>100709907.65999998</v>
      </c>
      <c r="E8" s="63">
        <v>210359950.06999999</v>
      </c>
      <c r="F8" s="63">
        <v>303021913.37000006</v>
      </c>
      <c r="G8" s="63">
        <v>378609287.07000005</v>
      </c>
      <c r="H8" s="62">
        <v>433328733.14000005</v>
      </c>
      <c r="I8" s="63">
        <v>453723043.47999996</v>
      </c>
      <c r="J8" s="63">
        <v>465624801.19</v>
      </c>
      <c r="K8" s="62">
        <v>472640634.84000003</v>
      </c>
      <c r="L8" s="63">
        <v>477601924.91000003</v>
      </c>
      <c r="M8" s="63">
        <v>479674041.56999999</v>
      </c>
      <c r="N8" s="63">
        <v>480997542.35999995</v>
      </c>
      <c r="O8" s="63"/>
      <c r="P8" s="63"/>
      <c r="Q8" s="63"/>
      <c r="R8" s="7">
        <v>487827219.98975796</v>
      </c>
    </row>
    <row r="9" spans="1:18" x14ac:dyDescent="0.2">
      <c r="A9" s="58" t="s">
        <v>159</v>
      </c>
      <c r="B9" s="15">
        <v>2014</v>
      </c>
      <c r="C9" s="20">
        <v>22083253.649999999</v>
      </c>
      <c r="D9" s="59">
        <v>108027804.05999999</v>
      </c>
      <c r="E9" s="60">
        <v>228477041.53000003</v>
      </c>
      <c r="F9" s="60">
        <v>339277138.06999999</v>
      </c>
      <c r="G9" s="60">
        <v>417142972.25</v>
      </c>
      <c r="H9" s="59">
        <v>464135545.97000003</v>
      </c>
      <c r="I9" s="60">
        <v>486053485.31</v>
      </c>
      <c r="J9" s="60">
        <v>503164055.11999995</v>
      </c>
      <c r="K9" s="59">
        <v>512057168.20000005</v>
      </c>
      <c r="L9" s="60">
        <v>519590256.50000006</v>
      </c>
      <c r="M9" s="60">
        <v>523760201.75</v>
      </c>
      <c r="N9" s="60"/>
      <c r="O9" s="60"/>
      <c r="P9" s="60"/>
      <c r="Q9" s="60"/>
      <c r="R9" s="20">
        <v>537138089.31140804</v>
      </c>
    </row>
    <row r="10" spans="1:18" x14ac:dyDescent="0.2">
      <c r="A10" s="61" t="s">
        <v>159</v>
      </c>
      <c r="B10" s="6">
        <v>2015</v>
      </c>
      <c r="C10" s="7">
        <v>21818352.930000003</v>
      </c>
      <c r="D10" s="62">
        <v>106711721.73</v>
      </c>
      <c r="E10" s="63">
        <v>225815398.23000002</v>
      </c>
      <c r="F10" s="63">
        <v>328152467</v>
      </c>
      <c r="G10" s="63">
        <v>401224834.97000003</v>
      </c>
      <c r="H10" s="62">
        <v>440895326.25999999</v>
      </c>
      <c r="I10" s="63">
        <v>462331724.57000005</v>
      </c>
      <c r="J10" s="63">
        <v>476687595.35000002</v>
      </c>
      <c r="K10" s="62">
        <v>484276081.00999999</v>
      </c>
      <c r="L10" s="63">
        <v>489805853.61000001</v>
      </c>
      <c r="M10" s="63"/>
      <c r="N10" s="63"/>
      <c r="O10" s="63"/>
      <c r="P10" s="63"/>
      <c r="Q10" s="63"/>
      <c r="R10" s="7">
        <v>502933911.23989904</v>
      </c>
    </row>
    <row r="11" spans="1:18" x14ac:dyDescent="0.2">
      <c r="A11" s="58" t="s">
        <v>159</v>
      </c>
      <c r="B11" s="15">
        <v>2016</v>
      </c>
      <c r="C11" s="20">
        <v>21604461.719999999</v>
      </c>
      <c r="D11" s="59">
        <v>102258109.08</v>
      </c>
      <c r="E11" s="60">
        <v>210650864.66</v>
      </c>
      <c r="F11" s="60">
        <v>305182991.56</v>
      </c>
      <c r="G11" s="60">
        <v>368234922.89999998</v>
      </c>
      <c r="H11" s="59">
        <v>405562555.74000001</v>
      </c>
      <c r="I11" s="60">
        <v>442030305.15000004</v>
      </c>
      <c r="J11" s="60">
        <v>460808274.75</v>
      </c>
      <c r="K11" s="59">
        <v>471949790.63</v>
      </c>
      <c r="L11" s="60"/>
      <c r="M11" s="60"/>
      <c r="N11" s="60"/>
      <c r="O11" s="60"/>
      <c r="P11" s="60"/>
      <c r="Q11" s="60"/>
      <c r="R11" s="20">
        <v>499008207.78366196</v>
      </c>
    </row>
    <row r="12" spans="1:18" x14ac:dyDescent="0.2">
      <c r="A12" s="61" t="s">
        <v>159</v>
      </c>
      <c r="B12" s="6">
        <v>2017</v>
      </c>
      <c r="C12" s="7">
        <v>21003292.82</v>
      </c>
      <c r="D12" s="62">
        <v>100080285.31999999</v>
      </c>
      <c r="E12" s="63">
        <v>210301436.40000001</v>
      </c>
      <c r="F12" s="63">
        <v>306238594.75999999</v>
      </c>
      <c r="G12" s="63">
        <v>360304739.53999996</v>
      </c>
      <c r="H12" s="62">
        <v>401354944.40999997</v>
      </c>
      <c r="I12" s="63">
        <v>422708190.08000004</v>
      </c>
      <c r="J12" s="63">
        <v>441922226.13999993</v>
      </c>
      <c r="K12" s="62"/>
      <c r="L12" s="63"/>
      <c r="M12" s="63"/>
      <c r="N12" s="63"/>
      <c r="O12" s="63"/>
      <c r="P12" s="63"/>
      <c r="Q12" s="63"/>
      <c r="R12" s="7">
        <v>495343316.58701509</v>
      </c>
    </row>
    <row r="13" spans="1:18" x14ac:dyDescent="0.2">
      <c r="A13" s="58" t="s">
        <v>159</v>
      </c>
      <c r="B13" s="15">
        <v>2018</v>
      </c>
      <c r="C13" s="20">
        <v>19610523.310000002</v>
      </c>
      <c r="D13" s="59">
        <v>95249626.049999982</v>
      </c>
      <c r="E13" s="60">
        <v>184716128.86999997</v>
      </c>
      <c r="F13" s="60">
        <v>264876956.59999999</v>
      </c>
      <c r="G13" s="60">
        <v>336522038.35999995</v>
      </c>
      <c r="H13" s="59">
        <v>378872328.73999995</v>
      </c>
      <c r="I13" s="60">
        <v>405757026.43000001</v>
      </c>
      <c r="J13" s="60"/>
      <c r="K13" s="59"/>
      <c r="L13" s="60"/>
      <c r="M13" s="60"/>
      <c r="N13" s="60"/>
      <c r="O13" s="60"/>
      <c r="P13" s="60"/>
      <c r="Q13" s="60"/>
      <c r="R13" s="20">
        <v>465382807.37152195</v>
      </c>
    </row>
    <row r="14" spans="1:18" x14ac:dyDescent="0.2">
      <c r="A14" s="61" t="s">
        <v>159</v>
      </c>
      <c r="B14" s="6">
        <v>2019</v>
      </c>
      <c r="C14" s="7">
        <v>19426009.949999999</v>
      </c>
      <c r="D14" s="62">
        <v>72950316.109999985</v>
      </c>
      <c r="E14" s="63">
        <v>146414761.16999999</v>
      </c>
      <c r="F14" s="63">
        <v>205725587.06</v>
      </c>
      <c r="G14" s="63">
        <v>263715038.74000004</v>
      </c>
      <c r="H14" s="62">
        <v>314258227.54000002</v>
      </c>
      <c r="I14" s="63"/>
      <c r="J14" s="63"/>
      <c r="K14" s="62"/>
      <c r="L14" s="63"/>
      <c r="M14" s="63"/>
      <c r="N14" s="63"/>
      <c r="O14" s="63"/>
      <c r="P14" s="63"/>
      <c r="Q14" s="63"/>
      <c r="R14" s="7">
        <v>428512635.10774702</v>
      </c>
    </row>
    <row r="15" spans="1:18" x14ac:dyDescent="0.2">
      <c r="A15" s="58" t="s">
        <v>159</v>
      </c>
      <c r="B15" s="15">
        <v>2020</v>
      </c>
      <c r="C15" s="20">
        <v>11335653.17</v>
      </c>
      <c r="D15" s="59">
        <v>38431945.770000003</v>
      </c>
      <c r="E15" s="60">
        <v>68874231.079999998</v>
      </c>
      <c r="F15" s="60">
        <v>114483513.80000001</v>
      </c>
      <c r="G15" s="60">
        <v>160824920.59</v>
      </c>
      <c r="H15" s="59"/>
      <c r="I15" s="60"/>
      <c r="J15" s="60"/>
      <c r="K15" s="59"/>
      <c r="L15" s="60"/>
      <c r="M15" s="60"/>
      <c r="N15" s="60"/>
      <c r="O15" s="60"/>
      <c r="P15" s="60"/>
      <c r="Q15" s="60"/>
      <c r="R15" s="20">
        <v>346248602.60232598</v>
      </c>
    </row>
    <row r="16" spans="1:18" x14ac:dyDescent="0.2">
      <c r="A16" s="61" t="s">
        <v>159</v>
      </c>
      <c r="B16" s="6">
        <v>2021</v>
      </c>
      <c r="C16" s="7">
        <v>5243752.0599999996</v>
      </c>
      <c r="D16" s="62">
        <v>21402672.77</v>
      </c>
      <c r="E16" s="63">
        <v>61475552.560000002</v>
      </c>
      <c r="F16" s="63">
        <v>125481086.05</v>
      </c>
      <c r="G16" s="63"/>
      <c r="H16" s="62"/>
      <c r="I16" s="63"/>
      <c r="J16" s="63"/>
      <c r="K16" s="62"/>
      <c r="L16" s="63"/>
      <c r="M16" s="63"/>
      <c r="N16" s="63"/>
      <c r="O16" s="63"/>
      <c r="P16" s="63"/>
      <c r="Q16" s="63"/>
      <c r="R16" s="7">
        <v>377273735.12389493</v>
      </c>
    </row>
    <row r="17" spans="1:18" x14ac:dyDescent="0.2">
      <c r="A17" s="58" t="s">
        <v>159</v>
      </c>
      <c r="B17" s="15">
        <v>2022</v>
      </c>
      <c r="C17" s="20">
        <v>6162917.4200000009</v>
      </c>
      <c r="D17" s="59">
        <v>31214944.82</v>
      </c>
      <c r="E17" s="60">
        <v>89419243.669999987</v>
      </c>
      <c r="F17" s="60"/>
      <c r="G17" s="60"/>
      <c r="H17" s="59"/>
      <c r="I17" s="60"/>
      <c r="J17" s="60"/>
      <c r="K17" s="59"/>
      <c r="L17" s="60"/>
      <c r="M17" s="60"/>
      <c r="N17" s="60"/>
      <c r="O17" s="60"/>
      <c r="P17" s="60"/>
      <c r="Q17" s="60"/>
      <c r="R17" s="20">
        <v>448302466.85619795</v>
      </c>
    </row>
    <row r="18" spans="1:18" x14ac:dyDescent="0.2">
      <c r="A18" s="61" t="s">
        <v>160</v>
      </c>
      <c r="B18" s="6">
        <v>2023</v>
      </c>
      <c r="C18" s="7">
        <v>6390293.9699999997</v>
      </c>
      <c r="D18" s="62">
        <v>32255568.039999999</v>
      </c>
      <c r="E18" s="63"/>
      <c r="F18" s="63"/>
      <c r="G18" s="63"/>
      <c r="H18" s="62"/>
      <c r="I18" s="63"/>
      <c r="J18" s="63"/>
      <c r="K18" s="62"/>
      <c r="L18" s="63"/>
      <c r="M18" s="63"/>
      <c r="N18" s="63"/>
      <c r="O18" s="63"/>
      <c r="P18" s="63"/>
      <c r="Q18" s="63"/>
      <c r="R18" s="7">
        <v>439506781.91807204</v>
      </c>
    </row>
    <row r="19" spans="1:18" x14ac:dyDescent="0.2">
      <c r="A19" s="58" t="s">
        <v>159</v>
      </c>
      <c r="B19" s="15">
        <v>2024</v>
      </c>
      <c r="C19" s="20">
        <v>7760626.2299999995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>
        <v>463558700.28595597</v>
      </c>
    </row>
    <row r="21" spans="1:18" x14ac:dyDescent="0.2">
      <c r="A21" s="58" t="s">
        <v>161</v>
      </c>
      <c r="B21" s="15">
        <v>2010</v>
      </c>
      <c r="C21" s="20">
        <v>228378743.06800002</v>
      </c>
      <c r="D21" s="59">
        <v>310462133.11000001</v>
      </c>
      <c r="E21" s="60">
        <v>364940926.11300004</v>
      </c>
      <c r="F21" s="60">
        <v>382990748.333</v>
      </c>
      <c r="G21" s="60">
        <v>389912287.62300003</v>
      </c>
      <c r="H21" s="59">
        <v>384462673.12299997</v>
      </c>
      <c r="I21" s="60">
        <v>386196857.06299996</v>
      </c>
      <c r="J21" s="60">
        <v>385949709.74299997</v>
      </c>
      <c r="K21" s="59">
        <v>384521433.24299997</v>
      </c>
      <c r="L21" s="60">
        <v>385092865.11299998</v>
      </c>
      <c r="M21" s="60">
        <v>385528293.07299995</v>
      </c>
      <c r="N21" s="60">
        <v>385599779.67299998</v>
      </c>
      <c r="O21" s="60">
        <v>385222258.023</v>
      </c>
      <c r="P21" s="60">
        <v>386148616.59300005</v>
      </c>
      <c r="Q21" s="60">
        <v>386312324.773</v>
      </c>
      <c r="R21" s="20">
        <v>386362202.87868094</v>
      </c>
    </row>
    <row r="22" spans="1:18" x14ac:dyDescent="0.2">
      <c r="A22" s="61" t="s">
        <v>161</v>
      </c>
      <c r="B22" s="6">
        <v>2011</v>
      </c>
      <c r="C22" s="7">
        <v>252630706.13999999</v>
      </c>
      <c r="D22" s="62">
        <v>344706511.11000001</v>
      </c>
      <c r="E22" s="63">
        <v>399319011.13</v>
      </c>
      <c r="F22" s="63">
        <v>431198249.75000006</v>
      </c>
      <c r="G22" s="63">
        <v>444513795.51999998</v>
      </c>
      <c r="H22" s="62">
        <v>442130245.63999999</v>
      </c>
      <c r="I22" s="63">
        <v>445573007.51499999</v>
      </c>
      <c r="J22" s="63">
        <v>442593302.80999994</v>
      </c>
      <c r="K22" s="62">
        <v>441748484.05000001</v>
      </c>
      <c r="L22" s="63">
        <v>442701108.5</v>
      </c>
      <c r="M22" s="63">
        <v>453772207.53000003</v>
      </c>
      <c r="N22" s="63">
        <v>453656813.69</v>
      </c>
      <c r="O22" s="63">
        <v>452907957.97000003</v>
      </c>
      <c r="P22" s="63">
        <v>451781155.52999997</v>
      </c>
      <c r="Q22" s="63"/>
      <c r="R22" s="7">
        <v>453146107.35897505</v>
      </c>
    </row>
    <row r="23" spans="1:18" x14ac:dyDescent="0.2">
      <c r="A23" s="58" t="s">
        <v>161</v>
      </c>
      <c r="B23" s="15">
        <v>2012</v>
      </c>
      <c r="C23" s="20">
        <v>286136756.06000006</v>
      </c>
      <c r="D23" s="59">
        <v>393794370.25999999</v>
      </c>
      <c r="E23" s="60">
        <v>459874329.68499994</v>
      </c>
      <c r="F23" s="60">
        <v>486004950.64600003</v>
      </c>
      <c r="G23" s="60">
        <v>497582913.67000002</v>
      </c>
      <c r="H23" s="59">
        <v>488777548.69</v>
      </c>
      <c r="I23" s="60">
        <v>486793835.57999998</v>
      </c>
      <c r="J23" s="60">
        <v>486633665.32999998</v>
      </c>
      <c r="K23" s="59">
        <v>485986775</v>
      </c>
      <c r="L23" s="60">
        <v>485572611.30000001</v>
      </c>
      <c r="M23" s="60">
        <v>482748274.8599999</v>
      </c>
      <c r="N23" s="60">
        <v>481571735.89999992</v>
      </c>
      <c r="O23" s="60">
        <v>481701948.22000009</v>
      </c>
      <c r="P23" s="60"/>
      <c r="Q23" s="60"/>
      <c r="R23" s="20">
        <v>482160379.73528296</v>
      </c>
    </row>
    <row r="24" spans="1:18" x14ac:dyDescent="0.2">
      <c r="A24" s="61" t="s">
        <v>161</v>
      </c>
      <c r="B24" s="6">
        <v>2013</v>
      </c>
      <c r="C24" s="7">
        <v>304209618.22999996</v>
      </c>
      <c r="D24" s="62">
        <v>413141849.81</v>
      </c>
      <c r="E24" s="63">
        <v>472900045.44</v>
      </c>
      <c r="F24" s="63">
        <v>498234118.44000006</v>
      </c>
      <c r="G24" s="63">
        <v>493865452.07000005</v>
      </c>
      <c r="H24" s="62">
        <v>489436745.71999997</v>
      </c>
      <c r="I24" s="63">
        <v>490644678.60000002</v>
      </c>
      <c r="J24" s="63">
        <v>488453309.05000001</v>
      </c>
      <c r="K24" s="62">
        <v>486901285.36999995</v>
      </c>
      <c r="L24" s="63">
        <v>486908854.80000001</v>
      </c>
      <c r="M24" s="63">
        <v>486568273.38999999</v>
      </c>
      <c r="N24" s="63">
        <v>486117067.57999998</v>
      </c>
      <c r="O24" s="63"/>
      <c r="P24" s="63"/>
      <c r="Q24" s="63"/>
      <c r="R24" s="7">
        <v>487827219.98975796</v>
      </c>
    </row>
    <row r="25" spans="1:18" x14ac:dyDescent="0.2">
      <c r="A25" s="58" t="s">
        <v>161</v>
      </c>
      <c r="B25" s="15">
        <v>2014</v>
      </c>
      <c r="C25" s="20">
        <v>319299643.79999995</v>
      </c>
      <c r="D25" s="59">
        <v>441085074.36000001</v>
      </c>
      <c r="E25" s="60">
        <v>527697936.08000004</v>
      </c>
      <c r="F25" s="60">
        <v>545069352.18999994</v>
      </c>
      <c r="G25" s="60">
        <v>546477630.67499995</v>
      </c>
      <c r="H25" s="59">
        <v>537536573.24000001</v>
      </c>
      <c r="I25" s="60">
        <v>537593906.13</v>
      </c>
      <c r="J25" s="60">
        <v>537812213.87</v>
      </c>
      <c r="K25" s="59">
        <v>535043048.42999995</v>
      </c>
      <c r="L25" s="60">
        <v>534841780.80000001</v>
      </c>
      <c r="M25" s="60">
        <v>535673793.42000002</v>
      </c>
      <c r="N25" s="60"/>
      <c r="O25" s="60"/>
      <c r="P25" s="60"/>
      <c r="Q25" s="60"/>
      <c r="R25" s="20">
        <v>537138089.31140804</v>
      </c>
    </row>
    <row r="26" spans="1:18" x14ac:dyDescent="0.2">
      <c r="A26" s="61" t="s">
        <v>161</v>
      </c>
      <c r="B26" s="6">
        <v>2015</v>
      </c>
      <c r="C26" s="7">
        <v>309524059.42000002</v>
      </c>
      <c r="D26" s="62">
        <v>433719755</v>
      </c>
      <c r="E26" s="63">
        <v>504494075.55500001</v>
      </c>
      <c r="F26" s="63">
        <v>527646707.88999999</v>
      </c>
      <c r="G26" s="63">
        <v>515452399.08999997</v>
      </c>
      <c r="H26" s="62">
        <v>509265577.11000001</v>
      </c>
      <c r="I26" s="63">
        <v>507659287.005</v>
      </c>
      <c r="J26" s="63">
        <v>504782301.90000004</v>
      </c>
      <c r="K26" s="62">
        <v>501736793.94999999</v>
      </c>
      <c r="L26" s="63">
        <v>501086380.78999996</v>
      </c>
      <c r="M26" s="63"/>
      <c r="N26" s="63"/>
      <c r="O26" s="63"/>
      <c r="P26" s="63"/>
      <c r="Q26" s="63"/>
      <c r="R26" s="7">
        <v>502933911.23989904</v>
      </c>
    </row>
    <row r="27" spans="1:18" x14ac:dyDescent="0.2">
      <c r="A27" s="58" t="s">
        <v>161</v>
      </c>
      <c r="B27" s="15">
        <v>2016</v>
      </c>
      <c r="C27" s="20">
        <v>315310840.70999998</v>
      </c>
      <c r="D27" s="59">
        <v>426591678.26999998</v>
      </c>
      <c r="E27" s="60">
        <v>498879965.96000004</v>
      </c>
      <c r="F27" s="60">
        <v>512599178.35500002</v>
      </c>
      <c r="G27" s="60">
        <v>506359381.73000002</v>
      </c>
      <c r="H27" s="59">
        <v>502959557.05000001</v>
      </c>
      <c r="I27" s="60">
        <v>499890470.31</v>
      </c>
      <c r="J27" s="60">
        <v>496786931.94999993</v>
      </c>
      <c r="K27" s="59">
        <v>494227627.80000007</v>
      </c>
      <c r="L27" s="60"/>
      <c r="M27" s="60"/>
      <c r="N27" s="60"/>
      <c r="O27" s="60"/>
      <c r="P27" s="60"/>
      <c r="Q27" s="60"/>
      <c r="R27" s="20">
        <v>499008207.78366196</v>
      </c>
    </row>
    <row r="28" spans="1:18" x14ac:dyDescent="0.2">
      <c r="A28" s="61" t="s">
        <v>161</v>
      </c>
      <c r="B28" s="6">
        <v>2017</v>
      </c>
      <c r="C28" s="7">
        <v>315864657.29999995</v>
      </c>
      <c r="D28" s="62">
        <v>441681529.11000001</v>
      </c>
      <c r="E28" s="63">
        <v>499886779.02999997</v>
      </c>
      <c r="F28" s="63">
        <v>497897950.45000005</v>
      </c>
      <c r="G28" s="63">
        <v>488144660.12</v>
      </c>
      <c r="H28" s="62">
        <v>488959328.92000002</v>
      </c>
      <c r="I28" s="63">
        <v>489088199.41999996</v>
      </c>
      <c r="J28" s="63">
        <v>486161084.69</v>
      </c>
      <c r="K28" s="62"/>
      <c r="L28" s="63"/>
      <c r="M28" s="63"/>
      <c r="N28" s="63"/>
      <c r="O28" s="63"/>
      <c r="P28" s="63"/>
      <c r="Q28" s="63"/>
      <c r="R28" s="7">
        <v>495343316.58701509</v>
      </c>
    </row>
    <row r="29" spans="1:18" x14ac:dyDescent="0.2">
      <c r="A29" s="58" t="s">
        <v>161</v>
      </c>
      <c r="B29" s="15">
        <v>2018</v>
      </c>
      <c r="C29" s="20">
        <v>318363548.47999996</v>
      </c>
      <c r="D29" s="59">
        <v>416431119.18000001</v>
      </c>
      <c r="E29" s="60">
        <v>460447811.88999999</v>
      </c>
      <c r="F29" s="60">
        <v>464262808.75999999</v>
      </c>
      <c r="G29" s="60">
        <v>452633309.95999992</v>
      </c>
      <c r="H29" s="59">
        <v>450131607.78000003</v>
      </c>
      <c r="I29" s="60">
        <v>448395486.33000004</v>
      </c>
      <c r="J29" s="60"/>
      <c r="K29" s="59"/>
      <c r="L29" s="60"/>
      <c r="M29" s="60"/>
      <c r="N29" s="60"/>
      <c r="O29" s="60"/>
      <c r="P29" s="60"/>
      <c r="Q29" s="60"/>
      <c r="R29" s="20">
        <v>465382807.37152195</v>
      </c>
    </row>
    <row r="30" spans="1:18" x14ac:dyDescent="0.2">
      <c r="A30" s="61" t="s">
        <v>161</v>
      </c>
      <c r="B30" s="6">
        <v>2019</v>
      </c>
      <c r="C30" s="7">
        <v>307313858.91999996</v>
      </c>
      <c r="D30" s="62">
        <v>384554163.48000002</v>
      </c>
      <c r="E30" s="63">
        <v>388769688.85000002</v>
      </c>
      <c r="F30" s="63">
        <v>391661779.26999998</v>
      </c>
      <c r="G30" s="63">
        <v>389773687.31999999</v>
      </c>
      <c r="H30" s="62">
        <v>391791306.49000001</v>
      </c>
      <c r="I30" s="63"/>
      <c r="J30" s="63"/>
      <c r="K30" s="62"/>
      <c r="L30" s="63"/>
      <c r="M30" s="63"/>
      <c r="N30" s="63"/>
      <c r="O30" s="63"/>
      <c r="P30" s="63"/>
      <c r="Q30" s="63"/>
      <c r="R30" s="7">
        <v>428512635.10774702</v>
      </c>
    </row>
    <row r="31" spans="1:18" x14ac:dyDescent="0.2">
      <c r="A31" s="58" t="s">
        <v>161</v>
      </c>
      <c r="B31" s="15">
        <v>2020</v>
      </c>
      <c r="C31" s="20">
        <v>224145042.09</v>
      </c>
      <c r="D31" s="59">
        <v>245255922.82999995</v>
      </c>
      <c r="E31" s="60">
        <v>273311709.13</v>
      </c>
      <c r="F31" s="60">
        <v>283783913.20999998</v>
      </c>
      <c r="G31" s="60">
        <v>295960059.5</v>
      </c>
      <c r="H31" s="59"/>
      <c r="I31" s="60"/>
      <c r="J31" s="60"/>
      <c r="K31" s="59"/>
      <c r="L31" s="60"/>
      <c r="M31" s="60"/>
      <c r="N31" s="60"/>
      <c r="O31" s="60"/>
      <c r="P31" s="60"/>
      <c r="Q31" s="60"/>
      <c r="R31" s="20">
        <v>346248602.60232598</v>
      </c>
    </row>
    <row r="32" spans="1:18" x14ac:dyDescent="0.2">
      <c r="A32" s="61" t="s">
        <v>161</v>
      </c>
      <c r="B32" s="6">
        <v>2021</v>
      </c>
      <c r="C32" s="7">
        <v>192017033.68999997</v>
      </c>
      <c r="D32" s="62">
        <v>226353648.98000002</v>
      </c>
      <c r="E32" s="63">
        <v>283612208.96999997</v>
      </c>
      <c r="F32" s="63">
        <v>319068350.38999999</v>
      </c>
      <c r="G32" s="63"/>
      <c r="H32" s="62"/>
      <c r="I32" s="63"/>
      <c r="J32" s="63"/>
      <c r="K32" s="62"/>
      <c r="L32" s="63"/>
      <c r="M32" s="63"/>
      <c r="N32" s="63"/>
      <c r="O32" s="63"/>
      <c r="P32" s="63"/>
      <c r="Q32" s="63"/>
      <c r="R32" s="7">
        <v>377273735.12389493</v>
      </c>
    </row>
    <row r="33" spans="1:18" x14ac:dyDescent="0.2">
      <c r="A33" s="58" t="s">
        <v>162</v>
      </c>
      <c r="B33" s="15">
        <v>2022</v>
      </c>
      <c r="C33" s="20">
        <v>241151951.21000001</v>
      </c>
      <c r="D33" s="59">
        <v>304696111.66000003</v>
      </c>
      <c r="E33" s="60">
        <v>368881934.10000002</v>
      </c>
      <c r="F33" s="60"/>
      <c r="G33" s="60"/>
      <c r="H33" s="59"/>
      <c r="I33" s="60"/>
      <c r="J33" s="60"/>
      <c r="K33" s="59"/>
      <c r="L33" s="60"/>
      <c r="M33" s="60"/>
      <c r="N33" s="60"/>
      <c r="O33" s="60"/>
      <c r="P33" s="60"/>
      <c r="Q33" s="60"/>
      <c r="R33" s="20">
        <v>448302466.85619795</v>
      </c>
    </row>
    <row r="34" spans="1:18" x14ac:dyDescent="0.2">
      <c r="A34" s="61" t="s">
        <v>162</v>
      </c>
      <c r="B34" s="6">
        <v>2023</v>
      </c>
      <c r="C34" s="7">
        <v>225036238.07999998</v>
      </c>
      <c r="D34" s="7">
        <v>291454080.22999996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63"/>
      <c r="Q34" s="63"/>
      <c r="R34" s="7">
        <v>439506781.91807204</v>
      </c>
    </row>
    <row r="35" spans="1:18" x14ac:dyDescent="0.2">
      <c r="A35" s="58" t="s">
        <v>162</v>
      </c>
      <c r="B35" s="15">
        <v>2024</v>
      </c>
      <c r="C35" s="20">
        <v>225906729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>
        <v>463558700.28595597</v>
      </c>
    </row>
    <row r="38" spans="1:18" x14ac:dyDescent="0.2">
      <c r="A38" t="s">
        <v>295</v>
      </c>
    </row>
    <row r="41" spans="1:18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3:18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3:18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3:18" x14ac:dyDescent="0.2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3:18" x14ac:dyDescent="0.2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3:18" x14ac:dyDescent="0.2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3:18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3:18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8" spans="3:18" x14ac:dyDescent="0.2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3:18" x14ac:dyDescent="0.2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3:18" x14ac:dyDescent="0.2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3:18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3:18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3:18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3:18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3:18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3:18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3:18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3:18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3:18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3:18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3:18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3:18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</sheetData>
  <mergeCells count="2">
    <mergeCell ref="C3:R3"/>
    <mergeCell ref="A2:R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 tint="0.59999389629810485"/>
    <pageSetUpPr autoPageBreaks="0"/>
  </sheetPr>
  <dimension ref="A2:R71"/>
  <sheetViews>
    <sheetView workbookViewId="0"/>
  </sheetViews>
  <sheetFormatPr defaultRowHeight="14.25" x14ac:dyDescent="0.2"/>
  <cols>
    <col min="1" max="1" width="20.44140625" customWidth="1"/>
    <col min="2" max="2" width="11.6640625" bestFit="1" customWidth="1"/>
    <col min="3" max="3" width="12.33203125" customWidth="1"/>
    <col min="4" max="17" width="11.33203125" customWidth="1"/>
    <col min="18" max="18" width="14.88671875" bestFit="1" customWidth="1"/>
  </cols>
  <sheetData>
    <row r="2" spans="1:18" ht="24.95" customHeight="1" x14ac:dyDescent="0.2">
      <c r="A2" s="131" t="s">
        <v>273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1:18" x14ac:dyDescent="0.2">
      <c r="A3" s="25"/>
      <c r="B3" s="25"/>
      <c r="C3" s="153" t="s">
        <v>156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</row>
    <row r="4" spans="1:18" x14ac:dyDescent="0.2">
      <c r="A4" s="57" t="s">
        <v>157</v>
      </c>
      <c r="B4" s="57" t="s">
        <v>16</v>
      </c>
      <c r="C4" s="57">
        <v>1</v>
      </c>
      <c r="D4" s="18">
        <v>2</v>
      </c>
      <c r="E4" s="18">
        <v>3</v>
      </c>
      <c r="F4" s="18">
        <v>4</v>
      </c>
      <c r="G4" s="18">
        <v>5</v>
      </c>
      <c r="H4" s="18">
        <v>6</v>
      </c>
      <c r="I4" s="18">
        <v>7</v>
      </c>
      <c r="J4" s="18">
        <v>8</v>
      </c>
      <c r="K4" s="18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18">
        <v>15</v>
      </c>
      <c r="R4" s="57" t="s">
        <v>158</v>
      </c>
    </row>
    <row r="5" spans="1:18" x14ac:dyDescent="0.2">
      <c r="A5" s="58" t="s">
        <v>159</v>
      </c>
      <c r="B5" s="15">
        <v>2010</v>
      </c>
      <c r="C5" s="20">
        <v>201228322.36400002</v>
      </c>
      <c r="D5" s="59">
        <v>247723079.82399893</v>
      </c>
      <c r="E5" s="60">
        <v>248654628.07099903</v>
      </c>
      <c r="F5" s="60">
        <v>249190707.940999</v>
      </c>
      <c r="G5" s="60">
        <v>249314572.77099994</v>
      </c>
      <c r="H5" s="59">
        <v>249330705.77099901</v>
      </c>
      <c r="I5" s="60">
        <v>249267542.030999</v>
      </c>
      <c r="J5" s="60">
        <v>249251906.130999</v>
      </c>
      <c r="K5" s="59">
        <v>249242780.23099998</v>
      </c>
      <c r="L5" s="60">
        <v>249232305.58099896</v>
      </c>
      <c r="M5" s="60">
        <v>249235164.30099899</v>
      </c>
      <c r="N5" s="60">
        <v>249237567.850999</v>
      </c>
      <c r="O5" s="60">
        <v>249236746.81099996</v>
      </c>
      <c r="P5" s="60">
        <v>249235966.81099898</v>
      </c>
      <c r="Q5" s="60">
        <v>249235187.87099898</v>
      </c>
      <c r="R5" s="20">
        <v>249212684.03299996</v>
      </c>
    </row>
    <row r="6" spans="1:18" x14ac:dyDescent="0.2">
      <c r="A6" s="61" t="s">
        <v>159</v>
      </c>
      <c r="B6" s="6">
        <v>2011</v>
      </c>
      <c r="C6" s="7">
        <v>178326904.08299902</v>
      </c>
      <c r="D6" s="62">
        <v>212723496.76299903</v>
      </c>
      <c r="E6" s="63">
        <v>213381101.47299898</v>
      </c>
      <c r="F6" s="63">
        <v>214031980.98299903</v>
      </c>
      <c r="G6" s="63">
        <v>214157465.55299896</v>
      </c>
      <c r="H6" s="62">
        <v>214215430.21299893</v>
      </c>
      <c r="I6" s="63">
        <v>214243663.58299896</v>
      </c>
      <c r="J6" s="63">
        <v>214256284.37299997</v>
      </c>
      <c r="K6" s="62">
        <v>214266437.38299894</v>
      </c>
      <c r="L6" s="63">
        <v>214260836.96299893</v>
      </c>
      <c r="M6" s="63">
        <v>214237079.22299895</v>
      </c>
      <c r="N6" s="63">
        <v>214235040.41299894</v>
      </c>
      <c r="O6" s="63">
        <v>214230511.71299893</v>
      </c>
      <c r="P6" s="63">
        <v>214230341.71299994</v>
      </c>
      <c r="Q6" s="63"/>
      <c r="R6" s="7">
        <v>214022784.77373001</v>
      </c>
    </row>
    <row r="7" spans="1:18" x14ac:dyDescent="0.2">
      <c r="A7" s="58" t="s">
        <v>159</v>
      </c>
      <c r="B7" s="15">
        <v>2012</v>
      </c>
      <c r="C7" s="20">
        <v>169418870.28999895</v>
      </c>
      <c r="D7" s="59">
        <v>200553920.20999998</v>
      </c>
      <c r="E7" s="60">
        <v>202017805.48000002</v>
      </c>
      <c r="F7" s="60">
        <v>202516844.62000003</v>
      </c>
      <c r="G7" s="60">
        <v>202591664.24999899</v>
      </c>
      <c r="H7" s="59">
        <v>202695542.27000001</v>
      </c>
      <c r="I7" s="60">
        <v>202775048.03</v>
      </c>
      <c r="J7" s="60">
        <v>202779697.68000007</v>
      </c>
      <c r="K7" s="59">
        <v>202797372.34000006</v>
      </c>
      <c r="L7" s="60">
        <v>202826939.54000005</v>
      </c>
      <c r="M7" s="60">
        <v>202806569.26000002</v>
      </c>
      <c r="N7" s="60">
        <v>202806739.92000002</v>
      </c>
      <c r="O7" s="60">
        <v>202891712.11000004</v>
      </c>
      <c r="P7" s="60"/>
      <c r="Q7" s="60"/>
      <c r="R7" s="20">
        <v>202773455.42084008</v>
      </c>
    </row>
    <row r="8" spans="1:18" x14ac:dyDescent="0.2">
      <c r="A8" s="61" t="s">
        <v>159</v>
      </c>
      <c r="B8" s="6">
        <v>2013</v>
      </c>
      <c r="C8" s="7">
        <v>167504904.11999902</v>
      </c>
      <c r="D8" s="62">
        <v>201990551.21000004</v>
      </c>
      <c r="E8" s="63">
        <v>203419842.75</v>
      </c>
      <c r="F8" s="63">
        <v>203937081.47</v>
      </c>
      <c r="G8" s="63">
        <v>204101281.13999993</v>
      </c>
      <c r="H8" s="62">
        <v>204201129.72</v>
      </c>
      <c r="I8" s="63">
        <v>204181797.97000003</v>
      </c>
      <c r="J8" s="63">
        <v>204217753.60999998</v>
      </c>
      <c r="K8" s="62">
        <v>204228695.54999998</v>
      </c>
      <c r="L8" s="63">
        <v>204223682.95999995</v>
      </c>
      <c r="M8" s="63">
        <v>204232065.26999998</v>
      </c>
      <c r="N8" s="63">
        <v>204227033.83999997</v>
      </c>
      <c r="O8" s="63"/>
      <c r="P8" s="63"/>
      <c r="Q8" s="63"/>
      <c r="R8" s="7">
        <v>203777979.49489003</v>
      </c>
    </row>
    <row r="9" spans="1:18" x14ac:dyDescent="0.2">
      <c r="A9" s="58" t="s">
        <v>159</v>
      </c>
      <c r="B9" s="15">
        <v>2014</v>
      </c>
      <c r="C9" s="20">
        <v>178349560.89000005</v>
      </c>
      <c r="D9" s="59">
        <v>212880261.82999995</v>
      </c>
      <c r="E9" s="60">
        <v>214619365.78999999</v>
      </c>
      <c r="F9" s="60">
        <v>215260517.95999992</v>
      </c>
      <c r="G9" s="60">
        <v>215509817.85000002</v>
      </c>
      <c r="H9" s="59">
        <v>215726696.92000002</v>
      </c>
      <c r="I9" s="60">
        <v>215764834.72</v>
      </c>
      <c r="J9" s="60">
        <v>215732712.55000001</v>
      </c>
      <c r="K9" s="59">
        <v>215760538.76000002</v>
      </c>
      <c r="L9" s="60">
        <v>215788505.64000002</v>
      </c>
      <c r="M9" s="60">
        <v>215792840.67000002</v>
      </c>
      <c r="N9" s="60"/>
      <c r="O9" s="60"/>
      <c r="P9" s="60"/>
      <c r="Q9" s="60"/>
      <c r="R9" s="20">
        <v>215439556.32960793</v>
      </c>
    </row>
    <row r="10" spans="1:18" x14ac:dyDescent="0.2">
      <c r="A10" s="61" t="s">
        <v>159</v>
      </c>
      <c r="B10" s="6">
        <v>2015</v>
      </c>
      <c r="C10" s="7">
        <v>167876931.62999997</v>
      </c>
      <c r="D10" s="62">
        <v>203424984.44999999</v>
      </c>
      <c r="E10" s="63">
        <v>204593676.05999994</v>
      </c>
      <c r="F10" s="63">
        <v>205159732.32000002</v>
      </c>
      <c r="G10" s="63">
        <v>205473491.13999999</v>
      </c>
      <c r="H10" s="62">
        <v>205543519.86000001</v>
      </c>
      <c r="I10" s="63">
        <v>205796306.25</v>
      </c>
      <c r="J10" s="63">
        <v>205818558.25000003</v>
      </c>
      <c r="K10" s="62">
        <v>205874413.77000004</v>
      </c>
      <c r="L10" s="63">
        <v>205865906.35000002</v>
      </c>
      <c r="M10" s="63"/>
      <c r="N10" s="63"/>
      <c r="O10" s="63"/>
      <c r="P10" s="63"/>
      <c r="Q10" s="63"/>
      <c r="R10" s="7">
        <v>204806278.58196896</v>
      </c>
    </row>
    <row r="11" spans="1:18" x14ac:dyDescent="0.2">
      <c r="A11" s="58" t="s">
        <v>159</v>
      </c>
      <c r="B11" s="15">
        <v>2016</v>
      </c>
      <c r="C11" s="20">
        <v>149750478.28999999</v>
      </c>
      <c r="D11" s="59">
        <v>178968572.47</v>
      </c>
      <c r="E11" s="60">
        <v>180401757.13999999</v>
      </c>
      <c r="F11" s="60">
        <v>181286023.12999997</v>
      </c>
      <c r="G11" s="60">
        <v>181528398.68000001</v>
      </c>
      <c r="H11" s="59">
        <v>181720587.72999996</v>
      </c>
      <c r="I11" s="60">
        <v>181788781.59999999</v>
      </c>
      <c r="J11" s="60">
        <v>181878506.62999997</v>
      </c>
      <c r="K11" s="59">
        <v>181905666.56</v>
      </c>
      <c r="L11" s="60"/>
      <c r="M11" s="60"/>
      <c r="N11" s="60"/>
      <c r="O11" s="60"/>
      <c r="P11" s="60"/>
      <c r="Q11" s="60"/>
      <c r="R11" s="20">
        <v>180385751.12539604</v>
      </c>
    </row>
    <row r="12" spans="1:18" x14ac:dyDescent="0.2">
      <c r="A12" s="61" t="s">
        <v>159</v>
      </c>
      <c r="B12" s="6">
        <v>2017</v>
      </c>
      <c r="C12" s="7">
        <v>143319620.49000001</v>
      </c>
      <c r="D12" s="62">
        <v>176375696.41999996</v>
      </c>
      <c r="E12" s="63">
        <v>178291452.84999999</v>
      </c>
      <c r="F12" s="63">
        <v>178931332.55000001</v>
      </c>
      <c r="G12" s="63">
        <v>179181797.54999998</v>
      </c>
      <c r="H12" s="62">
        <v>179373905.32999995</v>
      </c>
      <c r="I12" s="63">
        <v>179464800.12999997</v>
      </c>
      <c r="J12" s="63">
        <v>179449617.74000001</v>
      </c>
      <c r="K12" s="62"/>
      <c r="L12" s="63"/>
      <c r="M12" s="63"/>
      <c r="N12" s="63"/>
      <c r="O12" s="63"/>
      <c r="P12" s="63"/>
      <c r="Q12" s="63"/>
      <c r="R12" s="7">
        <v>177831128.36346</v>
      </c>
    </row>
    <row r="13" spans="1:18" x14ac:dyDescent="0.2">
      <c r="A13" s="58" t="s">
        <v>159</v>
      </c>
      <c r="B13" s="15">
        <v>2018</v>
      </c>
      <c r="C13" s="20">
        <v>153112548.63000003</v>
      </c>
      <c r="D13" s="59">
        <v>186214067.78</v>
      </c>
      <c r="E13" s="60">
        <v>188100400.03</v>
      </c>
      <c r="F13" s="60">
        <v>188640659.45000002</v>
      </c>
      <c r="G13" s="60">
        <v>189077637.16000003</v>
      </c>
      <c r="H13" s="59">
        <v>189427291.93000004</v>
      </c>
      <c r="I13" s="60">
        <v>189572696.37000003</v>
      </c>
      <c r="J13" s="60"/>
      <c r="K13" s="59"/>
      <c r="L13" s="60"/>
      <c r="M13" s="60"/>
      <c r="N13" s="60"/>
      <c r="O13" s="60"/>
      <c r="P13" s="60"/>
      <c r="Q13" s="60"/>
      <c r="R13" s="20">
        <v>188352874.21715805</v>
      </c>
    </row>
    <row r="14" spans="1:18" x14ac:dyDescent="0.2">
      <c r="A14" s="61" t="s">
        <v>159</v>
      </c>
      <c r="B14" s="6">
        <v>2019</v>
      </c>
      <c r="C14" s="7">
        <v>157962938.16999999</v>
      </c>
      <c r="D14" s="62">
        <v>195963164.30000004</v>
      </c>
      <c r="E14" s="63">
        <v>198879770.51000002</v>
      </c>
      <c r="F14" s="63">
        <v>200501036.10000002</v>
      </c>
      <c r="G14" s="63">
        <v>201505664.40000001</v>
      </c>
      <c r="H14" s="62">
        <v>202875727.31</v>
      </c>
      <c r="I14" s="63"/>
      <c r="J14" s="63"/>
      <c r="K14" s="62"/>
      <c r="L14" s="63"/>
      <c r="M14" s="63"/>
      <c r="N14" s="63"/>
      <c r="O14" s="63"/>
      <c r="P14" s="63"/>
      <c r="Q14" s="63"/>
      <c r="R14" s="7">
        <v>201585251.21958694</v>
      </c>
    </row>
    <row r="15" spans="1:18" x14ac:dyDescent="0.2">
      <c r="A15" s="58" t="s">
        <v>159</v>
      </c>
      <c r="B15" s="15">
        <v>2020</v>
      </c>
      <c r="C15" s="20">
        <v>126929611.57999997</v>
      </c>
      <c r="D15" s="59">
        <v>156051845.43000001</v>
      </c>
      <c r="E15" s="60">
        <v>157489243.25</v>
      </c>
      <c r="F15" s="60">
        <v>158364610.55999997</v>
      </c>
      <c r="G15" s="60">
        <v>159028755.62</v>
      </c>
      <c r="H15" s="59"/>
      <c r="I15" s="60"/>
      <c r="J15" s="60"/>
      <c r="K15" s="59"/>
      <c r="L15" s="60"/>
      <c r="M15" s="60"/>
      <c r="N15" s="60"/>
      <c r="O15" s="60"/>
      <c r="P15" s="60"/>
      <c r="Q15" s="60"/>
      <c r="R15" s="20">
        <v>158427534.08915102</v>
      </c>
    </row>
    <row r="16" spans="1:18" x14ac:dyDescent="0.2">
      <c r="A16" s="61" t="s">
        <v>159</v>
      </c>
      <c r="B16" s="6">
        <v>2021</v>
      </c>
      <c r="C16" s="7">
        <v>150363348.62</v>
      </c>
      <c r="D16" s="62">
        <v>200068892.59</v>
      </c>
      <c r="E16" s="63">
        <v>203171007.13</v>
      </c>
      <c r="F16" s="63">
        <v>204689411.47</v>
      </c>
      <c r="G16" s="63"/>
      <c r="H16" s="62"/>
      <c r="I16" s="63"/>
      <c r="J16" s="63"/>
      <c r="K16" s="62"/>
      <c r="L16" s="63"/>
      <c r="M16" s="63"/>
      <c r="N16" s="63"/>
      <c r="O16" s="63"/>
      <c r="P16" s="63"/>
      <c r="Q16" s="63"/>
      <c r="R16" s="7">
        <v>203897253.45818597</v>
      </c>
    </row>
    <row r="17" spans="1:18" x14ac:dyDescent="0.2">
      <c r="A17" s="58" t="s">
        <v>159</v>
      </c>
      <c r="B17" s="15">
        <v>2022</v>
      </c>
      <c r="C17" s="20">
        <v>235014533.45000008</v>
      </c>
      <c r="D17" s="59">
        <v>321516884.52999991</v>
      </c>
      <c r="E17" s="60">
        <v>325953604.41000003</v>
      </c>
      <c r="F17" s="60"/>
      <c r="G17" s="60"/>
      <c r="H17" s="59"/>
      <c r="I17" s="60"/>
      <c r="J17" s="60"/>
      <c r="K17" s="59"/>
      <c r="L17" s="60"/>
      <c r="M17" s="60"/>
      <c r="N17" s="60"/>
      <c r="O17" s="60"/>
      <c r="P17" s="60"/>
      <c r="Q17" s="60"/>
      <c r="R17" s="20">
        <v>328012766.1613999</v>
      </c>
    </row>
    <row r="18" spans="1:18" x14ac:dyDescent="0.2">
      <c r="A18" s="61" t="s">
        <v>160</v>
      </c>
      <c r="B18" s="6">
        <v>2023</v>
      </c>
      <c r="C18" s="7">
        <v>306278708.84999907</v>
      </c>
      <c r="D18" s="62">
        <v>401886957.25999892</v>
      </c>
      <c r="E18" s="63"/>
      <c r="F18" s="63"/>
      <c r="G18" s="63"/>
      <c r="H18" s="62"/>
      <c r="I18" s="63"/>
      <c r="J18" s="63"/>
      <c r="K18" s="62"/>
      <c r="L18" s="63"/>
      <c r="M18" s="63"/>
      <c r="N18" s="63"/>
      <c r="O18" s="63"/>
      <c r="P18" s="63"/>
      <c r="Q18" s="63"/>
      <c r="R18" s="7">
        <v>414254753.65086311</v>
      </c>
    </row>
    <row r="19" spans="1:18" x14ac:dyDescent="0.2">
      <c r="A19" s="58" t="s">
        <v>159</v>
      </c>
      <c r="B19" s="15">
        <v>2024</v>
      </c>
      <c r="C19" s="20">
        <v>319219932.40999901</v>
      </c>
      <c r="D19" s="59"/>
      <c r="E19" s="60"/>
      <c r="F19" s="60"/>
      <c r="G19" s="60"/>
      <c r="H19" s="59"/>
      <c r="I19" s="60"/>
      <c r="J19" s="60"/>
      <c r="K19" s="59"/>
      <c r="L19" s="60"/>
      <c r="M19" s="60"/>
      <c r="N19" s="60"/>
      <c r="O19" s="60"/>
      <c r="P19" s="60"/>
      <c r="Q19" s="60"/>
      <c r="R19" s="20">
        <v>432331044.0061661</v>
      </c>
    </row>
    <row r="21" spans="1:18" x14ac:dyDescent="0.2">
      <c r="A21" s="58" t="s">
        <v>161</v>
      </c>
      <c r="B21" s="15">
        <v>2010</v>
      </c>
      <c r="C21" s="20">
        <v>258495027.202999</v>
      </c>
      <c r="D21" s="59">
        <v>256879538.57599902</v>
      </c>
      <c r="E21" s="60">
        <v>251940728.26099899</v>
      </c>
      <c r="F21" s="60">
        <v>250666405.22100002</v>
      </c>
      <c r="G21" s="60">
        <v>249809661.91100001</v>
      </c>
      <c r="H21" s="59">
        <v>249632153.54100001</v>
      </c>
      <c r="I21" s="60">
        <v>249359883.73099896</v>
      </c>
      <c r="J21" s="60">
        <v>249300636.23099899</v>
      </c>
      <c r="K21" s="59">
        <v>249252454.28099996</v>
      </c>
      <c r="L21" s="60">
        <v>249220899.09099895</v>
      </c>
      <c r="M21" s="60">
        <v>249220300.290999</v>
      </c>
      <c r="N21" s="60">
        <v>249216150.84099901</v>
      </c>
      <c r="O21" s="60">
        <v>249212109.80099899</v>
      </c>
      <c r="P21" s="60">
        <v>249211306.87099898</v>
      </c>
      <c r="Q21" s="60">
        <v>249212533.87099898</v>
      </c>
      <c r="R21" s="20">
        <v>249212684.03299996</v>
      </c>
    </row>
    <row r="22" spans="1:18" x14ac:dyDescent="0.2">
      <c r="A22" s="61" t="s">
        <v>161</v>
      </c>
      <c r="B22" s="6">
        <v>2011</v>
      </c>
      <c r="C22" s="7">
        <v>224759747.40299892</v>
      </c>
      <c r="D22" s="62">
        <v>219892943.78299904</v>
      </c>
      <c r="E22" s="63">
        <v>215563091.43299899</v>
      </c>
      <c r="F22" s="63">
        <v>214812760.85549897</v>
      </c>
      <c r="G22" s="63">
        <v>214557378.61549899</v>
      </c>
      <c r="H22" s="62">
        <v>214306351.90549895</v>
      </c>
      <c r="I22" s="63">
        <v>214236537.90549895</v>
      </c>
      <c r="J22" s="63">
        <v>214220178.71299994</v>
      </c>
      <c r="K22" s="62">
        <v>214163633.52299893</v>
      </c>
      <c r="L22" s="63">
        <v>214067042.37299895</v>
      </c>
      <c r="M22" s="63">
        <v>214028872.63299894</v>
      </c>
      <c r="N22" s="63">
        <v>214024333.82299894</v>
      </c>
      <c r="O22" s="63">
        <v>214019809.12299892</v>
      </c>
      <c r="P22" s="63">
        <v>214022978.12299994</v>
      </c>
      <c r="Q22" s="63"/>
      <c r="R22" s="7">
        <v>214022784.77373001</v>
      </c>
    </row>
    <row r="23" spans="1:18" x14ac:dyDescent="0.2">
      <c r="A23" s="58" t="s">
        <v>161</v>
      </c>
      <c r="B23" s="15">
        <v>2012</v>
      </c>
      <c r="C23" s="20">
        <v>210883424.90999898</v>
      </c>
      <c r="D23" s="59">
        <v>206228071.89000002</v>
      </c>
      <c r="E23" s="60">
        <v>204431745.12</v>
      </c>
      <c r="F23" s="60">
        <v>203808604.16249999</v>
      </c>
      <c r="G23" s="60">
        <v>203058346.46749997</v>
      </c>
      <c r="H23" s="59">
        <v>202897703.91250002</v>
      </c>
      <c r="I23" s="60">
        <v>202737144.48000002</v>
      </c>
      <c r="J23" s="60">
        <v>202756273.36000004</v>
      </c>
      <c r="K23" s="59">
        <v>202666343.87000003</v>
      </c>
      <c r="L23" s="60">
        <v>202722395.22000006</v>
      </c>
      <c r="M23" s="60">
        <v>202689091.46000001</v>
      </c>
      <c r="N23" s="60">
        <v>202699430.12000003</v>
      </c>
      <c r="O23" s="60">
        <v>202772552.31000003</v>
      </c>
      <c r="P23" s="60"/>
      <c r="Q23" s="60"/>
      <c r="R23" s="20">
        <v>202773455.42084008</v>
      </c>
    </row>
    <row r="24" spans="1:18" x14ac:dyDescent="0.2">
      <c r="A24" s="61" t="s">
        <v>161</v>
      </c>
      <c r="B24" s="6">
        <v>2013</v>
      </c>
      <c r="C24" s="7">
        <v>206826544.75999901</v>
      </c>
      <c r="D24" s="62">
        <v>207297654.78749999</v>
      </c>
      <c r="E24" s="63">
        <v>205758598.04749995</v>
      </c>
      <c r="F24" s="63">
        <v>204835867.33749998</v>
      </c>
      <c r="G24" s="63">
        <v>204225067.44749996</v>
      </c>
      <c r="H24" s="62">
        <v>204131143.19749999</v>
      </c>
      <c r="I24" s="63">
        <v>204008307.07999998</v>
      </c>
      <c r="J24" s="63">
        <v>203940655.71000004</v>
      </c>
      <c r="K24" s="62">
        <v>203943470.71999997</v>
      </c>
      <c r="L24" s="63">
        <v>203776486.82999998</v>
      </c>
      <c r="M24" s="63">
        <v>203768800.66</v>
      </c>
      <c r="N24" s="63">
        <v>203776335.18000001</v>
      </c>
      <c r="O24" s="63"/>
      <c r="P24" s="63"/>
      <c r="Q24" s="63"/>
      <c r="R24" s="7">
        <v>203777979.49489003</v>
      </c>
    </row>
    <row r="25" spans="1:18" x14ac:dyDescent="0.2">
      <c r="A25" s="58" t="s">
        <v>161</v>
      </c>
      <c r="B25" s="15">
        <v>2014</v>
      </c>
      <c r="C25" s="20">
        <v>220061163.14499998</v>
      </c>
      <c r="D25" s="59">
        <v>218472574.50999999</v>
      </c>
      <c r="E25" s="60">
        <v>217238771.72000003</v>
      </c>
      <c r="F25" s="60">
        <v>216490791.28999993</v>
      </c>
      <c r="G25" s="60">
        <v>215920882.44999999</v>
      </c>
      <c r="H25" s="59">
        <v>215568582.13</v>
      </c>
      <c r="I25" s="60">
        <v>215479437.45000002</v>
      </c>
      <c r="J25" s="60">
        <v>215452721.38999999</v>
      </c>
      <c r="K25" s="59">
        <v>215456623.53999999</v>
      </c>
      <c r="L25" s="60">
        <v>215445843.51999998</v>
      </c>
      <c r="M25" s="60">
        <v>215436969.84999996</v>
      </c>
      <c r="N25" s="60"/>
      <c r="O25" s="60"/>
      <c r="P25" s="60"/>
      <c r="Q25" s="60"/>
      <c r="R25" s="20">
        <v>215439556.32960793</v>
      </c>
    </row>
    <row r="26" spans="1:18" x14ac:dyDescent="0.2">
      <c r="A26" s="61" t="s">
        <v>161</v>
      </c>
      <c r="B26" s="6">
        <v>2015</v>
      </c>
      <c r="C26" s="7">
        <v>206116605.78999996</v>
      </c>
      <c r="D26" s="62">
        <v>208158057.30500004</v>
      </c>
      <c r="E26" s="63">
        <v>206750597.4675</v>
      </c>
      <c r="F26" s="63">
        <v>206006815.07749999</v>
      </c>
      <c r="G26" s="63">
        <v>205340027.39000002</v>
      </c>
      <c r="H26" s="62">
        <v>205079632.32000005</v>
      </c>
      <c r="I26" s="63">
        <v>204998729.68000001</v>
      </c>
      <c r="J26" s="63">
        <v>204935906.62999997</v>
      </c>
      <c r="K26" s="62">
        <v>204866595.17999998</v>
      </c>
      <c r="L26" s="63">
        <v>204809207.79999998</v>
      </c>
      <c r="M26" s="63"/>
      <c r="N26" s="63"/>
      <c r="O26" s="63"/>
      <c r="P26" s="63"/>
      <c r="Q26" s="63"/>
      <c r="R26" s="7">
        <v>204806278.58196896</v>
      </c>
    </row>
    <row r="27" spans="1:18" x14ac:dyDescent="0.2">
      <c r="A27" s="58" t="s">
        <v>161</v>
      </c>
      <c r="B27" s="15">
        <v>2016</v>
      </c>
      <c r="C27" s="20">
        <v>183215005.87499997</v>
      </c>
      <c r="D27" s="59">
        <v>183818371.18499997</v>
      </c>
      <c r="E27" s="60">
        <v>182260717.63</v>
      </c>
      <c r="F27" s="60">
        <v>181608089.98999998</v>
      </c>
      <c r="G27" s="60">
        <v>181261111.37</v>
      </c>
      <c r="H27" s="59">
        <v>180951530.80999997</v>
      </c>
      <c r="I27" s="60">
        <v>180584986.97999999</v>
      </c>
      <c r="J27" s="60">
        <v>180505050.38999999</v>
      </c>
      <c r="K27" s="59">
        <v>180410493.48999998</v>
      </c>
      <c r="L27" s="60"/>
      <c r="M27" s="60"/>
      <c r="N27" s="60"/>
      <c r="O27" s="60"/>
      <c r="P27" s="60"/>
      <c r="Q27" s="60"/>
      <c r="R27" s="20">
        <v>180385751.12539604</v>
      </c>
    </row>
    <row r="28" spans="1:18" x14ac:dyDescent="0.2">
      <c r="A28" s="61" t="s">
        <v>161</v>
      </c>
      <c r="B28" s="6">
        <v>2017</v>
      </c>
      <c r="C28" s="7">
        <v>179209967.19500005</v>
      </c>
      <c r="D28" s="62">
        <v>181238855.71000001</v>
      </c>
      <c r="E28" s="63">
        <v>179758398.33500004</v>
      </c>
      <c r="F28" s="63">
        <v>179238117.27499998</v>
      </c>
      <c r="G28" s="63">
        <v>178660174.16500002</v>
      </c>
      <c r="H28" s="62">
        <v>178432403.20500001</v>
      </c>
      <c r="I28" s="63">
        <v>178155441.41499999</v>
      </c>
      <c r="J28" s="63">
        <v>177883825.73000002</v>
      </c>
      <c r="K28" s="62"/>
      <c r="L28" s="63"/>
      <c r="M28" s="63"/>
      <c r="N28" s="63"/>
      <c r="O28" s="63"/>
      <c r="P28" s="63"/>
      <c r="Q28" s="63"/>
      <c r="R28" s="7">
        <v>177831128.36346</v>
      </c>
    </row>
    <row r="29" spans="1:18" x14ac:dyDescent="0.2">
      <c r="A29" s="58" t="s">
        <v>161</v>
      </c>
      <c r="B29" s="15">
        <v>2018</v>
      </c>
      <c r="C29" s="20">
        <v>190978771.14999998</v>
      </c>
      <c r="D29" s="59">
        <v>192090896.44500002</v>
      </c>
      <c r="E29" s="60">
        <v>190470183.69999999</v>
      </c>
      <c r="F29" s="60">
        <v>189662110.935</v>
      </c>
      <c r="G29" s="60">
        <v>189307624.75500003</v>
      </c>
      <c r="H29" s="59">
        <v>188774115.08000001</v>
      </c>
      <c r="I29" s="60">
        <v>188528707.41</v>
      </c>
      <c r="J29" s="60"/>
      <c r="K29" s="59"/>
      <c r="L29" s="60"/>
      <c r="M29" s="60"/>
      <c r="N29" s="60"/>
      <c r="O29" s="60"/>
      <c r="P29" s="60"/>
      <c r="Q29" s="60"/>
      <c r="R29" s="20">
        <v>188352874.21715805</v>
      </c>
    </row>
    <row r="30" spans="1:18" x14ac:dyDescent="0.2">
      <c r="A30" s="61" t="s">
        <v>161</v>
      </c>
      <c r="B30" s="6">
        <v>2019</v>
      </c>
      <c r="C30" s="7">
        <v>198089044.25999999</v>
      </c>
      <c r="D30" s="62">
        <v>203451313.59999996</v>
      </c>
      <c r="E30" s="63">
        <v>202387088.94000003</v>
      </c>
      <c r="F30" s="63">
        <v>201908927.07999995</v>
      </c>
      <c r="G30" s="63">
        <v>201300449.24999997</v>
      </c>
      <c r="H30" s="62">
        <v>201932525.11999997</v>
      </c>
      <c r="I30" s="63"/>
      <c r="J30" s="63"/>
      <c r="K30" s="62"/>
      <c r="L30" s="63"/>
      <c r="M30" s="63"/>
      <c r="N30" s="63"/>
      <c r="O30" s="63"/>
      <c r="P30" s="63"/>
      <c r="Q30" s="63"/>
      <c r="R30" s="7">
        <v>201585251.21958694</v>
      </c>
    </row>
    <row r="31" spans="1:18" x14ac:dyDescent="0.2">
      <c r="A31" s="58" t="s">
        <v>161</v>
      </c>
      <c r="B31" s="15">
        <v>2020</v>
      </c>
      <c r="C31" s="20">
        <v>154423748.59999999</v>
      </c>
      <c r="D31" s="59">
        <v>160452506.50749996</v>
      </c>
      <c r="E31" s="60">
        <v>159760549.98500001</v>
      </c>
      <c r="F31" s="60">
        <v>159169790.68000001</v>
      </c>
      <c r="G31" s="60">
        <v>158951273.19000003</v>
      </c>
      <c r="H31" s="59"/>
      <c r="I31" s="60"/>
      <c r="J31" s="60"/>
      <c r="K31" s="59"/>
      <c r="L31" s="60"/>
      <c r="M31" s="60"/>
      <c r="N31" s="60"/>
      <c r="O31" s="60"/>
      <c r="P31" s="60"/>
      <c r="Q31" s="60"/>
      <c r="R31" s="20">
        <v>158427534.08915102</v>
      </c>
    </row>
    <row r="32" spans="1:18" x14ac:dyDescent="0.2">
      <c r="A32" s="61" t="s">
        <v>161</v>
      </c>
      <c r="B32" s="6">
        <v>2021</v>
      </c>
      <c r="C32" s="7">
        <v>193218892.94499996</v>
      </c>
      <c r="D32" s="62">
        <v>206312847.10500002</v>
      </c>
      <c r="E32" s="63">
        <v>205280327.64000005</v>
      </c>
      <c r="F32" s="63">
        <v>204987014.84000003</v>
      </c>
      <c r="G32" s="63"/>
      <c r="H32" s="62"/>
      <c r="I32" s="63"/>
      <c r="J32" s="63"/>
      <c r="K32" s="62"/>
      <c r="L32" s="63"/>
      <c r="M32" s="63"/>
      <c r="N32" s="63"/>
      <c r="O32" s="63"/>
      <c r="P32" s="63"/>
      <c r="Q32" s="63"/>
      <c r="R32" s="7">
        <v>203897253.45818597</v>
      </c>
    </row>
    <row r="33" spans="1:18" x14ac:dyDescent="0.2">
      <c r="A33" s="58" t="s">
        <v>162</v>
      </c>
      <c r="B33" s="15">
        <v>2022</v>
      </c>
      <c r="C33" s="20">
        <v>303136190.84500003</v>
      </c>
      <c r="D33" s="59">
        <v>331098521.88499999</v>
      </c>
      <c r="E33" s="60">
        <v>330447666.93000001</v>
      </c>
      <c r="F33" s="60"/>
      <c r="G33" s="60"/>
      <c r="H33" s="59"/>
      <c r="I33" s="60"/>
      <c r="J33" s="60"/>
      <c r="K33" s="59"/>
      <c r="L33" s="60"/>
      <c r="M33" s="60"/>
      <c r="N33" s="60"/>
      <c r="O33" s="60"/>
      <c r="P33" s="60"/>
      <c r="Q33" s="60"/>
      <c r="R33" s="20">
        <v>328012766.1613999</v>
      </c>
    </row>
    <row r="34" spans="1:18" x14ac:dyDescent="0.2">
      <c r="A34" s="61" t="s">
        <v>162</v>
      </c>
      <c r="B34" s="6">
        <v>2023</v>
      </c>
      <c r="C34" s="7">
        <v>381607682.64999896</v>
      </c>
      <c r="D34" s="25">
        <v>418083394.11499894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63"/>
      <c r="Q34" s="63"/>
      <c r="R34" s="7">
        <v>414254753.65086311</v>
      </c>
    </row>
    <row r="35" spans="1:18" x14ac:dyDescent="0.2">
      <c r="A35" s="58" t="s">
        <v>162</v>
      </c>
      <c r="B35" s="15">
        <v>2024</v>
      </c>
      <c r="C35" s="20">
        <v>397417633.14999896</v>
      </c>
      <c r="D35" s="59"/>
      <c r="E35" s="60"/>
      <c r="F35" s="60"/>
      <c r="G35" s="60"/>
      <c r="H35" s="59"/>
      <c r="I35" s="60"/>
      <c r="J35" s="60"/>
      <c r="K35" s="59"/>
      <c r="L35" s="60"/>
      <c r="M35" s="60"/>
      <c r="N35" s="60"/>
      <c r="O35" s="60"/>
      <c r="P35" s="60"/>
      <c r="Q35" s="60"/>
      <c r="R35" s="20">
        <v>432331044.0061661</v>
      </c>
    </row>
    <row r="38" spans="1:18" x14ac:dyDescent="0.2">
      <c r="A38" t="s">
        <v>295</v>
      </c>
    </row>
    <row r="39" spans="1:18" x14ac:dyDescent="0.2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3:18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3:18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3:18" x14ac:dyDescent="0.2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3:18" x14ac:dyDescent="0.2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3:18" x14ac:dyDescent="0.2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3:18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7" spans="3:18" x14ac:dyDescent="0.2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3:18" x14ac:dyDescent="0.2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3:18" x14ac:dyDescent="0.2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3:18" x14ac:dyDescent="0.2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3:18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3:18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3:18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3:18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3:18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3:18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3:18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3:18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3:18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3:18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3:18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</sheetData>
  <mergeCells count="2">
    <mergeCell ref="C3:R3"/>
    <mergeCell ref="A2:R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pageSetUpPr autoPageBreaks="0"/>
  </sheetPr>
  <dimension ref="A2:K843"/>
  <sheetViews>
    <sheetView workbookViewId="0"/>
  </sheetViews>
  <sheetFormatPr defaultRowHeight="14.25" x14ac:dyDescent="0.2"/>
  <cols>
    <col min="1" max="5" width="17.6640625" customWidth="1"/>
    <col min="6" max="6" width="5.6640625" customWidth="1"/>
    <col min="7" max="11" width="20" customWidth="1"/>
  </cols>
  <sheetData>
    <row r="2" spans="1:11" ht="24.95" customHeight="1" x14ac:dyDescent="0.2">
      <c r="A2" s="124" t="s">
        <v>325</v>
      </c>
      <c r="B2" s="124"/>
      <c r="C2" s="124"/>
      <c r="D2" s="124"/>
      <c r="E2" s="124"/>
      <c r="G2" s="124" t="s">
        <v>326</v>
      </c>
      <c r="H2" s="124"/>
      <c r="I2" s="124"/>
      <c r="J2" s="124"/>
      <c r="K2" s="124"/>
    </row>
    <row r="3" spans="1:11" ht="20.100000000000001" customHeight="1" x14ac:dyDescent="0.2">
      <c r="A3" s="26" t="s">
        <v>13</v>
      </c>
      <c r="B3" s="26" t="s">
        <v>171</v>
      </c>
      <c r="C3" s="27" t="s">
        <v>141</v>
      </c>
      <c r="D3" s="27" t="s">
        <v>172</v>
      </c>
      <c r="E3" s="27" t="s">
        <v>25</v>
      </c>
      <c r="G3" s="26" t="s">
        <v>13</v>
      </c>
      <c r="H3" s="26" t="s">
        <v>171</v>
      </c>
      <c r="I3" s="26" t="s">
        <v>141</v>
      </c>
      <c r="J3" s="26" t="s">
        <v>172</v>
      </c>
      <c r="K3" s="26" t="s">
        <v>25</v>
      </c>
    </row>
    <row r="4" spans="1:11" ht="15" customHeight="1" x14ac:dyDescent="0.2">
      <c r="A4" s="28">
        <v>2010</v>
      </c>
      <c r="B4" s="83">
        <v>201003</v>
      </c>
      <c r="C4" s="29" t="s">
        <v>176</v>
      </c>
      <c r="D4" s="29" t="s">
        <v>17</v>
      </c>
      <c r="E4" s="29">
        <v>37550683.280000001</v>
      </c>
      <c r="G4" s="28">
        <v>2010</v>
      </c>
      <c r="H4" s="83">
        <v>201003</v>
      </c>
      <c r="I4" s="29" t="s">
        <v>31</v>
      </c>
      <c r="J4" s="29" t="s">
        <v>173</v>
      </c>
      <c r="K4" s="29">
        <v>170438983.59858999</v>
      </c>
    </row>
    <row r="5" spans="1:11" x14ac:dyDescent="0.2">
      <c r="A5" s="30">
        <v>2010</v>
      </c>
      <c r="B5" s="84">
        <v>201006</v>
      </c>
      <c r="C5" s="31" t="s">
        <v>176</v>
      </c>
      <c r="D5" s="31" t="s">
        <v>17</v>
      </c>
      <c r="E5" s="31">
        <v>25304017</v>
      </c>
      <c r="G5" s="30">
        <v>2010</v>
      </c>
      <c r="H5" s="84">
        <v>201006</v>
      </c>
      <c r="I5" s="31" t="s">
        <v>31</v>
      </c>
      <c r="J5" s="31" t="s">
        <v>173</v>
      </c>
      <c r="K5" s="31">
        <v>170734921.29564899</v>
      </c>
    </row>
    <row r="6" spans="1:11" x14ac:dyDescent="0.2">
      <c r="A6" s="28">
        <v>2010</v>
      </c>
      <c r="B6" s="83">
        <v>201009</v>
      </c>
      <c r="C6" s="29" t="s">
        <v>176</v>
      </c>
      <c r="D6" s="29" t="s">
        <v>17</v>
      </c>
      <c r="E6" s="29">
        <v>24723556.550000001</v>
      </c>
      <c r="G6" s="28">
        <v>2010</v>
      </c>
      <c r="H6" s="83">
        <v>201009</v>
      </c>
      <c r="I6" s="29" t="s">
        <v>31</v>
      </c>
      <c r="J6" s="29" t="s">
        <v>173</v>
      </c>
      <c r="K6" s="29">
        <v>173141814.980892</v>
      </c>
    </row>
    <row r="7" spans="1:11" x14ac:dyDescent="0.2">
      <c r="A7" s="30">
        <v>2010</v>
      </c>
      <c r="B7" s="84">
        <v>201012</v>
      </c>
      <c r="C7" s="31" t="s">
        <v>176</v>
      </c>
      <c r="D7" s="31" t="s">
        <v>17</v>
      </c>
      <c r="E7" s="31">
        <v>37148259.049999997</v>
      </c>
      <c r="G7" s="30">
        <v>2010</v>
      </c>
      <c r="H7" s="84">
        <v>201012</v>
      </c>
      <c r="I7" s="31" t="s">
        <v>31</v>
      </c>
      <c r="J7" s="31" t="s">
        <v>173</v>
      </c>
      <c r="K7" s="31">
        <v>172933020.54967901</v>
      </c>
    </row>
    <row r="8" spans="1:11" x14ac:dyDescent="0.2">
      <c r="A8" s="28">
        <v>2011</v>
      </c>
      <c r="B8" s="83">
        <v>201103</v>
      </c>
      <c r="C8" s="29" t="s">
        <v>176</v>
      </c>
      <c r="D8" s="29" t="s">
        <v>17</v>
      </c>
      <c r="E8" s="29">
        <v>27539292.728629999</v>
      </c>
      <c r="G8" s="28">
        <v>2011</v>
      </c>
      <c r="H8" s="83">
        <v>201103</v>
      </c>
      <c r="I8" s="29" t="s">
        <v>31</v>
      </c>
      <c r="J8" s="29" t="s">
        <v>173</v>
      </c>
      <c r="K8" s="29">
        <v>170819650.78559199</v>
      </c>
    </row>
    <row r="9" spans="1:11" x14ac:dyDescent="0.2">
      <c r="A9" s="30">
        <v>2011</v>
      </c>
      <c r="B9" s="84">
        <v>201106</v>
      </c>
      <c r="C9" s="31" t="s">
        <v>176</v>
      </c>
      <c r="D9" s="31" t="s">
        <v>17</v>
      </c>
      <c r="E9" s="31">
        <v>21147997.145190001</v>
      </c>
      <c r="G9" s="30">
        <v>2011</v>
      </c>
      <c r="H9" s="84">
        <v>201106</v>
      </c>
      <c r="I9" s="31" t="s">
        <v>31</v>
      </c>
      <c r="J9" s="31" t="s">
        <v>173</v>
      </c>
      <c r="K9" s="31">
        <v>172686149.32754099</v>
      </c>
    </row>
    <row r="10" spans="1:11" x14ac:dyDescent="0.2">
      <c r="A10" s="28">
        <v>2011</v>
      </c>
      <c r="B10" s="83">
        <v>201109</v>
      </c>
      <c r="C10" s="29" t="s">
        <v>176</v>
      </c>
      <c r="D10" s="29" t="s">
        <v>17</v>
      </c>
      <c r="E10" s="29">
        <v>21367475.916779999</v>
      </c>
      <c r="G10" s="28">
        <v>2011</v>
      </c>
      <c r="H10" s="83">
        <v>201109</v>
      </c>
      <c r="I10" s="29" t="s">
        <v>31</v>
      </c>
      <c r="J10" s="29" t="s">
        <v>173</v>
      </c>
      <c r="K10" s="29">
        <v>174206656.89515901</v>
      </c>
    </row>
    <row r="11" spans="1:11" x14ac:dyDescent="0.2">
      <c r="A11" s="30">
        <v>2011</v>
      </c>
      <c r="B11" s="84">
        <v>201112</v>
      </c>
      <c r="C11" s="31" t="s">
        <v>176</v>
      </c>
      <c r="D11" s="31" t="s">
        <v>17</v>
      </c>
      <c r="E11" s="31">
        <v>35050100.092029899</v>
      </c>
      <c r="G11" s="30">
        <v>2011</v>
      </c>
      <c r="H11" s="84">
        <v>201112</v>
      </c>
      <c r="I11" s="31" t="s">
        <v>31</v>
      </c>
      <c r="J11" s="31" t="s">
        <v>173</v>
      </c>
      <c r="K11" s="31">
        <v>174536538.940285</v>
      </c>
    </row>
    <row r="12" spans="1:11" x14ac:dyDescent="0.2">
      <c r="A12" s="28">
        <v>2012</v>
      </c>
      <c r="B12" s="83">
        <v>201203</v>
      </c>
      <c r="C12" s="29" t="s">
        <v>176</v>
      </c>
      <c r="D12" s="29" t="s">
        <v>17</v>
      </c>
      <c r="E12" s="29">
        <v>23527647.322839901</v>
      </c>
      <c r="G12" s="28">
        <v>2012</v>
      </c>
      <c r="H12" s="83">
        <v>201203</v>
      </c>
      <c r="I12" s="29" t="s">
        <v>31</v>
      </c>
      <c r="J12" s="29" t="s">
        <v>173</v>
      </c>
      <c r="K12" s="29">
        <v>171806679.09093001</v>
      </c>
    </row>
    <row r="13" spans="1:11" x14ac:dyDescent="0.2">
      <c r="A13" s="30">
        <v>2012</v>
      </c>
      <c r="B13" s="84">
        <v>201206</v>
      </c>
      <c r="C13" s="31" t="s">
        <v>176</v>
      </c>
      <c r="D13" s="31" t="s">
        <v>17</v>
      </c>
      <c r="E13" s="31">
        <v>22484189.067510001</v>
      </c>
      <c r="G13" s="30">
        <v>2012</v>
      </c>
      <c r="H13" s="84">
        <v>201206</v>
      </c>
      <c r="I13" s="31" t="s">
        <v>31</v>
      </c>
      <c r="J13" s="31" t="s">
        <v>173</v>
      </c>
      <c r="K13" s="31">
        <v>170103001.57538599</v>
      </c>
    </row>
    <row r="14" spans="1:11" x14ac:dyDescent="0.2">
      <c r="A14" s="28">
        <v>2012</v>
      </c>
      <c r="B14" s="83">
        <v>201209</v>
      </c>
      <c r="C14" s="29" t="s">
        <v>176</v>
      </c>
      <c r="D14" s="29" t="s">
        <v>17</v>
      </c>
      <c r="E14" s="29">
        <v>21601315.382460002</v>
      </c>
      <c r="G14" s="28">
        <v>2012</v>
      </c>
      <c r="H14" s="83">
        <v>201209</v>
      </c>
      <c r="I14" s="29" t="s">
        <v>31</v>
      </c>
      <c r="J14" s="29" t="s">
        <v>173</v>
      </c>
      <c r="K14" s="29">
        <v>169463368.23452699</v>
      </c>
    </row>
    <row r="15" spans="1:11" x14ac:dyDescent="0.2">
      <c r="A15" s="30">
        <v>2012</v>
      </c>
      <c r="B15" s="84">
        <v>201212</v>
      </c>
      <c r="C15" s="31" t="s">
        <v>176</v>
      </c>
      <c r="D15" s="31" t="s">
        <v>17</v>
      </c>
      <c r="E15" s="31">
        <v>25282277.54549</v>
      </c>
      <c r="G15" s="30">
        <v>2012</v>
      </c>
      <c r="H15" s="84">
        <v>201212</v>
      </c>
      <c r="I15" s="31" t="s">
        <v>31</v>
      </c>
      <c r="J15" s="31" t="s">
        <v>173</v>
      </c>
      <c r="K15" s="31">
        <v>166714297.90676001</v>
      </c>
    </row>
    <row r="16" spans="1:11" x14ac:dyDescent="0.2">
      <c r="A16" s="28">
        <v>2013</v>
      </c>
      <c r="B16" s="83">
        <v>201303</v>
      </c>
      <c r="C16" s="29" t="s">
        <v>176</v>
      </c>
      <c r="D16" s="29" t="s">
        <v>17</v>
      </c>
      <c r="E16" s="29">
        <v>26158317.13727</v>
      </c>
      <c r="G16" s="28">
        <v>2013</v>
      </c>
      <c r="H16" s="83">
        <v>201303</v>
      </c>
      <c r="I16" s="29" t="s">
        <v>31</v>
      </c>
      <c r="J16" s="29" t="s">
        <v>173</v>
      </c>
      <c r="K16" s="29">
        <v>163377597.93034399</v>
      </c>
    </row>
    <row r="17" spans="1:11" x14ac:dyDescent="0.2">
      <c r="A17" s="30">
        <v>2013</v>
      </c>
      <c r="B17" s="84">
        <v>201306</v>
      </c>
      <c r="C17" s="31" t="s">
        <v>176</v>
      </c>
      <c r="D17" s="31" t="s">
        <v>17</v>
      </c>
      <c r="E17" s="31">
        <v>20979231.554809999</v>
      </c>
      <c r="G17" s="30">
        <v>2013</v>
      </c>
      <c r="H17" s="84">
        <v>201306</v>
      </c>
      <c r="I17" s="31" t="s">
        <v>31</v>
      </c>
      <c r="J17" s="31" t="s">
        <v>173</v>
      </c>
      <c r="K17" s="31">
        <v>162370646.689457</v>
      </c>
    </row>
    <row r="18" spans="1:11" x14ac:dyDescent="0.2">
      <c r="A18" s="28">
        <v>2013</v>
      </c>
      <c r="B18" s="83">
        <v>201309</v>
      </c>
      <c r="C18" s="29" t="s">
        <v>176</v>
      </c>
      <c r="D18" s="29" t="s">
        <v>17</v>
      </c>
      <c r="E18" s="29">
        <v>20906285.167319998</v>
      </c>
      <c r="G18" s="28">
        <v>2013</v>
      </c>
      <c r="H18" s="83">
        <v>201309</v>
      </c>
      <c r="I18" s="29" t="s">
        <v>31</v>
      </c>
      <c r="J18" s="29" t="s">
        <v>173</v>
      </c>
      <c r="K18" s="29">
        <v>163548501.07029799</v>
      </c>
    </row>
    <row r="19" spans="1:11" x14ac:dyDescent="0.2">
      <c r="A19" s="30">
        <v>2013</v>
      </c>
      <c r="B19" s="84">
        <v>201312</v>
      </c>
      <c r="C19" s="31" t="s">
        <v>176</v>
      </c>
      <c r="D19" s="31" t="s">
        <v>17</v>
      </c>
      <c r="E19" s="31">
        <v>26549248.642870001</v>
      </c>
      <c r="G19" s="30">
        <v>2013</v>
      </c>
      <c r="H19" s="84">
        <v>201312</v>
      </c>
      <c r="I19" s="31" t="s">
        <v>31</v>
      </c>
      <c r="J19" s="31" t="s">
        <v>173</v>
      </c>
      <c r="K19" s="31">
        <v>163612341.958709</v>
      </c>
    </row>
    <row r="20" spans="1:11" x14ac:dyDescent="0.2">
      <c r="A20" s="28">
        <v>2014</v>
      </c>
      <c r="B20" s="83">
        <v>201403</v>
      </c>
      <c r="C20" s="29" t="s">
        <v>176</v>
      </c>
      <c r="D20" s="29" t="s">
        <v>17</v>
      </c>
      <c r="E20" s="29">
        <v>32056795.43414</v>
      </c>
      <c r="G20" s="28">
        <v>2014</v>
      </c>
      <c r="H20" s="83">
        <v>201403</v>
      </c>
      <c r="I20" s="29" t="s">
        <v>31</v>
      </c>
      <c r="J20" s="29" t="s">
        <v>173</v>
      </c>
      <c r="K20" s="29">
        <v>160832755.416857</v>
      </c>
    </row>
    <row r="21" spans="1:11" x14ac:dyDescent="0.2">
      <c r="A21" s="30">
        <v>2014</v>
      </c>
      <c r="B21" s="84">
        <v>201406</v>
      </c>
      <c r="C21" s="31" t="s">
        <v>176</v>
      </c>
      <c r="D21" s="31" t="s">
        <v>17</v>
      </c>
      <c r="E21" s="31">
        <v>20800833.731419999</v>
      </c>
      <c r="G21" s="30">
        <v>2014</v>
      </c>
      <c r="H21" s="84">
        <v>201406</v>
      </c>
      <c r="I21" s="31" t="s">
        <v>31</v>
      </c>
      <c r="J21" s="31" t="s">
        <v>173</v>
      </c>
      <c r="K21" s="31">
        <v>164568990.900067</v>
      </c>
    </row>
    <row r="22" spans="1:11" x14ac:dyDescent="0.2">
      <c r="A22" s="28">
        <v>2014</v>
      </c>
      <c r="B22" s="83">
        <v>201409</v>
      </c>
      <c r="C22" s="29" t="s">
        <v>176</v>
      </c>
      <c r="D22" s="29" t="s">
        <v>17</v>
      </c>
      <c r="E22" s="29">
        <v>21811725.664359901</v>
      </c>
      <c r="G22" s="28">
        <v>2014</v>
      </c>
      <c r="H22" s="83">
        <v>201409</v>
      </c>
      <c r="I22" s="29" t="s">
        <v>31</v>
      </c>
      <c r="J22" s="29" t="s">
        <v>173</v>
      </c>
      <c r="K22" s="29">
        <v>169464257.038003</v>
      </c>
    </row>
    <row r="23" spans="1:11" x14ac:dyDescent="0.2">
      <c r="A23" s="30">
        <v>2014</v>
      </c>
      <c r="B23" s="84">
        <v>201412</v>
      </c>
      <c r="C23" s="31" t="s">
        <v>176</v>
      </c>
      <c r="D23" s="31" t="s">
        <v>17</v>
      </c>
      <c r="E23" s="31">
        <v>28568015.060070001</v>
      </c>
      <c r="G23" s="30">
        <v>2014</v>
      </c>
      <c r="H23" s="84">
        <v>201412</v>
      </c>
      <c r="I23" s="31" t="s">
        <v>31</v>
      </c>
      <c r="J23" s="31" t="s">
        <v>173</v>
      </c>
      <c r="K23" s="31">
        <v>170892274.08423099</v>
      </c>
    </row>
    <row r="24" spans="1:11" x14ac:dyDescent="0.2">
      <c r="A24" s="28">
        <v>2015</v>
      </c>
      <c r="B24" s="83">
        <v>201503</v>
      </c>
      <c r="C24" s="29" t="s">
        <v>176</v>
      </c>
      <c r="D24" s="29" t="s">
        <v>17</v>
      </c>
      <c r="E24" s="29">
        <v>29972146.350469999</v>
      </c>
      <c r="G24" s="28">
        <v>2015</v>
      </c>
      <c r="H24" s="83">
        <v>201503</v>
      </c>
      <c r="I24" s="29" t="s">
        <v>31</v>
      </c>
      <c r="J24" s="29" t="s">
        <v>173</v>
      </c>
      <c r="K24" s="29">
        <v>169026212.780278</v>
      </c>
    </row>
    <row r="25" spans="1:11" x14ac:dyDescent="0.2">
      <c r="A25" s="30">
        <v>2015</v>
      </c>
      <c r="B25" s="84">
        <v>201506</v>
      </c>
      <c r="C25" s="31" t="s">
        <v>176</v>
      </c>
      <c r="D25" s="31" t="s">
        <v>17</v>
      </c>
      <c r="E25" s="31">
        <v>20012364.092289999</v>
      </c>
      <c r="G25" s="30">
        <v>2015</v>
      </c>
      <c r="H25" s="84">
        <v>201506</v>
      </c>
      <c r="I25" s="31" t="s">
        <v>31</v>
      </c>
      <c r="J25" s="31" t="s">
        <v>173</v>
      </c>
      <c r="K25" s="31">
        <v>174515585.20275101</v>
      </c>
    </row>
    <row r="26" spans="1:11" x14ac:dyDescent="0.2">
      <c r="A26" s="28">
        <v>2015</v>
      </c>
      <c r="B26" s="83">
        <v>201509</v>
      </c>
      <c r="C26" s="29" t="s">
        <v>176</v>
      </c>
      <c r="D26" s="29" t="s">
        <v>17</v>
      </c>
      <c r="E26" s="29">
        <v>20054547.49041</v>
      </c>
      <c r="G26" s="28">
        <v>2015</v>
      </c>
      <c r="H26" s="83">
        <v>201509</v>
      </c>
      <c r="I26" s="29" t="s">
        <v>31</v>
      </c>
      <c r="J26" s="29" t="s">
        <v>173</v>
      </c>
      <c r="K26" s="29">
        <v>181810108.29617</v>
      </c>
    </row>
    <row r="27" spans="1:11" x14ac:dyDescent="0.2">
      <c r="A27" s="30">
        <v>2015</v>
      </c>
      <c r="B27" s="84">
        <v>201512</v>
      </c>
      <c r="C27" s="31" t="s">
        <v>176</v>
      </c>
      <c r="D27" s="31" t="s">
        <v>17</v>
      </c>
      <c r="E27" s="31">
        <v>28848073.353840001</v>
      </c>
      <c r="G27" s="30">
        <v>2015</v>
      </c>
      <c r="H27" s="84">
        <v>201512</v>
      </c>
      <c r="I27" s="31" t="s">
        <v>31</v>
      </c>
      <c r="J27" s="31" t="s">
        <v>173</v>
      </c>
      <c r="K27" s="31">
        <v>189793841.23981601</v>
      </c>
    </row>
    <row r="28" spans="1:11" x14ac:dyDescent="0.2">
      <c r="A28" s="28">
        <v>2016</v>
      </c>
      <c r="B28" s="83">
        <v>201603</v>
      </c>
      <c r="C28" s="29" t="s">
        <v>176</v>
      </c>
      <c r="D28" s="29" t="s">
        <v>17</v>
      </c>
      <c r="E28" s="29">
        <v>28138156.142499998</v>
      </c>
      <c r="G28" s="28">
        <v>2016</v>
      </c>
      <c r="H28" s="83">
        <v>201603</v>
      </c>
      <c r="I28" s="29" t="s">
        <v>31</v>
      </c>
      <c r="J28" s="29" t="s">
        <v>173</v>
      </c>
      <c r="K28" s="29">
        <v>193778909.239288</v>
      </c>
    </row>
    <row r="29" spans="1:11" x14ac:dyDescent="0.2">
      <c r="A29" s="30">
        <v>2016</v>
      </c>
      <c r="B29" s="84">
        <v>201606</v>
      </c>
      <c r="C29" s="31" t="s">
        <v>176</v>
      </c>
      <c r="D29" s="31" t="s">
        <v>17</v>
      </c>
      <c r="E29" s="31">
        <v>18210603.239829998</v>
      </c>
      <c r="G29" s="30">
        <v>2016</v>
      </c>
      <c r="H29" s="84">
        <v>201606</v>
      </c>
      <c r="I29" s="31" t="s">
        <v>31</v>
      </c>
      <c r="J29" s="31" t="s">
        <v>173</v>
      </c>
      <c r="K29" s="31">
        <v>205342146.856415</v>
      </c>
    </row>
    <row r="30" spans="1:11" x14ac:dyDescent="0.2">
      <c r="A30" s="28">
        <v>2016</v>
      </c>
      <c r="B30" s="83">
        <v>201609</v>
      </c>
      <c r="C30" s="29" t="s">
        <v>176</v>
      </c>
      <c r="D30" s="29" t="s">
        <v>17</v>
      </c>
      <c r="E30" s="29">
        <v>17062586.911830001</v>
      </c>
      <c r="G30" s="28">
        <v>2016</v>
      </c>
      <c r="H30" s="83">
        <v>201609</v>
      </c>
      <c r="I30" s="29" t="s">
        <v>31</v>
      </c>
      <c r="J30" s="29" t="s">
        <v>173</v>
      </c>
      <c r="K30" s="29">
        <v>221651076.722581</v>
      </c>
    </row>
    <row r="31" spans="1:11" x14ac:dyDescent="0.2">
      <c r="A31" s="30">
        <v>2016</v>
      </c>
      <c r="B31" s="84">
        <v>201612</v>
      </c>
      <c r="C31" s="31" t="s">
        <v>176</v>
      </c>
      <c r="D31" s="31" t="s">
        <v>17</v>
      </c>
      <c r="E31" s="31">
        <v>19977896.04174</v>
      </c>
      <c r="G31" s="30">
        <v>2016</v>
      </c>
      <c r="H31" s="84">
        <v>201612</v>
      </c>
      <c r="I31" s="31" t="s">
        <v>31</v>
      </c>
      <c r="J31" s="31" t="s">
        <v>173</v>
      </c>
      <c r="K31" s="31">
        <v>235443132.496831</v>
      </c>
    </row>
    <row r="32" spans="1:11" x14ac:dyDescent="0.2">
      <c r="A32" s="28">
        <v>2017</v>
      </c>
      <c r="B32" s="83">
        <v>201703</v>
      </c>
      <c r="C32" s="29" t="s">
        <v>176</v>
      </c>
      <c r="D32" s="29" t="s">
        <v>17</v>
      </c>
      <c r="E32" s="29">
        <v>24739104.510159001</v>
      </c>
      <c r="G32" s="28">
        <v>2017</v>
      </c>
      <c r="H32" s="83">
        <v>201703</v>
      </c>
      <c r="I32" s="29" t="s">
        <v>31</v>
      </c>
      <c r="J32" s="29" t="s">
        <v>173</v>
      </c>
      <c r="K32" s="29">
        <v>240706221.308458</v>
      </c>
    </row>
    <row r="33" spans="1:11" x14ac:dyDescent="0.2">
      <c r="A33" s="30">
        <v>2017</v>
      </c>
      <c r="B33" s="84">
        <v>201706</v>
      </c>
      <c r="C33" s="31" t="s">
        <v>176</v>
      </c>
      <c r="D33" s="31" t="s">
        <v>17</v>
      </c>
      <c r="E33" s="31">
        <v>16189536.025469</v>
      </c>
      <c r="G33" s="30">
        <v>2017</v>
      </c>
      <c r="H33" s="84">
        <v>201706</v>
      </c>
      <c r="I33" s="31" t="s">
        <v>31</v>
      </c>
      <c r="J33" s="31" t="s">
        <v>173</v>
      </c>
      <c r="K33" s="31">
        <v>253220032.79617199</v>
      </c>
    </row>
    <row r="34" spans="1:11" x14ac:dyDescent="0.2">
      <c r="A34" s="28">
        <v>2017</v>
      </c>
      <c r="B34" s="83">
        <v>201709</v>
      </c>
      <c r="C34" s="29" t="s">
        <v>176</v>
      </c>
      <c r="D34" s="29" t="s">
        <v>17</v>
      </c>
      <c r="E34" s="29">
        <v>17610629.152398001</v>
      </c>
      <c r="G34" s="28">
        <v>2017</v>
      </c>
      <c r="H34" s="83">
        <v>201709</v>
      </c>
      <c r="I34" s="29" t="s">
        <v>31</v>
      </c>
      <c r="J34" s="29" t="s">
        <v>173</v>
      </c>
      <c r="K34" s="29">
        <v>261747121.462244</v>
      </c>
    </row>
    <row r="35" spans="1:11" x14ac:dyDescent="0.2">
      <c r="A35" s="30">
        <v>2017</v>
      </c>
      <c r="B35" s="84">
        <v>201712</v>
      </c>
      <c r="C35" s="31" t="s">
        <v>176</v>
      </c>
      <c r="D35" s="31" t="s">
        <v>17</v>
      </c>
      <c r="E35" s="31">
        <v>23341508.116303001</v>
      </c>
      <c r="G35" s="30">
        <v>2017</v>
      </c>
      <c r="H35" s="84">
        <v>201712</v>
      </c>
      <c r="I35" s="31" t="s">
        <v>31</v>
      </c>
      <c r="J35" s="31" t="s">
        <v>173</v>
      </c>
      <c r="K35" s="31">
        <v>264535229.539563</v>
      </c>
    </row>
    <row r="36" spans="1:11" x14ac:dyDescent="0.2">
      <c r="A36" s="28">
        <v>2018</v>
      </c>
      <c r="B36" s="83">
        <v>201803</v>
      </c>
      <c r="C36" s="29" t="s">
        <v>176</v>
      </c>
      <c r="D36" s="29" t="s">
        <v>17</v>
      </c>
      <c r="E36" s="29">
        <v>26589239.216529999</v>
      </c>
      <c r="G36" s="28">
        <v>2018</v>
      </c>
      <c r="H36" s="83">
        <v>201803</v>
      </c>
      <c r="I36" s="29" t="s">
        <v>31</v>
      </c>
      <c r="J36" s="29" t="s">
        <v>173</v>
      </c>
      <c r="K36" s="29">
        <v>261007319.52162299</v>
      </c>
    </row>
    <row r="37" spans="1:11" x14ac:dyDescent="0.2">
      <c r="A37" s="30">
        <v>2018</v>
      </c>
      <c r="B37" s="84">
        <v>201806</v>
      </c>
      <c r="C37" s="31" t="s">
        <v>176</v>
      </c>
      <c r="D37" s="31" t="s">
        <v>17</v>
      </c>
      <c r="E37" s="31">
        <v>17707664.455858</v>
      </c>
      <c r="G37" s="30">
        <v>2018</v>
      </c>
      <c r="H37" s="84">
        <v>201806</v>
      </c>
      <c r="I37" s="31" t="s">
        <v>31</v>
      </c>
      <c r="J37" s="31" t="s">
        <v>173</v>
      </c>
      <c r="K37" s="31">
        <v>263025090.041118</v>
      </c>
    </row>
    <row r="38" spans="1:11" x14ac:dyDescent="0.2">
      <c r="A38" s="28">
        <v>2018</v>
      </c>
      <c r="B38" s="83">
        <v>201809</v>
      </c>
      <c r="C38" s="29" t="s">
        <v>176</v>
      </c>
      <c r="D38" s="29" t="s">
        <v>17</v>
      </c>
      <c r="E38" s="29">
        <v>19165011.589262001</v>
      </c>
      <c r="G38" s="28">
        <v>2018</v>
      </c>
      <c r="H38" s="83">
        <v>201809</v>
      </c>
      <c r="I38" s="29" t="s">
        <v>31</v>
      </c>
      <c r="J38" s="29" t="s">
        <v>173</v>
      </c>
      <c r="K38" s="29">
        <v>264926683.98258999</v>
      </c>
    </row>
    <row r="39" spans="1:11" x14ac:dyDescent="0.2">
      <c r="A39" s="30">
        <v>2018</v>
      </c>
      <c r="B39" s="84">
        <v>201812</v>
      </c>
      <c r="C39" s="31" t="s">
        <v>176</v>
      </c>
      <c r="D39" s="31" t="s">
        <v>17</v>
      </c>
      <c r="E39" s="31">
        <v>22093404.672936998</v>
      </c>
      <c r="G39" s="30">
        <v>2018</v>
      </c>
      <c r="H39" s="84">
        <v>201812</v>
      </c>
      <c r="I39" s="31" t="s">
        <v>31</v>
      </c>
      <c r="J39" s="31" t="s">
        <v>173</v>
      </c>
      <c r="K39" s="31">
        <v>263872373.488069</v>
      </c>
    </row>
    <row r="40" spans="1:11" x14ac:dyDescent="0.2">
      <c r="A40" s="28">
        <v>2019</v>
      </c>
      <c r="B40" s="83">
        <v>201903</v>
      </c>
      <c r="C40" s="29" t="s">
        <v>176</v>
      </c>
      <c r="D40" s="29" t="s">
        <v>17</v>
      </c>
      <c r="E40" s="29">
        <v>23881797.167658001</v>
      </c>
      <c r="G40" s="28">
        <v>2019</v>
      </c>
      <c r="H40" s="83">
        <v>201903</v>
      </c>
      <c r="I40" s="29" t="s">
        <v>31</v>
      </c>
      <c r="J40" s="29" t="s">
        <v>173</v>
      </c>
      <c r="K40" s="29">
        <v>260044136.757164</v>
      </c>
    </row>
    <row r="41" spans="1:11" x14ac:dyDescent="0.2">
      <c r="A41" s="30">
        <v>2019</v>
      </c>
      <c r="B41" s="84">
        <v>201906</v>
      </c>
      <c r="C41" s="31" t="s">
        <v>176</v>
      </c>
      <c r="D41" s="31" t="s">
        <v>17</v>
      </c>
      <c r="E41" s="31">
        <v>18482123.148277</v>
      </c>
      <c r="G41" s="30">
        <v>2019</v>
      </c>
      <c r="H41" s="84">
        <v>201906</v>
      </c>
      <c r="I41" s="31" t="s">
        <v>31</v>
      </c>
      <c r="J41" s="31" t="s">
        <v>173</v>
      </c>
      <c r="K41" s="31">
        <v>262215603.25624901</v>
      </c>
    </row>
    <row r="42" spans="1:11" x14ac:dyDescent="0.2">
      <c r="A42" s="28">
        <v>2019</v>
      </c>
      <c r="B42" s="83">
        <v>201909</v>
      </c>
      <c r="C42" s="29" t="s">
        <v>176</v>
      </c>
      <c r="D42" s="29" t="s">
        <v>17</v>
      </c>
      <c r="E42" s="29">
        <v>20584469.878563002</v>
      </c>
      <c r="G42" s="28">
        <v>2019</v>
      </c>
      <c r="H42" s="83">
        <v>201909</v>
      </c>
      <c r="I42" s="29" t="s">
        <v>31</v>
      </c>
      <c r="J42" s="29" t="s">
        <v>173</v>
      </c>
      <c r="K42" s="29">
        <v>267409270.73717099</v>
      </c>
    </row>
    <row r="43" spans="1:11" x14ac:dyDescent="0.2">
      <c r="A43" s="30">
        <v>2019</v>
      </c>
      <c r="B43" s="84">
        <v>201912</v>
      </c>
      <c r="C43" s="31" t="s">
        <v>176</v>
      </c>
      <c r="D43" s="31" t="s">
        <v>17</v>
      </c>
      <c r="E43" s="31">
        <v>26490354.442919001</v>
      </c>
      <c r="G43" s="30">
        <v>2019</v>
      </c>
      <c r="H43" s="84">
        <v>201912</v>
      </c>
      <c r="I43" s="31" t="s">
        <v>31</v>
      </c>
      <c r="J43" s="31" t="s">
        <v>173</v>
      </c>
      <c r="K43" s="31">
        <v>266275680.25357699</v>
      </c>
    </row>
    <row r="44" spans="1:11" x14ac:dyDescent="0.2">
      <c r="A44" s="28">
        <v>2020</v>
      </c>
      <c r="B44" s="83">
        <v>202003</v>
      </c>
      <c r="C44" s="29" t="s">
        <v>176</v>
      </c>
      <c r="D44" s="29" t="s">
        <v>17</v>
      </c>
      <c r="E44" s="29">
        <v>27051882.973988</v>
      </c>
      <c r="G44" s="28">
        <v>2020</v>
      </c>
      <c r="H44" s="83">
        <v>202003</v>
      </c>
      <c r="I44" s="29" t="s">
        <v>31</v>
      </c>
      <c r="J44" s="29" t="s">
        <v>173</v>
      </c>
      <c r="K44" s="29">
        <v>268489968.65300798</v>
      </c>
    </row>
    <row r="45" spans="1:11" x14ac:dyDescent="0.2">
      <c r="A45" s="30">
        <v>2020</v>
      </c>
      <c r="B45" s="84">
        <v>202006</v>
      </c>
      <c r="C45" s="31" t="s">
        <v>176</v>
      </c>
      <c r="D45" s="31" t="s">
        <v>17</v>
      </c>
      <c r="E45" s="31">
        <v>9969142.0637870003</v>
      </c>
      <c r="G45" s="30">
        <v>2020</v>
      </c>
      <c r="H45" s="84">
        <v>202006</v>
      </c>
      <c r="I45" s="31" t="s">
        <v>31</v>
      </c>
      <c r="J45" s="31" t="s">
        <v>173</v>
      </c>
      <c r="K45" s="31">
        <v>238189584.74553099</v>
      </c>
    </row>
    <row r="46" spans="1:11" x14ac:dyDescent="0.2">
      <c r="A46" s="28">
        <v>2020</v>
      </c>
      <c r="B46" s="83">
        <v>202009</v>
      </c>
      <c r="C46" s="29" t="s">
        <v>176</v>
      </c>
      <c r="D46" s="29" t="s">
        <v>17</v>
      </c>
      <c r="E46" s="29">
        <v>17365605.997729901</v>
      </c>
      <c r="G46" s="28">
        <v>2020</v>
      </c>
      <c r="H46" s="83">
        <v>202009</v>
      </c>
      <c r="I46" s="29" t="s">
        <v>31</v>
      </c>
      <c r="J46" s="29" t="s">
        <v>173</v>
      </c>
      <c r="K46" s="29">
        <v>271176372.87504202</v>
      </c>
    </row>
    <row r="47" spans="1:11" x14ac:dyDescent="0.2">
      <c r="A47" s="30">
        <v>2020</v>
      </c>
      <c r="B47" s="84">
        <v>202012</v>
      </c>
      <c r="C47" s="31" t="s">
        <v>176</v>
      </c>
      <c r="D47" s="31" t="s">
        <v>17</v>
      </c>
      <c r="E47" s="31">
        <v>19905012.120632999</v>
      </c>
      <c r="G47" s="30">
        <v>2020</v>
      </c>
      <c r="H47" s="84">
        <v>202012</v>
      </c>
      <c r="I47" s="31" t="s">
        <v>31</v>
      </c>
      <c r="J47" s="31" t="s">
        <v>173</v>
      </c>
      <c r="K47" s="31">
        <v>273863753.27156597</v>
      </c>
    </row>
    <row r="48" spans="1:11" x14ac:dyDescent="0.2">
      <c r="A48" s="28">
        <v>2021</v>
      </c>
      <c r="B48" s="83">
        <v>202103</v>
      </c>
      <c r="C48" s="29" t="s">
        <v>176</v>
      </c>
      <c r="D48" s="29" t="s">
        <v>17</v>
      </c>
      <c r="E48" s="29">
        <v>18911502.532306999</v>
      </c>
      <c r="G48" s="28">
        <v>2021</v>
      </c>
      <c r="H48" s="83">
        <v>202103</v>
      </c>
      <c r="I48" s="29" t="s">
        <v>31</v>
      </c>
      <c r="J48" s="29" t="s">
        <v>173</v>
      </c>
      <c r="K48" s="29">
        <v>271388803.75983399</v>
      </c>
    </row>
    <row r="49" spans="1:11" x14ac:dyDescent="0.2">
      <c r="A49" s="30">
        <v>2021</v>
      </c>
      <c r="B49" s="84">
        <v>202106</v>
      </c>
      <c r="C49" s="31" t="s">
        <v>176</v>
      </c>
      <c r="D49" s="31" t="s">
        <v>17</v>
      </c>
      <c r="E49" s="31">
        <v>19130299.938705001</v>
      </c>
      <c r="G49" s="30">
        <v>2021</v>
      </c>
      <c r="H49" s="84">
        <v>202106</v>
      </c>
      <c r="I49" s="31" t="s">
        <v>31</v>
      </c>
      <c r="J49" s="31" t="s">
        <v>173</v>
      </c>
      <c r="K49" s="31">
        <v>274240087.684214</v>
      </c>
    </row>
    <row r="50" spans="1:11" x14ac:dyDescent="0.2">
      <c r="A50" s="28">
        <v>2021</v>
      </c>
      <c r="B50" s="83">
        <v>202109</v>
      </c>
      <c r="C50" s="29" t="s">
        <v>176</v>
      </c>
      <c r="D50" s="29" t="s">
        <v>17</v>
      </c>
      <c r="E50" s="29">
        <v>25535029.559464</v>
      </c>
      <c r="G50" s="28">
        <v>2021</v>
      </c>
      <c r="H50" s="83">
        <v>202109</v>
      </c>
      <c r="I50" s="29" t="s">
        <v>31</v>
      </c>
      <c r="J50" s="29" t="s">
        <v>173</v>
      </c>
      <c r="K50" s="29">
        <v>277676692.61431497</v>
      </c>
    </row>
    <row r="51" spans="1:11" x14ac:dyDescent="0.2">
      <c r="A51" s="30">
        <v>2021</v>
      </c>
      <c r="B51" s="84">
        <v>202112</v>
      </c>
      <c r="C51" s="31" t="s">
        <v>176</v>
      </c>
      <c r="D51" s="31" t="s">
        <v>17</v>
      </c>
      <c r="E51" s="31">
        <v>33113290.831693001</v>
      </c>
      <c r="G51" s="30">
        <v>2021</v>
      </c>
      <c r="H51" s="84">
        <v>202112</v>
      </c>
      <c r="I51" s="31" t="s">
        <v>31</v>
      </c>
      <c r="J51" s="31" t="s">
        <v>173</v>
      </c>
      <c r="K51" s="31">
        <v>277783570.61138397</v>
      </c>
    </row>
    <row r="52" spans="1:11" x14ac:dyDescent="0.2">
      <c r="A52" s="28">
        <v>2022</v>
      </c>
      <c r="B52" s="83">
        <v>202203</v>
      </c>
      <c r="C52" s="29" t="s">
        <v>176</v>
      </c>
      <c r="D52" s="29" t="s">
        <v>17</v>
      </c>
      <c r="E52" s="29">
        <v>37979708.317736</v>
      </c>
      <c r="G52" s="28">
        <v>2022</v>
      </c>
      <c r="H52" s="83">
        <v>202203</v>
      </c>
      <c r="I52" s="29" t="s">
        <v>31</v>
      </c>
      <c r="J52" s="29" t="s">
        <v>173</v>
      </c>
      <c r="K52" s="29">
        <v>271146165.35254699</v>
      </c>
    </row>
    <row r="53" spans="1:11" x14ac:dyDescent="0.2">
      <c r="A53" s="30">
        <v>2022</v>
      </c>
      <c r="B53" s="84">
        <v>202206</v>
      </c>
      <c r="C53" s="31" t="s">
        <v>176</v>
      </c>
      <c r="D53" s="31" t="s">
        <v>17</v>
      </c>
      <c r="E53" s="31">
        <v>35047349.531123899</v>
      </c>
      <c r="G53" s="30">
        <v>2022</v>
      </c>
      <c r="H53" s="84">
        <v>202206</v>
      </c>
      <c r="I53" s="31" t="s">
        <v>31</v>
      </c>
      <c r="J53" s="31" t="s">
        <v>173</v>
      </c>
      <c r="K53" s="31">
        <v>274129768.13128299</v>
      </c>
    </row>
    <row r="54" spans="1:11" x14ac:dyDescent="0.2">
      <c r="A54" s="28">
        <v>2022</v>
      </c>
      <c r="B54" s="83">
        <v>202209</v>
      </c>
      <c r="C54" s="29" t="s">
        <v>176</v>
      </c>
      <c r="D54" s="29" t="s">
        <v>17</v>
      </c>
      <c r="E54" s="29">
        <v>38879246.258239001</v>
      </c>
      <c r="G54" s="28">
        <v>2022</v>
      </c>
      <c r="H54" s="83">
        <v>202209</v>
      </c>
      <c r="I54" s="29" t="s">
        <v>31</v>
      </c>
      <c r="J54" s="29" t="s">
        <v>173</v>
      </c>
      <c r="K54" s="29">
        <v>274924110.676489</v>
      </c>
    </row>
    <row r="55" spans="1:11" x14ac:dyDescent="0.2">
      <c r="A55" s="30">
        <v>2022</v>
      </c>
      <c r="B55" s="84">
        <v>202212</v>
      </c>
      <c r="C55" s="31" t="s">
        <v>176</v>
      </c>
      <c r="D55" s="31" t="s">
        <v>17</v>
      </c>
      <c r="E55" s="31">
        <v>52973231.337010004</v>
      </c>
      <c r="G55" s="30">
        <v>2022</v>
      </c>
      <c r="H55" s="84">
        <v>202212</v>
      </c>
      <c r="I55" s="31" t="s">
        <v>31</v>
      </c>
      <c r="J55" s="31" t="s">
        <v>173</v>
      </c>
      <c r="K55" s="31">
        <v>273439284.29943299</v>
      </c>
    </row>
    <row r="56" spans="1:11" x14ac:dyDescent="0.2">
      <c r="A56" s="28">
        <v>2023</v>
      </c>
      <c r="B56" s="83">
        <v>202303</v>
      </c>
      <c r="C56" s="29" t="s">
        <v>176</v>
      </c>
      <c r="D56" s="29" t="s">
        <v>17</v>
      </c>
      <c r="E56" s="29">
        <v>51569501.299071997</v>
      </c>
      <c r="G56" s="28">
        <v>2023</v>
      </c>
      <c r="H56" s="83">
        <v>202303</v>
      </c>
      <c r="I56" s="29" t="s">
        <v>31</v>
      </c>
      <c r="J56" s="29" t="s">
        <v>173</v>
      </c>
      <c r="K56" s="29">
        <v>270591767.45214301</v>
      </c>
    </row>
    <row r="57" spans="1:11" x14ac:dyDescent="0.2">
      <c r="A57" s="30">
        <v>2023</v>
      </c>
      <c r="B57" s="84">
        <v>202306</v>
      </c>
      <c r="C57" s="31" t="s">
        <v>176</v>
      </c>
      <c r="D57" s="31" t="s">
        <v>17</v>
      </c>
      <c r="E57" s="31">
        <v>45158921.756323002</v>
      </c>
      <c r="G57" s="30">
        <v>2023</v>
      </c>
      <c r="H57" s="84">
        <v>202306</v>
      </c>
      <c r="I57" s="31" t="s">
        <v>31</v>
      </c>
      <c r="J57" s="31" t="s">
        <v>173</v>
      </c>
      <c r="K57" s="31">
        <v>275973619.21027797</v>
      </c>
    </row>
    <row r="58" spans="1:11" x14ac:dyDescent="0.2">
      <c r="A58" s="28">
        <v>2023</v>
      </c>
      <c r="B58" s="83">
        <v>202309</v>
      </c>
      <c r="C58" s="29" t="s">
        <v>176</v>
      </c>
      <c r="D58" s="29" t="s">
        <v>17</v>
      </c>
      <c r="E58" s="29">
        <v>48652337.559905998</v>
      </c>
      <c r="G58" s="28">
        <v>2023</v>
      </c>
      <c r="H58" s="83">
        <v>202309</v>
      </c>
      <c r="I58" s="29" t="s">
        <v>31</v>
      </c>
      <c r="J58" s="29" t="s">
        <v>173</v>
      </c>
      <c r="K58" s="29">
        <v>282130704.57729203</v>
      </c>
    </row>
    <row r="59" spans="1:11" x14ac:dyDescent="0.2">
      <c r="A59" s="30">
        <v>2023</v>
      </c>
      <c r="B59" s="84">
        <v>202312</v>
      </c>
      <c r="C59" s="31" t="s">
        <v>176</v>
      </c>
      <c r="D59" s="31" t="s">
        <v>17</v>
      </c>
      <c r="E59" s="31">
        <v>65888649.509084001</v>
      </c>
      <c r="G59" s="30">
        <v>2023</v>
      </c>
      <c r="H59" s="84">
        <v>202312</v>
      </c>
      <c r="I59" s="31" t="s">
        <v>31</v>
      </c>
      <c r="J59" s="31" t="s">
        <v>173</v>
      </c>
      <c r="K59" s="31">
        <v>286531857.70685399</v>
      </c>
    </row>
    <row r="60" spans="1:11" x14ac:dyDescent="0.2">
      <c r="A60" s="28">
        <v>2024</v>
      </c>
      <c r="B60" s="83">
        <v>202403</v>
      </c>
      <c r="C60" s="29" t="s">
        <v>176</v>
      </c>
      <c r="D60" s="29" t="s">
        <v>17</v>
      </c>
      <c r="E60" s="29">
        <v>68312135.316801995</v>
      </c>
      <c r="G60" s="28">
        <v>2024</v>
      </c>
      <c r="H60" s="83">
        <v>202403</v>
      </c>
      <c r="I60" s="29" t="s">
        <v>31</v>
      </c>
      <c r="J60" s="29" t="s">
        <v>173</v>
      </c>
      <c r="K60" s="29">
        <v>290492422.64983201</v>
      </c>
    </row>
    <row r="61" spans="1:11" x14ac:dyDescent="0.2">
      <c r="A61" s="30">
        <v>2024</v>
      </c>
      <c r="B61" s="84">
        <v>202406</v>
      </c>
      <c r="C61" s="31" t="s">
        <v>176</v>
      </c>
      <c r="D61" s="31" t="s">
        <v>17</v>
      </c>
      <c r="E61" s="31">
        <v>50631759.497218996</v>
      </c>
      <c r="G61" s="30">
        <v>2024</v>
      </c>
      <c r="H61" s="84">
        <v>202406</v>
      </c>
      <c r="I61" s="31" t="s">
        <v>31</v>
      </c>
      <c r="J61" s="31" t="s">
        <v>173</v>
      </c>
      <c r="K61" s="31">
        <v>298411007.53764403</v>
      </c>
    </row>
    <row r="62" spans="1:11" x14ac:dyDescent="0.2">
      <c r="A62" s="28">
        <v>2024</v>
      </c>
      <c r="B62" s="83">
        <v>202409</v>
      </c>
      <c r="C62" s="29" t="s">
        <v>176</v>
      </c>
      <c r="D62" s="29" t="s">
        <v>17</v>
      </c>
      <c r="E62" s="29">
        <v>51558766.188890003</v>
      </c>
      <c r="G62" s="28">
        <v>2024</v>
      </c>
      <c r="H62" s="83">
        <v>202409</v>
      </c>
      <c r="I62" s="29" t="s">
        <v>31</v>
      </c>
      <c r="J62" s="29" t="s">
        <v>173</v>
      </c>
      <c r="K62" s="29">
        <v>310406264.52368701</v>
      </c>
    </row>
    <row r="63" spans="1:11" x14ac:dyDescent="0.2">
      <c r="A63" s="30">
        <v>2024</v>
      </c>
      <c r="B63" s="84">
        <v>202412</v>
      </c>
      <c r="C63" s="31" t="s">
        <v>176</v>
      </c>
      <c r="D63" s="31" t="s">
        <v>17</v>
      </c>
      <c r="E63" s="31">
        <v>54528445.472034998</v>
      </c>
      <c r="G63" s="30">
        <v>2024</v>
      </c>
      <c r="H63" s="84">
        <v>202412</v>
      </c>
      <c r="I63" s="31" t="s">
        <v>31</v>
      </c>
      <c r="J63" s="31" t="s">
        <v>173</v>
      </c>
      <c r="K63" s="31">
        <v>318969643.354415</v>
      </c>
    </row>
    <row r="64" spans="1:11" x14ac:dyDescent="0.2">
      <c r="A64" s="28">
        <v>2010</v>
      </c>
      <c r="B64" s="83">
        <v>201003</v>
      </c>
      <c r="C64" s="29" t="s">
        <v>176</v>
      </c>
      <c r="D64" s="29" t="s">
        <v>18</v>
      </c>
      <c r="E64" s="29">
        <v>5966392.3600000003</v>
      </c>
      <c r="G64" s="28">
        <v>2010</v>
      </c>
      <c r="H64" s="83">
        <v>201003</v>
      </c>
      <c r="I64" s="29" t="s">
        <v>31</v>
      </c>
      <c r="J64" s="29" t="s">
        <v>174</v>
      </c>
      <c r="K64" s="29">
        <v>49559366.879905999</v>
      </c>
    </row>
    <row r="65" spans="1:11" x14ac:dyDescent="0.2">
      <c r="A65" s="30">
        <v>2010</v>
      </c>
      <c r="B65" s="84">
        <v>201006</v>
      </c>
      <c r="C65" s="31" t="s">
        <v>176</v>
      </c>
      <c r="D65" s="31" t="s">
        <v>18</v>
      </c>
      <c r="E65" s="31">
        <v>5788135.5199999996</v>
      </c>
      <c r="G65" s="30">
        <v>2010</v>
      </c>
      <c r="H65" s="84">
        <v>201006</v>
      </c>
      <c r="I65" s="31" t="s">
        <v>31</v>
      </c>
      <c r="J65" s="31" t="s">
        <v>174</v>
      </c>
      <c r="K65" s="31">
        <v>48976581.764697999</v>
      </c>
    </row>
    <row r="66" spans="1:11" x14ac:dyDescent="0.2">
      <c r="A66" s="28">
        <v>2010</v>
      </c>
      <c r="B66" s="83">
        <v>201009</v>
      </c>
      <c r="C66" s="29" t="s">
        <v>176</v>
      </c>
      <c r="D66" s="29" t="s">
        <v>18</v>
      </c>
      <c r="E66" s="29">
        <v>5406168.0700000003</v>
      </c>
      <c r="G66" s="28">
        <v>2010</v>
      </c>
      <c r="H66" s="83">
        <v>201009</v>
      </c>
      <c r="I66" s="29" t="s">
        <v>31</v>
      </c>
      <c r="J66" s="29" t="s">
        <v>174</v>
      </c>
      <c r="K66" s="29">
        <v>49117569.784057997</v>
      </c>
    </row>
    <row r="67" spans="1:11" x14ac:dyDescent="0.2">
      <c r="A67" s="30">
        <v>2010</v>
      </c>
      <c r="B67" s="84">
        <v>201012</v>
      </c>
      <c r="C67" s="31" t="s">
        <v>176</v>
      </c>
      <c r="D67" s="31" t="s">
        <v>18</v>
      </c>
      <c r="E67" s="31">
        <v>6189922.9199999999</v>
      </c>
      <c r="G67" s="30">
        <v>2010</v>
      </c>
      <c r="H67" s="84">
        <v>201012</v>
      </c>
      <c r="I67" s="31" t="s">
        <v>31</v>
      </c>
      <c r="J67" s="31" t="s">
        <v>174</v>
      </c>
      <c r="K67" s="31">
        <v>48840752.208807997</v>
      </c>
    </row>
    <row r="68" spans="1:11" x14ac:dyDescent="0.2">
      <c r="A68" s="28">
        <v>2011</v>
      </c>
      <c r="B68" s="83">
        <v>201103</v>
      </c>
      <c r="C68" s="29" t="s">
        <v>176</v>
      </c>
      <c r="D68" s="29" t="s">
        <v>18</v>
      </c>
      <c r="E68" s="29">
        <v>5863196.3972699996</v>
      </c>
      <c r="G68" s="28">
        <v>2011</v>
      </c>
      <c r="H68" s="83">
        <v>201103</v>
      </c>
      <c r="I68" s="29" t="s">
        <v>31</v>
      </c>
      <c r="J68" s="29" t="s">
        <v>174</v>
      </c>
      <c r="K68" s="29">
        <v>47308018.603523999</v>
      </c>
    </row>
    <row r="69" spans="1:11" x14ac:dyDescent="0.2">
      <c r="A69" s="30">
        <v>2011</v>
      </c>
      <c r="B69" s="84">
        <v>201106</v>
      </c>
      <c r="C69" s="31" t="s">
        <v>176</v>
      </c>
      <c r="D69" s="31" t="s">
        <v>18</v>
      </c>
      <c r="E69" s="31">
        <v>4990670.6989700003</v>
      </c>
      <c r="G69" s="30">
        <v>2011</v>
      </c>
      <c r="H69" s="84">
        <v>201106</v>
      </c>
      <c r="I69" s="31" t="s">
        <v>31</v>
      </c>
      <c r="J69" s="31" t="s">
        <v>174</v>
      </c>
      <c r="K69" s="31">
        <v>47351726.966631003</v>
      </c>
    </row>
    <row r="70" spans="1:11" x14ac:dyDescent="0.2">
      <c r="A70" s="28">
        <v>2011</v>
      </c>
      <c r="B70" s="83">
        <v>201109</v>
      </c>
      <c r="C70" s="29" t="s">
        <v>176</v>
      </c>
      <c r="D70" s="29" t="s">
        <v>18</v>
      </c>
      <c r="E70" s="29">
        <v>5123479.1891900003</v>
      </c>
      <c r="G70" s="28">
        <v>2011</v>
      </c>
      <c r="H70" s="83">
        <v>201109</v>
      </c>
      <c r="I70" s="29" t="s">
        <v>31</v>
      </c>
      <c r="J70" s="29" t="s">
        <v>174</v>
      </c>
      <c r="K70" s="29">
        <v>47571540.817521997</v>
      </c>
    </row>
    <row r="71" spans="1:11" x14ac:dyDescent="0.2">
      <c r="A71" s="30">
        <v>2011</v>
      </c>
      <c r="B71" s="84">
        <v>201112</v>
      </c>
      <c r="C71" s="31" t="s">
        <v>176</v>
      </c>
      <c r="D71" s="31" t="s">
        <v>18</v>
      </c>
      <c r="E71" s="31">
        <v>5724552.4556700001</v>
      </c>
      <c r="G71" s="30">
        <v>2011</v>
      </c>
      <c r="H71" s="84">
        <v>201112</v>
      </c>
      <c r="I71" s="31" t="s">
        <v>31</v>
      </c>
      <c r="J71" s="31" t="s">
        <v>174</v>
      </c>
      <c r="K71" s="31">
        <v>47398559.761638999</v>
      </c>
    </row>
    <row r="72" spans="1:11" x14ac:dyDescent="0.2">
      <c r="A72" s="28">
        <v>2012</v>
      </c>
      <c r="B72" s="83">
        <v>201203</v>
      </c>
      <c r="C72" s="29" t="s">
        <v>176</v>
      </c>
      <c r="D72" s="29" t="s">
        <v>18</v>
      </c>
      <c r="E72" s="29">
        <v>5208380.6118099997</v>
      </c>
      <c r="G72" s="28">
        <v>2012</v>
      </c>
      <c r="H72" s="83">
        <v>201203</v>
      </c>
      <c r="I72" s="29" t="s">
        <v>31</v>
      </c>
      <c r="J72" s="29" t="s">
        <v>174</v>
      </c>
      <c r="K72" s="29">
        <v>44443429.004272997</v>
      </c>
    </row>
    <row r="73" spans="1:11" x14ac:dyDescent="0.2">
      <c r="A73" s="30">
        <v>2012</v>
      </c>
      <c r="B73" s="84">
        <v>201206</v>
      </c>
      <c r="C73" s="31" t="s">
        <v>176</v>
      </c>
      <c r="D73" s="31" t="s">
        <v>18</v>
      </c>
      <c r="E73" s="31">
        <v>4808558.9605200002</v>
      </c>
      <c r="G73" s="30">
        <v>2012</v>
      </c>
      <c r="H73" s="84">
        <v>201206</v>
      </c>
      <c r="I73" s="31" t="s">
        <v>31</v>
      </c>
      <c r="J73" s="31" t="s">
        <v>174</v>
      </c>
      <c r="K73" s="31">
        <v>43654491.759603001</v>
      </c>
    </row>
    <row r="74" spans="1:11" x14ac:dyDescent="0.2">
      <c r="A74" s="28">
        <v>2012</v>
      </c>
      <c r="B74" s="83">
        <v>201209</v>
      </c>
      <c r="C74" s="29" t="s">
        <v>176</v>
      </c>
      <c r="D74" s="29" t="s">
        <v>18</v>
      </c>
      <c r="E74" s="29">
        <v>4930422.2481800001</v>
      </c>
      <c r="G74" s="28">
        <v>2012</v>
      </c>
      <c r="H74" s="83">
        <v>201209</v>
      </c>
      <c r="I74" s="29" t="s">
        <v>31</v>
      </c>
      <c r="J74" s="29" t="s">
        <v>174</v>
      </c>
      <c r="K74" s="29">
        <v>43230707.141519003</v>
      </c>
    </row>
    <row r="75" spans="1:11" x14ac:dyDescent="0.2">
      <c r="A75" s="30">
        <v>2012</v>
      </c>
      <c r="B75" s="84">
        <v>201212</v>
      </c>
      <c r="C75" s="31" t="s">
        <v>176</v>
      </c>
      <c r="D75" s="31" t="s">
        <v>18</v>
      </c>
      <c r="E75" s="31">
        <v>5007721.3553400002</v>
      </c>
      <c r="G75" s="30">
        <v>2012</v>
      </c>
      <c r="H75" s="84">
        <v>201212</v>
      </c>
      <c r="I75" s="31" t="s">
        <v>31</v>
      </c>
      <c r="J75" s="31" t="s">
        <v>174</v>
      </c>
      <c r="K75" s="31">
        <v>42254370.159649</v>
      </c>
    </row>
    <row r="76" spans="1:11" x14ac:dyDescent="0.2">
      <c r="A76" s="28">
        <v>2013</v>
      </c>
      <c r="B76" s="83">
        <v>201303</v>
      </c>
      <c r="C76" s="29" t="s">
        <v>176</v>
      </c>
      <c r="D76" s="29" t="s">
        <v>18</v>
      </c>
      <c r="E76" s="29">
        <v>5331074.1891599996</v>
      </c>
      <c r="G76" s="28">
        <v>2013</v>
      </c>
      <c r="H76" s="83">
        <v>201303</v>
      </c>
      <c r="I76" s="29" t="s">
        <v>31</v>
      </c>
      <c r="J76" s="29" t="s">
        <v>174</v>
      </c>
      <c r="K76" s="29">
        <v>39804778.547122002</v>
      </c>
    </row>
    <row r="77" spans="1:11" x14ac:dyDescent="0.2">
      <c r="A77" s="30">
        <v>2013</v>
      </c>
      <c r="B77" s="84">
        <v>201306</v>
      </c>
      <c r="C77" s="31" t="s">
        <v>176</v>
      </c>
      <c r="D77" s="31" t="s">
        <v>18</v>
      </c>
      <c r="E77" s="31">
        <v>5276364.7699899999</v>
      </c>
      <c r="G77" s="30">
        <v>2013</v>
      </c>
      <c r="H77" s="84">
        <v>201306</v>
      </c>
      <c r="I77" s="31" t="s">
        <v>31</v>
      </c>
      <c r="J77" s="31" t="s">
        <v>174</v>
      </c>
      <c r="K77" s="31">
        <v>39075601.726598002</v>
      </c>
    </row>
    <row r="78" spans="1:11" x14ac:dyDescent="0.2">
      <c r="A78" s="28">
        <v>2013</v>
      </c>
      <c r="B78" s="83">
        <v>201309</v>
      </c>
      <c r="C78" s="29" t="s">
        <v>176</v>
      </c>
      <c r="D78" s="29" t="s">
        <v>18</v>
      </c>
      <c r="E78" s="29">
        <v>5074684.0504799997</v>
      </c>
      <c r="G78" s="28">
        <v>2013</v>
      </c>
      <c r="H78" s="83">
        <v>201309</v>
      </c>
      <c r="I78" s="29" t="s">
        <v>31</v>
      </c>
      <c r="J78" s="29" t="s">
        <v>174</v>
      </c>
      <c r="K78" s="29">
        <v>38953697.458295003</v>
      </c>
    </row>
    <row r="79" spans="1:11" x14ac:dyDescent="0.2">
      <c r="A79" s="30">
        <v>2013</v>
      </c>
      <c r="B79" s="84">
        <v>201312</v>
      </c>
      <c r="C79" s="31" t="s">
        <v>176</v>
      </c>
      <c r="D79" s="31" t="s">
        <v>18</v>
      </c>
      <c r="E79" s="31">
        <v>6225556.4085499998</v>
      </c>
      <c r="G79" s="30">
        <v>2013</v>
      </c>
      <c r="H79" s="84">
        <v>201312</v>
      </c>
      <c r="I79" s="31" t="s">
        <v>31</v>
      </c>
      <c r="J79" s="31" t="s">
        <v>174</v>
      </c>
      <c r="K79" s="31">
        <v>38306809.763094001</v>
      </c>
    </row>
    <row r="80" spans="1:11" x14ac:dyDescent="0.2">
      <c r="A80" s="28">
        <v>2014</v>
      </c>
      <c r="B80" s="83">
        <v>201403</v>
      </c>
      <c r="C80" s="29" t="s">
        <v>176</v>
      </c>
      <c r="D80" s="29" t="s">
        <v>18</v>
      </c>
      <c r="E80" s="29">
        <v>6004880.4658700004</v>
      </c>
      <c r="G80" s="28">
        <v>2014</v>
      </c>
      <c r="H80" s="83">
        <v>201403</v>
      </c>
      <c r="I80" s="29" t="s">
        <v>31</v>
      </c>
      <c r="J80" s="29" t="s">
        <v>174</v>
      </c>
      <c r="K80" s="29">
        <v>37960818.194734998</v>
      </c>
    </row>
    <row r="81" spans="1:11" x14ac:dyDescent="0.2">
      <c r="A81" s="30">
        <v>2014</v>
      </c>
      <c r="B81" s="84">
        <v>201406</v>
      </c>
      <c r="C81" s="31" t="s">
        <v>176</v>
      </c>
      <c r="D81" s="31" t="s">
        <v>18</v>
      </c>
      <c r="E81" s="31">
        <v>5380210.4318700004</v>
      </c>
      <c r="G81" s="30">
        <v>2014</v>
      </c>
      <c r="H81" s="84">
        <v>201406</v>
      </c>
      <c r="I81" s="31" t="s">
        <v>31</v>
      </c>
      <c r="J81" s="31" t="s">
        <v>174</v>
      </c>
      <c r="K81" s="31">
        <v>38783409.065176003</v>
      </c>
    </row>
    <row r="82" spans="1:11" x14ac:dyDescent="0.2">
      <c r="A82" s="28">
        <v>2014</v>
      </c>
      <c r="B82" s="83">
        <v>201409</v>
      </c>
      <c r="C82" s="29" t="s">
        <v>176</v>
      </c>
      <c r="D82" s="29" t="s">
        <v>18</v>
      </c>
      <c r="E82" s="29">
        <v>5418662.2884200001</v>
      </c>
      <c r="G82" s="28">
        <v>2014</v>
      </c>
      <c r="H82" s="83">
        <v>201409</v>
      </c>
      <c r="I82" s="29" t="s">
        <v>31</v>
      </c>
      <c r="J82" s="29" t="s">
        <v>174</v>
      </c>
      <c r="K82" s="29">
        <v>40195769.433913</v>
      </c>
    </row>
    <row r="83" spans="1:11" x14ac:dyDescent="0.2">
      <c r="A83" s="30">
        <v>2014</v>
      </c>
      <c r="B83" s="84">
        <v>201412</v>
      </c>
      <c r="C83" s="31" t="s">
        <v>176</v>
      </c>
      <c r="D83" s="31" t="s">
        <v>18</v>
      </c>
      <c r="E83" s="31">
        <v>5619033.8370700004</v>
      </c>
      <c r="G83" s="30">
        <v>2014</v>
      </c>
      <c r="H83" s="84">
        <v>201412</v>
      </c>
      <c r="I83" s="31" t="s">
        <v>31</v>
      </c>
      <c r="J83" s="31" t="s">
        <v>174</v>
      </c>
      <c r="K83" s="31">
        <v>40937782.610850997</v>
      </c>
    </row>
    <row r="84" spans="1:11" x14ac:dyDescent="0.2">
      <c r="A84" s="28">
        <v>2015</v>
      </c>
      <c r="B84" s="83">
        <v>201503</v>
      </c>
      <c r="C84" s="29" t="s">
        <v>176</v>
      </c>
      <c r="D84" s="29" t="s">
        <v>18</v>
      </c>
      <c r="E84" s="29">
        <v>5262338.7402299996</v>
      </c>
      <c r="G84" s="28">
        <v>2015</v>
      </c>
      <c r="H84" s="83">
        <v>201503</v>
      </c>
      <c r="I84" s="29" t="s">
        <v>31</v>
      </c>
      <c r="J84" s="29" t="s">
        <v>174</v>
      </c>
      <c r="K84" s="29">
        <v>42302860.760935999</v>
      </c>
    </row>
    <row r="85" spans="1:11" x14ac:dyDescent="0.2">
      <c r="A85" s="30">
        <v>2015</v>
      </c>
      <c r="B85" s="84">
        <v>201506</v>
      </c>
      <c r="C85" s="31" t="s">
        <v>176</v>
      </c>
      <c r="D85" s="31" t="s">
        <v>18</v>
      </c>
      <c r="E85" s="31">
        <v>5041190.4542100001</v>
      </c>
      <c r="G85" s="30">
        <v>2015</v>
      </c>
      <c r="H85" s="84">
        <v>201506</v>
      </c>
      <c r="I85" s="31" t="s">
        <v>31</v>
      </c>
      <c r="J85" s="31" t="s">
        <v>174</v>
      </c>
      <c r="K85" s="31">
        <v>43620239.501626</v>
      </c>
    </row>
    <row r="86" spans="1:11" x14ac:dyDescent="0.2">
      <c r="A86" s="28">
        <v>2015</v>
      </c>
      <c r="B86" s="83">
        <v>201509</v>
      </c>
      <c r="C86" s="29" t="s">
        <v>176</v>
      </c>
      <c r="D86" s="29" t="s">
        <v>18</v>
      </c>
      <c r="E86" s="29">
        <v>4590145.0669499999</v>
      </c>
      <c r="G86" s="28">
        <v>2015</v>
      </c>
      <c r="H86" s="83">
        <v>201509</v>
      </c>
      <c r="I86" s="29" t="s">
        <v>31</v>
      </c>
      <c r="J86" s="29" t="s">
        <v>174</v>
      </c>
      <c r="K86" s="29">
        <v>45296751.703640997</v>
      </c>
    </row>
    <row r="87" spans="1:11" x14ac:dyDescent="0.2">
      <c r="A87" s="30">
        <v>2015</v>
      </c>
      <c r="B87" s="84">
        <v>201512</v>
      </c>
      <c r="C87" s="31" t="s">
        <v>176</v>
      </c>
      <c r="D87" s="31" t="s">
        <v>18</v>
      </c>
      <c r="E87" s="31">
        <v>4449782.0697499998</v>
      </c>
      <c r="G87" s="30">
        <v>2015</v>
      </c>
      <c r="H87" s="84">
        <v>201512</v>
      </c>
      <c r="I87" s="31" t="s">
        <v>31</v>
      </c>
      <c r="J87" s="31" t="s">
        <v>174</v>
      </c>
      <c r="K87" s="31">
        <v>47117673.237263002</v>
      </c>
    </row>
    <row r="88" spans="1:11" x14ac:dyDescent="0.2">
      <c r="A88" s="28">
        <v>2016</v>
      </c>
      <c r="B88" s="83">
        <v>201603</v>
      </c>
      <c r="C88" s="29" t="s">
        <v>176</v>
      </c>
      <c r="D88" s="29" t="s">
        <v>18</v>
      </c>
      <c r="E88" s="29">
        <v>3829800.4222300001</v>
      </c>
      <c r="G88" s="28">
        <v>2016</v>
      </c>
      <c r="H88" s="83">
        <v>201603</v>
      </c>
      <c r="I88" s="29" t="s">
        <v>31</v>
      </c>
      <c r="J88" s="29" t="s">
        <v>174</v>
      </c>
      <c r="K88" s="29">
        <v>50178867.849685997</v>
      </c>
    </row>
    <row r="89" spans="1:11" x14ac:dyDescent="0.2">
      <c r="A89" s="30">
        <v>2016</v>
      </c>
      <c r="B89" s="84">
        <v>201606</v>
      </c>
      <c r="C89" s="31" t="s">
        <v>176</v>
      </c>
      <c r="D89" s="31" t="s">
        <v>18</v>
      </c>
      <c r="E89" s="31">
        <v>3510066.9310599999</v>
      </c>
      <c r="G89" s="30">
        <v>2016</v>
      </c>
      <c r="H89" s="84">
        <v>201606</v>
      </c>
      <c r="I89" s="31" t="s">
        <v>31</v>
      </c>
      <c r="J89" s="31" t="s">
        <v>174</v>
      </c>
      <c r="K89" s="31">
        <v>52434921.955541</v>
      </c>
    </row>
    <row r="90" spans="1:11" x14ac:dyDescent="0.2">
      <c r="A90" s="28">
        <v>2016</v>
      </c>
      <c r="B90" s="83">
        <v>201609</v>
      </c>
      <c r="C90" s="29" t="s">
        <v>176</v>
      </c>
      <c r="D90" s="29" t="s">
        <v>18</v>
      </c>
      <c r="E90" s="29">
        <v>3185865.1015099999</v>
      </c>
      <c r="G90" s="28">
        <v>2016</v>
      </c>
      <c r="H90" s="83">
        <v>201609</v>
      </c>
      <c r="I90" s="29" t="s">
        <v>31</v>
      </c>
      <c r="J90" s="29" t="s">
        <v>174</v>
      </c>
      <c r="K90" s="29">
        <v>56240745.253497899</v>
      </c>
    </row>
    <row r="91" spans="1:11" x14ac:dyDescent="0.2">
      <c r="A91" s="30">
        <v>2016</v>
      </c>
      <c r="B91" s="84">
        <v>201612</v>
      </c>
      <c r="C91" s="31" t="s">
        <v>176</v>
      </c>
      <c r="D91" s="31" t="s">
        <v>18</v>
      </c>
      <c r="E91" s="31">
        <v>3162751.23416</v>
      </c>
      <c r="G91" s="30">
        <v>2016</v>
      </c>
      <c r="H91" s="84">
        <v>201612</v>
      </c>
      <c r="I91" s="31" t="s">
        <v>31</v>
      </c>
      <c r="J91" s="31" t="s">
        <v>174</v>
      </c>
      <c r="K91" s="31">
        <v>60373232.163203999</v>
      </c>
    </row>
    <row r="92" spans="1:11" x14ac:dyDescent="0.2">
      <c r="A92" s="28">
        <v>2017</v>
      </c>
      <c r="B92" s="83">
        <v>201703</v>
      </c>
      <c r="C92" s="29" t="s">
        <v>176</v>
      </c>
      <c r="D92" s="29" t="s">
        <v>18</v>
      </c>
      <c r="E92" s="29">
        <v>3480361.2093000002</v>
      </c>
      <c r="G92" s="28">
        <v>2017</v>
      </c>
      <c r="H92" s="83">
        <v>201703</v>
      </c>
      <c r="I92" s="29" t="s">
        <v>31</v>
      </c>
      <c r="J92" s="29" t="s">
        <v>174</v>
      </c>
      <c r="K92" s="29">
        <v>61124992.654542997</v>
      </c>
    </row>
    <row r="93" spans="1:11" x14ac:dyDescent="0.2">
      <c r="A93" s="30">
        <v>2017</v>
      </c>
      <c r="B93" s="84">
        <v>201706</v>
      </c>
      <c r="C93" s="31" t="s">
        <v>176</v>
      </c>
      <c r="D93" s="31" t="s">
        <v>18</v>
      </c>
      <c r="E93" s="31">
        <v>3040690.8398199999</v>
      </c>
      <c r="G93" s="30">
        <v>2017</v>
      </c>
      <c r="H93" s="84">
        <v>201706</v>
      </c>
      <c r="I93" s="31" t="s">
        <v>31</v>
      </c>
      <c r="J93" s="31" t="s">
        <v>174</v>
      </c>
      <c r="K93" s="31">
        <v>64901276.31402</v>
      </c>
    </row>
    <row r="94" spans="1:11" x14ac:dyDescent="0.2">
      <c r="A94" s="28">
        <v>2017</v>
      </c>
      <c r="B94" s="83">
        <v>201709</v>
      </c>
      <c r="C94" s="29" t="s">
        <v>176</v>
      </c>
      <c r="D94" s="29" t="s">
        <v>18</v>
      </c>
      <c r="E94" s="29">
        <v>2796296.0542000001</v>
      </c>
      <c r="G94" s="28">
        <v>2017</v>
      </c>
      <c r="H94" s="83">
        <v>201709</v>
      </c>
      <c r="I94" s="29" t="s">
        <v>31</v>
      </c>
      <c r="J94" s="29" t="s">
        <v>174</v>
      </c>
      <c r="K94" s="29">
        <v>68462759.768892005</v>
      </c>
    </row>
    <row r="95" spans="1:11" x14ac:dyDescent="0.2">
      <c r="A95" s="30">
        <v>2017</v>
      </c>
      <c r="B95" s="84">
        <v>201712</v>
      </c>
      <c r="C95" s="31" t="s">
        <v>176</v>
      </c>
      <c r="D95" s="31" t="s">
        <v>18</v>
      </c>
      <c r="E95" s="31">
        <v>2774564.8320800001</v>
      </c>
      <c r="G95" s="30">
        <v>2017</v>
      </c>
      <c r="H95" s="84">
        <v>201712</v>
      </c>
      <c r="I95" s="31" t="s">
        <v>31</v>
      </c>
      <c r="J95" s="31" t="s">
        <v>174</v>
      </c>
      <c r="K95" s="31">
        <v>69878961.474650994</v>
      </c>
    </row>
    <row r="96" spans="1:11" x14ac:dyDescent="0.2">
      <c r="A96" s="28">
        <v>2018</v>
      </c>
      <c r="B96" s="83">
        <v>201803</v>
      </c>
      <c r="C96" s="29" t="s">
        <v>176</v>
      </c>
      <c r="D96" s="29" t="s">
        <v>18</v>
      </c>
      <c r="E96" s="29">
        <v>3286019.7718399898</v>
      </c>
      <c r="G96" s="28">
        <v>2018</v>
      </c>
      <c r="H96" s="83">
        <v>201803</v>
      </c>
      <c r="I96" s="29" t="s">
        <v>31</v>
      </c>
      <c r="J96" s="29" t="s">
        <v>174</v>
      </c>
      <c r="K96" s="29">
        <v>67732603.951739997</v>
      </c>
    </row>
    <row r="97" spans="1:11" x14ac:dyDescent="0.2">
      <c r="A97" s="30">
        <v>2018</v>
      </c>
      <c r="B97" s="84">
        <v>201806</v>
      </c>
      <c r="C97" s="31" t="s">
        <v>176</v>
      </c>
      <c r="D97" s="31" t="s">
        <v>18</v>
      </c>
      <c r="E97" s="31">
        <v>3089697.5526399999</v>
      </c>
      <c r="G97" s="30">
        <v>2018</v>
      </c>
      <c r="H97" s="84">
        <v>201806</v>
      </c>
      <c r="I97" s="31" t="s">
        <v>31</v>
      </c>
      <c r="J97" s="31" t="s">
        <v>174</v>
      </c>
      <c r="K97" s="31">
        <v>68143075.316325903</v>
      </c>
    </row>
    <row r="98" spans="1:11" x14ac:dyDescent="0.2">
      <c r="A98" s="28">
        <v>2018</v>
      </c>
      <c r="B98" s="83">
        <v>201809</v>
      </c>
      <c r="C98" s="29" t="s">
        <v>176</v>
      </c>
      <c r="D98" s="29" t="s">
        <v>18</v>
      </c>
      <c r="E98" s="29">
        <v>3011995.9314000001</v>
      </c>
      <c r="G98" s="28">
        <v>2018</v>
      </c>
      <c r="H98" s="83">
        <v>201809</v>
      </c>
      <c r="I98" s="29" t="s">
        <v>31</v>
      </c>
      <c r="J98" s="29" t="s">
        <v>174</v>
      </c>
      <c r="K98" s="29">
        <v>68380237.632644996</v>
      </c>
    </row>
    <row r="99" spans="1:11" x14ac:dyDescent="0.2">
      <c r="A99" s="30">
        <v>2018</v>
      </c>
      <c r="B99" s="84">
        <v>201812</v>
      </c>
      <c r="C99" s="31" t="s">
        <v>176</v>
      </c>
      <c r="D99" s="31" t="s">
        <v>18</v>
      </c>
      <c r="E99" s="31">
        <v>3351665.00654</v>
      </c>
      <c r="G99" s="30">
        <v>2018</v>
      </c>
      <c r="H99" s="84">
        <v>201812</v>
      </c>
      <c r="I99" s="31" t="s">
        <v>31</v>
      </c>
      <c r="J99" s="31" t="s">
        <v>174</v>
      </c>
      <c r="K99" s="31">
        <v>67214682.107956007</v>
      </c>
    </row>
    <row r="100" spans="1:11" x14ac:dyDescent="0.2">
      <c r="A100" s="28">
        <v>2019</v>
      </c>
      <c r="B100" s="83">
        <v>201903</v>
      </c>
      <c r="C100" s="29" t="s">
        <v>176</v>
      </c>
      <c r="D100" s="29" t="s">
        <v>18</v>
      </c>
      <c r="E100" s="29">
        <v>3484625.0010000002</v>
      </c>
      <c r="G100" s="28">
        <v>2019</v>
      </c>
      <c r="H100" s="83">
        <v>201903</v>
      </c>
      <c r="I100" s="29" t="s">
        <v>31</v>
      </c>
      <c r="J100" s="29" t="s">
        <v>174</v>
      </c>
      <c r="K100" s="29">
        <v>64760768.393907003</v>
      </c>
    </row>
    <row r="101" spans="1:11" x14ac:dyDescent="0.2">
      <c r="A101" s="30">
        <v>2019</v>
      </c>
      <c r="B101" s="84">
        <v>201906</v>
      </c>
      <c r="C101" s="31" t="s">
        <v>176</v>
      </c>
      <c r="D101" s="31" t="s">
        <v>18</v>
      </c>
      <c r="E101" s="31">
        <v>3733738.0233200002</v>
      </c>
      <c r="G101" s="30">
        <v>2019</v>
      </c>
      <c r="H101" s="84">
        <v>201906</v>
      </c>
      <c r="I101" s="31" t="s">
        <v>31</v>
      </c>
      <c r="J101" s="31" t="s">
        <v>174</v>
      </c>
      <c r="K101" s="31">
        <v>63751021.229390003</v>
      </c>
    </row>
    <row r="102" spans="1:11" x14ac:dyDescent="0.2">
      <c r="A102" s="28">
        <v>2019</v>
      </c>
      <c r="B102" s="83">
        <v>201909</v>
      </c>
      <c r="C102" s="29" t="s">
        <v>176</v>
      </c>
      <c r="D102" s="29" t="s">
        <v>18</v>
      </c>
      <c r="E102" s="29">
        <v>3895547.6812300002</v>
      </c>
      <c r="G102" s="28">
        <v>2019</v>
      </c>
      <c r="H102" s="83">
        <v>201909</v>
      </c>
      <c r="I102" s="29" t="s">
        <v>31</v>
      </c>
      <c r="J102" s="29" t="s">
        <v>174</v>
      </c>
      <c r="K102" s="29">
        <v>63096693.666615002</v>
      </c>
    </row>
    <row r="103" spans="1:11" x14ac:dyDescent="0.2">
      <c r="A103" s="30">
        <v>2019</v>
      </c>
      <c r="B103" s="84">
        <v>201912</v>
      </c>
      <c r="C103" s="31" t="s">
        <v>176</v>
      </c>
      <c r="D103" s="31" t="s">
        <v>18</v>
      </c>
      <c r="E103" s="31">
        <v>3679087.2662900002</v>
      </c>
      <c r="G103" s="30">
        <v>2019</v>
      </c>
      <c r="H103" s="84">
        <v>201912</v>
      </c>
      <c r="I103" s="31" t="s">
        <v>31</v>
      </c>
      <c r="J103" s="31" t="s">
        <v>174</v>
      </c>
      <c r="K103" s="31">
        <v>59954205.824731</v>
      </c>
    </row>
    <row r="104" spans="1:11" x14ac:dyDescent="0.2">
      <c r="A104" s="28">
        <v>2020</v>
      </c>
      <c r="B104" s="83">
        <v>202003</v>
      </c>
      <c r="C104" s="29" t="s">
        <v>176</v>
      </c>
      <c r="D104" s="29" t="s">
        <v>18</v>
      </c>
      <c r="E104" s="29">
        <v>3323636.8703700001</v>
      </c>
      <c r="G104" s="28">
        <v>2020</v>
      </c>
      <c r="H104" s="83">
        <v>202003</v>
      </c>
      <c r="I104" s="29" t="s">
        <v>31</v>
      </c>
      <c r="J104" s="29" t="s">
        <v>174</v>
      </c>
      <c r="K104" s="29">
        <v>57466781.762731001</v>
      </c>
    </row>
    <row r="105" spans="1:11" x14ac:dyDescent="0.2">
      <c r="A105" s="30">
        <v>2020</v>
      </c>
      <c r="B105" s="84">
        <v>202006</v>
      </c>
      <c r="C105" s="31" t="s">
        <v>176</v>
      </c>
      <c r="D105" s="31" t="s">
        <v>18</v>
      </c>
      <c r="E105" s="31">
        <v>1476547.5716299999</v>
      </c>
      <c r="G105" s="30">
        <v>2020</v>
      </c>
      <c r="H105" s="84">
        <v>202006</v>
      </c>
      <c r="I105" s="31" t="s">
        <v>31</v>
      </c>
      <c r="J105" s="31" t="s">
        <v>174</v>
      </c>
      <c r="K105" s="31">
        <v>48371589.475309998</v>
      </c>
    </row>
    <row r="106" spans="1:11" x14ac:dyDescent="0.2">
      <c r="A106" s="28">
        <v>2020</v>
      </c>
      <c r="B106" s="83">
        <v>202009</v>
      </c>
      <c r="C106" s="29" t="s">
        <v>176</v>
      </c>
      <c r="D106" s="29" t="s">
        <v>18</v>
      </c>
      <c r="E106" s="29">
        <v>2534027.9966099998</v>
      </c>
      <c r="G106" s="28">
        <v>2020</v>
      </c>
      <c r="H106" s="83">
        <v>202009</v>
      </c>
      <c r="I106" s="29" t="s">
        <v>31</v>
      </c>
      <c r="J106" s="29" t="s">
        <v>174</v>
      </c>
      <c r="K106" s="29">
        <v>51848690.411734998</v>
      </c>
    </row>
    <row r="107" spans="1:11" x14ac:dyDescent="0.2">
      <c r="A107" s="30">
        <v>2020</v>
      </c>
      <c r="B107" s="84">
        <v>202012</v>
      </c>
      <c r="C107" s="31" t="s">
        <v>176</v>
      </c>
      <c r="D107" s="31" t="s">
        <v>18</v>
      </c>
      <c r="E107" s="31">
        <v>2230774.1731400001</v>
      </c>
      <c r="G107" s="30">
        <v>2020</v>
      </c>
      <c r="H107" s="84">
        <v>202012</v>
      </c>
      <c r="I107" s="31" t="s">
        <v>31</v>
      </c>
      <c r="J107" s="31" t="s">
        <v>174</v>
      </c>
      <c r="K107" s="31">
        <v>49032078.500223003</v>
      </c>
    </row>
    <row r="108" spans="1:11" x14ac:dyDescent="0.2">
      <c r="A108" s="28">
        <v>2021</v>
      </c>
      <c r="B108" s="83">
        <v>202103</v>
      </c>
      <c r="C108" s="29" t="s">
        <v>176</v>
      </c>
      <c r="D108" s="29" t="s">
        <v>18</v>
      </c>
      <c r="E108" s="29">
        <v>1769197.7310299999</v>
      </c>
      <c r="G108" s="28">
        <v>2021</v>
      </c>
      <c r="H108" s="83">
        <v>202103</v>
      </c>
      <c r="I108" s="29" t="s">
        <v>31</v>
      </c>
      <c r="J108" s="29" t="s">
        <v>174</v>
      </c>
      <c r="K108" s="29">
        <v>45540481.581771001</v>
      </c>
    </row>
    <row r="109" spans="1:11" x14ac:dyDescent="0.2">
      <c r="A109" s="30">
        <v>2021</v>
      </c>
      <c r="B109" s="84">
        <v>202106</v>
      </c>
      <c r="C109" s="31" t="s">
        <v>176</v>
      </c>
      <c r="D109" s="31" t="s">
        <v>18</v>
      </c>
      <c r="E109" s="31">
        <v>2658253.44857</v>
      </c>
      <c r="G109" s="30">
        <v>2021</v>
      </c>
      <c r="H109" s="84">
        <v>202106</v>
      </c>
      <c r="I109" s="31" t="s">
        <v>31</v>
      </c>
      <c r="J109" s="31" t="s">
        <v>174</v>
      </c>
      <c r="K109" s="31">
        <v>43519794.631093003</v>
      </c>
    </row>
    <row r="110" spans="1:11" x14ac:dyDescent="0.2">
      <c r="A110" s="28">
        <v>2021</v>
      </c>
      <c r="B110" s="83">
        <v>202109</v>
      </c>
      <c r="C110" s="29" t="s">
        <v>176</v>
      </c>
      <c r="D110" s="29" t="s">
        <v>18</v>
      </c>
      <c r="E110" s="29">
        <v>2622336.4920199998</v>
      </c>
      <c r="G110" s="28">
        <v>2021</v>
      </c>
      <c r="H110" s="83">
        <v>202109</v>
      </c>
      <c r="I110" s="29" t="s">
        <v>31</v>
      </c>
      <c r="J110" s="29" t="s">
        <v>174</v>
      </c>
      <c r="K110" s="29">
        <v>41089219.225869</v>
      </c>
    </row>
    <row r="111" spans="1:11" x14ac:dyDescent="0.2">
      <c r="A111" s="30">
        <v>2021</v>
      </c>
      <c r="B111" s="84">
        <v>202112</v>
      </c>
      <c r="C111" s="31" t="s">
        <v>176</v>
      </c>
      <c r="D111" s="31" t="s">
        <v>18</v>
      </c>
      <c r="E111" s="31">
        <v>3283867.77564999</v>
      </c>
      <c r="G111" s="30">
        <v>2021</v>
      </c>
      <c r="H111" s="84">
        <v>202112</v>
      </c>
      <c r="I111" s="31" t="s">
        <v>31</v>
      </c>
      <c r="J111" s="31" t="s">
        <v>174</v>
      </c>
      <c r="K111" s="31">
        <v>38404176.249186002</v>
      </c>
    </row>
    <row r="112" spans="1:11" x14ac:dyDescent="0.2">
      <c r="A112" s="28">
        <v>2022</v>
      </c>
      <c r="B112" s="83">
        <v>202203</v>
      </c>
      <c r="C112" s="29" t="s">
        <v>176</v>
      </c>
      <c r="D112" s="29" t="s">
        <v>18</v>
      </c>
      <c r="E112" s="29">
        <v>3880426.9141990002</v>
      </c>
      <c r="G112" s="28">
        <v>2022</v>
      </c>
      <c r="H112" s="83">
        <v>202203</v>
      </c>
      <c r="I112" s="29" t="s">
        <v>31</v>
      </c>
      <c r="J112" s="29" t="s">
        <v>174</v>
      </c>
      <c r="K112" s="29">
        <v>35551615.326577</v>
      </c>
    </row>
    <row r="113" spans="1:11" x14ac:dyDescent="0.2">
      <c r="A113" s="30">
        <v>2022</v>
      </c>
      <c r="B113" s="84">
        <v>202206</v>
      </c>
      <c r="C113" s="31" t="s">
        <v>176</v>
      </c>
      <c r="D113" s="31" t="s">
        <v>18</v>
      </c>
      <c r="E113" s="31">
        <v>5222356.1879749997</v>
      </c>
      <c r="G113" s="30">
        <v>2022</v>
      </c>
      <c r="H113" s="84">
        <v>202206</v>
      </c>
      <c r="I113" s="31" t="s">
        <v>31</v>
      </c>
      <c r="J113" s="31" t="s">
        <v>174</v>
      </c>
      <c r="K113" s="31">
        <v>33857697.084905997</v>
      </c>
    </row>
    <row r="114" spans="1:11" x14ac:dyDescent="0.2">
      <c r="A114" s="28">
        <v>2022</v>
      </c>
      <c r="B114" s="83">
        <v>202209</v>
      </c>
      <c r="C114" s="29" t="s">
        <v>176</v>
      </c>
      <c r="D114" s="29" t="s">
        <v>18</v>
      </c>
      <c r="E114" s="29">
        <v>5265658.490154</v>
      </c>
      <c r="G114" s="28">
        <v>2022</v>
      </c>
      <c r="H114" s="83">
        <v>202209</v>
      </c>
      <c r="I114" s="29" t="s">
        <v>31</v>
      </c>
      <c r="J114" s="29" t="s">
        <v>174</v>
      </c>
      <c r="K114" s="29">
        <v>31893899.282680999</v>
      </c>
    </row>
    <row r="115" spans="1:11" x14ac:dyDescent="0.2">
      <c r="A115" s="30">
        <v>2022</v>
      </c>
      <c r="B115" s="84">
        <v>202212</v>
      </c>
      <c r="C115" s="31" t="s">
        <v>176</v>
      </c>
      <c r="D115" s="31" t="s">
        <v>18</v>
      </c>
      <c r="E115" s="31">
        <v>6124672.1208199998</v>
      </c>
      <c r="G115" s="30">
        <v>2022</v>
      </c>
      <c r="H115" s="84">
        <v>202212</v>
      </c>
      <c r="I115" s="31" t="s">
        <v>31</v>
      </c>
      <c r="J115" s="31" t="s">
        <v>174</v>
      </c>
      <c r="K115" s="31">
        <v>29659066.0627</v>
      </c>
    </row>
    <row r="116" spans="1:11" x14ac:dyDescent="0.2">
      <c r="A116" s="28">
        <v>2023</v>
      </c>
      <c r="B116" s="83">
        <v>202303</v>
      </c>
      <c r="C116" s="29" t="s">
        <v>176</v>
      </c>
      <c r="D116" s="29" t="s">
        <v>18</v>
      </c>
      <c r="E116" s="29">
        <v>5826106.7481479999</v>
      </c>
      <c r="G116" s="28">
        <v>2023</v>
      </c>
      <c r="H116" s="83">
        <v>202303</v>
      </c>
      <c r="I116" s="29" t="s">
        <v>31</v>
      </c>
      <c r="J116" s="29" t="s">
        <v>174</v>
      </c>
      <c r="K116" s="29">
        <v>27706222.519607</v>
      </c>
    </row>
    <row r="117" spans="1:11" x14ac:dyDescent="0.2">
      <c r="A117" s="30">
        <v>2023</v>
      </c>
      <c r="B117" s="84">
        <v>202306</v>
      </c>
      <c r="C117" s="31" t="s">
        <v>176</v>
      </c>
      <c r="D117" s="31" t="s">
        <v>18</v>
      </c>
      <c r="E117" s="31">
        <v>6444636.7294859998</v>
      </c>
      <c r="G117" s="30">
        <v>2023</v>
      </c>
      <c r="H117" s="84">
        <v>202306</v>
      </c>
      <c r="I117" s="31" t="s">
        <v>31</v>
      </c>
      <c r="J117" s="31" t="s">
        <v>174</v>
      </c>
      <c r="K117" s="31">
        <v>26746766.53376</v>
      </c>
    </row>
    <row r="118" spans="1:11" x14ac:dyDescent="0.2">
      <c r="A118" s="28">
        <v>2023</v>
      </c>
      <c r="B118" s="83">
        <v>202309</v>
      </c>
      <c r="C118" s="29" t="s">
        <v>176</v>
      </c>
      <c r="D118" s="29" t="s">
        <v>18</v>
      </c>
      <c r="E118" s="29">
        <v>5882922.4394680001</v>
      </c>
      <c r="G118" s="28">
        <v>2023</v>
      </c>
      <c r="H118" s="83">
        <v>202309</v>
      </c>
      <c r="I118" s="29" t="s">
        <v>31</v>
      </c>
      <c r="J118" s="29" t="s">
        <v>174</v>
      </c>
      <c r="K118" s="29">
        <v>25930236.107526999</v>
      </c>
    </row>
    <row r="119" spans="1:11" x14ac:dyDescent="0.2">
      <c r="A119" s="30">
        <v>2023</v>
      </c>
      <c r="B119" s="84">
        <v>202312</v>
      </c>
      <c r="C119" s="31" t="s">
        <v>176</v>
      </c>
      <c r="D119" s="31" t="s">
        <v>18</v>
      </c>
      <c r="E119" s="31">
        <v>6148720.7847699998</v>
      </c>
      <c r="G119" s="30">
        <v>2023</v>
      </c>
      <c r="H119" s="84">
        <v>202312</v>
      </c>
      <c r="I119" s="31" t="s">
        <v>31</v>
      </c>
      <c r="J119" s="31" t="s">
        <v>174</v>
      </c>
      <c r="K119" s="31">
        <v>25272563.176831</v>
      </c>
    </row>
    <row r="120" spans="1:11" x14ac:dyDescent="0.2">
      <c r="A120" s="28">
        <v>2024</v>
      </c>
      <c r="B120" s="83">
        <v>202403</v>
      </c>
      <c r="C120" s="29" t="s">
        <v>176</v>
      </c>
      <c r="D120" s="29" t="s">
        <v>18</v>
      </c>
      <c r="E120" s="29">
        <v>6660140.8055910002</v>
      </c>
      <c r="G120" s="28">
        <v>2024</v>
      </c>
      <c r="H120" s="83">
        <v>202403</v>
      </c>
      <c r="I120" s="29" t="s">
        <v>31</v>
      </c>
      <c r="J120" s="29" t="s">
        <v>174</v>
      </c>
      <c r="K120" s="29">
        <v>24356123.331459999</v>
      </c>
    </row>
    <row r="121" spans="1:11" x14ac:dyDescent="0.2">
      <c r="A121" s="30">
        <v>2024</v>
      </c>
      <c r="B121" s="84">
        <v>202406</v>
      </c>
      <c r="C121" s="31" t="s">
        <v>176</v>
      </c>
      <c r="D121" s="31" t="s">
        <v>18</v>
      </c>
      <c r="E121" s="31">
        <v>7321517.8650510004</v>
      </c>
      <c r="G121" s="30">
        <v>2024</v>
      </c>
      <c r="H121" s="84">
        <v>202406</v>
      </c>
      <c r="I121" s="31" t="s">
        <v>31</v>
      </c>
      <c r="J121" s="31" t="s">
        <v>174</v>
      </c>
      <c r="K121" s="31">
        <v>25459164.271699</v>
      </c>
    </row>
    <row r="122" spans="1:11" x14ac:dyDescent="0.2">
      <c r="A122" s="28">
        <v>2024</v>
      </c>
      <c r="B122" s="83">
        <v>202409</v>
      </c>
      <c r="C122" s="29" t="s">
        <v>176</v>
      </c>
      <c r="D122" s="29" t="s">
        <v>18</v>
      </c>
      <c r="E122" s="29">
        <v>6860184.2012869902</v>
      </c>
      <c r="G122" s="28">
        <v>2024</v>
      </c>
      <c r="H122" s="83">
        <v>202409</v>
      </c>
      <c r="I122" s="29" t="s">
        <v>31</v>
      </c>
      <c r="J122" s="29" t="s">
        <v>174</v>
      </c>
      <c r="K122" s="29">
        <v>26387789.051436</v>
      </c>
    </row>
    <row r="123" spans="1:11" x14ac:dyDescent="0.2">
      <c r="A123" s="30">
        <v>2024</v>
      </c>
      <c r="B123" s="84">
        <v>202412</v>
      </c>
      <c r="C123" s="31" t="s">
        <v>176</v>
      </c>
      <c r="D123" s="31" t="s">
        <v>18</v>
      </c>
      <c r="E123" s="31">
        <v>5941955.3443809999</v>
      </c>
      <c r="G123" s="30">
        <v>2024</v>
      </c>
      <c r="H123" s="84">
        <v>202412</v>
      </c>
      <c r="I123" s="31" t="s">
        <v>31</v>
      </c>
      <c r="J123" s="31" t="s">
        <v>174</v>
      </c>
      <c r="K123" s="31">
        <v>26974259.207265001</v>
      </c>
    </row>
    <row r="124" spans="1:11" x14ac:dyDescent="0.2">
      <c r="A124" s="28">
        <v>2010</v>
      </c>
      <c r="B124" s="83">
        <v>201003</v>
      </c>
      <c r="C124" s="29" t="s">
        <v>176</v>
      </c>
      <c r="D124" s="29" t="s">
        <v>19</v>
      </c>
      <c r="E124" s="29">
        <v>19284527.23</v>
      </c>
      <c r="G124" s="28">
        <v>2010</v>
      </c>
      <c r="H124" s="83">
        <v>201003</v>
      </c>
      <c r="I124" s="29" t="s">
        <v>14</v>
      </c>
      <c r="J124" s="29" t="s">
        <v>173</v>
      </c>
      <c r="K124" s="29">
        <v>354618.589805</v>
      </c>
    </row>
    <row r="125" spans="1:11" x14ac:dyDescent="0.2">
      <c r="A125" s="30">
        <v>2010</v>
      </c>
      <c r="B125" s="84">
        <v>201006</v>
      </c>
      <c r="C125" s="31" t="s">
        <v>176</v>
      </c>
      <c r="D125" s="31" t="s">
        <v>19</v>
      </c>
      <c r="E125" s="31">
        <v>19234741.48</v>
      </c>
      <c r="G125" s="30">
        <v>2010</v>
      </c>
      <c r="H125" s="84">
        <v>201006</v>
      </c>
      <c r="I125" s="31" t="s">
        <v>14</v>
      </c>
      <c r="J125" s="31" t="s">
        <v>173</v>
      </c>
      <c r="K125" s="31">
        <v>351295.70623499999</v>
      </c>
    </row>
    <row r="126" spans="1:11" x14ac:dyDescent="0.2">
      <c r="A126" s="28">
        <v>2010</v>
      </c>
      <c r="B126" s="83">
        <v>201009</v>
      </c>
      <c r="C126" s="29" t="s">
        <v>176</v>
      </c>
      <c r="D126" s="29" t="s">
        <v>19</v>
      </c>
      <c r="E126" s="29">
        <v>19143245.16</v>
      </c>
      <c r="G126" s="28">
        <v>2010</v>
      </c>
      <c r="H126" s="83">
        <v>201009</v>
      </c>
      <c r="I126" s="29" t="s">
        <v>14</v>
      </c>
      <c r="J126" s="29" t="s">
        <v>173</v>
      </c>
      <c r="K126" s="29">
        <v>349451.80175699998</v>
      </c>
    </row>
    <row r="127" spans="1:11" x14ac:dyDescent="0.2">
      <c r="A127" s="30">
        <v>2010</v>
      </c>
      <c r="B127" s="84">
        <v>201012</v>
      </c>
      <c r="C127" s="31" t="s">
        <v>176</v>
      </c>
      <c r="D127" s="31" t="s">
        <v>19</v>
      </c>
      <c r="E127" s="31">
        <v>21433843.502999999</v>
      </c>
      <c r="G127" s="30">
        <v>2010</v>
      </c>
      <c r="H127" s="84">
        <v>201012</v>
      </c>
      <c r="I127" s="31" t="s">
        <v>14</v>
      </c>
      <c r="J127" s="31" t="s">
        <v>173</v>
      </c>
      <c r="K127" s="31">
        <v>351902.46444900002</v>
      </c>
    </row>
    <row r="128" spans="1:11" x14ac:dyDescent="0.2">
      <c r="A128" s="28">
        <v>2011</v>
      </c>
      <c r="B128" s="83">
        <v>201103</v>
      </c>
      <c r="C128" s="29" t="s">
        <v>176</v>
      </c>
      <c r="D128" s="29" t="s">
        <v>19</v>
      </c>
      <c r="E128" s="29">
        <v>15281846.59</v>
      </c>
      <c r="G128" s="28">
        <v>2011</v>
      </c>
      <c r="H128" s="83">
        <v>201103</v>
      </c>
      <c r="I128" s="29" t="s">
        <v>14</v>
      </c>
      <c r="J128" s="29" t="s">
        <v>173</v>
      </c>
      <c r="K128" s="29">
        <v>347993.61760300002</v>
      </c>
    </row>
    <row r="129" spans="1:11" x14ac:dyDescent="0.2">
      <c r="A129" s="30">
        <v>2011</v>
      </c>
      <c r="B129" s="84">
        <v>201106</v>
      </c>
      <c r="C129" s="31" t="s">
        <v>176</v>
      </c>
      <c r="D129" s="31" t="s">
        <v>19</v>
      </c>
      <c r="E129" s="31">
        <v>16489805.810000001</v>
      </c>
      <c r="G129" s="30">
        <v>2011</v>
      </c>
      <c r="H129" s="84">
        <v>201106</v>
      </c>
      <c r="I129" s="31" t="s">
        <v>14</v>
      </c>
      <c r="J129" s="31" t="s">
        <v>173</v>
      </c>
      <c r="K129" s="31">
        <v>358509.22436300002</v>
      </c>
    </row>
    <row r="130" spans="1:11" x14ac:dyDescent="0.2">
      <c r="A130" s="28">
        <v>2011</v>
      </c>
      <c r="B130" s="83">
        <v>201109</v>
      </c>
      <c r="C130" s="29" t="s">
        <v>176</v>
      </c>
      <c r="D130" s="29" t="s">
        <v>19</v>
      </c>
      <c r="E130" s="29">
        <v>16777677.890000001</v>
      </c>
      <c r="G130" s="28">
        <v>2011</v>
      </c>
      <c r="H130" s="83">
        <v>201109</v>
      </c>
      <c r="I130" s="29" t="s">
        <v>14</v>
      </c>
      <c r="J130" s="29" t="s">
        <v>173</v>
      </c>
      <c r="K130" s="29">
        <v>368535.56535400002</v>
      </c>
    </row>
    <row r="131" spans="1:11" x14ac:dyDescent="0.2">
      <c r="A131" s="30">
        <v>2011</v>
      </c>
      <c r="B131" s="84">
        <v>201112</v>
      </c>
      <c r="C131" s="31" t="s">
        <v>176</v>
      </c>
      <c r="D131" s="31" t="s">
        <v>19</v>
      </c>
      <c r="E131" s="31">
        <v>19433065.760000002</v>
      </c>
      <c r="G131" s="30">
        <v>2011</v>
      </c>
      <c r="H131" s="84">
        <v>201112</v>
      </c>
      <c r="I131" s="31" t="s">
        <v>14</v>
      </c>
      <c r="J131" s="31" t="s">
        <v>173</v>
      </c>
      <c r="K131" s="31">
        <v>374360.719599</v>
      </c>
    </row>
    <row r="132" spans="1:11" x14ac:dyDescent="0.2">
      <c r="A132" s="28">
        <v>2012</v>
      </c>
      <c r="B132" s="83">
        <v>201203</v>
      </c>
      <c r="C132" s="29" t="s">
        <v>176</v>
      </c>
      <c r="D132" s="29" t="s">
        <v>19</v>
      </c>
      <c r="E132" s="29">
        <v>17739096.73</v>
      </c>
      <c r="G132" s="28">
        <v>2012</v>
      </c>
      <c r="H132" s="83">
        <v>201203</v>
      </c>
      <c r="I132" s="29" t="s">
        <v>14</v>
      </c>
      <c r="J132" s="29" t="s">
        <v>173</v>
      </c>
      <c r="K132" s="29">
        <v>374554.52964899997</v>
      </c>
    </row>
    <row r="133" spans="1:11" x14ac:dyDescent="0.2">
      <c r="A133" s="30">
        <v>2012</v>
      </c>
      <c r="B133" s="84">
        <v>201206</v>
      </c>
      <c r="C133" s="31" t="s">
        <v>176</v>
      </c>
      <c r="D133" s="31" t="s">
        <v>19</v>
      </c>
      <c r="E133" s="31">
        <v>18538675.260000002</v>
      </c>
      <c r="G133" s="30">
        <v>2012</v>
      </c>
      <c r="H133" s="84">
        <v>201206</v>
      </c>
      <c r="I133" s="31" t="s">
        <v>14</v>
      </c>
      <c r="J133" s="31" t="s">
        <v>173</v>
      </c>
      <c r="K133" s="31">
        <v>376334.34249100002</v>
      </c>
    </row>
    <row r="134" spans="1:11" x14ac:dyDescent="0.2">
      <c r="A134" s="28">
        <v>2012</v>
      </c>
      <c r="B134" s="83">
        <v>201209</v>
      </c>
      <c r="C134" s="29" t="s">
        <v>176</v>
      </c>
      <c r="D134" s="29" t="s">
        <v>19</v>
      </c>
      <c r="E134" s="29">
        <v>17676177.191849999</v>
      </c>
      <c r="G134" s="28">
        <v>2012</v>
      </c>
      <c r="H134" s="83">
        <v>201209</v>
      </c>
      <c r="I134" s="29" t="s">
        <v>14</v>
      </c>
      <c r="J134" s="29" t="s">
        <v>173</v>
      </c>
      <c r="K134" s="29">
        <v>381605.75108999998</v>
      </c>
    </row>
    <row r="135" spans="1:11" x14ac:dyDescent="0.2">
      <c r="A135" s="30">
        <v>2012</v>
      </c>
      <c r="B135" s="84">
        <v>201212</v>
      </c>
      <c r="C135" s="31" t="s">
        <v>176</v>
      </c>
      <c r="D135" s="31" t="s">
        <v>19</v>
      </c>
      <c r="E135" s="31">
        <v>19510689.414840002</v>
      </c>
      <c r="G135" s="30">
        <v>2012</v>
      </c>
      <c r="H135" s="84">
        <v>201212</v>
      </c>
      <c r="I135" s="31" t="s">
        <v>14</v>
      </c>
      <c r="J135" s="31" t="s">
        <v>173</v>
      </c>
      <c r="K135" s="31">
        <v>382637.94839099998</v>
      </c>
    </row>
    <row r="136" spans="1:11" x14ac:dyDescent="0.2">
      <c r="A136" s="28">
        <v>2013</v>
      </c>
      <c r="B136" s="83">
        <v>201303</v>
      </c>
      <c r="C136" s="29" t="s">
        <v>176</v>
      </c>
      <c r="D136" s="29" t="s">
        <v>19</v>
      </c>
      <c r="E136" s="29">
        <v>17339643.985320002</v>
      </c>
      <c r="G136" s="28">
        <v>2013</v>
      </c>
      <c r="H136" s="83">
        <v>201303</v>
      </c>
      <c r="I136" s="29" t="s">
        <v>14</v>
      </c>
      <c r="J136" s="29" t="s">
        <v>173</v>
      </c>
      <c r="K136" s="29">
        <v>379137.01787400001</v>
      </c>
    </row>
    <row r="137" spans="1:11" x14ac:dyDescent="0.2">
      <c r="A137" s="30">
        <v>2013</v>
      </c>
      <c r="B137" s="84">
        <v>201306</v>
      </c>
      <c r="C137" s="31" t="s">
        <v>176</v>
      </c>
      <c r="D137" s="31" t="s">
        <v>19</v>
      </c>
      <c r="E137" s="31">
        <v>16723562.00691</v>
      </c>
      <c r="G137" s="30">
        <v>2013</v>
      </c>
      <c r="H137" s="84">
        <v>201306</v>
      </c>
      <c r="I137" s="31" t="s">
        <v>14</v>
      </c>
      <c r="J137" s="31" t="s">
        <v>173</v>
      </c>
      <c r="K137" s="31">
        <v>385602.00574200001</v>
      </c>
    </row>
    <row r="138" spans="1:11" x14ac:dyDescent="0.2">
      <c r="A138" s="28">
        <v>2013</v>
      </c>
      <c r="B138" s="83">
        <v>201309</v>
      </c>
      <c r="C138" s="29" t="s">
        <v>176</v>
      </c>
      <c r="D138" s="29" t="s">
        <v>19</v>
      </c>
      <c r="E138" s="29">
        <v>17211502.896170001</v>
      </c>
      <c r="G138" s="28">
        <v>2013</v>
      </c>
      <c r="H138" s="83">
        <v>201309</v>
      </c>
      <c r="I138" s="29" t="s">
        <v>14</v>
      </c>
      <c r="J138" s="29" t="s">
        <v>173</v>
      </c>
      <c r="K138" s="29">
        <v>391040.284009</v>
      </c>
    </row>
    <row r="139" spans="1:11" x14ac:dyDescent="0.2">
      <c r="A139" s="30">
        <v>2013</v>
      </c>
      <c r="B139" s="84">
        <v>201312</v>
      </c>
      <c r="C139" s="31" t="s">
        <v>176</v>
      </c>
      <c r="D139" s="31" t="s">
        <v>19</v>
      </c>
      <c r="E139" s="31">
        <v>19611086.566040002</v>
      </c>
      <c r="G139" s="30">
        <v>2013</v>
      </c>
      <c r="H139" s="84">
        <v>201312</v>
      </c>
      <c r="I139" s="31" t="s">
        <v>14</v>
      </c>
      <c r="J139" s="31" t="s">
        <v>173</v>
      </c>
      <c r="K139" s="31">
        <v>392309.60941500001</v>
      </c>
    </row>
    <row r="140" spans="1:11" x14ac:dyDescent="0.2">
      <c r="A140" s="28">
        <v>2014</v>
      </c>
      <c r="B140" s="83">
        <v>201403</v>
      </c>
      <c r="C140" s="29" t="s">
        <v>176</v>
      </c>
      <c r="D140" s="29" t="s">
        <v>19</v>
      </c>
      <c r="E140" s="29">
        <v>18188095.991175901</v>
      </c>
      <c r="G140" s="28">
        <v>2014</v>
      </c>
      <c r="H140" s="83">
        <v>201403</v>
      </c>
      <c r="I140" s="29" t="s">
        <v>14</v>
      </c>
      <c r="J140" s="29" t="s">
        <v>173</v>
      </c>
      <c r="K140" s="29">
        <v>386895.77118099999</v>
      </c>
    </row>
    <row r="141" spans="1:11" x14ac:dyDescent="0.2">
      <c r="A141" s="30">
        <v>2014</v>
      </c>
      <c r="B141" s="84">
        <v>201406</v>
      </c>
      <c r="C141" s="31" t="s">
        <v>176</v>
      </c>
      <c r="D141" s="31" t="s">
        <v>19</v>
      </c>
      <c r="E141" s="31">
        <v>17949429.644170001</v>
      </c>
      <c r="G141" s="30">
        <v>2014</v>
      </c>
      <c r="H141" s="84">
        <v>201406</v>
      </c>
      <c r="I141" s="31" t="s">
        <v>14</v>
      </c>
      <c r="J141" s="31" t="s">
        <v>173</v>
      </c>
      <c r="K141" s="31">
        <v>389204.39484099997</v>
      </c>
    </row>
    <row r="142" spans="1:11" x14ac:dyDescent="0.2">
      <c r="A142" s="28">
        <v>2014</v>
      </c>
      <c r="B142" s="83">
        <v>201409</v>
      </c>
      <c r="C142" s="29" t="s">
        <v>176</v>
      </c>
      <c r="D142" s="29" t="s">
        <v>19</v>
      </c>
      <c r="E142" s="29">
        <v>17066309.566553999</v>
      </c>
      <c r="G142" s="28">
        <v>2014</v>
      </c>
      <c r="H142" s="83">
        <v>201409</v>
      </c>
      <c r="I142" s="29" t="s">
        <v>14</v>
      </c>
      <c r="J142" s="29" t="s">
        <v>173</v>
      </c>
      <c r="K142" s="29">
        <v>389572.83151499898</v>
      </c>
    </row>
    <row r="143" spans="1:11" x14ac:dyDescent="0.2">
      <c r="A143" s="30">
        <v>2014</v>
      </c>
      <c r="B143" s="84">
        <v>201412</v>
      </c>
      <c r="C143" s="31" t="s">
        <v>176</v>
      </c>
      <c r="D143" s="31" t="s">
        <v>19</v>
      </c>
      <c r="E143" s="31">
        <v>21136472.494488001</v>
      </c>
      <c r="G143" s="30">
        <v>2014</v>
      </c>
      <c r="H143" s="84">
        <v>201412</v>
      </c>
      <c r="I143" s="31" t="s">
        <v>14</v>
      </c>
      <c r="J143" s="31" t="s">
        <v>173</v>
      </c>
      <c r="K143" s="31">
        <v>385456.306163</v>
      </c>
    </row>
    <row r="144" spans="1:11" x14ac:dyDescent="0.2">
      <c r="A144" s="28">
        <v>2015</v>
      </c>
      <c r="B144" s="83">
        <v>201503</v>
      </c>
      <c r="C144" s="29" t="s">
        <v>176</v>
      </c>
      <c r="D144" s="29" t="s">
        <v>19</v>
      </c>
      <c r="E144" s="29">
        <v>18811482.860785998</v>
      </c>
      <c r="G144" s="28">
        <v>2015</v>
      </c>
      <c r="H144" s="83">
        <v>201503</v>
      </c>
      <c r="I144" s="29" t="s">
        <v>14</v>
      </c>
      <c r="J144" s="29" t="s">
        <v>173</v>
      </c>
      <c r="K144" s="29">
        <v>381191.34011500003</v>
      </c>
    </row>
    <row r="145" spans="1:11" x14ac:dyDescent="0.2">
      <c r="A145" s="30">
        <v>2015</v>
      </c>
      <c r="B145" s="84">
        <v>201506</v>
      </c>
      <c r="C145" s="31" t="s">
        <v>176</v>
      </c>
      <c r="D145" s="31" t="s">
        <v>19</v>
      </c>
      <c r="E145" s="31">
        <v>17292485.34409</v>
      </c>
      <c r="G145" s="30">
        <v>2015</v>
      </c>
      <c r="H145" s="84">
        <v>201506</v>
      </c>
      <c r="I145" s="31" t="s">
        <v>14</v>
      </c>
      <c r="J145" s="31" t="s">
        <v>173</v>
      </c>
      <c r="K145" s="31">
        <v>379989.25863900001</v>
      </c>
    </row>
    <row r="146" spans="1:11" x14ac:dyDescent="0.2">
      <c r="A146" s="28">
        <v>2015</v>
      </c>
      <c r="B146" s="83">
        <v>201509</v>
      </c>
      <c r="C146" s="29" t="s">
        <v>176</v>
      </c>
      <c r="D146" s="29" t="s">
        <v>19</v>
      </c>
      <c r="E146" s="29">
        <v>16995453.850777</v>
      </c>
      <c r="G146" s="28">
        <v>2015</v>
      </c>
      <c r="H146" s="83">
        <v>201509</v>
      </c>
      <c r="I146" s="29" t="s">
        <v>14</v>
      </c>
      <c r="J146" s="29" t="s">
        <v>173</v>
      </c>
      <c r="K146" s="29">
        <v>382849.83823699999</v>
      </c>
    </row>
    <row r="147" spans="1:11" x14ac:dyDescent="0.2">
      <c r="A147" s="30">
        <v>2015</v>
      </c>
      <c r="B147" s="84">
        <v>201512</v>
      </c>
      <c r="C147" s="31" t="s">
        <v>176</v>
      </c>
      <c r="D147" s="31" t="s">
        <v>19</v>
      </c>
      <c r="E147" s="31">
        <v>19148970.964056</v>
      </c>
      <c r="G147" s="30">
        <v>2015</v>
      </c>
      <c r="H147" s="84">
        <v>201512</v>
      </c>
      <c r="I147" s="31" t="s">
        <v>14</v>
      </c>
      <c r="J147" s="31" t="s">
        <v>173</v>
      </c>
      <c r="K147" s="31">
        <v>379244.27271300001</v>
      </c>
    </row>
    <row r="148" spans="1:11" x14ac:dyDescent="0.2">
      <c r="A148" s="28">
        <v>2016</v>
      </c>
      <c r="B148" s="83">
        <v>201603</v>
      </c>
      <c r="C148" s="29" t="s">
        <v>176</v>
      </c>
      <c r="D148" s="29" t="s">
        <v>19</v>
      </c>
      <c r="E148" s="29">
        <v>18678327.297437001</v>
      </c>
      <c r="G148" s="28">
        <v>2016</v>
      </c>
      <c r="H148" s="83">
        <v>201603</v>
      </c>
      <c r="I148" s="29" t="s">
        <v>14</v>
      </c>
      <c r="J148" s="29" t="s">
        <v>173</v>
      </c>
      <c r="K148" s="29">
        <v>373946.74887299997</v>
      </c>
    </row>
    <row r="149" spans="1:11" x14ac:dyDescent="0.2">
      <c r="A149" s="30">
        <v>2016</v>
      </c>
      <c r="B149" s="84">
        <v>201606</v>
      </c>
      <c r="C149" s="31" t="s">
        <v>176</v>
      </c>
      <c r="D149" s="31" t="s">
        <v>19</v>
      </c>
      <c r="E149" s="31">
        <v>16484977.019585</v>
      </c>
      <c r="G149" s="30">
        <v>2016</v>
      </c>
      <c r="H149" s="84">
        <v>201606</v>
      </c>
      <c r="I149" s="31" t="s">
        <v>14</v>
      </c>
      <c r="J149" s="31" t="s">
        <v>173</v>
      </c>
      <c r="K149" s="31">
        <v>373040.395861</v>
      </c>
    </row>
    <row r="150" spans="1:11" x14ac:dyDescent="0.2">
      <c r="A150" s="28">
        <v>2016</v>
      </c>
      <c r="B150" s="83">
        <v>201609</v>
      </c>
      <c r="C150" s="29" t="s">
        <v>176</v>
      </c>
      <c r="D150" s="29" t="s">
        <v>19</v>
      </c>
      <c r="E150" s="29">
        <v>16202400.664416</v>
      </c>
      <c r="G150" s="28">
        <v>2016</v>
      </c>
      <c r="H150" s="83">
        <v>201609</v>
      </c>
      <c r="I150" s="29" t="s">
        <v>14</v>
      </c>
      <c r="J150" s="29" t="s">
        <v>173</v>
      </c>
      <c r="K150" s="29">
        <v>381159.33037600003</v>
      </c>
    </row>
    <row r="151" spans="1:11" x14ac:dyDescent="0.2">
      <c r="A151" s="30">
        <v>2016</v>
      </c>
      <c r="B151" s="84">
        <v>201612</v>
      </c>
      <c r="C151" s="31" t="s">
        <v>176</v>
      </c>
      <c r="D151" s="31" t="s">
        <v>19</v>
      </c>
      <c r="E151" s="31">
        <v>17830713.657377999</v>
      </c>
      <c r="G151" s="30">
        <v>2016</v>
      </c>
      <c r="H151" s="84">
        <v>201612</v>
      </c>
      <c r="I151" s="31" t="s">
        <v>14</v>
      </c>
      <c r="J151" s="31" t="s">
        <v>173</v>
      </c>
      <c r="K151" s="31">
        <v>387458.93639799999</v>
      </c>
    </row>
    <row r="152" spans="1:11" x14ac:dyDescent="0.2">
      <c r="A152" s="28">
        <v>2017</v>
      </c>
      <c r="B152" s="83">
        <v>201703</v>
      </c>
      <c r="C152" s="29" t="s">
        <v>176</v>
      </c>
      <c r="D152" s="29" t="s">
        <v>19</v>
      </c>
      <c r="E152" s="29">
        <v>17880376.482691001</v>
      </c>
      <c r="G152" s="28">
        <v>2017</v>
      </c>
      <c r="H152" s="83">
        <v>201703</v>
      </c>
      <c r="I152" s="29" t="s">
        <v>14</v>
      </c>
      <c r="J152" s="29" t="s">
        <v>173</v>
      </c>
      <c r="K152" s="29">
        <v>386166.761161</v>
      </c>
    </row>
    <row r="153" spans="1:11" x14ac:dyDescent="0.2">
      <c r="A153" s="30">
        <v>2017</v>
      </c>
      <c r="B153" s="84">
        <v>201706</v>
      </c>
      <c r="C153" s="31" t="s">
        <v>176</v>
      </c>
      <c r="D153" s="31" t="s">
        <v>19</v>
      </c>
      <c r="E153" s="31">
        <v>15892588.314187</v>
      </c>
      <c r="G153" s="30">
        <v>2017</v>
      </c>
      <c r="H153" s="84">
        <v>201706</v>
      </c>
      <c r="I153" s="31" t="s">
        <v>14</v>
      </c>
      <c r="J153" s="31" t="s">
        <v>173</v>
      </c>
      <c r="K153" s="31">
        <v>391889.085838</v>
      </c>
    </row>
    <row r="154" spans="1:11" x14ac:dyDescent="0.2">
      <c r="A154" s="28">
        <v>2017</v>
      </c>
      <c r="B154" s="83">
        <v>201709</v>
      </c>
      <c r="C154" s="29" t="s">
        <v>176</v>
      </c>
      <c r="D154" s="29" t="s">
        <v>19</v>
      </c>
      <c r="E154" s="29">
        <v>16834011.004907999</v>
      </c>
      <c r="G154" s="28">
        <v>2017</v>
      </c>
      <c r="H154" s="83">
        <v>201709</v>
      </c>
      <c r="I154" s="29" t="s">
        <v>14</v>
      </c>
      <c r="J154" s="29" t="s">
        <v>173</v>
      </c>
      <c r="K154" s="29">
        <v>395312.40468099999</v>
      </c>
    </row>
    <row r="155" spans="1:11" x14ac:dyDescent="0.2">
      <c r="A155" s="30">
        <v>2017</v>
      </c>
      <c r="B155" s="84">
        <v>201712</v>
      </c>
      <c r="C155" s="31" t="s">
        <v>176</v>
      </c>
      <c r="D155" s="31" t="s">
        <v>19</v>
      </c>
      <c r="E155" s="31">
        <v>19928001.541345</v>
      </c>
      <c r="G155" s="30">
        <v>2017</v>
      </c>
      <c r="H155" s="84">
        <v>201712</v>
      </c>
      <c r="I155" s="31" t="s">
        <v>14</v>
      </c>
      <c r="J155" s="31" t="s">
        <v>173</v>
      </c>
      <c r="K155" s="31">
        <v>393566.62168899999</v>
      </c>
    </row>
    <row r="156" spans="1:11" x14ac:dyDescent="0.2">
      <c r="A156" s="28">
        <v>2018</v>
      </c>
      <c r="B156" s="83">
        <v>201803</v>
      </c>
      <c r="C156" s="29" t="s">
        <v>176</v>
      </c>
      <c r="D156" s="29" t="s">
        <v>19</v>
      </c>
      <c r="E156" s="29">
        <v>18610669.487989999</v>
      </c>
      <c r="G156" s="28">
        <v>2018</v>
      </c>
      <c r="H156" s="83">
        <v>201803</v>
      </c>
      <c r="I156" s="29" t="s">
        <v>14</v>
      </c>
      <c r="J156" s="29" t="s">
        <v>173</v>
      </c>
      <c r="K156" s="29">
        <v>387802.78458699997</v>
      </c>
    </row>
    <row r="157" spans="1:11" x14ac:dyDescent="0.2">
      <c r="A157" s="30">
        <v>2018</v>
      </c>
      <c r="B157" s="84">
        <v>201806</v>
      </c>
      <c r="C157" s="31" t="s">
        <v>176</v>
      </c>
      <c r="D157" s="31" t="s">
        <v>19</v>
      </c>
      <c r="E157" s="31">
        <v>17375778.059122</v>
      </c>
      <c r="G157" s="30">
        <v>2018</v>
      </c>
      <c r="H157" s="84">
        <v>201806</v>
      </c>
      <c r="I157" s="31" t="s">
        <v>14</v>
      </c>
      <c r="J157" s="31" t="s">
        <v>173</v>
      </c>
      <c r="K157" s="31">
        <v>390740.75039399997</v>
      </c>
    </row>
    <row r="158" spans="1:11" x14ac:dyDescent="0.2">
      <c r="A158" s="28">
        <v>2018</v>
      </c>
      <c r="B158" s="83">
        <v>201809</v>
      </c>
      <c r="C158" s="29" t="s">
        <v>176</v>
      </c>
      <c r="D158" s="29" t="s">
        <v>19</v>
      </c>
      <c r="E158" s="29">
        <v>18355394.979419999</v>
      </c>
      <c r="G158" s="28">
        <v>2018</v>
      </c>
      <c r="H158" s="83">
        <v>201809</v>
      </c>
      <c r="I158" s="29" t="s">
        <v>14</v>
      </c>
      <c r="J158" s="29" t="s">
        <v>173</v>
      </c>
      <c r="K158" s="29">
        <v>393825.47594400001</v>
      </c>
    </row>
    <row r="159" spans="1:11" x14ac:dyDescent="0.2">
      <c r="A159" s="30">
        <v>2018</v>
      </c>
      <c r="B159" s="84">
        <v>201812</v>
      </c>
      <c r="C159" s="31" t="s">
        <v>176</v>
      </c>
      <c r="D159" s="31" t="s">
        <v>19</v>
      </c>
      <c r="E159" s="31">
        <v>20466724.774539001</v>
      </c>
      <c r="G159" s="30">
        <v>2018</v>
      </c>
      <c r="H159" s="84">
        <v>201812</v>
      </c>
      <c r="I159" s="31" t="s">
        <v>14</v>
      </c>
      <c r="J159" s="31" t="s">
        <v>173</v>
      </c>
      <c r="K159" s="31">
        <v>396535.33106599998</v>
      </c>
    </row>
    <row r="160" spans="1:11" x14ac:dyDescent="0.2">
      <c r="A160" s="28">
        <v>2019</v>
      </c>
      <c r="B160" s="83">
        <v>201903</v>
      </c>
      <c r="C160" s="29" t="s">
        <v>176</v>
      </c>
      <c r="D160" s="29" t="s">
        <v>19</v>
      </c>
      <c r="E160" s="29">
        <v>18102768.534417</v>
      </c>
      <c r="G160" s="28">
        <v>2019</v>
      </c>
      <c r="H160" s="83">
        <v>201903</v>
      </c>
      <c r="I160" s="29" t="s">
        <v>14</v>
      </c>
      <c r="J160" s="29" t="s">
        <v>173</v>
      </c>
      <c r="K160" s="29">
        <v>397569.860025</v>
      </c>
    </row>
    <row r="161" spans="1:11" x14ac:dyDescent="0.2">
      <c r="A161" s="30">
        <v>2019</v>
      </c>
      <c r="B161" s="84">
        <v>201906</v>
      </c>
      <c r="C161" s="31" t="s">
        <v>176</v>
      </c>
      <c r="D161" s="31" t="s">
        <v>19</v>
      </c>
      <c r="E161" s="31">
        <v>18192229.119913999</v>
      </c>
      <c r="G161" s="30">
        <v>2019</v>
      </c>
      <c r="H161" s="84">
        <v>201906</v>
      </c>
      <c r="I161" s="31" t="s">
        <v>14</v>
      </c>
      <c r="J161" s="31" t="s">
        <v>173</v>
      </c>
      <c r="K161" s="31">
        <v>406986.626147</v>
      </c>
    </row>
    <row r="162" spans="1:11" x14ac:dyDescent="0.2">
      <c r="A162" s="28">
        <v>2019</v>
      </c>
      <c r="B162" s="83">
        <v>201909</v>
      </c>
      <c r="C162" s="29" t="s">
        <v>176</v>
      </c>
      <c r="D162" s="29" t="s">
        <v>19</v>
      </c>
      <c r="E162" s="29">
        <v>23259541.578839999</v>
      </c>
      <c r="G162" s="28">
        <v>2019</v>
      </c>
      <c r="H162" s="83">
        <v>201909</v>
      </c>
      <c r="I162" s="29" t="s">
        <v>14</v>
      </c>
      <c r="J162" s="29" t="s">
        <v>173</v>
      </c>
      <c r="K162" s="29">
        <v>418212.829623</v>
      </c>
    </row>
    <row r="163" spans="1:11" x14ac:dyDescent="0.2">
      <c r="A163" s="30">
        <v>2019</v>
      </c>
      <c r="B163" s="84">
        <v>201912</v>
      </c>
      <c r="C163" s="31" t="s">
        <v>176</v>
      </c>
      <c r="D163" s="31" t="s">
        <v>19</v>
      </c>
      <c r="E163" s="31">
        <v>23763282.398469001</v>
      </c>
      <c r="G163" s="30">
        <v>2019</v>
      </c>
      <c r="H163" s="84">
        <v>201912</v>
      </c>
      <c r="I163" s="31" t="s">
        <v>14</v>
      </c>
      <c r="J163" s="31" t="s">
        <v>173</v>
      </c>
      <c r="K163" s="31">
        <v>425907.290133</v>
      </c>
    </row>
    <row r="164" spans="1:11" x14ac:dyDescent="0.2">
      <c r="A164" s="28">
        <v>2020</v>
      </c>
      <c r="B164" s="83">
        <v>202003</v>
      </c>
      <c r="C164" s="29" t="s">
        <v>176</v>
      </c>
      <c r="D164" s="29" t="s">
        <v>19</v>
      </c>
      <c r="E164" s="29">
        <v>19827415.987893</v>
      </c>
      <c r="G164" s="28">
        <v>2020</v>
      </c>
      <c r="H164" s="83">
        <v>202003</v>
      </c>
      <c r="I164" s="29" t="s">
        <v>14</v>
      </c>
      <c r="J164" s="29" t="s">
        <v>173</v>
      </c>
      <c r="K164" s="29">
        <v>429693.00296499999</v>
      </c>
    </row>
    <row r="165" spans="1:11" x14ac:dyDescent="0.2">
      <c r="A165" s="30">
        <v>2020</v>
      </c>
      <c r="B165" s="84">
        <v>202006</v>
      </c>
      <c r="C165" s="31" t="s">
        <v>176</v>
      </c>
      <c r="D165" s="31" t="s">
        <v>19</v>
      </c>
      <c r="E165" s="31">
        <v>8141407.6021720003</v>
      </c>
      <c r="G165" s="30">
        <v>2020</v>
      </c>
      <c r="H165" s="84">
        <v>202006</v>
      </c>
      <c r="I165" s="31" t="s">
        <v>14</v>
      </c>
      <c r="J165" s="31" t="s">
        <v>173</v>
      </c>
      <c r="K165" s="31">
        <v>435722.92872600001</v>
      </c>
    </row>
    <row r="166" spans="1:11" x14ac:dyDescent="0.2">
      <c r="A166" s="28">
        <v>2020</v>
      </c>
      <c r="B166" s="83">
        <v>202009</v>
      </c>
      <c r="C166" s="29" t="s">
        <v>176</v>
      </c>
      <c r="D166" s="29" t="s">
        <v>19</v>
      </c>
      <c r="E166" s="29">
        <v>15468699.69765</v>
      </c>
      <c r="G166" s="28">
        <v>2020</v>
      </c>
      <c r="H166" s="83">
        <v>202009</v>
      </c>
      <c r="I166" s="29" t="s">
        <v>14</v>
      </c>
      <c r="J166" s="29" t="s">
        <v>173</v>
      </c>
      <c r="K166" s="29">
        <v>449542.23000799998</v>
      </c>
    </row>
    <row r="167" spans="1:11" x14ac:dyDescent="0.2">
      <c r="A167" s="30">
        <v>2020</v>
      </c>
      <c r="B167" s="84">
        <v>202012</v>
      </c>
      <c r="C167" s="31" t="s">
        <v>176</v>
      </c>
      <c r="D167" s="31" t="s">
        <v>19</v>
      </c>
      <c r="E167" s="31">
        <v>17069403.907577999</v>
      </c>
      <c r="G167" s="30">
        <v>2020</v>
      </c>
      <c r="H167" s="84">
        <v>202012</v>
      </c>
      <c r="I167" s="31" t="s">
        <v>14</v>
      </c>
      <c r="J167" s="31" t="s">
        <v>173</v>
      </c>
      <c r="K167" s="31">
        <v>458403.28289500001</v>
      </c>
    </row>
    <row r="168" spans="1:11" x14ac:dyDescent="0.2">
      <c r="A168" s="28">
        <v>2021</v>
      </c>
      <c r="B168" s="83">
        <v>202103</v>
      </c>
      <c r="C168" s="29" t="s">
        <v>176</v>
      </c>
      <c r="D168" s="29" t="s">
        <v>19</v>
      </c>
      <c r="E168" s="29">
        <v>10191208.642382</v>
      </c>
      <c r="G168" s="28">
        <v>2021</v>
      </c>
      <c r="H168" s="83">
        <v>202103</v>
      </c>
      <c r="I168" s="29" t="s">
        <v>14</v>
      </c>
      <c r="J168" s="29" t="s">
        <v>173</v>
      </c>
      <c r="K168" s="29">
        <v>453658.57193899999</v>
      </c>
    </row>
    <row r="169" spans="1:11" x14ac:dyDescent="0.2">
      <c r="A169" s="30">
        <v>2021</v>
      </c>
      <c r="B169" s="84">
        <v>202106</v>
      </c>
      <c r="C169" s="31" t="s">
        <v>176</v>
      </c>
      <c r="D169" s="31" t="s">
        <v>19</v>
      </c>
      <c r="E169" s="31">
        <v>19039810.872582</v>
      </c>
      <c r="G169" s="30">
        <v>2021</v>
      </c>
      <c r="H169" s="84">
        <v>202106</v>
      </c>
      <c r="I169" s="31" t="s">
        <v>14</v>
      </c>
      <c r="J169" s="31" t="s">
        <v>173</v>
      </c>
      <c r="K169" s="31">
        <v>462908.54330999998</v>
      </c>
    </row>
    <row r="170" spans="1:11" x14ac:dyDescent="0.2">
      <c r="A170" s="28">
        <v>2021</v>
      </c>
      <c r="B170" s="83">
        <v>202109</v>
      </c>
      <c r="C170" s="29" t="s">
        <v>176</v>
      </c>
      <c r="D170" s="29" t="s">
        <v>19</v>
      </c>
      <c r="E170" s="29">
        <v>23424280.828345999</v>
      </c>
      <c r="G170" s="28">
        <v>2021</v>
      </c>
      <c r="H170" s="83">
        <v>202109</v>
      </c>
      <c r="I170" s="29" t="s">
        <v>14</v>
      </c>
      <c r="J170" s="29" t="s">
        <v>173</v>
      </c>
      <c r="K170" s="29">
        <v>476452.83058999898</v>
      </c>
    </row>
    <row r="171" spans="1:11" x14ac:dyDescent="0.2">
      <c r="A171" s="30">
        <v>2021</v>
      </c>
      <c r="B171" s="84">
        <v>202112</v>
      </c>
      <c r="C171" s="31" t="s">
        <v>176</v>
      </c>
      <c r="D171" s="31" t="s">
        <v>19</v>
      </c>
      <c r="E171" s="31">
        <v>26729366.363456901</v>
      </c>
      <c r="G171" s="30">
        <v>2021</v>
      </c>
      <c r="H171" s="84">
        <v>202112</v>
      </c>
      <c r="I171" s="31" t="s">
        <v>14</v>
      </c>
      <c r="J171" s="31" t="s">
        <v>173</v>
      </c>
      <c r="K171" s="31">
        <v>486078.66831199999</v>
      </c>
    </row>
    <row r="172" spans="1:11" x14ac:dyDescent="0.2">
      <c r="A172" s="28">
        <v>2022</v>
      </c>
      <c r="B172" s="83">
        <v>202203</v>
      </c>
      <c r="C172" s="29" t="s">
        <v>176</v>
      </c>
      <c r="D172" s="29" t="s">
        <v>19</v>
      </c>
      <c r="E172" s="29">
        <v>25181977.072027002</v>
      </c>
      <c r="G172" s="28">
        <v>2022</v>
      </c>
      <c r="H172" s="83">
        <v>202203</v>
      </c>
      <c r="I172" s="29" t="s">
        <v>14</v>
      </c>
      <c r="J172" s="29" t="s">
        <v>173</v>
      </c>
      <c r="K172" s="29">
        <v>481589.77165999898</v>
      </c>
    </row>
    <row r="173" spans="1:11" x14ac:dyDescent="0.2">
      <c r="A173" s="30">
        <v>2022</v>
      </c>
      <c r="B173" s="84">
        <v>202206</v>
      </c>
      <c r="C173" s="31" t="s">
        <v>176</v>
      </c>
      <c r="D173" s="31" t="s">
        <v>19</v>
      </c>
      <c r="E173" s="31">
        <v>29347452.489331</v>
      </c>
      <c r="G173" s="30">
        <v>2022</v>
      </c>
      <c r="H173" s="84">
        <v>202206</v>
      </c>
      <c r="I173" s="31" t="s">
        <v>14</v>
      </c>
      <c r="J173" s="31" t="s">
        <v>173</v>
      </c>
      <c r="K173" s="31">
        <v>493932.92731299897</v>
      </c>
    </row>
    <row r="174" spans="1:11" x14ac:dyDescent="0.2">
      <c r="A174" s="28">
        <v>2022</v>
      </c>
      <c r="B174" s="83">
        <v>202209</v>
      </c>
      <c r="C174" s="29" t="s">
        <v>176</v>
      </c>
      <c r="D174" s="29" t="s">
        <v>19</v>
      </c>
      <c r="E174" s="29">
        <v>31074568.818016998</v>
      </c>
      <c r="G174" s="28">
        <v>2022</v>
      </c>
      <c r="H174" s="83">
        <v>202209</v>
      </c>
      <c r="I174" s="29" t="s">
        <v>14</v>
      </c>
      <c r="J174" s="29" t="s">
        <v>173</v>
      </c>
      <c r="K174" s="29">
        <v>503414.506429</v>
      </c>
    </row>
    <row r="175" spans="1:11" x14ac:dyDescent="0.2">
      <c r="A175" s="30">
        <v>2022</v>
      </c>
      <c r="B175" s="84">
        <v>202212</v>
      </c>
      <c r="C175" s="31" t="s">
        <v>176</v>
      </c>
      <c r="D175" s="31" t="s">
        <v>19</v>
      </c>
      <c r="E175" s="31">
        <v>38327156.632151</v>
      </c>
      <c r="G175" s="30">
        <v>2022</v>
      </c>
      <c r="H175" s="84">
        <v>202212</v>
      </c>
      <c r="I175" s="31" t="s">
        <v>14</v>
      </c>
      <c r="J175" s="31" t="s">
        <v>173</v>
      </c>
      <c r="K175" s="31">
        <v>504528.62408699997</v>
      </c>
    </row>
    <row r="176" spans="1:11" x14ac:dyDescent="0.2">
      <c r="A176" s="28">
        <v>2023</v>
      </c>
      <c r="B176" s="83">
        <v>202303</v>
      </c>
      <c r="C176" s="29" t="s">
        <v>176</v>
      </c>
      <c r="D176" s="29" t="s">
        <v>19</v>
      </c>
      <c r="E176" s="29">
        <v>35864302.374082997</v>
      </c>
      <c r="G176" s="28">
        <v>2023</v>
      </c>
      <c r="H176" s="83">
        <v>202303</v>
      </c>
      <c r="I176" s="29" t="s">
        <v>14</v>
      </c>
      <c r="J176" s="29" t="s">
        <v>173</v>
      </c>
      <c r="K176" s="29">
        <v>498178.622692</v>
      </c>
    </row>
    <row r="177" spans="1:11" x14ac:dyDescent="0.2">
      <c r="A177" s="30">
        <v>2023</v>
      </c>
      <c r="B177" s="84">
        <v>202306</v>
      </c>
      <c r="C177" s="31" t="s">
        <v>176</v>
      </c>
      <c r="D177" s="31" t="s">
        <v>19</v>
      </c>
      <c r="E177" s="31">
        <v>37019867.411064997</v>
      </c>
      <c r="G177" s="30">
        <v>2023</v>
      </c>
      <c r="H177" s="84">
        <v>202306</v>
      </c>
      <c r="I177" s="31" t="s">
        <v>14</v>
      </c>
      <c r="J177" s="31" t="s">
        <v>173</v>
      </c>
      <c r="K177" s="31">
        <v>508159.68693999999</v>
      </c>
    </row>
    <row r="178" spans="1:11" x14ac:dyDescent="0.2">
      <c r="A178" s="28">
        <v>2023</v>
      </c>
      <c r="B178" s="83">
        <v>202309</v>
      </c>
      <c r="C178" s="29" t="s">
        <v>176</v>
      </c>
      <c r="D178" s="29" t="s">
        <v>19</v>
      </c>
      <c r="E178" s="29">
        <v>43711226.947847001</v>
      </c>
      <c r="G178" s="28">
        <v>2023</v>
      </c>
      <c r="H178" s="83">
        <v>202309</v>
      </c>
      <c r="I178" s="29" t="s">
        <v>14</v>
      </c>
      <c r="J178" s="29" t="s">
        <v>173</v>
      </c>
      <c r="K178" s="29">
        <v>516451.16122399998</v>
      </c>
    </row>
    <row r="179" spans="1:11" x14ac:dyDescent="0.2">
      <c r="A179" s="30">
        <v>2023</v>
      </c>
      <c r="B179" s="84">
        <v>202312</v>
      </c>
      <c r="C179" s="31" t="s">
        <v>176</v>
      </c>
      <c r="D179" s="31" t="s">
        <v>19</v>
      </c>
      <c r="E179" s="31">
        <v>40847568.222355999</v>
      </c>
      <c r="G179" s="30">
        <v>2023</v>
      </c>
      <c r="H179" s="84">
        <v>202312</v>
      </c>
      <c r="I179" s="31" t="s">
        <v>14</v>
      </c>
      <c r="J179" s="31" t="s">
        <v>173</v>
      </c>
      <c r="K179" s="31">
        <v>520706.90850199998</v>
      </c>
    </row>
    <row r="180" spans="1:11" x14ac:dyDescent="0.2">
      <c r="A180" s="28">
        <v>2024</v>
      </c>
      <c r="B180" s="83">
        <v>202403</v>
      </c>
      <c r="C180" s="29" t="s">
        <v>176</v>
      </c>
      <c r="D180" s="29" t="s">
        <v>19</v>
      </c>
      <c r="E180" s="29">
        <v>43337008.065095998</v>
      </c>
      <c r="G180" s="28">
        <v>2024</v>
      </c>
      <c r="H180" s="83">
        <v>202403</v>
      </c>
      <c r="I180" s="29" t="s">
        <v>14</v>
      </c>
      <c r="J180" s="29" t="s">
        <v>173</v>
      </c>
      <c r="K180" s="29">
        <v>518210.32941199897</v>
      </c>
    </row>
    <row r="181" spans="1:11" x14ac:dyDescent="0.2">
      <c r="A181" s="30">
        <v>2024</v>
      </c>
      <c r="B181" s="84">
        <v>202406</v>
      </c>
      <c r="C181" s="31" t="s">
        <v>176</v>
      </c>
      <c r="D181" s="31" t="s">
        <v>19</v>
      </c>
      <c r="E181" s="31">
        <v>42484497.042598002</v>
      </c>
      <c r="G181" s="30">
        <v>2024</v>
      </c>
      <c r="H181" s="84">
        <v>202406</v>
      </c>
      <c r="I181" s="31" t="s">
        <v>14</v>
      </c>
      <c r="J181" s="31" t="s">
        <v>173</v>
      </c>
      <c r="K181" s="31">
        <v>520929.42663599999</v>
      </c>
    </row>
    <row r="182" spans="1:11" x14ac:dyDescent="0.2">
      <c r="A182" s="28">
        <v>2024</v>
      </c>
      <c r="B182" s="83">
        <v>202409</v>
      </c>
      <c r="C182" s="29" t="s">
        <v>176</v>
      </c>
      <c r="D182" s="29" t="s">
        <v>19</v>
      </c>
      <c r="E182" s="29">
        <v>38326471.929734997</v>
      </c>
      <c r="G182" s="28">
        <v>2024</v>
      </c>
      <c r="H182" s="83">
        <v>202409</v>
      </c>
      <c r="I182" s="29" t="s">
        <v>14</v>
      </c>
      <c r="J182" s="29" t="s">
        <v>173</v>
      </c>
      <c r="K182" s="29">
        <v>529028.09962300002</v>
      </c>
    </row>
    <row r="183" spans="1:11" x14ac:dyDescent="0.2">
      <c r="A183" s="30">
        <v>2024</v>
      </c>
      <c r="B183" s="84">
        <v>202412</v>
      </c>
      <c r="C183" s="31" t="s">
        <v>176</v>
      </c>
      <c r="D183" s="31" t="s">
        <v>19</v>
      </c>
      <c r="E183" s="31">
        <v>33826316.689608999</v>
      </c>
      <c r="G183" s="30">
        <v>2024</v>
      </c>
      <c r="H183" s="84">
        <v>202412</v>
      </c>
      <c r="I183" s="31" t="s">
        <v>14</v>
      </c>
      <c r="J183" s="31" t="s">
        <v>173</v>
      </c>
      <c r="K183" s="31">
        <v>532615.65952300001</v>
      </c>
    </row>
    <row r="184" spans="1:11" x14ac:dyDescent="0.2">
      <c r="A184" s="28">
        <v>2010</v>
      </c>
      <c r="B184" s="83">
        <v>201003</v>
      </c>
      <c r="C184" s="29" t="s">
        <v>176</v>
      </c>
      <c r="D184" s="29" t="s">
        <v>166</v>
      </c>
      <c r="E184" s="29">
        <v>68752502.559379995</v>
      </c>
      <c r="G184" s="28">
        <v>2010</v>
      </c>
      <c r="H184" s="83">
        <v>201003</v>
      </c>
      <c r="I184" s="29" t="s">
        <v>14</v>
      </c>
      <c r="J184" s="29" t="s">
        <v>174</v>
      </c>
      <c r="K184" s="29">
        <v>86614.566183999996</v>
      </c>
    </row>
    <row r="185" spans="1:11" x14ac:dyDescent="0.2">
      <c r="A185" s="30">
        <v>2010</v>
      </c>
      <c r="B185" s="84">
        <v>201006</v>
      </c>
      <c r="C185" s="31" t="s">
        <v>176</v>
      </c>
      <c r="D185" s="31" t="s">
        <v>166</v>
      </c>
      <c r="E185" s="31">
        <v>69804165.247450903</v>
      </c>
      <c r="G185" s="30">
        <v>2010</v>
      </c>
      <c r="H185" s="84">
        <v>201006</v>
      </c>
      <c r="I185" s="31" t="s">
        <v>14</v>
      </c>
      <c r="J185" s="31" t="s">
        <v>174</v>
      </c>
      <c r="K185" s="31">
        <v>84990.336985000002</v>
      </c>
    </row>
    <row r="186" spans="1:11" x14ac:dyDescent="0.2">
      <c r="A186" s="28">
        <v>2010</v>
      </c>
      <c r="B186" s="83">
        <v>201009</v>
      </c>
      <c r="C186" s="29" t="s">
        <v>176</v>
      </c>
      <c r="D186" s="29" t="s">
        <v>166</v>
      </c>
      <c r="E186" s="29">
        <v>74723773.246501997</v>
      </c>
      <c r="G186" s="28">
        <v>2010</v>
      </c>
      <c r="H186" s="83">
        <v>201009</v>
      </c>
      <c r="I186" s="29" t="s">
        <v>14</v>
      </c>
      <c r="J186" s="29" t="s">
        <v>174</v>
      </c>
      <c r="K186" s="29">
        <v>84276.413973000002</v>
      </c>
    </row>
    <row r="187" spans="1:11" x14ac:dyDescent="0.2">
      <c r="A187" s="30">
        <v>2010</v>
      </c>
      <c r="B187" s="84">
        <v>201012</v>
      </c>
      <c r="C187" s="31" t="s">
        <v>176</v>
      </c>
      <c r="D187" s="31" t="s">
        <v>166</v>
      </c>
      <c r="E187" s="31">
        <v>77645078.286998004</v>
      </c>
      <c r="G187" s="30">
        <v>2010</v>
      </c>
      <c r="H187" s="84">
        <v>201012</v>
      </c>
      <c r="I187" s="31" t="s">
        <v>14</v>
      </c>
      <c r="J187" s="31" t="s">
        <v>174</v>
      </c>
      <c r="K187" s="31">
        <v>87066.292249999999</v>
      </c>
    </row>
    <row r="188" spans="1:11" x14ac:dyDescent="0.2">
      <c r="A188" s="28">
        <v>2011</v>
      </c>
      <c r="B188" s="83">
        <v>201103</v>
      </c>
      <c r="C188" s="29" t="s">
        <v>176</v>
      </c>
      <c r="D188" s="29" t="s">
        <v>166</v>
      </c>
      <c r="E188" s="29">
        <v>66983294.781529002</v>
      </c>
      <c r="G188" s="28">
        <v>2011</v>
      </c>
      <c r="H188" s="83">
        <v>201103</v>
      </c>
      <c r="I188" s="29" t="s">
        <v>14</v>
      </c>
      <c r="J188" s="29" t="s">
        <v>174</v>
      </c>
      <c r="K188" s="29">
        <v>85506.091069999995</v>
      </c>
    </row>
    <row r="189" spans="1:11" x14ac:dyDescent="0.2">
      <c r="A189" s="30">
        <v>2011</v>
      </c>
      <c r="B189" s="84">
        <v>201106</v>
      </c>
      <c r="C189" s="31" t="s">
        <v>176</v>
      </c>
      <c r="D189" s="31" t="s">
        <v>166</v>
      </c>
      <c r="E189" s="31">
        <v>70161773.229990005</v>
      </c>
      <c r="G189" s="30">
        <v>2011</v>
      </c>
      <c r="H189" s="84">
        <v>201106</v>
      </c>
      <c r="I189" s="31" t="s">
        <v>14</v>
      </c>
      <c r="J189" s="31" t="s">
        <v>174</v>
      </c>
      <c r="K189" s="31">
        <v>87446.675145000001</v>
      </c>
    </row>
    <row r="190" spans="1:11" x14ac:dyDescent="0.2">
      <c r="A190" s="28">
        <v>2011</v>
      </c>
      <c r="B190" s="83">
        <v>201109</v>
      </c>
      <c r="C190" s="29" t="s">
        <v>176</v>
      </c>
      <c r="D190" s="29" t="s">
        <v>166</v>
      </c>
      <c r="E190" s="29">
        <v>72693663.530190006</v>
      </c>
      <c r="G190" s="28">
        <v>2011</v>
      </c>
      <c r="H190" s="83">
        <v>201109</v>
      </c>
      <c r="I190" s="29" t="s">
        <v>14</v>
      </c>
      <c r="J190" s="29" t="s">
        <v>174</v>
      </c>
      <c r="K190" s="29">
        <v>89422.524672999905</v>
      </c>
    </row>
    <row r="191" spans="1:11" x14ac:dyDescent="0.2">
      <c r="A191" s="30">
        <v>2011</v>
      </c>
      <c r="B191" s="84">
        <v>201112</v>
      </c>
      <c r="C191" s="31" t="s">
        <v>176</v>
      </c>
      <c r="D191" s="31" t="s">
        <v>166</v>
      </c>
      <c r="E191" s="31">
        <v>87436609.245664001</v>
      </c>
      <c r="G191" s="30">
        <v>2011</v>
      </c>
      <c r="H191" s="84">
        <v>201112</v>
      </c>
      <c r="I191" s="31" t="s">
        <v>14</v>
      </c>
      <c r="J191" s="31" t="s">
        <v>174</v>
      </c>
      <c r="K191" s="31">
        <v>90555.576845999996</v>
      </c>
    </row>
    <row r="192" spans="1:11" x14ac:dyDescent="0.2">
      <c r="A192" s="28">
        <v>2012</v>
      </c>
      <c r="B192" s="83">
        <v>201203</v>
      </c>
      <c r="C192" s="29" t="s">
        <v>176</v>
      </c>
      <c r="D192" s="29" t="s">
        <v>166</v>
      </c>
      <c r="E192" s="29">
        <v>88761528.758990005</v>
      </c>
      <c r="G192" s="28">
        <v>2012</v>
      </c>
      <c r="H192" s="83">
        <v>201203</v>
      </c>
      <c r="I192" s="29" t="s">
        <v>14</v>
      </c>
      <c r="J192" s="29" t="s">
        <v>174</v>
      </c>
      <c r="K192" s="29">
        <v>88631.341606999995</v>
      </c>
    </row>
    <row r="193" spans="1:11" x14ac:dyDescent="0.2">
      <c r="A193" s="30">
        <v>2012</v>
      </c>
      <c r="B193" s="84">
        <v>201206</v>
      </c>
      <c r="C193" s="31" t="s">
        <v>176</v>
      </c>
      <c r="D193" s="31" t="s">
        <v>166</v>
      </c>
      <c r="E193" s="31">
        <v>88711549.365526006</v>
      </c>
      <c r="G193" s="30">
        <v>2012</v>
      </c>
      <c r="H193" s="84">
        <v>201206</v>
      </c>
      <c r="I193" s="31" t="s">
        <v>14</v>
      </c>
      <c r="J193" s="31" t="s">
        <v>174</v>
      </c>
      <c r="K193" s="31">
        <v>88109.921239999996</v>
      </c>
    </row>
    <row r="194" spans="1:11" x14ac:dyDescent="0.2">
      <c r="A194" s="28">
        <v>2012</v>
      </c>
      <c r="B194" s="83">
        <v>201209</v>
      </c>
      <c r="C194" s="29" t="s">
        <v>176</v>
      </c>
      <c r="D194" s="29" t="s">
        <v>166</v>
      </c>
      <c r="E194" s="29">
        <v>88617022.950026006</v>
      </c>
      <c r="G194" s="28">
        <v>2012</v>
      </c>
      <c r="H194" s="83">
        <v>201209</v>
      </c>
      <c r="I194" s="29" t="s">
        <v>14</v>
      </c>
      <c r="J194" s="29" t="s">
        <v>174</v>
      </c>
      <c r="K194" s="29">
        <v>88785.758461999998</v>
      </c>
    </row>
    <row r="195" spans="1:11" x14ac:dyDescent="0.2">
      <c r="A195" s="30">
        <v>2012</v>
      </c>
      <c r="B195" s="84">
        <v>201212</v>
      </c>
      <c r="C195" s="31" t="s">
        <v>176</v>
      </c>
      <c r="D195" s="31" t="s">
        <v>166</v>
      </c>
      <c r="E195" s="31">
        <v>97359773.035714</v>
      </c>
      <c r="G195" s="30">
        <v>2012</v>
      </c>
      <c r="H195" s="84">
        <v>201212</v>
      </c>
      <c r="I195" s="31" t="s">
        <v>14</v>
      </c>
      <c r="J195" s="31" t="s">
        <v>174</v>
      </c>
      <c r="K195" s="31">
        <v>88451.163197999995</v>
      </c>
    </row>
    <row r="196" spans="1:11" x14ac:dyDescent="0.2">
      <c r="A196" s="28">
        <v>2013</v>
      </c>
      <c r="B196" s="83">
        <v>201303</v>
      </c>
      <c r="C196" s="29" t="s">
        <v>176</v>
      </c>
      <c r="D196" s="29" t="s">
        <v>166</v>
      </c>
      <c r="E196" s="29">
        <v>87542826.150010005</v>
      </c>
      <c r="G196" s="28">
        <v>2013</v>
      </c>
      <c r="H196" s="83">
        <v>201303</v>
      </c>
      <c r="I196" s="29" t="s">
        <v>14</v>
      </c>
      <c r="J196" s="29" t="s">
        <v>174</v>
      </c>
      <c r="K196" s="29">
        <v>82654.454949000006</v>
      </c>
    </row>
    <row r="197" spans="1:11" x14ac:dyDescent="0.2">
      <c r="A197" s="30">
        <v>2013</v>
      </c>
      <c r="B197" s="84">
        <v>201306</v>
      </c>
      <c r="C197" s="31" t="s">
        <v>176</v>
      </c>
      <c r="D197" s="31" t="s">
        <v>166</v>
      </c>
      <c r="E197" s="31">
        <v>80485138.468319997</v>
      </c>
      <c r="G197" s="30">
        <v>2013</v>
      </c>
      <c r="H197" s="84">
        <v>201306</v>
      </c>
      <c r="I197" s="31" t="s">
        <v>14</v>
      </c>
      <c r="J197" s="31" t="s">
        <v>174</v>
      </c>
      <c r="K197" s="31">
        <v>81914.957406999994</v>
      </c>
    </row>
    <row r="198" spans="1:11" x14ac:dyDescent="0.2">
      <c r="A198" s="28">
        <v>2013</v>
      </c>
      <c r="B198" s="83">
        <v>201309</v>
      </c>
      <c r="C198" s="29" t="s">
        <v>176</v>
      </c>
      <c r="D198" s="29" t="s">
        <v>166</v>
      </c>
      <c r="E198" s="29">
        <v>86702978.333743006</v>
      </c>
      <c r="G198" s="28">
        <v>2013</v>
      </c>
      <c r="H198" s="83">
        <v>201309</v>
      </c>
      <c r="I198" s="29" t="s">
        <v>14</v>
      </c>
      <c r="J198" s="29" t="s">
        <v>174</v>
      </c>
      <c r="K198" s="29">
        <v>81224.701765000005</v>
      </c>
    </row>
    <row r="199" spans="1:11" x14ac:dyDescent="0.2">
      <c r="A199" s="30">
        <v>2013</v>
      </c>
      <c r="B199" s="84">
        <v>201312</v>
      </c>
      <c r="C199" s="31" t="s">
        <v>176</v>
      </c>
      <c r="D199" s="31" t="s">
        <v>166</v>
      </c>
      <c r="E199" s="31">
        <v>97566897.548732996</v>
      </c>
      <c r="G199" s="30">
        <v>2013</v>
      </c>
      <c r="H199" s="84">
        <v>201312</v>
      </c>
      <c r="I199" s="31" t="s">
        <v>14</v>
      </c>
      <c r="J199" s="31" t="s">
        <v>174</v>
      </c>
      <c r="K199" s="31">
        <v>79353.766415000006</v>
      </c>
    </row>
    <row r="200" spans="1:11" x14ac:dyDescent="0.2">
      <c r="A200" s="28">
        <v>2014</v>
      </c>
      <c r="B200" s="83">
        <v>201403</v>
      </c>
      <c r="C200" s="29" t="s">
        <v>176</v>
      </c>
      <c r="D200" s="29" t="s">
        <v>166</v>
      </c>
      <c r="E200" s="29">
        <v>92869990.801841006</v>
      </c>
      <c r="G200" s="28">
        <v>2014</v>
      </c>
      <c r="H200" s="83">
        <v>201403</v>
      </c>
      <c r="I200" s="29" t="s">
        <v>14</v>
      </c>
      <c r="J200" s="29" t="s">
        <v>174</v>
      </c>
      <c r="K200" s="29">
        <v>75707.366844999997</v>
      </c>
    </row>
    <row r="201" spans="1:11" x14ac:dyDescent="0.2">
      <c r="A201" s="30">
        <v>2014</v>
      </c>
      <c r="B201" s="84">
        <v>201406</v>
      </c>
      <c r="C201" s="31" t="s">
        <v>176</v>
      </c>
      <c r="D201" s="31" t="s">
        <v>166</v>
      </c>
      <c r="E201" s="31">
        <v>91375917.468161002</v>
      </c>
      <c r="G201" s="30">
        <v>2014</v>
      </c>
      <c r="H201" s="84">
        <v>201406</v>
      </c>
      <c r="I201" s="31" t="s">
        <v>14</v>
      </c>
      <c r="J201" s="31" t="s">
        <v>174</v>
      </c>
      <c r="K201" s="31">
        <v>76340.862460000004</v>
      </c>
    </row>
    <row r="202" spans="1:11" x14ac:dyDescent="0.2">
      <c r="A202" s="28">
        <v>2014</v>
      </c>
      <c r="B202" s="83">
        <v>201409</v>
      </c>
      <c r="C202" s="29" t="s">
        <v>176</v>
      </c>
      <c r="D202" s="29" t="s">
        <v>166</v>
      </c>
      <c r="E202" s="29">
        <v>92225725.986276999</v>
      </c>
      <c r="G202" s="28">
        <v>2014</v>
      </c>
      <c r="H202" s="83">
        <v>201409</v>
      </c>
      <c r="I202" s="29" t="s">
        <v>14</v>
      </c>
      <c r="J202" s="29" t="s">
        <v>174</v>
      </c>
      <c r="K202" s="29">
        <v>76967.824815999993</v>
      </c>
    </row>
    <row r="203" spans="1:11" x14ac:dyDescent="0.2">
      <c r="A203" s="30">
        <v>2014</v>
      </c>
      <c r="B203" s="84">
        <v>201412</v>
      </c>
      <c r="C203" s="31" t="s">
        <v>176</v>
      </c>
      <c r="D203" s="31" t="s">
        <v>166</v>
      </c>
      <c r="E203" s="31">
        <v>113327207.268025</v>
      </c>
      <c r="G203" s="30">
        <v>2014</v>
      </c>
      <c r="H203" s="84">
        <v>201412</v>
      </c>
      <c r="I203" s="31" t="s">
        <v>14</v>
      </c>
      <c r="J203" s="31" t="s">
        <v>174</v>
      </c>
      <c r="K203" s="31">
        <v>76405.188028000004</v>
      </c>
    </row>
    <row r="204" spans="1:11" x14ac:dyDescent="0.2">
      <c r="A204" s="28">
        <v>2015</v>
      </c>
      <c r="B204" s="83">
        <v>201503</v>
      </c>
      <c r="C204" s="29" t="s">
        <v>176</v>
      </c>
      <c r="D204" s="29" t="s">
        <v>166</v>
      </c>
      <c r="E204" s="29">
        <v>100075696.61435699</v>
      </c>
      <c r="G204" s="28">
        <v>2015</v>
      </c>
      <c r="H204" s="83">
        <v>201503</v>
      </c>
      <c r="I204" s="29" t="s">
        <v>14</v>
      </c>
      <c r="J204" s="29" t="s">
        <v>174</v>
      </c>
      <c r="K204" s="29">
        <v>73764.342443000001</v>
      </c>
    </row>
    <row r="205" spans="1:11" x14ac:dyDescent="0.2">
      <c r="A205" s="30">
        <v>2015</v>
      </c>
      <c r="B205" s="84">
        <v>201506</v>
      </c>
      <c r="C205" s="31" t="s">
        <v>176</v>
      </c>
      <c r="D205" s="31" t="s">
        <v>166</v>
      </c>
      <c r="E205" s="31">
        <v>93918851.65941</v>
      </c>
      <c r="G205" s="30">
        <v>2015</v>
      </c>
      <c r="H205" s="84">
        <v>201506</v>
      </c>
      <c r="I205" s="31" t="s">
        <v>14</v>
      </c>
      <c r="J205" s="31" t="s">
        <v>174</v>
      </c>
      <c r="K205" s="31">
        <v>72669.607910999999</v>
      </c>
    </row>
    <row r="206" spans="1:11" x14ac:dyDescent="0.2">
      <c r="A206" s="28">
        <v>2015</v>
      </c>
      <c r="B206" s="83">
        <v>201509</v>
      </c>
      <c r="C206" s="29" t="s">
        <v>176</v>
      </c>
      <c r="D206" s="29" t="s">
        <v>166</v>
      </c>
      <c r="E206" s="29">
        <v>89731907.405207902</v>
      </c>
      <c r="G206" s="28">
        <v>2015</v>
      </c>
      <c r="H206" s="83">
        <v>201509</v>
      </c>
      <c r="I206" s="29" t="s">
        <v>14</v>
      </c>
      <c r="J206" s="29" t="s">
        <v>174</v>
      </c>
      <c r="K206" s="29">
        <v>72476.122797000004</v>
      </c>
    </row>
    <row r="207" spans="1:11" x14ac:dyDescent="0.2">
      <c r="A207" s="30">
        <v>2015</v>
      </c>
      <c r="B207" s="84">
        <v>201512</v>
      </c>
      <c r="C207" s="31" t="s">
        <v>176</v>
      </c>
      <c r="D207" s="31" t="s">
        <v>166</v>
      </c>
      <c r="E207" s="31">
        <v>102507201.282924</v>
      </c>
      <c r="G207" s="30">
        <v>2015</v>
      </c>
      <c r="H207" s="84">
        <v>201512</v>
      </c>
      <c r="I207" s="31" t="s">
        <v>14</v>
      </c>
      <c r="J207" s="31" t="s">
        <v>174</v>
      </c>
      <c r="K207" s="31">
        <v>71071.341392000002</v>
      </c>
    </row>
    <row r="208" spans="1:11" x14ac:dyDescent="0.2">
      <c r="A208" s="28">
        <v>2016</v>
      </c>
      <c r="B208" s="83">
        <v>201603</v>
      </c>
      <c r="C208" s="29" t="s">
        <v>176</v>
      </c>
      <c r="D208" s="29" t="s">
        <v>166</v>
      </c>
      <c r="E208" s="29">
        <v>90932133.382633999</v>
      </c>
      <c r="G208" s="28">
        <v>2016</v>
      </c>
      <c r="H208" s="83">
        <v>201603</v>
      </c>
      <c r="I208" s="29" t="s">
        <v>14</v>
      </c>
      <c r="J208" s="29" t="s">
        <v>174</v>
      </c>
      <c r="K208" s="29">
        <v>68720.837612000003</v>
      </c>
    </row>
    <row r="209" spans="1:11" x14ac:dyDescent="0.2">
      <c r="A209" s="30">
        <v>2016</v>
      </c>
      <c r="B209" s="84">
        <v>201606</v>
      </c>
      <c r="C209" s="31" t="s">
        <v>176</v>
      </c>
      <c r="D209" s="31" t="s">
        <v>166</v>
      </c>
      <c r="E209" s="31">
        <v>90083298.114677995</v>
      </c>
      <c r="G209" s="30">
        <v>2016</v>
      </c>
      <c r="H209" s="84">
        <v>201606</v>
      </c>
      <c r="I209" s="31" t="s">
        <v>14</v>
      </c>
      <c r="J209" s="31" t="s">
        <v>174</v>
      </c>
      <c r="K209" s="31">
        <v>67875.412024000005</v>
      </c>
    </row>
    <row r="210" spans="1:11" x14ac:dyDescent="0.2">
      <c r="A210" s="28">
        <v>2016</v>
      </c>
      <c r="B210" s="83">
        <v>201609</v>
      </c>
      <c r="C210" s="29" t="s">
        <v>176</v>
      </c>
      <c r="D210" s="29" t="s">
        <v>166</v>
      </c>
      <c r="E210" s="29">
        <v>83675251.443148002</v>
      </c>
      <c r="G210" s="28">
        <v>2016</v>
      </c>
      <c r="H210" s="83">
        <v>201609</v>
      </c>
      <c r="I210" s="29" t="s">
        <v>14</v>
      </c>
      <c r="J210" s="29" t="s">
        <v>174</v>
      </c>
      <c r="K210" s="29">
        <v>69474.459478999997</v>
      </c>
    </row>
    <row r="211" spans="1:11" x14ac:dyDescent="0.2">
      <c r="A211" s="30">
        <v>2016</v>
      </c>
      <c r="B211" s="84">
        <v>201612</v>
      </c>
      <c r="C211" s="31" t="s">
        <v>176</v>
      </c>
      <c r="D211" s="31" t="s">
        <v>166</v>
      </c>
      <c r="E211" s="31">
        <v>97749946.739566997</v>
      </c>
      <c r="G211" s="30">
        <v>2016</v>
      </c>
      <c r="H211" s="84">
        <v>201612</v>
      </c>
      <c r="I211" s="31" t="s">
        <v>14</v>
      </c>
      <c r="J211" s="31" t="s">
        <v>174</v>
      </c>
      <c r="K211" s="31">
        <v>71690.576295999999</v>
      </c>
    </row>
    <row r="212" spans="1:11" x14ac:dyDescent="0.2">
      <c r="A212" s="28">
        <v>2017</v>
      </c>
      <c r="B212" s="83">
        <v>201703</v>
      </c>
      <c r="C212" s="29" t="s">
        <v>176</v>
      </c>
      <c r="D212" s="29" t="s">
        <v>166</v>
      </c>
      <c r="E212" s="29">
        <v>92941699.110990003</v>
      </c>
      <c r="G212" s="28">
        <v>2017</v>
      </c>
      <c r="H212" s="83">
        <v>201703</v>
      </c>
      <c r="I212" s="29" t="s">
        <v>14</v>
      </c>
      <c r="J212" s="29" t="s">
        <v>174</v>
      </c>
      <c r="K212" s="29">
        <v>70702.651542000007</v>
      </c>
    </row>
    <row r="213" spans="1:11" x14ac:dyDescent="0.2">
      <c r="A213" s="30">
        <v>2017</v>
      </c>
      <c r="B213" s="84">
        <v>201706</v>
      </c>
      <c r="C213" s="31" t="s">
        <v>176</v>
      </c>
      <c r="D213" s="31" t="s">
        <v>166</v>
      </c>
      <c r="E213" s="31">
        <v>82172272.850058004</v>
      </c>
      <c r="G213" s="30">
        <v>2017</v>
      </c>
      <c r="H213" s="84">
        <v>201706</v>
      </c>
      <c r="I213" s="31" t="s">
        <v>14</v>
      </c>
      <c r="J213" s="31" t="s">
        <v>174</v>
      </c>
      <c r="K213" s="31">
        <v>73160.505349999905</v>
      </c>
    </row>
    <row r="214" spans="1:11" x14ac:dyDescent="0.2">
      <c r="A214" s="28">
        <v>2017</v>
      </c>
      <c r="B214" s="83">
        <v>201709</v>
      </c>
      <c r="C214" s="29" t="s">
        <v>176</v>
      </c>
      <c r="D214" s="29" t="s">
        <v>166</v>
      </c>
      <c r="E214" s="29">
        <v>80493699.814540997</v>
      </c>
      <c r="G214" s="28">
        <v>2017</v>
      </c>
      <c r="H214" s="83">
        <v>201709</v>
      </c>
      <c r="I214" s="29" t="s">
        <v>14</v>
      </c>
      <c r="J214" s="29" t="s">
        <v>174</v>
      </c>
      <c r="K214" s="29">
        <v>75705.402493999994</v>
      </c>
    </row>
    <row r="215" spans="1:11" x14ac:dyDescent="0.2">
      <c r="A215" s="30">
        <v>2017</v>
      </c>
      <c r="B215" s="84">
        <v>201712</v>
      </c>
      <c r="C215" s="31" t="s">
        <v>176</v>
      </c>
      <c r="D215" s="31" t="s">
        <v>166</v>
      </c>
      <c r="E215" s="31">
        <v>99014769.332435995</v>
      </c>
      <c r="G215" s="30">
        <v>2017</v>
      </c>
      <c r="H215" s="84">
        <v>201712</v>
      </c>
      <c r="I215" s="31" t="s">
        <v>14</v>
      </c>
      <c r="J215" s="31" t="s">
        <v>174</v>
      </c>
      <c r="K215" s="31">
        <v>77147.371356000003</v>
      </c>
    </row>
    <row r="216" spans="1:11" x14ac:dyDescent="0.2">
      <c r="A216" s="28">
        <v>2018</v>
      </c>
      <c r="B216" s="83">
        <v>201803</v>
      </c>
      <c r="C216" s="29" t="s">
        <v>176</v>
      </c>
      <c r="D216" s="29" t="s">
        <v>166</v>
      </c>
      <c r="E216" s="29">
        <v>81739538.838727996</v>
      </c>
      <c r="G216" s="28">
        <v>2018</v>
      </c>
      <c r="H216" s="83">
        <v>201803</v>
      </c>
      <c r="I216" s="29" t="s">
        <v>14</v>
      </c>
      <c r="J216" s="29" t="s">
        <v>174</v>
      </c>
      <c r="K216" s="29">
        <v>75267.192588999998</v>
      </c>
    </row>
    <row r="217" spans="1:11" x14ac:dyDescent="0.2">
      <c r="A217" s="30">
        <v>2018</v>
      </c>
      <c r="B217" s="84">
        <v>201806</v>
      </c>
      <c r="C217" s="31" t="s">
        <v>176</v>
      </c>
      <c r="D217" s="31" t="s">
        <v>166</v>
      </c>
      <c r="E217" s="31">
        <v>79238944.779671997</v>
      </c>
      <c r="G217" s="30">
        <v>2018</v>
      </c>
      <c r="H217" s="84">
        <v>201806</v>
      </c>
      <c r="I217" s="31" t="s">
        <v>14</v>
      </c>
      <c r="J217" s="31" t="s">
        <v>174</v>
      </c>
      <c r="K217" s="31">
        <v>76808.327695</v>
      </c>
    </row>
    <row r="218" spans="1:11" x14ac:dyDescent="0.2">
      <c r="A218" s="28">
        <v>2018</v>
      </c>
      <c r="B218" s="83">
        <v>201809</v>
      </c>
      <c r="C218" s="29" t="s">
        <v>176</v>
      </c>
      <c r="D218" s="29" t="s">
        <v>166</v>
      </c>
      <c r="E218" s="29">
        <v>71739760.944689006</v>
      </c>
      <c r="G218" s="28">
        <v>2018</v>
      </c>
      <c r="H218" s="83">
        <v>201809</v>
      </c>
      <c r="I218" s="29" t="s">
        <v>14</v>
      </c>
      <c r="J218" s="29" t="s">
        <v>174</v>
      </c>
      <c r="K218" s="29">
        <v>78522.886524999994</v>
      </c>
    </row>
    <row r="219" spans="1:11" x14ac:dyDescent="0.2">
      <c r="A219" s="30">
        <v>2018</v>
      </c>
      <c r="B219" s="84">
        <v>201812</v>
      </c>
      <c r="C219" s="31" t="s">
        <v>176</v>
      </c>
      <c r="D219" s="31" t="s">
        <v>166</v>
      </c>
      <c r="E219" s="31">
        <v>88891705.417833</v>
      </c>
      <c r="G219" s="30">
        <v>2018</v>
      </c>
      <c r="H219" s="84">
        <v>201812</v>
      </c>
      <c r="I219" s="31" t="s">
        <v>14</v>
      </c>
      <c r="J219" s="31" t="s">
        <v>174</v>
      </c>
      <c r="K219" s="31">
        <v>79184.386293000003</v>
      </c>
    </row>
    <row r="220" spans="1:11" x14ac:dyDescent="0.2">
      <c r="A220" s="28">
        <v>2019</v>
      </c>
      <c r="B220" s="83">
        <v>201903</v>
      </c>
      <c r="C220" s="29" t="s">
        <v>176</v>
      </c>
      <c r="D220" s="29" t="s">
        <v>166</v>
      </c>
      <c r="E220" s="29">
        <v>78592085.551016003</v>
      </c>
      <c r="G220" s="28">
        <v>2019</v>
      </c>
      <c r="H220" s="83">
        <v>201903</v>
      </c>
      <c r="I220" s="29" t="s">
        <v>14</v>
      </c>
      <c r="J220" s="29" t="s">
        <v>174</v>
      </c>
      <c r="K220" s="29">
        <v>75220.701866000003</v>
      </c>
    </row>
    <row r="221" spans="1:11" x14ac:dyDescent="0.2">
      <c r="A221" s="30">
        <v>2019</v>
      </c>
      <c r="B221" s="84">
        <v>201906</v>
      </c>
      <c r="C221" s="31" t="s">
        <v>176</v>
      </c>
      <c r="D221" s="31" t="s">
        <v>166</v>
      </c>
      <c r="E221" s="31">
        <v>69536449.743009999</v>
      </c>
      <c r="G221" s="30">
        <v>2019</v>
      </c>
      <c r="H221" s="84">
        <v>201906</v>
      </c>
      <c r="I221" s="31" t="s">
        <v>14</v>
      </c>
      <c r="J221" s="31" t="s">
        <v>174</v>
      </c>
      <c r="K221" s="31">
        <v>75355.667250999904</v>
      </c>
    </row>
    <row r="222" spans="1:11" x14ac:dyDescent="0.2">
      <c r="A222" s="28">
        <v>2019</v>
      </c>
      <c r="B222" s="83">
        <v>201909</v>
      </c>
      <c r="C222" s="29" t="s">
        <v>176</v>
      </c>
      <c r="D222" s="29" t="s">
        <v>166</v>
      </c>
      <c r="E222" s="29">
        <v>73189547.129326001</v>
      </c>
      <c r="G222" s="28">
        <v>2019</v>
      </c>
      <c r="H222" s="83">
        <v>201909</v>
      </c>
      <c r="I222" s="29" t="s">
        <v>14</v>
      </c>
      <c r="J222" s="29" t="s">
        <v>174</v>
      </c>
      <c r="K222" s="29">
        <v>75356.549207000004</v>
      </c>
    </row>
    <row r="223" spans="1:11" x14ac:dyDescent="0.2">
      <c r="A223" s="30">
        <v>2019</v>
      </c>
      <c r="B223" s="84">
        <v>201912</v>
      </c>
      <c r="C223" s="31" t="s">
        <v>176</v>
      </c>
      <c r="D223" s="31" t="s">
        <v>166</v>
      </c>
      <c r="E223" s="31">
        <v>86041942.024489</v>
      </c>
      <c r="G223" s="30">
        <v>2019</v>
      </c>
      <c r="H223" s="84">
        <v>201912</v>
      </c>
      <c r="I223" s="31" t="s">
        <v>14</v>
      </c>
      <c r="J223" s="31" t="s">
        <v>174</v>
      </c>
      <c r="K223" s="31">
        <v>73856.928484000004</v>
      </c>
    </row>
    <row r="224" spans="1:11" x14ac:dyDescent="0.2">
      <c r="A224" s="28">
        <v>2020</v>
      </c>
      <c r="B224" s="83">
        <v>202003</v>
      </c>
      <c r="C224" s="29" t="s">
        <v>176</v>
      </c>
      <c r="D224" s="29" t="s">
        <v>166</v>
      </c>
      <c r="E224" s="29">
        <v>66734726.545886002</v>
      </c>
      <c r="G224" s="28">
        <v>2020</v>
      </c>
      <c r="H224" s="83">
        <v>202003</v>
      </c>
      <c r="I224" s="29" t="s">
        <v>14</v>
      </c>
      <c r="J224" s="29" t="s">
        <v>174</v>
      </c>
      <c r="K224" s="29">
        <v>70915.013294999997</v>
      </c>
    </row>
    <row r="225" spans="1:11" x14ac:dyDescent="0.2">
      <c r="A225" s="30">
        <v>2020</v>
      </c>
      <c r="B225" s="84">
        <v>202006</v>
      </c>
      <c r="C225" s="31" t="s">
        <v>176</v>
      </c>
      <c r="D225" s="31" t="s">
        <v>166</v>
      </c>
      <c r="E225" s="31">
        <v>27404286.230691999</v>
      </c>
      <c r="G225" s="30">
        <v>2020</v>
      </c>
      <c r="H225" s="84">
        <v>202006</v>
      </c>
      <c r="I225" s="31" t="s">
        <v>14</v>
      </c>
      <c r="J225" s="31" t="s">
        <v>174</v>
      </c>
      <c r="K225" s="31">
        <v>68447.540647999995</v>
      </c>
    </row>
    <row r="226" spans="1:11" x14ac:dyDescent="0.2">
      <c r="A226" s="28">
        <v>2020</v>
      </c>
      <c r="B226" s="83">
        <v>202009</v>
      </c>
      <c r="C226" s="29" t="s">
        <v>176</v>
      </c>
      <c r="D226" s="29" t="s">
        <v>166</v>
      </c>
      <c r="E226" s="29">
        <v>57713858.455587</v>
      </c>
      <c r="G226" s="28">
        <v>2020</v>
      </c>
      <c r="H226" s="83">
        <v>202009</v>
      </c>
      <c r="I226" s="29" t="s">
        <v>14</v>
      </c>
      <c r="J226" s="29" t="s">
        <v>174</v>
      </c>
      <c r="K226" s="29">
        <v>66720.937653000001</v>
      </c>
    </row>
    <row r="227" spans="1:11" x14ac:dyDescent="0.2">
      <c r="A227" s="30">
        <v>2020</v>
      </c>
      <c r="B227" s="84">
        <v>202012</v>
      </c>
      <c r="C227" s="31" t="s">
        <v>176</v>
      </c>
      <c r="D227" s="31" t="s">
        <v>166</v>
      </c>
      <c r="E227" s="31">
        <v>59578367.878969997</v>
      </c>
      <c r="G227" s="30">
        <v>2020</v>
      </c>
      <c r="H227" s="84">
        <v>202012</v>
      </c>
      <c r="I227" s="31" t="s">
        <v>14</v>
      </c>
      <c r="J227" s="31" t="s">
        <v>174</v>
      </c>
      <c r="K227" s="31">
        <v>64528.613260999999</v>
      </c>
    </row>
    <row r="228" spans="1:11" x14ac:dyDescent="0.2">
      <c r="A228" s="28">
        <v>2021</v>
      </c>
      <c r="B228" s="83">
        <v>202103</v>
      </c>
      <c r="C228" s="29" t="s">
        <v>176</v>
      </c>
      <c r="D228" s="29" t="s">
        <v>166</v>
      </c>
      <c r="E228" s="29">
        <v>34946698.552731998</v>
      </c>
      <c r="G228" s="28">
        <v>2021</v>
      </c>
      <c r="H228" s="83">
        <v>202103</v>
      </c>
      <c r="I228" s="29" t="s">
        <v>14</v>
      </c>
      <c r="J228" s="29" t="s">
        <v>174</v>
      </c>
      <c r="K228" s="29">
        <v>60518.754310999997</v>
      </c>
    </row>
    <row r="229" spans="1:11" x14ac:dyDescent="0.2">
      <c r="A229" s="30">
        <v>2021</v>
      </c>
      <c r="B229" s="84">
        <v>202106</v>
      </c>
      <c r="C229" s="31" t="s">
        <v>176</v>
      </c>
      <c r="D229" s="31" t="s">
        <v>166</v>
      </c>
      <c r="E229" s="31">
        <v>54791923.504395001</v>
      </c>
      <c r="G229" s="30">
        <v>2021</v>
      </c>
      <c r="H229" s="84">
        <v>202106</v>
      </c>
      <c r="I229" s="31" t="s">
        <v>14</v>
      </c>
      <c r="J229" s="31" t="s">
        <v>174</v>
      </c>
      <c r="K229" s="31">
        <v>58616.828942</v>
      </c>
    </row>
    <row r="230" spans="1:11" x14ac:dyDescent="0.2">
      <c r="A230" s="28">
        <v>2021</v>
      </c>
      <c r="B230" s="83">
        <v>202109</v>
      </c>
      <c r="C230" s="29" t="s">
        <v>176</v>
      </c>
      <c r="D230" s="29" t="s">
        <v>166</v>
      </c>
      <c r="E230" s="29">
        <v>57227033.337810002</v>
      </c>
      <c r="G230" s="28">
        <v>2021</v>
      </c>
      <c r="H230" s="83">
        <v>202109</v>
      </c>
      <c r="I230" s="29" t="s">
        <v>14</v>
      </c>
      <c r="J230" s="29" t="s">
        <v>174</v>
      </c>
      <c r="K230" s="29">
        <v>56788.353573</v>
      </c>
    </row>
    <row r="231" spans="1:11" x14ac:dyDescent="0.2">
      <c r="A231" s="30">
        <v>2021</v>
      </c>
      <c r="B231" s="84">
        <v>202112</v>
      </c>
      <c r="C231" s="31" t="s">
        <v>176</v>
      </c>
      <c r="D231" s="31" t="s">
        <v>166</v>
      </c>
      <c r="E231" s="31">
        <v>62153958.528178997</v>
      </c>
      <c r="G231" s="30">
        <v>2021</v>
      </c>
      <c r="H231" s="84">
        <v>202112</v>
      </c>
      <c r="I231" s="31" t="s">
        <v>14</v>
      </c>
      <c r="J231" s="31" t="s">
        <v>174</v>
      </c>
      <c r="K231" s="31">
        <v>54914.827305999999</v>
      </c>
    </row>
    <row r="232" spans="1:11" x14ac:dyDescent="0.2">
      <c r="A232" s="28">
        <v>2022</v>
      </c>
      <c r="B232" s="83">
        <v>202203</v>
      </c>
      <c r="C232" s="29" t="s">
        <v>176</v>
      </c>
      <c r="D232" s="29" t="s">
        <v>166</v>
      </c>
      <c r="E232" s="29">
        <v>62671244.589973003</v>
      </c>
      <c r="G232" s="28">
        <v>2022</v>
      </c>
      <c r="H232" s="83">
        <v>202203</v>
      </c>
      <c r="I232" s="29" t="s">
        <v>14</v>
      </c>
      <c r="J232" s="29" t="s">
        <v>174</v>
      </c>
      <c r="K232" s="29">
        <v>51852.461979</v>
      </c>
    </row>
    <row r="233" spans="1:11" x14ac:dyDescent="0.2">
      <c r="A233" s="30">
        <v>2022</v>
      </c>
      <c r="B233" s="84">
        <v>202206</v>
      </c>
      <c r="C233" s="31" t="s">
        <v>176</v>
      </c>
      <c r="D233" s="31" t="s">
        <v>166</v>
      </c>
      <c r="E233" s="31">
        <v>61900694.807397</v>
      </c>
      <c r="G233" s="30">
        <v>2022</v>
      </c>
      <c r="H233" s="84">
        <v>202206</v>
      </c>
      <c r="I233" s="31" t="s">
        <v>14</v>
      </c>
      <c r="J233" s="31" t="s">
        <v>174</v>
      </c>
      <c r="K233" s="31">
        <v>50457.607620000002</v>
      </c>
    </row>
    <row r="234" spans="1:11" x14ac:dyDescent="0.2">
      <c r="A234" s="28">
        <v>2022</v>
      </c>
      <c r="B234" s="83">
        <v>202209</v>
      </c>
      <c r="C234" s="29" t="s">
        <v>176</v>
      </c>
      <c r="D234" s="29" t="s">
        <v>166</v>
      </c>
      <c r="E234" s="29">
        <v>63440189.642935999</v>
      </c>
      <c r="G234" s="28">
        <v>2022</v>
      </c>
      <c r="H234" s="83">
        <v>202209</v>
      </c>
      <c r="I234" s="29" t="s">
        <v>14</v>
      </c>
      <c r="J234" s="29" t="s">
        <v>174</v>
      </c>
      <c r="K234" s="29">
        <v>48980.372389999997</v>
      </c>
    </row>
    <row r="235" spans="1:11" x14ac:dyDescent="0.2">
      <c r="A235" s="30">
        <v>2022</v>
      </c>
      <c r="B235" s="84">
        <v>202212</v>
      </c>
      <c r="C235" s="31" t="s">
        <v>176</v>
      </c>
      <c r="D235" s="31" t="s">
        <v>166</v>
      </c>
      <c r="E235" s="31">
        <v>65718246.161115997</v>
      </c>
      <c r="G235" s="30">
        <v>2022</v>
      </c>
      <c r="H235" s="84">
        <v>202212</v>
      </c>
      <c r="I235" s="31" t="s">
        <v>14</v>
      </c>
      <c r="J235" s="31" t="s">
        <v>174</v>
      </c>
      <c r="K235" s="31">
        <v>47079.859516999997</v>
      </c>
    </row>
    <row r="236" spans="1:11" x14ac:dyDescent="0.2">
      <c r="A236" s="28">
        <v>2023</v>
      </c>
      <c r="B236" s="83">
        <v>202303</v>
      </c>
      <c r="C236" s="29" t="s">
        <v>176</v>
      </c>
      <c r="D236" s="29" t="s">
        <v>166</v>
      </c>
      <c r="E236" s="29">
        <v>62229907.762617998</v>
      </c>
      <c r="G236" s="28">
        <v>2023</v>
      </c>
      <c r="H236" s="83">
        <v>202303</v>
      </c>
      <c r="I236" s="29" t="s">
        <v>14</v>
      </c>
      <c r="J236" s="29" t="s">
        <v>174</v>
      </c>
      <c r="K236" s="29">
        <v>44015.674245000002</v>
      </c>
    </row>
    <row r="237" spans="1:11" x14ac:dyDescent="0.2">
      <c r="A237" s="30">
        <v>2023</v>
      </c>
      <c r="B237" s="84">
        <v>202306</v>
      </c>
      <c r="C237" s="31" t="s">
        <v>176</v>
      </c>
      <c r="D237" s="31" t="s">
        <v>166</v>
      </c>
      <c r="E237" s="31">
        <v>63310512.515568003</v>
      </c>
      <c r="G237" s="30">
        <v>2023</v>
      </c>
      <c r="H237" s="84">
        <v>202306</v>
      </c>
      <c r="I237" s="31" t="s">
        <v>14</v>
      </c>
      <c r="J237" s="31" t="s">
        <v>174</v>
      </c>
      <c r="K237" s="31">
        <v>42297.777129000002</v>
      </c>
    </row>
    <row r="238" spans="1:11" x14ac:dyDescent="0.2">
      <c r="A238" s="28">
        <v>2023</v>
      </c>
      <c r="B238" s="83">
        <v>202309</v>
      </c>
      <c r="C238" s="29" t="s">
        <v>176</v>
      </c>
      <c r="D238" s="29" t="s">
        <v>166</v>
      </c>
      <c r="E238" s="29">
        <v>59043914.164986998</v>
      </c>
      <c r="G238" s="28">
        <v>2023</v>
      </c>
      <c r="H238" s="83">
        <v>202309</v>
      </c>
      <c r="I238" s="29" t="s">
        <v>14</v>
      </c>
      <c r="J238" s="29" t="s">
        <v>174</v>
      </c>
      <c r="K238" s="29">
        <v>41595.069766000001</v>
      </c>
    </row>
    <row r="239" spans="1:11" x14ac:dyDescent="0.2">
      <c r="A239" s="30">
        <v>2023</v>
      </c>
      <c r="B239" s="84">
        <v>202312</v>
      </c>
      <c r="C239" s="31" t="s">
        <v>176</v>
      </c>
      <c r="D239" s="31" t="s">
        <v>166</v>
      </c>
      <c r="E239" s="31">
        <v>69791271.974219993</v>
      </c>
      <c r="G239" s="30">
        <v>2023</v>
      </c>
      <c r="H239" s="84">
        <v>202312</v>
      </c>
      <c r="I239" s="31" t="s">
        <v>14</v>
      </c>
      <c r="J239" s="31" t="s">
        <v>174</v>
      </c>
      <c r="K239" s="31">
        <v>40321.676096000003</v>
      </c>
    </row>
    <row r="240" spans="1:11" x14ac:dyDescent="0.2">
      <c r="A240" s="28">
        <v>2024</v>
      </c>
      <c r="B240" s="83">
        <v>202403</v>
      </c>
      <c r="C240" s="29" t="s">
        <v>176</v>
      </c>
      <c r="D240" s="29" t="s">
        <v>166</v>
      </c>
      <c r="E240" s="29">
        <v>76533768.952922001</v>
      </c>
      <c r="G240" s="28">
        <v>2024</v>
      </c>
      <c r="H240" s="83">
        <v>202403</v>
      </c>
      <c r="I240" s="29" t="s">
        <v>14</v>
      </c>
      <c r="J240" s="29" t="s">
        <v>174</v>
      </c>
      <c r="K240" s="29">
        <v>39815.859972999999</v>
      </c>
    </row>
    <row r="241" spans="1:11" x14ac:dyDescent="0.2">
      <c r="A241" s="30">
        <v>2024</v>
      </c>
      <c r="B241" s="84">
        <v>202406</v>
      </c>
      <c r="C241" s="31" t="s">
        <v>176</v>
      </c>
      <c r="D241" s="31" t="s">
        <v>166</v>
      </c>
      <c r="E241" s="31">
        <v>70749589.408084005</v>
      </c>
      <c r="G241" s="30">
        <v>2024</v>
      </c>
      <c r="H241" s="84">
        <v>202406</v>
      </c>
      <c r="I241" s="31" t="s">
        <v>14</v>
      </c>
      <c r="J241" s="31" t="s">
        <v>174</v>
      </c>
      <c r="K241" s="31">
        <v>38484.776055000002</v>
      </c>
    </row>
    <row r="242" spans="1:11" x14ac:dyDescent="0.2">
      <c r="A242" s="28">
        <v>2024</v>
      </c>
      <c r="B242" s="83">
        <v>202409</v>
      </c>
      <c r="C242" s="29" t="s">
        <v>176</v>
      </c>
      <c r="D242" s="29" t="s">
        <v>166</v>
      </c>
      <c r="E242" s="29">
        <v>73937494.017629996</v>
      </c>
      <c r="G242" s="28">
        <v>2024</v>
      </c>
      <c r="H242" s="83">
        <v>202409</v>
      </c>
      <c r="I242" s="29" t="s">
        <v>14</v>
      </c>
      <c r="J242" s="29" t="s">
        <v>174</v>
      </c>
      <c r="K242" s="29">
        <v>38592.772405999996</v>
      </c>
    </row>
    <row r="243" spans="1:11" x14ac:dyDescent="0.2">
      <c r="A243" s="30">
        <v>2024</v>
      </c>
      <c r="B243" s="84">
        <v>202412</v>
      </c>
      <c r="C243" s="31" t="s">
        <v>176</v>
      </c>
      <c r="D243" s="31" t="s">
        <v>166</v>
      </c>
      <c r="E243" s="31">
        <v>74117660.059231997</v>
      </c>
      <c r="G243" s="30">
        <v>2024</v>
      </c>
      <c r="H243" s="84">
        <v>202412</v>
      </c>
      <c r="I243" s="31" t="s">
        <v>14</v>
      </c>
      <c r="J243" s="31" t="s">
        <v>174</v>
      </c>
      <c r="K243" s="31">
        <v>38444.970204999998</v>
      </c>
    </row>
    <row r="244" spans="1:11" x14ac:dyDescent="0.2">
      <c r="A244" s="28">
        <v>2010</v>
      </c>
      <c r="B244" s="83">
        <v>201003</v>
      </c>
      <c r="C244" s="29" t="s">
        <v>176</v>
      </c>
      <c r="D244" s="29" t="s">
        <v>167</v>
      </c>
      <c r="E244" s="29">
        <v>24833404.112962</v>
      </c>
    </row>
    <row r="245" spans="1:11" x14ac:dyDescent="0.2">
      <c r="A245" s="30">
        <v>2010</v>
      </c>
      <c r="B245" s="84">
        <v>201006</v>
      </c>
      <c r="C245" s="31" t="s">
        <v>176</v>
      </c>
      <c r="D245" s="31" t="s">
        <v>167</v>
      </c>
      <c r="E245" s="31">
        <v>20807803.396329999</v>
      </c>
    </row>
    <row r="246" spans="1:11" x14ac:dyDescent="0.2">
      <c r="A246" s="28">
        <v>2010</v>
      </c>
      <c r="B246" s="83">
        <v>201009</v>
      </c>
      <c r="C246" s="29" t="s">
        <v>176</v>
      </c>
      <c r="D246" s="29" t="s">
        <v>167</v>
      </c>
      <c r="E246" s="29">
        <v>23526551.701342002</v>
      </c>
    </row>
    <row r="247" spans="1:11" x14ac:dyDescent="0.2">
      <c r="A247" s="30">
        <v>2010</v>
      </c>
      <c r="B247" s="84">
        <v>201012</v>
      </c>
      <c r="C247" s="31" t="s">
        <v>176</v>
      </c>
      <c r="D247" s="31" t="s">
        <v>167</v>
      </c>
      <c r="E247" s="31">
        <v>26268924.327712901</v>
      </c>
    </row>
    <row r="248" spans="1:11" x14ac:dyDescent="0.2">
      <c r="A248" s="28">
        <v>2011</v>
      </c>
      <c r="B248" s="83">
        <v>201103</v>
      </c>
      <c r="C248" s="29" t="s">
        <v>176</v>
      </c>
      <c r="D248" s="29" t="s">
        <v>167</v>
      </c>
      <c r="E248" s="29">
        <v>22558016.828508001</v>
      </c>
    </row>
    <row r="249" spans="1:11" x14ac:dyDescent="0.2">
      <c r="A249" s="30">
        <v>2011</v>
      </c>
      <c r="B249" s="84">
        <v>201106</v>
      </c>
      <c r="C249" s="31" t="s">
        <v>176</v>
      </c>
      <c r="D249" s="31" t="s">
        <v>167</v>
      </c>
      <c r="E249" s="31">
        <v>41320840.521802001</v>
      </c>
    </row>
    <row r="250" spans="1:11" x14ac:dyDescent="0.2">
      <c r="A250" s="28">
        <v>2011</v>
      </c>
      <c r="B250" s="83">
        <v>201109</v>
      </c>
      <c r="C250" s="29" t="s">
        <v>176</v>
      </c>
      <c r="D250" s="29" t="s">
        <v>167</v>
      </c>
      <c r="E250" s="29">
        <v>34240743.225760996</v>
      </c>
    </row>
    <row r="251" spans="1:11" x14ac:dyDescent="0.2">
      <c r="A251" s="30">
        <v>2011</v>
      </c>
      <c r="B251" s="84">
        <v>201112</v>
      </c>
      <c r="C251" s="31" t="s">
        <v>176</v>
      </c>
      <c r="D251" s="31" t="s">
        <v>167</v>
      </c>
      <c r="E251" s="31">
        <v>57751165.995508999</v>
      </c>
    </row>
    <row r="252" spans="1:11" x14ac:dyDescent="0.2">
      <c r="A252" s="28">
        <v>2012</v>
      </c>
      <c r="B252" s="83">
        <v>201203</v>
      </c>
      <c r="C252" s="29" t="s">
        <v>176</v>
      </c>
      <c r="D252" s="29" t="s">
        <v>167</v>
      </c>
      <c r="E252" s="29">
        <v>31789233.619047999</v>
      </c>
    </row>
    <row r="253" spans="1:11" x14ac:dyDescent="0.2">
      <c r="A253" s="30">
        <v>2012</v>
      </c>
      <c r="B253" s="84">
        <v>201206</v>
      </c>
      <c r="C253" s="31" t="s">
        <v>176</v>
      </c>
      <c r="D253" s="31" t="s">
        <v>167</v>
      </c>
      <c r="E253" s="31">
        <v>25229839.508283999</v>
      </c>
    </row>
    <row r="254" spans="1:11" x14ac:dyDescent="0.2">
      <c r="A254" s="28">
        <v>2012</v>
      </c>
      <c r="B254" s="83">
        <v>201209</v>
      </c>
      <c r="C254" s="29" t="s">
        <v>176</v>
      </c>
      <c r="D254" s="29" t="s">
        <v>167</v>
      </c>
      <c r="E254" s="29">
        <v>31143052.399684999</v>
      </c>
    </row>
    <row r="255" spans="1:11" x14ac:dyDescent="0.2">
      <c r="A255" s="30">
        <v>2012</v>
      </c>
      <c r="B255" s="84">
        <v>201212</v>
      </c>
      <c r="C255" s="31" t="s">
        <v>176</v>
      </c>
      <c r="D255" s="31" t="s">
        <v>167</v>
      </c>
      <c r="E255" s="31">
        <v>30548380.097996</v>
      </c>
    </row>
    <row r="256" spans="1:11" x14ac:dyDescent="0.2">
      <c r="A256" s="28">
        <v>2013</v>
      </c>
      <c r="B256" s="83">
        <v>201303</v>
      </c>
      <c r="C256" s="29" t="s">
        <v>176</v>
      </c>
      <c r="D256" s="29" t="s">
        <v>167</v>
      </c>
      <c r="E256" s="29">
        <v>33399655.652596999</v>
      </c>
    </row>
    <row r="257" spans="1:5" x14ac:dyDescent="0.2">
      <c r="A257" s="30">
        <v>2013</v>
      </c>
      <c r="B257" s="84">
        <v>201306</v>
      </c>
      <c r="C257" s="31" t="s">
        <v>176</v>
      </c>
      <c r="D257" s="31" t="s">
        <v>167</v>
      </c>
      <c r="E257" s="31">
        <v>42136583.934781</v>
      </c>
    </row>
    <row r="258" spans="1:5" x14ac:dyDescent="0.2">
      <c r="A258" s="28">
        <v>2013</v>
      </c>
      <c r="B258" s="83">
        <v>201309</v>
      </c>
      <c r="C258" s="29" t="s">
        <v>176</v>
      </c>
      <c r="D258" s="29" t="s">
        <v>167</v>
      </c>
      <c r="E258" s="29">
        <v>28383199.055546999</v>
      </c>
    </row>
    <row r="259" spans="1:5" x14ac:dyDescent="0.2">
      <c r="A259" s="30">
        <v>2013</v>
      </c>
      <c r="B259" s="84">
        <v>201312</v>
      </c>
      <c r="C259" s="31" t="s">
        <v>176</v>
      </c>
      <c r="D259" s="31" t="s">
        <v>167</v>
      </c>
      <c r="E259" s="31">
        <v>31609940.836015999</v>
      </c>
    </row>
    <row r="260" spans="1:5" x14ac:dyDescent="0.2">
      <c r="A260" s="28">
        <v>2014</v>
      </c>
      <c r="B260" s="83">
        <v>201403</v>
      </c>
      <c r="C260" s="29" t="s">
        <v>176</v>
      </c>
      <c r="D260" s="29" t="s">
        <v>167</v>
      </c>
      <c r="E260" s="29">
        <v>28033989.394877002</v>
      </c>
    </row>
    <row r="261" spans="1:5" x14ac:dyDescent="0.2">
      <c r="A261" s="30">
        <v>2014</v>
      </c>
      <c r="B261" s="84">
        <v>201406</v>
      </c>
      <c r="C261" s="31" t="s">
        <v>176</v>
      </c>
      <c r="D261" s="31" t="s">
        <v>167</v>
      </c>
      <c r="E261" s="31">
        <v>40865860.649674997</v>
      </c>
    </row>
    <row r="262" spans="1:5" x14ac:dyDescent="0.2">
      <c r="A262" s="28">
        <v>2014</v>
      </c>
      <c r="B262" s="83">
        <v>201409</v>
      </c>
      <c r="C262" s="29" t="s">
        <v>176</v>
      </c>
      <c r="D262" s="29" t="s">
        <v>167</v>
      </c>
      <c r="E262" s="29">
        <v>33721662.052198</v>
      </c>
    </row>
    <row r="263" spans="1:5" x14ac:dyDescent="0.2">
      <c r="A263" s="30">
        <v>2014</v>
      </c>
      <c r="B263" s="84">
        <v>201412</v>
      </c>
      <c r="C263" s="31" t="s">
        <v>176</v>
      </c>
      <c r="D263" s="31" t="s">
        <v>167</v>
      </c>
      <c r="E263" s="31">
        <v>44717735.690350004</v>
      </c>
    </row>
    <row r="264" spans="1:5" x14ac:dyDescent="0.2">
      <c r="A264" s="28">
        <v>2015</v>
      </c>
      <c r="B264" s="83">
        <v>201503</v>
      </c>
      <c r="C264" s="29" t="s">
        <v>176</v>
      </c>
      <c r="D264" s="29" t="s">
        <v>167</v>
      </c>
      <c r="E264" s="29">
        <v>37082923.877552003</v>
      </c>
    </row>
    <row r="265" spans="1:5" x14ac:dyDescent="0.2">
      <c r="A265" s="30">
        <v>2015</v>
      </c>
      <c r="B265" s="84">
        <v>201506</v>
      </c>
      <c r="C265" s="31" t="s">
        <v>176</v>
      </c>
      <c r="D265" s="31" t="s">
        <v>167</v>
      </c>
      <c r="E265" s="31">
        <v>26946459.002296999</v>
      </c>
    </row>
    <row r="266" spans="1:5" x14ac:dyDescent="0.2">
      <c r="A266" s="28">
        <v>2015</v>
      </c>
      <c r="B266" s="83">
        <v>201509</v>
      </c>
      <c r="C266" s="29" t="s">
        <v>176</v>
      </c>
      <c r="D266" s="29" t="s">
        <v>167</v>
      </c>
      <c r="E266" s="29">
        <v>23725529.656153001</v>
      </c>
    </row>
    <row r="267" spans="1:5" x14ac:dyDescent="0.2">
      <c r="A267" s="30">
        <v>2015</v>
      </c>
      <c r="B267" s="84">
        <v>201512</v>
      </c>
      <c r="C267" s="31" t="s">
        <v>176</v>
      </c>
      <c r="D267" s="31" t="s">
        <v>167</v>
      </c>
      <c r="E267" s="31">
        <v>28945343.741996001</v>
      </c>
    </row>
    <row r="268" spans="1:5" x14ac:dyDescent="0.2">
      <c r="A268" s="28">
        <v>2016</v>
      </c>
      <c r="B268" s="83">
        <v>201603</v>
      </c>
      <c r="C268" s="29" t="s">
        <v>176</v>
      </c>
      <c r="D268" s="29" t="s">
        <v>167</v>
      </c>
      <c r="E268" s="29">
        <v>35551686.299919002</v>
      </c>
    </row>
    <row r="269" spans="1:5" x14ac:dyDescent="0.2">
      <c r="A269" s="30">
        <v>2016</v>
      </c>
      <c r="B269" s="84">
        <v>201606</v>
      </c>
      <c r="C269" s="31" t="s">
        <v>176</v>
      </c>
      <c r="D269" s="31" t="s">
        <v>167</v>
      </c>
      <c r="E269" s="31">
        <v>32373175.702679001</v>
      </c>
    </row>
    <row r="270" spans="1:5" x14ac:dyDescent="0.2">
      <c r="A270" s="28">
        <v>2016</v>
      </c>
      <c r="B270" s="83">
        <v>201609</v>
      </c>
      <c r="C270" s="29" t="s">
        <v>176</v>
      </c>
      <c r="D270" s="29" t="s">
        <v>167</v>
      </c>
      <c r="E270" s="29">
        <v>31331240.205694001</v>
      </c>
    </row>
    <row r="271" spans="1:5" x14ac:dyDescent="0.2">
      <c r="A271" s="30">
        <v>2016</v>
      </c>
      <c r="B271" s="84">
        <v>201612</v>
      </c>
      <c r="C271" s="31" t="s">
        <v>176</v>
      </c>
      <c r="D271" s="31" t="s">
        <v>167</v>
      </c>
      <c r="E271" s="31">
        <v>37311474.885349996</v>
      </c>
    </row>
    <row r="272" spans="1:5" x14ac:dyDescent="0.2">
      <c r="A272" s="28">
        <v>2017</v>
      </c>
      <c r="B272" s="83">
        <v>201703</v>
      </c>
      <c r="C272" s="29" t="s">
        <v>176</v>
      </c>
      <c r="D272" s="29" t="s">
        <v>167</v>
      </c>
      <c r="E272" s="29">
        <v>22455383.865745999</v>
      </c>
    </row>
    <row r="273" spans="1:5" x14ac:dyDescent="0.2">
      <c r="A273" s="30">
        <v>2017</v>
      </c>
      <c r="B273" s="84">
        <v>201706</v>
      </c>
      <c r="C273" s="31" t="s">
        <v>176</v>
      </c>
      <c r="D273" s="31" t="s">
        <v>167</v>
      </c>
      <c r="E273" s="31">
        <v>40158633.582143001</v>
      </c>
    </row>
    <row r="274" spans="1:5" x14ac:dyDescent="0.2">
      <c r="A274" s="28">
        <v>2017</v>
      </c>
      <c r="B274" s="83">
        <v>201709</v>
      </c>
      <c r="C274" s="29" t="s">
        <v>176</v>
      </c>
      <c r="D274" s="29" t="s">
        <v>167</v>
      </c>
      <c r="E274" s="29">
        <v>38025944.837966003</v>
      </c>
    </row>
    <row r="275" spans="1:5" x14ac:dyDescent="0.2">
      <c r="A275" s="30">
        <v>2017</v>
      </c>
      <c r="B275" s="84">
        <v>201712</v>
      </c>
      <c r="C275" s="31" t="s">
        <v>176</v>
      </c>
      <c r="D275" s="31" t="s">
        <v>167</v>
      </c>
      <c r="E275" s="31">
        <v>40080912.184129998</v>
      </c>
    </row>
    <row r="276" spans="1:5" x14ac:dyDescent="0.2">
      <c r="A276" s="28">
        <v>2018</v>
      </c>
      <c r="B276" s="83">
        <v>201803</v>
      </c>
      <c r="C276" s="29" t="s">
        <v>176</v>
      </c>
      <c r="D276" s="29" t="s">
        <v>167</v>
      </c>
      <c r="E276" s="29">
        <v>26805565.353505999</v>
      </c>
    </row>
    <row r="277" spans="1:5" x14ac:dyDescent="0.2">
      <c r="A277" s="30">
        <v>2018</v>
      </c>
      <c r="B277" s="84">
        <v>201806</v>
      </c>
      <c r="C277" s="31" t="s">
        <v>176</v>
      </c>
      <c r="D277" s="31" t="s">
        <v>167</v>
      </c>
      <c r="E277" s="31">
        <v>42530823.564184003</v>
      </c>
    </row>
    <row r="278" spans="1:5" x14ac:dyDescent="0.2">
      <c r="A278" s="28">
        <v>2018</v>
      </c>
      <c r="B278" s="83">
        <v>201809</v>
      </c>
      <c r="C278" s="29" t="s">
        <v>176</v>
      </c>
      <c r="D278" s="29" t="s">
        <v>167</v>
      </c>
      <c r="E278" s="29">
        <v>36309343.037510999</v>
      </c>
    </row>
    <row r="279" spans="1:5" x14ac:dyDescent="0.2">
      <c r="A279" s="30">
        <v>2018</v>
      </c>
      <c r="B279" s="84">
        <v>201812</v>
      </c>
      <c r="C279" s="31" t="s">
        <v>176</v>
      </c>
      <c r="D279" s="31" t="s">
        <v>167</v>
      </c>
      <c r="E279" s="31">
        <v>38127125.432393</v>
      </c>
    </row>
    <row r="280" spans="1:5" x14ac:dyDescent="0.2">
      <c r="A280" s="28">
        <v>2019</v>
      </c>
      <c r="B280" s="83">
        <v>201903</v>
      </c>
      <c r="C280" s="29" t="s">
        <v>176</v>
      </c>
      <c r="D280" s="29" t="s">
        <v>167</v>
      </c>
      <c r="E280" s="29">
        <v>31166678.802086901</v>
      </c>
    </row>
    <row r="281" spans="1:5" x14ac:dyDescent="0.2">
      <c r="A281" s="30">
        <v>2019</v>
      </c>
      <c r="B281" s="84">
        <v>201906</v>
      </c>
      <c r="C281" s="31" t="s">
        <v>176</v>
      </c>
      <c r="D281" s="31" t="s">
        <v>167</v>
      </c>
      <c r="E281" s="31">
        <v>28896597.549201</v>
      </c>
    </row>
    <row r="282" spans="1:5" x14ac:dyDescent="0.2">
      <c r="A282" s="28">
        <v>2019</v>
      </c>
      <c r="B282" s="83">
        <v>201909</v>
      </c>
      <c r="C282" s="29" t="s">
        <v>176</v>
      </c>
      <c r="D282" s="29" t="s">
        <v>167</v>
      </c>
      <c r="E282" s="29">
        <v>29073070.389656998</v>
      </c>
    </row>
    <row r="283" spans="1:5" x14ac:dyDescent="0.2">
      <c r="A283" s="30">
        <v>2019</v>
      </c>
      <c r="B283" s="84">
        <v>201912</v>
      </c>
      <c r="C283" s="31" t="s">
        <v>176</v>
      </c>
      <c r="D283" s="31" t="s">
        <v>167</v>
      </c>
      <c r="E283" s="31">
        <v>32016263.902954999</v>
      </c>
    </row>
    <row r="284" spans="1:5" x14ac:dyDescent="0.2">
      <c r="A284" s="28">
        <v>2020</v>
      </c>
      <c r="B284" s="83">
        <v>202003</v>
      </c>
      <c r="C284" s="29" t="s">
        <v>176</v>
      </c>
      <c r="D284" s="29" t="s">
        <v>167</v>
      </c>
      <c r="E284" s="29">
        <v>23233006.013395</v>
      </c>
    </row>
    <row r="285" spans="1:5" x14ac:dyDescent="0.2">
      <c r="A285" s="30">
        <v>2020</v>
      </c>
      <c r="B285" s="84">
        <v>202006</v>
      </c>
      <c r="C285" s="31" t="s">
        <v>176</v>
      </c>
      <c r="D285" s="31" t="s">
        <v>167</v>
      </c>
      <c r="E285" s="31">
        <v>40993009.957236998</v>
      </c>
    </row>
    <row r="286" spans="1:5" x14ac:dyDescent="0.2">
      <c r="A286" s="28">
        <v>2020</v>
      </c>
      <c r="B286" s="83">
        <v>202009</v>
      </c>
      <c r="C286" s="29" t="s">
        <v>176</v>
      </c>
      <c r="D286" s="29" t="s">
        <v>167</v>
      </c>
      <c r="E286" s="29">
        <v>28428720.584249999</v>
      </c>
    </row>
    <row r="287" spans="1:5" x14ac:dyDescent="0.2">
      <c r="A287" s="30">
        <v>2020</v>
      </c>
      <c r="B287" s="84">
        <v>202012</v>
      </c>
      <c r="C287" s="31" t="s">
        <v>176</v>
      </c>
      <c r="D287" s="31" t="s">
        <v>167</v>
      </c>
      <c r="E287" s="31">
        <v>42162625.942303002</v>
      </c>
    </row>
    <row r="288" spans="1:5" x14ac:dyDescent="0.2">
      <c r="A288" s="28">
        <v>2021</v>
      </c>
      <c r="B288" s="83">
        <v>202103</v>
      </c>
      <c r="C288" s="29" t="s">
        <v>176</v>
      </c>
      <c r="D288" s="29" t="s">
        <v>167</v>
      </c>
      <c r="E288" s="29">
        <v>21359038.954022001</v>
      </c>
    </row>
    <row r="289" spans="1:5" x14ac:dyDescent="0.2">
      <c r="A289" s="30">
        <v>2021</v>
      </c>
      <c r="B289" s="84">
        <v>202106</v>
      </c>
      <c r="C289" s="31" t="s">
        <v>176</v>
      </c>
      <c r="D289" s="31" t="s">
        <v>167</v>
      </c>
      <c r="E289" s="31">
        <v>20004343.256710999</v>
      </c>
    </row>
    <row r="290" spans="1:5" x14ac:dyDescent="0.2">
      <c r="A290" s="28">
        <v>2021</v>
      </c>
      <c r="B290" s="83">
        <v>202109</v>
      </c>
      <c r="C290" s="29" t="s">
        <v>176</v>
      </c>
      <c r="D290" s="29" t="s">
        <v>167</v>
      </c>
      <c r="E290" s="29">
        <v>53092394.277405001</v>
      </c>
    </row>
    <row r="291" spans="1:5" x14ac:dyDescent="0.2">
      <c r="A291" s="30">
        <v>2021</v>
      </c>
      <c r="B291" s="84">
        <v>202112</v>
      </c>
      <c r="C291" s="31" t="s">
        <v>176</v>
      </c>
      <c r="D291" s="31" t="s">
        <v>167</v>
      </c>
      <c r="E291" s="31">
        <v>73698344.731634006</v>
      </c>
    </row>
    <row r="292" spans="1:5" x14ac:dyDescent="0.2">
      <c r="A292" s="28">
        <v>2022</v>
      </c>
      <c r="B292" s="83">
        <v>202203</v>
      </c>
      <c r="C292" s="29" t="s">
        <v>176</v>
      </c>
      <c r="D292" s="29" t="s">
        <v>167</v>
      </c>
      <c r="E292" s="29">
        <v>45655981.981633</v>
      </c>
    </row>
    <row r="293" spans="1:5" x14ac:dyDescent="0.2">
      <c r="A293" s="30">
        <v>2022</v>
      </c>
      <c r="B293" s="84">
        <v>202206</v>
      </c>
      <c r="C293" s="31" t="s">
        <v>176</v>
      </c>
      <c r="D293" s="31" t="s">
        <v>167</v>
      </c>
      <c r="E293" s="31">
        <v>61815938.754551001</v>
      </c>
    </row>
    <row r="294" spans="1:5" x14ac:dyDescent="0.2">
      <c r="A294" s="28">
        <v>2022</v>
      </c>
      <c r="B294" s="83">
        <v>202209</v>
      </c>
      <c r="C294" s="29" t="s">
        <v>176</v>
      </c>
      <c r="D294" s="29" t="s">
        <v>167</v>
      </c>
      <c r="E294" s="29">
        <v>31232925.459911</v>
      </c>
    </row>
    <row r="295" spans="1:5" x14ac:dyDescent="0.2">
      <c r="A295" s="30">
        <v>2022</v>
      </c>
      <c r="B295" s="84">
        <v>202212</v>
      </c>
      <c r="C295" s="31" t="s">
        <v>176</v>
      </c>
      <c r="D295" s="31" t="s">
        <v>167</v>
      </c>
      <c r="E295" s="31">
        <v>55867244.480668001</v>
      </c>
    </row>
    <row r="296" spans="1:5" x14ac:dyDescent="0.2">
      <c r="A296" s="28">
        <v>2023</v>
      </c>
      <c r="B296" s="83">
        <v>202303</v>
      </c>
      <c r="C296" s="29" t="s">
        <v>176</v>
      </c>
      <c r="D296" s="29" t="s">
        <v>167</v>
      </c>
      <c r="E296" s="29">
        <v>55004846.859321997</v>
      </c>
    </row>
    <row r="297" spans="1:5" x14ac:dyDescent="0.2">
      <c r="A297" s="30">
        <v>2023</v>
      </c>
      <c r="B297" s="84">
        <v>202306</v>
      </c>
      <c r="C297" s="31" t="s">
        <v>176</v>
      </c>
      <c r="D297" s="31" t="s">
        <v>167</v>
      </c>
      <c r="E297" s="31">
        <v>41761780.459375001</v>
      </c>
    </row>
    <row r="298" spans="1:5" x14ac:dyDescent="0.2">
      <c r="A298" s="28">
        <v>2023</v>
      </c>
      <c r="B298" s="83">
        <v>202309</v>
      </c>
      <c r="C298" s="29" t="s">
        <v>176</v>
      </c>
      <c r="D298" s="29" t="s">
        <v>167</v>
      </c>
      <c r="E298" s="29">
        <v>52716976.473422997</v>
      </c>
    </row>
    <row r="299" spans="1:5" x14ac:dyDescent="0.2">
      <c r="A299" s="30">
        <v>2023</v>
      </c>
      <c r="B299" s="84">
        <v>202312</v>
      </c>
      <c r="C299" s="31" t="s">
        <v>176</v>
      </c>
      <c r="D299" s="31" t="s">
        <v>167</v>
      </c>
      <c r="E299" s="31">
        <v>35647571.733543999</v>
      </c>
    </row>
    <row r="300" spans="1:5" x14ac:dyDescent="0.2">
      <c r="A300" s="28">
        <v>2024</v>
      </c>
      <c r="B300" s="83">
        <v>202403</v>
      </c>
      <c r="C300" s="29" t="s">
        <v>176</v>
      </c>
      <c r="D300" s="29" t="s">
        <v>167</v>
      </c>
      <c r="E300" s="29">
        <v>51409662.678710997</v>
      </c>
    </row>
    <row r="301" spans="1:5" x14ac:dyDescent="0.2">
      <c r="A301" s="30">
        <v>2024</v>
      </c>
      <c r="B301" s="84">
        <v>202406</v>
      </c>
      <c r="C301" s="31" t="s">
        <v>176</v>
      </c>
      <c r="D301" s="31" t="s">
        <v>167</v>
      </c>
      <c r="E301" s="31">
        <v>40513165.310381003</v>
      </c>
    </row>
    <row r="302" spans="1:5" x14ac:dyDescent="0.2">
      <c r="A302" s="28">
        <v>2024</v>
      </c>
      <c r="B302" s="83">
        <v>202409</v>
      </c>
      <c r="C302" s="29" t="s">
        <v>176</v>
      </c>
      <c r="D302" s="29" t="s">
        <v>167</v>
      </c>
      <c r="E302" s="29">
        <v>36991309.873025998</v>
      </c>
    </row>
    <row r="303" spans="1:5" x14ac:dyDescent="0.2">
      <c r="A303" s="30">
        <v>2024</v>
      </c>
      <c r="B303" s="84">
        <v>202412</v>
      </c>
      <c r="C303" s="31" t="s">
        <v>176</v>
      </c>
      <c r="D303" s="31" t="s">
        <v>167</v>
      </c>
      <c r="E303" s="31">
        <v>39306051.975974999</v>
      </c>
    </row>
    <row r="304" spans="1:5" x14ac:dyDescent="0.2">
      <c r="A304" s="28">
        <v>2010</v>
      </c>
      <c r="B304" s="83">
        <v>201003</v>
      </c>
      <c r="C304" s="29" t="s">
        <v>176</v>
      </c>
      <c r="D304" s="29" t="s">
        <v>168</v>
      </c>
      <c r="E304" s="29">
        <v>93585906.672343001</v>
      </c>
    </row>
    <row r="305" spans="1:5" x14ac:dyDescent="0.2">
      <c r="A305" s="30">
        <v>2010</v>
      </c>
      <c r="B305" s="84">
        <v>201006</v>
      </c>
      <c r="C305" s="31" t="s">
        <v>176</v>
      </c>
      <c r="D305" s="31" t="s">
        <v>168</v>
      </c>
      <c r="E305" s="31">
        <v>90611968.643782005</v>
      </c>
    </row>
    <row r="306" spans="1:5" x14ac:dyDescent="0.2">
      <c r="A306" s="28">
        <v>2010</v>
      </c>
      <c r="B306" s="83">
        <v>201009</v>
      </c>
      <c r="C306" s="29" t="s">
        <v>176</v>
      </c>
      <c r="D306" s="29" t="s">
        <v>168</v>
      </c>
      <c r="E306" s="29">
        <v>98250324.947843999</v>
      </c>
    </row>
    <row r="307" spans="1:5" x14ac:dyDescent="0.2">
      <c r="A307" s="30">
        <v>2010</v>
      </c>
      <c r="B307" s="84">
        <v>201012</v>
      </c>
      <c r="C307" s="31" t="s">
        <v>176</v>
      </c>
      <c r="D307" s="31" t="s">
        <v>168</v>
      </c>
      <c r="E307" s="31">
        <v>103914002.614712</v>
      </c>
    </row>
    <row r="308" spans="1:5" x14ac:dyDescent="0.2">
      <c r="A308" s="28">
        <v>2011</v>
      </c>
      <c r="B308" s="83">
        <v>201103</v>
      </c>
      <c r="C308" s="29" t="s">
        <v>176</v>
      </c>
      <c r="D308" s="29" t="s">
        <v>168</v>
      </c>
      <c r="E308" s="29">
        <v>89541311.610036999</v>
      </c>
    </row>
    <row r="309" spans="1:5" x14ac:dyDescent="0.2">
      <c r="A309" s="30">
        <v>2011</v>
      </c>
      <c r="B309" s="84">
        <v>201106</v>
      </c>
      <c r="C309" s="31" t="s">
        <v>176</v>
      </c>
      <c r="D309" s="31" t="s">
        <v>168</v>
      </c>
      <c r="E309" s="31">
        <v>111482613.751803</v>
      </c>
    </row>
    <row r="310" spans="1:5" x14ac:dyDescent="0.2">
      <c r="A310" s="28">
        <v>2011</v>
      </c>
      <c r="B310" s="83">
        <v>201109</v>
      </c>
      <c r="C310" s="29" t="s">
        <v>176</v>
      </c>
      <c r="D310" s="29" t="s">
        <v>168</v>
      </c>
      <c r="E310" s="29">
        <v>106934406.755951</v>
      </c>
    </row>
    <row r="311" spans="1:5" x14ac:dyDescent="0.2">
      <c r="A311" s="30">
        <v>2011</v>
      </c>
      <c r="B311" s="84">
        <v>201112</v>
      </c>
      <c r="C311" s="31" t="s">
        <v>176</v>
      </c>
      <c r="D311" s="31" t="s">
        <v>168</v>
      </c>
      <c r="E311" s="31">
        <v>145187775.241184</v>
      </c>
    </row>
    <row r="312" spans="1:5" x14ac:dyDescent="0.2">
      <c r="A312" s="28">
        <v>2012</v>
      </c>
      <c r="B312" s="83">
        <v>201203</v>
      </c>
      <c r="C312" s="29" t="s">
        <v>176</v>
      </c>
      <c r="D312" s="29" t="s">
        <v>168</v>
      </c>
      <c r="E312" s="29">
        <v>120550762.38803899</v>
      </c>
    </row>
    <row r="313" spans="1:5" x14ac:dyDescent="0.2">
      <c r="A313" s="30">
        <v>2012</v>
      </c>
      <c r="B313" s="84">
        <v>201206</v>
      </c>
      <c r="C313" s="31" t="s">
        <v>176</v>
      </c>
      <c r="D313" s="31" t="s">
        <v>168</v>
      </c>
      <c r="E313" s="31">
        <v>113941388.87381101</v>
      </c>
    </row>
    <row r="314" spans="1:5" x14ac:dyDescent="0.2">
      <c r="A314" s="28">
        <v>2012</v>
      </c>
      <c r="B314" s="83">
        <v>201209</v>
      </c>
      <c r="C314" s="29" t="s">
        <v>176</v>
      </c>
      <c r="D314" s="29" t="s">
        <v>168</v>
      </c>
      <c r="E314" s="29">
        <v>119760075.33972199</v>
      </c>
    </row>
    <row r="315" spans="1:5" x14ac:dyDescent="0.2">
      <c r="A315" s="30">
        <v>2012</v>
      </c>
      <c r="B315" s="84">
        <v>201212</v>
      </c>
      <c r="C315" s="31" t="s">
        <v>176</v>
      </c>
      <c r="D315" s="31" t="s">
        <v>168</v>
      </c>
      <c r="E315" s="31">
        <v>127908153.13371</v>
      </c>
    </row>
    <row r="316" spans="1:5" x14ac:dyDescent="0.2">
      <c r="A316" s="28">
        <v>2013</v>
      </c>
      <c r="B316" s="83">
        <v>201303</v>
      </c>
      <c r="C316" s="29" t="s">
        <v>176</v>
      </c>
      <c r="D316" s="29" t="s">
        <v>168</v>
      </c>
      <c r="E316" s="29">
        <v>120942481.812617</v>
      </c>
    </row>
    <row r="317" spans="1:5" x14ac:dyDescent="0.2">
      <c r="A317" s="30">
        <v>2013</v>
      </c>
      <c r="B317" s="84">
        <v>201306</v>
      </c>
      <c r="C317" s="31" t="s">
        <v>176</v>
      </c>
      <c r="D317" s="31" t="s">
        <v>168</v>
      </c>
      <c r="E317" s="31">
        <v>122621722.393112</v>
      </c>
    </row>
    <row r="318" spans="1:5" x14ac:dyDescent="0.2">
      <c r="A318" s="28">
        <v>2013</v>
      </c>
      <c r="B318" s="83">
        <v>201309</v>
      </c>
      <c r="C318" s="29" t="s">
        <v>176</v>
      </c>
      <c r="D318" s="29" t="s">
        <v>168</v>
      </c>
      <c r="E318" s="29">
        <v>115086177.38927899</v>
      </c>
    </row>
    <row r="319" spans="1:5" x14ac:dyDescent="0.2">
      <c r="A319" s="30">
        <v>2013</v>
      </c>
      <c r="B319" s="84">
        <v>201312</v>
      </c>
      <c r="C319" s="31" t="s">
        <v>176</v>
      </c>
      <c r="D319" s="31" t="s">
        <v>168</v>
      </c>
      <c r="E319" s="31">
        <v>129176838.394749</v>
      </c>
    </row>
    <row r="320" spans="1:5" x14ac:dyDescent="0.2">
      <c r="A320" s="28">
        <v>2014</v>
      </c>
      <c r="B320" s="83">
        <v>201403</v>
      </c>
      <c r="C320" s="29" t="s">
        <v>176</v>
      </c>
      <c r="D320" s="29" t="s">
        <v>168</v>
      </c>
      <c r="E320" s="29">
        <v>120903980.196729</v>
      </c>
    </row>
    <row r="321" spans="1:5" x14ac:dyDescent="0.2">
      <c r="A321" s="30">
        <v>2014</v>
      </c>
      <c r="B321" s="84">
        <v>201406</v>
      </c>
      <c r="C321" s="31" t="s">
        <v>176</v>
      </c>
      <c r="D321" s="31" t="s">
        <v>168</v>
      </c>
      <c r="E321" s="31">
        <v>132241778.117837</v>
      </c>
    </row>
    <row r="322" spans="1:5" x14ac:dyDescent="0.2">
      <c r="A322" s="28">
        <v>2014</v>
      </c>
      <c r="B322" s="83">
        <v>201409</v>
      </c>
      <c r="C322" s="29" t="s">
        <v>176</v>
      </c>
      <c r="D322" s="29" t="s">
        <v>168</v>
      </c>
      <c r="E322" s="29">
        <v>125947388.03846499</v>
      </c>
    </row>
    <row r="323" spans="1:5" x14ac:dyDescent="0.2">
      <c r="A323" s="30">
        <v>2014</v>
      </c>
      <c r="B323" s="84">
        <v>201412</v>
      </c>
      <c r="C323" s="31" t="s">
        <v>176</v>
      </c>
      <c r="D323" s="31" t="s">
        <v>168</v>
      </c>
      <c r="E323" s="31">
        <v>158044942.95837599</v>
      </c>
    </row>
    <row r="324" spans="1:5" x14ac:dyDescent="0.2">
      <c r="A324" s="28">
        <v>2015</v>
      </c>
      <c r="B324" s="83">
        <v>201503</v>
      </c>
      <c r="C324" s="29" t="s">
        <v>176</v>
      </c>
      <c r="D324" s="29" t="s">
        <v>168</v>
      </c>
      <c r="E324" s="29">
        <v>137158620.48190999</v>
      </c>
    </row>
    <row r="325" spans="1:5" x14ac:dyDescent="0.2">
      <c r="A325" s="30">
        <v>2015</v>
      </c>
      <c r="B325" s="84">
        <v>201506</v>
      </c>
      <c r="C325" s="31" t="s">
        <v>176</v>
      </c>
      <c r="D325" s="31" t="s">
        <v>168</v>
      </c>
      <c r="E325" s="31">
        <v>120865309.671708</v>
      </c>
    </row>
    <row r="326" spans="1:5" x14ac:dyDescent="0.2">
      <c r="A326" s="28">
        <v>2015</v>
      </c>
      <c r="B326" s="83">
        <v>201509</v>
      </c>
      <c r="C326" s="29" t="s">
        <v>176</v>
      </c>
      <c r="D326" s="29" t="s">
        <v>168</v>
      </c>
      <c r="E326" s="29">
        <v>113457437.061361</v>
      </c>
    </row>
    <row r="327" spans="1:5" x14ac:dyDescent="0.2">
      <c r="A327" s="30">
        <v>2015</v>
      </c>
      <c r="B327" s="84">
        <v>201512</v>
      </c>
      <c r="C327" s="31" t="s">
        <v>176</v>
      </c>
      <c r="D327" s="31" t="s">
        <v>168</v>
      </c>
      <c r="E327" s="31">
        <v>131452544.02492</v>
      </c>
    </row>
    <row r="328" spans="1:5" x14ac:dyDescent="0.2">
      <c r="A328" s="28">
        <v>2016</v>
      </c>
      <c r="B328" s="83">
        <v>201603</v>
      </c>
      <c r="C328" s="29" t="s">
        <v>176</v>
      </c>
      <c r="D328" s="29" t="s">
        <v>168</v>
      </c>
      <c r="E328" s="29">
        <v>126483819.68255299</v>
      </c>
    </row>
    <row r="329" spans="1:5" x14ac:dyDescent="0.2">
      <c r="A329" s="30">
        <v>2016</v>
      </c>
      <c r="B329" s="84">
        <v>201606</v>
      </c>
      <c r="C329" s="31" t="s">
        <v>176</v>
      </c>
      <c r="D329" s="31" t="s">
        <v>168</v>
      </c>
      <c r="E329" s="31">
        <v>122456473.817358</v>
      </c>
    </row>
    <row r="330" spans="1:5" x14ac:dyDescent="0.2">
      <c r="A330" s="28">
        <v>2016</v>
      </c>
      <c r="B330" s="83">
        <v>201609</v>
      </c>
      <c r="C330" s="29" t="s">
        <v>176</v>
      </c>
      <c r="D330" s="29" t="s">
        <v>168</v>
      </c>
      <c r="E330" s="29">
        <v>115006492.64884301</v>
      </c>
    </row>
    <row r="331" spans="1:5" x14ac:dyDescent="0.2">
      <c r="A331" s="30">
        <v>2016</v>
      </c>
      <c r="B331" s="84">
        <v>201612</v>
      </c>
      <c r="C331" s="31" t="s">
        <v>176</v>
      </c>
      <c r="D331" s="31" t="s">
        <v>168</v>
      </c>
      <c r="E331" s="31">
        <v>135061421.63490701</v>
      </c>
    </row>
    <row r="332" spans="1:5" x14ac:dyDescent="0.2">
      <c r="A332" s="28">
        <v>2017</v>
      </c>
      <c r="B332" s="83">
        <v>201703</v>
      </c>
      <c r="C332" s="29" t="s">
        <v>176</v>
      </c>
      <c r="D332" s="29" t="s">
        <v>168</v>
      </c>
      <c r="E332" s="29">
        <v>115397083.979738</v>
      </c>
    </row>
    <row r="333" spans="1:5" x14ac:dyDescent="0.2">
      <c r="A333" s="30">
        <v>2017</v>
      </c>
      <c r="B333" s="84">
        <v>201706</v>
      </c>
      <c r="C333" s="31" t="s">
        <v>176</v>
      </c>
      <c r="D333" s="31" t="s">
        <v>168</v>
      </c>
      <c r="E333" s="31">
        <v>122330906.42920101</v>
      </c>
    </row>
    <row r="334" spans="1:5" x14ac:dyDescent="0.2">
      <c r="A334" s="28">
        <v>2017</v>
      </c>
      <c r="B334" s="83">
        <v>201709</v>
      </c>
      <c r="C334" s="29" t="s">
        <v>176</v>
      </c>
      <c r="D334" s="29" t="s">
        <v>168</v>
      </c>
      <c r="E334" s="29">
        <v>118519644.659508</v>
      </c>
    </row>
    <row r="335" spans="1:5" x14ac:dyDescent="0.2">
      <c r="A335" s="30">
        <v>2017</v>
      </c>
      <c r="B335" s="84">
        <v>201712</v>
      </c>
      <c r="C335" s="31" t="s">
        <v>176</v>
      </c>
      <c r="D335" s="31" t="s">
        <v>168</v>
      </c>
      <c r="E335" s="31">
        <v>139095681.518567</v>
      </c>
    </row>
    <row r="336" spans="1:5" x14ac:dyDescent="0.2">
      <c r="A336" s="28">
        <v>2018</v>
      </c>
      <c r="B336" s="83">
        <v>201803</v>
      </c>
      <c r="C336" s="29" t="s">
        <v>176</v>
      </c>
      <c r="D336" s="29" t="s">
        <v>168</v>
      </c>
      <c r="E336" s="29">
        <v>108545104.19323599</v>
      </c>
    </row>
    <row r="337" spans="1:5" x14ac:dyDescent="0.2">
      <c r="A337" s="30">
        <v>2018</v>
      </c>
      <c r="B337" s="84">
        <v>201806</v>
      </c>
      <c r="C337" s="31" t="s">
        <v>176</v>
      </c>
      <c r="D337" s="31" t="s">
        <v>168</v>
      </c>
      <c r="E337" s="31">
        <v>121769768.347857</v>
      </c>
    </row>
    <row r="338" spans="1:5" x14ac:dyDescent="0.2">
      <c r="A338" s="28">
        <v>2018</v>
      </c>
      <c r="B338" s="83">
        <v>201809</v>
      </c>
      <c r="C338" s="29" t="s">
        <v>176</v>
      </c>
      <c r="D338" s="29" t="s">
        <v>168</v>
      </c>
      <c r="E338" s="29">
        <v>108049103.983211</v>
      </c>
    </row>
    <row r="339" spans="1:5" x14ac:dyDescent="0.2">
      <c r="A339" s="30">
        <v>2018</v>
      </c>
      <c r="B339" s="84">
        <v>201812</v>
      </c>
      <c r="C339" s="31" t="s">
        <v>176</v>
      </c>
      <c r="D339" s="31" t="s">
        <v>168</v>
      </c>
      <c r="E339" s="31">
        <v>127018830.84721801</v>
      </c>
    </row>
    <row r="340" spans="1:5" x14ac:dyDescent="0.2">
      <c r="A340" s="28">
        <v>2019</v>
      </c>
      <c r="B340" s="83">
        <v>201903</v>
      </c>
      <c r="C340" s="29" t="s">
        <v>176</v>
      </c>
      <c r="D340" s="29" t="s">
        <v>168</v>
      </c>
      <c r="E340" s="29">
        <v>109758764.36610401</v>
      </c>
    </row>
    <row r="341" spans="1:5" x14ac:dyDescent="0.2">
      <c r="A341" s="30">
        <v>2019</v>
      </c>
      <c r="B341" s="84">
        <v>201906</v>
      </c>
      <c r="C341" s="31" t="s">
        <v>176</v>
      </c>
      <c r="D341" s="31" t="s">
        <v>168</v>
      </c>
      <c r="E341" s="31">
        <v>98433047.277211994</v>
      </c>
    </row>
    <row r="342" spans="1:5" x14ac:dyDescent="0.2">
      <c r="A342" s="28">
        <v>2019</v>
      </c>
      <c r="B342" s="83">
        <v>201909</v>
      </c>
      <c r="C342" s="29" t="s">
        <v>176</v>
      </c>
      <c r="D342" s="29" t="s">
        <v>168</v>
      </c>
      <c r="E342" s="29">
        <v>102262617.522985</v>
      </c>
    </row>
    <row r="343" spans="1:5" x14ac:dyDescent="0.2">
      <c r="A343" s="30">
        <v>2019</v>
      </c>
      <c r="B343" s="84">
        <v>201912</v>
      </c>
      <c r="C343" s="31" t="s">
        <v>176</v>
      </c>
      <c r="D343" s="31" t="s">
        <v>168</v>
      </c>
      <c r="E343" s="31">
        <v>118058205.94144601</v>
      </c>
    </row>
    <row r="344" spans="1:5" x14ac:dyDescent="0.2">
      <c r="A344" s="28">
        <v>2020</v>
      </c>
      <c r="B344" s="83">
        <v>202003</v>
      </c>
      <c r="C344" s="29" t="s">
        <v>176</v>
      </c>
      <c r="D344" s="29" t="s">
        <v>168</v>
      </c>
      <c r="E344" s="29">
        <v>89967732.554281995</v>
      </c>
    </row>
    <row r="345" spans="1:5" x14ac:dyDescent="0.2">
      <c r="A345" s="30">
        <v>2020</v>
      </c>
      <c r="B345" s="84">
        <v>202006</v>
      </c>
      <c r="C345" s="31" t="s">
        <v>176</v>
      </c>
      <c r="D345" s="31" t="s">
        <v>168</v>
      </c>
      <c r="E345" s="31">
        <v>68397296.177930996</v>
      </c>
    </row>
    <row r="346" spans="1:5" x14ac:dyDescent="0.2">
      <c r="A346" s="28">
        <v>2020</v>
      </c>
      <c r="B346" s="83">
        <v>202009</v>
      </c>
      <c r="C346" s="29" t="s">
        <v>176</v>
      </c>
      <c r="D346" s="29" t="s">
        <v>168</v>
      </c>
      <c r="E346" s="29">
        <v>86142579.039839</v>
      </c>
    </row>
    <row r="347" spans="1:5" x14ac:dyDescent="0.2">
      <c r="A347" s="30">
        <v>2020</v>
      </c>
      <c r="B347" s="84">
        <v>202012</v>
      </c>
      <c r="C347" s="31" t="s">
        <v>176</v>
      </c>
      <c r="D347" s="31" t="s">
        <v>168</v>
      </c>
      <c r="E347" s="31">
        <v>101740994.830274</v>
      </c>
    </row>
    <row r="348" spans="1:5" x14ac:dyDescent="0.2">
      <c r="A348" s="28">
        <v>2021</v>
      </c>
      <c r="B348" s="83">
        <v>202103</v>
      </c>
      <c r="C348" s="29" t="s">
        <v>176</v>
      </c>
      <c r="D348" s="29" t="s">
        <v>168</v>
      </c>
      <c r="E348" s="29">
        <v>56305737.495756</v>
      </c>
    </row>
    <row r="349" spans="1:5" x14ac:dyDescent="0.2">
      <c r="A349" s="30">
        <v>2021</v>
      </c>
      <c r="B349" s="84">
        <v>202106</v>
      </c>
      <c r="C349" s="31" t="s">
        <v>176</v>
      </c>
      <c r="D349" s="31" t="s">
        <v>168</v>
      </c>
      <c r="E349" s="31">
        <v>74796266.752107993</v>
      </c>
    </row>
    <row r="350" spans="1:5" x14ac:dyDescent="0.2">
      <c r="A350" s="28">
        <v>2021</v>
      </c>
      <c r="B350" s="83">
        <v>202109</v>
      </c>
      <c r="C350" s="29" t="s">
        <v>176</v>
      </c>
      <c r="D350" s="29" t="s">
        <v>168</v>
      </c>
      <c r="E350" s="29">
        <v>110319427.605216</v>
      </c>
    </row>
    <row r="351" spans="1:5" x14ac:dyDescent="0.2">
      <c r="A351" s="30">
        <v>2021</v>
      </c>
      <c r="B351" s="84">
        <v>202112</v>
      </c>
      <c r="C351" s="31" t="s">
        <v>176</v>
      </c>
      <c r="D351" s="31" t="s">
        <v>168</v>
      </c>
      <c r="E351" s="31">
        <v>135852303.270814</v>
      </c>
    </row>
    <row r="352" spans="1:5" x14ac:dyDescent="0.2">
      <c r="A352" s="28">
        <v>2022</v>
      </c>
      <c r="B352" s="83">
        <v>202203</v>
      </c>
      <c r="C352" s="29" t="s">
        <v>176</v>
      </c>
      <c r="D352" s="29" t="s">
        <v>168</v>
      </c>
      <c r="E352" s="29">
        <v>108327227.55661701</v>
      </c>
    </row>
    <row r="353" spans="1:5" x14ac:dyDescent="0.2">
      <c r="A353" s="30">
        <v>2022</v>
      </c>
      <c r="B353" s="84">
        <v>202206</v>
      </c>
      <c r="C353" s="31" t="s">
        <v>176</v>
      </c>
      <c r="D353" s="31" t="s">
        <v>168</v>
      </c>
      <c r="E353" s="31">
        <v>123716633.54194801</v>
      </c>
    </row>
    <row r="354" spans="1:5" x14ac:dyDescent="0.2">
      <c r="A354" s="28">
        <v>2022</v>
      </c>
      <c r="B354" s="83">
        <v>202209</v>
      </c>
      <c r="C354" s="29" t="s">
        <v>176</v>
      </c>
      <c r="D354" s="29" t="s">
        <v>168</v>
      </c>
      <c r="E354" s="29">
        <v>94673115.112847999</v>
      </c>
    </row>
    <row r="355" spans="1:5" x14ac:dyDescent="0.2">
      <c r="A355" s="30">
        <v>2022</v>
      </c>
      <c r="B355" s="84">
        <v>202212</v>
      </c>
      <c r="C355" s="31" t="s">
        <v>176</v>
      </c>
      <c r="D355" s="31" t="s">
        <v>168</v>
      </c>
      <c r="E355" s="31">
        <v>121585490.644785</v>
      </c>
    </row>
    <row r="356" spans="1:5" x14ac:dyDescent="0.2">
      <c r="A356" s="28">
        <v>2023</v>
      </c>
      <c r="B356" s="83">
        <v>202303</v>
      </c>
      <c r="C356" s="29" t="s">
        <v>176</v>
      </c>
      <c r="D356" s="29" t="s">
        <v>168</v>
      </c>
      <c r="E356" s="29">
        <v>117234754.601942</v>
      </c>
    </row>
    <row r="357" spans="1:5" x14ac:dyDescent="0.2">
      <c r="A357" s="30">
        <v>2023</v>
      </c>
      <c r="B357" s="84">
        <v>202306</v>
      </c>
      <c r="C357" s="31" t="s">
        <v>176</v>
      </c>
      <c r="D357" s="31" t="s">
        <v>168</v>
      </c>
      <c r="E357" s="31">
        <v>105072292.96494401</v>
      </c>
    </row>
    <row r="358" spans="1:5" x14ac:dyDescent="0.2">
      <c r="A358" s="28">
        <v>2023</v>
      </c>
      <c r="B358" s="83">
        <v>202309</v>
      </c>
      <c r="C358" s="29" t="s">
        <v>176</v>
      </c>
      <c r="D358" s="29" t="s">
        <v>168</v>
      </c>
      <c r="E358" s="29">
        <v>111760890.64341</v>
      </c>
    </row>
    <row r="359" spans="1:5" x14ac:dyDescent="0.2">
      <c r="A359" s="30">
        <v>2023</v>
      </c>
      <c r="B359" s="84">
        <v>202312</v>
      </c>
      <c r="C359" s="31" t="s">
        <v>176</v>
      </c>
      <c r="D359" s="31" t="s">
        <v>168</v>
      </c>
      <c r="E359" s="31">
        <v>105438843.707776</v>
      </c>
    </row>
    <row r="360" spans="1:5" x14ac:dyDescent="0.2">
      <c r="A360" s="28">
        <v>2024</v>
      </c>
      <c r="B360" s="83">
        <v>202403</v>
      </c>
      <c r="C360" s="29" t="s">
        <v>176</v>
      </c>
      <c r="D360" s="29" t="s">
        <v>168</v>
      </c>
      <c r="E360" s="29">
        <v>127943430.64463399</v>
      </c>
    </row>
    <row r="361" spans="1:5" x14ac:dyDescent="0.2">
      <c r="A361" s="30">
        <v>2024</v>
      </c>
      <c r="B361" s="84">
        <v>202406</v>
      </c>
      <c r="C361" s="31" t="s">
        <v>176</v>
      </c>
      <c r="D361" s="31" t="s">
        <v>168</v>
      </c>
      <c r="E361" s="31">
        <v>111262754.732467</v>
      </c>
    </row>
    <row r="362" spans="1:5" x14ac:dyDescent="0.2">
      <c r="A362" s="28">
        <v>2024</v>
      </c>
      <c r="B362" s="83">
        <v>202409</v>
      </c>
      <c r="C362" s="29" t="s">
        <v>176</v>
      </c>
      <c r="D362" s="29" t="s">
        <v>168</v>
      </c>
      <c r="E362" s="29">
        <v>110928803.878648</v>
      </c>
    </row>
    <row r="363" spans="1:5" x14ac:dyDescent="0.2">
      <c r="A363" s="30">
        <v>2024</v>
      </c>
      <c r="B363" s="84">
        <v>202412</v>
      </c>
      <c r="C363" s="31" t="s">
        <v>176</v>
      </c>
      <c r="D363" s="31" t="s">
        <v>168</v>
      </c>
      <c r="E363" s="31">
        <v>113423711.03020699</v>
      </c>
    </row>
    <row r="364" spans="1:5" x14ac:dyDescent="0.2">
      <c r="A364" s="28">
        <v>2010</v>
      </c>
      <c r="B364" s="83">
        <v>201003</v>
      </c>
      <c r="C364" s="29" t="s">
        <v>176</v>
      </c>
      <c r="D364" s="29" t="s">
        <v>20</v>
      </c>
      <c r="E364" s="29">
        <v>6062289.54</v>
      </c>
    </row>
    <row r="365" spans="1:5" x14ac:dyDescent="0.2">
      <c r="A365" s="30">
        <v>2010</v>
      </c>
      <c r="B365" s="84">
        <v>201006</v>
      </c>
      <c r="C365" s="31" t="s">
        <v>176</v>
      </c>
      <c r="D365" s="31" t="s">
        <v>20</v>
      </c>
      <c r="E365" s="31">
        <v>5687376.9699999997</v>
      </c>
    </row>
    <row r="366" spans="1:5" x14ac:dyDescent="0.2">
      <c r="A366" s="28">
        <v>2010</v>
      </c>
      <c r="B366" s="83">
        <v>201009</v>
      </c>
      <c r="C366" s="29" t="s">
        <v>176</v>
      </c>
      <c r="D366" s="29" t="s">
        <v>20</v>
      </c>
      <c r="E366" s="29">
        <v>4983650.5199999996</v>
      </c>
    </row>
    <row r="367" spans="1:5" x14ac:dyDescent="0.2">
      <c r="A367" s="30">
        <v>2010</v>
      </c>
      <c r="B367" s="84">
        <v>201012</v>
      </c>
      <c r="C367" s="31" t="s">
        <v>176</v>
      </c>
      <c r="D367" s="31" t="s">
        <v>20</v>
      </c>
      <c r="E367" s="31">
        <v>5305874.88</v>
      </c>
    </row>
    <row r="368" spans="1:5" x14ac:dyDescent="0.2">
      <c r="A368" s="28">
        <v>2011</v>
      </c>
      <c r="B368" s="83">
        <v>201103</v>
      </c>
      <c r="C368" s="29" t="s">
        <v>176</v>
      </c>
      <c r="D368" s="29" t="s">
        <v>20</v>
      </c>
      <c r="E368" s="29">
        <v>5574229.3200000003</v>
      </c>
    </row>
    <row r="369" spans="1:5" x14ac:dyDescent="0.2">
      <c r="A369" s="30">
        <v>2011</v>
      </c>
      <c r="B369" s="84">
        <v>201106</v>
      </c>
      <c r="C369" s="31" t="s">
        <v>176</v>
      </c>
      <c r="D369" s="31" t="s">
        <v>20</v>
      </c>
      <c r="E369" s="31">
        <v>4765108.83</v>
      </c>
    </row>
    <row r="370" spans="1:5" x14ac:dyDescent="0.2">
      <c r="A370" s="28">
        <v>2011</v>
      </c>
      <c r="B370" s="83">
        <v>201109</v>
      </c>
      <c r="C370" s="29" t="s">
        <v>176</v>
      </c>
      <c r="D370" s="29" t="s">
        <v>20</v>
      </c>
      <c r="E370" s="29">
        <v>4554805.6500000004</v>
      </c>
    </row>
    <row r="371" spans="1:5" x14ac:dyDescent="0.2">
      <c r="A371" s="30">
        <v>2011</v>
      </c>
      <c r="B371" s="84">
        <v>201112</v>
      </c>
      <c r="C371" s="31" t="s">
        <v>176</v>
      </c>
      <c r="D371" s="31" t="s">
        <v>20</v>
      </c>
      <c r="E371" s="31">
        <v>4339480.3</v>
      </c>
    </row>
    <row r="372" spans="1:5" x14ac:dyDescent="0.2">
      <c r="A372" s="28">
        <v>2012</v>
      </c>
      <c r="B372" s="83">
        <v>201203</v>
      </c>
      <c r="C372" s="29" t="s">
        <v>176</v>
      </c>
      <c r="D372" s="29" t="s">
        <v>20</v>
      </c>
      <c r="E372" s="29">
        <v>4233698.82</v>
      </c>
    </row>
    <row r="373" spans="1:5" x14ac:dyDescent="0.2">
      <c r="A373" s="30">
        <v>2012</v>
      </c>
      <c r="B373" s="84">
        <v>201206</v>
      </c>
      <c r="C373" s="31" t="s">
        <v>176</v>
      </c>
      <c r="D373" s="31" t="s">
        <v>20</v>
      </c>
      <c r="E373" s="31">
        <v>4307038.16</v>
      </c>
    </row>
    <row r="374" spans="1:5" x14ac:dyDescent="0.2">
      <c r="A374" s="28">
        <v>2012</v>
      </c>
      <c r="B374" s="83">
        <v>201209</v>
      </c>
      <c r="C374" s="29" t="s">
        <v>176</v>
      </c>
      <c r="D374" s="29" t="s">
        <v>20</v>
      </c>
      <c r="E374" s="29">
        <v>4090750.13</v>
      </c>
    </row>
    <row r="375" spans="1:5" x14ac:dyDescent="0.2">
      <c r="A375" s="30">
        <v>2012</v>
      </c>
      <c r="B375" s="84">
        <v>201212</v>
      </c>
      <c r="C375" s="31" t="s">
        <v>176</v>
      </c>
      <c r="D375" s="31" t="s">
        <v>20</v>
      </c>
      <c r="E375" s="31">
        <v>3826817.22</v>
      </c>
    </row>
    <row r="376" spans="1:5" x14ac:dyDescent="0.2">
      <c r="A376" s="28">
        <v>2013</v>
      </c>
      <c r="B376" s="83">
        <v>201303</v>
      </c>
      <c r="C376" s="29" t="s">
        <v>176</v>
      </c>
      <c r="D376" s="29" t="s">
        <v>20</v>
      </c>
      <c r="E376" s="29">
        <v>4243792.84</v>
      </c>
    </row>
    <row r="377" spans="1:5" x14ac:dyDescent="0.2">
      <c r="A377" s="30">
        <v>2013</v>
      </c>
      <c r="B377" s="84">
        <v>201306</v>
      </c>
      <c r="C377" s="31" t="s">
        <v>176</v>
      </c>
      <c r="D377" s="31" t="s">
        <v>20</v>
      </c>
      <c r="E377" s="31">
        <v>4401734.24</v>
      </c>
    </row>
    <row r="378" spans="1:5" x14ac:dyDescent="0.2">
      <c r="A378" s="28">
        <v>2013</v>
      </c>
      <c r="B378" s="83">
        <v>201309</v>
      </c>
      <c r="C378" s="29" t="s">
        <v>176</v>
      </c>
      <c r="D378" s="29" t="s">
        <v>20</v>
      </c>
      <c r="E378" s="29">
        <v>4140364.44</v>
      </c>
    </row>
    <row r="379" spans="1:5" x14ac:dyDescent="0.2">
      <c r="A379" s="30">
        <v>2013</v>
      </c>
      <c r="B379" s="84">
        <v>201312</v>
      </c>
      <c r="C379" s="31" t="s">
        <v>176</v>
      </c>
      <c r="D379" s="31" t="s">
        <v>20</v>
      </c>
      <c r="E379" s="31">
        <v>3605530.6</v>
      </c>
    </row>
    <row r="380" spans="1:5" x14ac:dyDescent="0.2">
      <c r="A380" s="28">
        <v>2014</v>
      </c>
      <c r="B380" s="83">
        <v>201403</v>
      </c>
      <c r="C380" s="29" t="s">
        <v>176</v>
      </c>
      <c r="D380" s="29" t="s">
        <v>20</v>
      </c>
      <c r="E380" s="29">
        <v>4128895.66</v>
      </c>
    </row>
    <row r="381" spans="1:5" x14ac:dyDescent="0.2">
      <c r="A381" s="30">
        <v>2014</v>
      </c>
      <c r="B381" s="84">
        <v>201406</v>
      </c>
      <c r="C381" s="31" t="s">
        <v>176</v>
      </c>
      <c r="D381" s="31" t="s">
        <v>20</v>
      </c>
      <c r="E381" s="31">
        <v>4110793.08</v>
      </c>
    </row>
    <row r="382" spans="1:5" x14ac:dyDescent="0.2">
      <c r="A382" s="28">
        <v>2014</v>
      </c>
      <c r="B382" s="83">
        <v>201409</v>
      </c>
      <c r="C382" s="29" t="s">
        <v>176</v>
      </c>
      <c r="D382" s="29" t="s">
        <v>20</v>
      </c>
      <c r="E382" s="29">
        <v>3757682.24</v>
      </c>
    </row>
    <row r="383" spans="1:5" x14ac:dyDescent="0.2">
      <c r="A383" s="30">
        <v>2014</v>
      </c>
      <c r="B383" s="84">
        <v>201412</v>
      </c>
      <c r="C383" s="31" t="s">
        <v>176</v>
      </c>
      <c r="D383" s="31" t="s">
        <v>20</v>
      </c>
      <c r="E383" s="31">
        <v>3441720.74</v>
      </c>
    </row>
    <row r="384" spans="1:5" x14ac:dyDescent="0.2">
      <c r="A384" s="28">
        <v>2015</v>
      </c>
      <c r="B384" s="83">
        <v>201503</v>
      </c>
      <c r="C384" s="29" t="s">
        <v>176</v>
      </c>
      <c r="D384" s="29" t="s">
        <v>20</v>
      </c>
      <c r="E384" s="29">
        <v>3892396.35</v>
      </c>
    </row>
    <row r="385" spans="1:5" x14ac:dyDescent="0.2">
      <c r="A385" s="30">
        <v>2015</v>
      </c>
      <c r="B385" s="84">
        <v>201506</v>
      </c>
      <c r="C385" s="31" t="s">
        <v>176</v>
      </c>
      <c r="D385" s="31" t="s">
        <v>20</v>
      </c>
      <c r="E385" s="31">
        <v>3973330.19</v>
      </c>
    </row>
    <row r="386" spans="1:5" x14ac:dyDescent="0.2">
      <c r="A386" s="28">
        <v>2015</v>
      </c>
      <c r="B386" s="83">
        <v>201509</v>
      </c>
      <c r="C386" s="29" t="s">
        <v>176</v>
      </c>
      <c r="D386" s="29" t="s">
        <v>20</v>
      </c>
      <c r="E386" s="29">
        <v>3417193.267</v>
      </c>
    </row>
    <row r="387" spans="1:5" x14ac:dyDescent="0.2">
      <c r="A387" s="30">
        <v>2015</v>
      </c>
      <c r="B387" s="84">
        <v>201512</v>
      </c>
      <c r="C387" s="31" t="s">
        <v>176</v>
      </c>
      <c r="D387" s="31" t="s">
        <v>20</v>
      </c>
      <c r="E387" s="31">
        <v>3044378.13711</v>
      </c>
    </row>
    <row r="388" spans="1:5" x14ac:dyDescent="0.2">
      <c r="A388" s="28">
        <v>2016</v>
      </c>
      <c r="B388" s="83">
        <v>201603</v>
      </c>
      <c r="C388" s="29" t="s">
        <v>176</v>
      </c>
      <c r="D388" s="29" t="s">
        <v>20</v>
      </c>
      <c r="E388" s="29">
        <v>3778677.09271</v>
      </c>
    </row>
    <row r="389" spans="1:5" x14ac:dyDescent="0.2">
      <c r="A389" s="30">
        <v>2016</v>
      </c>
      <c r="B389" s="84">
        <v>201606</v>
      </c>
      <c r="C389" s="31" t="s">
        <v>176</v>
      </c>
      <c r="D389" s="31" t="s">
        <v>20</v>
      </c>
      <c r="E389" s="31">
        <v>3957248.3437999999</v>
      </c>
    </row>
    <row r="390" spans="1:5" x14ac:dyDescent="0.2">
      <c r="A390" s="28">
        <v>2016</v>
      </c>
      <c r="B390" s="83">
        <v>201609</v>
      </c>
      <c r="C390" s="29" t="s">
        <v>176</v>
      </c>
      <c r="D390" s="29" t="s">
        <v>20</v>
      </c>
      <c r="E390" s="29">
        <v>3395901.7285199999</v>
      </c>
    </row>
    <row r="391" spans="1:5" x14ac:dyDescent="0.2">
      <c r="A391" s="30">
        <v>2016</v>
      </c>
      <c r="B391" s="84">
        <v>201612</v>
      </c>
      <c r="C391" s="31" t="s">
        <v>176</v>
      </c>
      <c r="D391" s="31" t="s">
        <v>20</v>
      </c>
      <c r="E391" s="31">
        <v>2979779.29668999</v>
      </c>
    </row>
    <row r="392" spans="1:5" x14ac:dyDescent="0.2">
      <c r="A392" s="28">
        <v>2017</v>
      </c>
      <c r="B392" s="83">
        <v>201703</v>
      </c>
      <c r="C392" s="29" t="s">
        <v>176</v>
      </c>
      <c r="D392" s="29" t="s">
        <v>20</v>
      </c>
      <c r="E392" s="29">
        <v>3281140.8212199998</v>
      </c>
    </row>
    <row r="393" spans="1:5" x14ac:dyDescent="0.2">
      <c r="A393" s="30">
        <v>2017</v>
      </c>
      <c r="B393" s="84">
        <v>201706</v>
      </c>
      <c r="C393" s="31" t="s">
        <v>176</v>
      </c>
      <c r="D393" s="31" t="s">
        <v>20</v>
      </c>
      <c r="E393" s="31">
        <v>3644320.14109</v>
      </c>
    </row>
    <row r="394" spans="1:5" x14ac:dyDescent="0.2">
      <c r="A394" s="28">
        <v>2017</v>
      </c>
      <c r="B394" s="83">
        <v>201709</v>
      </c>
      <c r="C394" s="29" t="s">
        <v>176</v>
      </c>
      <c r="D394" s="29" t="s">
        <v>20</v>
      </c>
      <c r="E394" s="29">
        <v>3316627.4430999998</v>
      </c>
    </row>
    <row r="395" spans="1:5" x14ac:dyDescent="0.2">
      <c r="A395" s="30">
        <v>2017</v>
      </c>
      <c r="B395" s="84">
        <v>201712</v>
      </c>
      <c r="C395" s="31" t="s">
        <v>176</v>
      </c>
      <c r="D395" s="31" t="s">
        <v>20</v>
      </c>
      <c r="E395" s="31">
        <v>3081371.87519</v>
      </c>
    </row>
    <row r="396" spans="1:5" x14ac:dyDescent="0.2">
      <c r="A396" s="28">
        <v>2018</v>
      </c>
      <c r="B396" s="83">
        <v>201803</v>
      </c>
      <c r="C396" s="29" t="s">
        <v>176</v>
      </c>
      <c r="D396" s="29" t="s">
        <v>20</v>
      </c>
      <c r="E396" s="29">
        <v>3941243.2278</v>
      </c>
    </row>
    <row r="397" spans="1:5" x14ac:dyDescent="0.2">
      <c r="A397" s="30">
        <v>2018</v>
      </c>
      <c r="B397" s="84">
        <v>201806</v>
      </c>
      <c r="C397" s="31" t="s">
        <v>176</v>
      </c>
      <c r="D397" s="31" t="s">
        <v>20</v>
      </c>
      <c r="E397" s="31">
        <v>4570485.0573699996</v>
      </c>
    </row>
    <row r="398" spans="1:5" x14ac:dyDescent="0.2">
      <c r="A398" s="28">
        <v>2018</v>
      </c>
      <c r="B398" s="83">
        <v>201809</v>
      </c>
      <c r="C398" s="29" t="s">
        <v>176</v>
      </c>
      <c r="D398" s="29" t="s">
        <v>20</v>
      </c>
      <c r="E398" s="29">
        <v>3668920.6115199998</v>
      </c>
    </row>
    <row r="399" spans="1:5" x14ac:dyDescent="0.2">
      <c r="A399" s="30">
        <v>2018</v>
      </c>
      <c r="B399" s="84">
        <v>201812</v>
      </c>
      <c r="C399" s="31" t="s">
        <v>176</v>
      </c>
      <c r="D399" s="31" t="s">
        <v>20</v>
      </c>
      <c r="E399" s="31">
        <v>3068959.8223899999</v>
      </c>
    </row>
    <row r="400" spans="1:5" x14ac:dyDescent="0.2">
      <c r="A400" s="28">
        <v>2019</v>
      </c>
      <c r="B400" s="83">
        <v>201903</v>
      </c>
      <c r="C400" s="29" t="s">
        <v>176</v>
      </c>
      <c r="D400" s="29" t="s">
        <v>20</v>
      </c>
      <c r="E400" s="29">
        <v>3467251.8394599999</v>
      </c>
    </row>
    <row r="401" spans="1:5" x14ac:dyDescent="0.2">
      <c r="A401" s="30">
        <v>2019</v>
      </c>
      <c r="B401" s="84">
        <v>201906</v>
      </c>
      <c r="C401" s="31" t="s">
        <v>176</v>
      </c>
      <c r="D401" s="31" t="s">
        <v>20</v>
      </c>
      <c r="E401" s="31">
        <v>3794366.2400799999</v>
      </c>
    </row>
    <row r="402" spans="1:5" x14ac:dyDescent="0.2">
      <c r="A402" s="28">
        <v>2019</v>
      </c>
      <c r="B402" s="83">
        <v>201909</v>
      </c>
      <c r="C402" s="29" t="s">
        <v>176</v>
      </c>
      <c r="D402" s="29" t="s">
        <v>20</v>
      </c>
      <c r="E402" s="29">
        <v>3536289.8604600001</v>
      </c>
    </row>
    <row r="403" spans="1:5" x14ac:dyDescent="0.2">
      <c r="A403" s="30">
        <v>2019</v>
      </c>
      <c r="B403" s="84">
        <v>201912</v>
      </c>
      <c r="C403" s="31" t="s">
        <v>176</v>
      </c>
      <c r="D403" s="31" t="s">
        <v>20</v>
      </c>
      <c r="E403" s="31">
        <v>3237779.0386899998</v>
      </c>
    </row>
    <row r="404" spans="1:5" x14ac:dyDescent="0.2">
      <c r="A404" s="28">
        <v>2020</v>
      </c>
      <c r="B404" s="83">
        <v>202003</v>
      </c>
      <c r="C404" s="29" t="s">
        <v>176</v>
      </c>
      <c r="D404" s="29" t="s">
        <v>20</v>
      </c>
      <c r="E404" s="29">
        <v>3463382.4041300002</v>
      </c>
    </row>
    <row r="405" spans="1:5" x14ac:dyDescent="0.2">
      <c r="A405" s="30">
        <v>2020</v>
      </c>
      <c r="B405" s="84">
        <v>202006</v>
      </c>
      <c r="C405" s="31" t="s">
        <v>176</v>
      </c>
      <c r="D405" s="31" t="s">
        <v>20</v>
      </c>
      <c r="E405" s="31">
        <v>2903717.0101700001</v>
      </c>
    </row>
    <row r="406" spans="1:5" x14ac:dyDescent="0.2">
      <c r="A406" s="28">
        <v>2020</v>
      </c>
      <c r="B406" s="83">
        <v>202009</v>
      </c>
      <c r="C406" s="29" t="s">
        <v>176</v>
      </c>
      <c r="D406" s="29" t="s">
        <v>20</v>
      </c>
      <c r="E406" s="29">
        <v>4311497.4405500004</v>
      </c>
    </row>
    <row r="407" spans="1:5" x14ac:dyDescent="0.2">
      <c r="A407" s="30">
        <v>2020</v>
      </c>
      <c r="B407" s="84">
        <v>202012</v>
      </c>
      <c r="C407" s="31" t="s">
        <v>176</v>
      </c>
      <c r="D407" s="31" t="s">
        <v>20</v>
      </c>
      <c r="E407" s="31">
        <v>3385380.2711199899</v>
      </c>
    </row>
    <row r="408" spans="1:5" x14ac:dyDescent="0.2">
      <c r="A408" s="28">
        <v>2021</v>
      </c>
      <c r="B408" s="83">
        <v>202103</v>
      </c>
      <c r="C408" s="29" t="s">
        <v>176</v>
      </c>
      <c r="D408" s="29" t="s">
        <v>20</v>
      </c>
      <c r="E408" s="29">
        <v>3744309.5474100001</v>
      </c>
    </row>
    <row r="409" spans="1:5" x14ac:dyDescent="0.2">
      <c r="A409" s="30">
        <v>2021</v>
      </c>
      <c r="B409" s="84">
        <v>202106</v>
      </c>
      <c r="C409" s="31" t="s">
        <v>176</v>
      </c>
      <c r="D409" s="31" t="s">
        <v>20</v>
      </c>
      <c r="E409" s="31">
        <v>4926260.7141699996</v>
      </c>
    </row>
    <row r="410" spans="1:5" x14ac:dyDescent="0.2">
      <c r="A410" s="28">
        <v>2021</v>
      </c>
      <c r="B410" s="83">
        <v>202109</v>
      </c>
      <c r="C410" s="29" t="s">
        <v>176</v>
      </c>
      <c r="D410" s="29" t="s">
        <v>20</v>
      </c>
      <c r="E410" s="29">
        <v>4975839.3472199999</v>
      </c>
    </row>
    <row r="411" spans="1:5" x14ac:dyDescent="0.2">
      <c r="A411" s="30">
        <v>2021</v>
      </c>
      <c r="B411" s="84">
        <v>202112</v>
      </c>
      <c r="C411" s="31" t="s">
        <v>176</v>
      </c>
      <c r="D411" s="31" t="s">
        <v>20</v>
      </c>
      <c r="E411" s="31">
        <v>3842398.8331800001</v>
      </c>
    </row>
    <row r="412" spans="1:5" x14ac:dyDescent="0.2">
      <c r="A412" s="28">
        <v>2022</v>
      </c>
      <c r="B412" s="83">
        <v>202203</v>
      </c>
      <c r="C412" s="29" t="s">
        <v>176</v>
      </c>
      <c r="D412" s="29" t="s">
        <v>20</v>
      </c>
      <c r="E412" s="29">
        <v>4549722.2416500002</v>
      </c>
    </row>
    <row r="413" spans="1:5" x14ac:dyDescent="0.2">
      <c r="A413" s="30">
        <v>2022</v>
      </c>
      <c r="B413" s="84">
        <v>202206</v>
      </c>
      <c r="C413" s="31" t="s">
        <v>176</v>
      </c>
      <c r="D413" s="31" t="s">
        <v>20</v>
      </c>
      <c r="E413" s="31">
        <v>4961702.2291029999</v>
      </c>
    </row>
    <row r="414" spans="1:5" x14ac:dyDescent="0.2">
      <c r="A414" s="28">
        <v>2022</v>
      </c>
      <c r="B414" s="83">
        <v>202209</v>
      </c>
      <c r="C414" s="29" t="s">
        <v>176</v>
      </c>
      <c r="D414" s="29" t="s">
        <v>20</v>
      </c>
      <c r="E414" s="29">
        <v>4881214.8695240002</v>
      </c>
    </row>
    <row r="415" spans="1:5" x14ac:dyDescent="0.2">
      <c r="A415" s="30">
        <v>2022</v>
      </c>
      <c r="B415" s="84">
        <v>202212</v>
      </c>
      <c r="C415" s="31" t="s">
        <v>176</v>
      </c>
      <c r="D415" s="31" t="s">
        <v>20</v>
      </c>
      <c r="E415" s="31">
        <v>4316322.6523399996</v>
      </c>
    </row>
    <row r="416" spans="1:5" x14ac:dyDescent="0.2">
      <c r="A416" s="28">
        <v>2023</v>
      </c>
      <c r="B416" s="83">
        <v>202303</v>
      </c>
      <c r="C416" s="29" t="s">
        <v>176</v>
      </c>
      <c r="D416" s="29" t="s">
        <v>20</v>
      </c>
      <c r="E416" s="29">
        <v>5134353.5544870002</v>
      </c>
    </row>
    <row r="417" spans="1:5" x14ac:dyDescent="0.2">
      <c r="A417" s="30">
        <v>2023</v>
      </c>
      <c r="B417" s="84">
        <v>202306</v>
      </c>
      <c r="C417" s="31" t="s">
        <v>176</v>
      </c>
      <c r="D417" s="31" t="s">
        <v>20</v>
      </c>
      <c r="E417" s="31">
        <v>6323443.8606489999</v>
      </c>
    </row>
    <row r="418" spans="1:5" x14ac:dyDescent="0.2">
      <c r="A418" s="28">
        <v>2023</v>
      </c>
      <c r="B418" s="83">
        <v>202309</v>
      </c>
      <c r="C418" s="29" t="s">
        <v>176</v>
      </c>
      <c r="D418" s="29" t="s">
        <v>20</v>
      </c>
      <c r="E418" s="29">
        <v>5253708.5011369996</v>
      </c>
    </row>
    <row r="419" spans="1:5" x14ac:dyDescent="0.2">
      <c r="A419" s="30">
        <v>2023</v>
      </c>
      <c r="B419" s="84">
        <v>202312</v>
      </c>
      <c r="C419" s="31" t="s">
        <v>176</v>
      </c>
      <c r="D419" s="31" t="s">
        <v>20</v>
      </c>
      <c r="E419" s="31">
        <v>4528485.9529820001</v>
      </c>
    </row>
    <row r="420" spans="1:5" x14ac:dyDescent="0.2">
      <c r="A420" s="28">
        <v>2024</v>
      </c>
      <c r="B420" s="83">
        <v>202403</v>
      </c>
      <c r="C420" s="29" t="s">
        <v>176</v>
      </c>
      <c r="D420" s="29" t="s">
        <v>20</v>
      </c>
      <c r="E420" s="29">
        <v>5938511.5692250002</v>
      </c>
    </row>
    <row r="421" spans="1:5" x14ac:dyDescent="0.2">
      <c r="A421" s="30">
        <v>2024</v>
      </c>
      <c r="B421" s="84">
        <v>202406</v>
      </c>
      <c r="C421" s="31" t="s">
        <v>176</v>
      </c>
      <c r="D421" s="31" t="s">
        <v>20</v>
      </c>
      <c r="E421" s="31">
        <v>6892872.82938</v>
      </c>
    </row>
    <row r="422" spans="1:5" x14ac:dyDescent="0.2">
      <c r="A422" s="28">
        <v>2024</v>
      </c>
      <c r="B422" s="83">
        <v>202409</v>
      </c>
      <c r="C422" s="29" t="s">
        <v>176</v>
      </c>
      <c r="D422" s="29" t="s">
        <v>20</v>
      </c>
      <c r="E422" s="29">
        <v>5721005.4592319997</v>
      </c>
    </row>
    <row r="423" spans="1:5" x14ac:dyDescent="0.2">
      <c r="A423" s="30">
        <v>2024</v>
      </c>
      <c r="B423" s="84">
        <v>202412</v>
      </c>
      <c r="C423" s="31" t="s">
        <v>176</v>
      </c>
      <c r="D423" s="31" t="s">
        <v>20</v>
      </c>
      <c r="E423" s="31">
        <v>3989455.730035</v>
      </c>
    </row>
    <row r="424" spans="1:5" x14ac:dyDescent="0.2">
      <c r="A424" s="28">
        <v>2010</v>
      </c>
      <c r="B424" s="83">
        <v>201003</v>
      </c>
      <c r="C424" s="29" t="s">
        <v>177</v>
      </c>
      <c r="D424" s="29" t="s">
        <v>17</v>
      </c>
      <c r="E424" s="29">
        <v>20545</v>
      </c>
    </row>
    <row r="425" spans="1:5" x14ac:dyDescent="0.2">
      <c r="A425" s="30">
        <v>2010</v>
      </c>
      <c r="B425" s="84">
        <v>201006</v>
      </c>
      <c r="C425" s="31" t="s">
        <v>177</v>
      </c>
      <c r="D425" s="31" t="s">
        <v>17</v>
      </c>
      <c r="E425" s="31">
        <v>17262</v>
      </c>
    </row>
    <row r="426" spans="1:5" x14ac:dyDescent="0.2">
      <c r="A426" s="28">
        <v>2010</v>
      </c>
      <c r="B426" s="83">
        <v>201009</v>
      </c>
      <c r="C426" s="29" t="s">
        <v>177</v>
      </c>
      <c r="D426" s="29" t="s">
        <v>17</v>
      </c>
      <c r="E426" s="29">
        <v>17203</v>
      </c>
    </row>
    <row r="427" spans="1:5" x14ac:dyDescent="0.2">
      <c r="A427" s="30">
        <v>2010</v>
      </c>
      <c r="B427" s="84">
        <v>201012</v>
      </c>
      <c r="C427" s="31" t="s">
        <v>177</v>
      </c>
      <c r="D427" s="31" t="s">
        <v>17</v>
      </c>
      <c r="E427" s="31">
        <v>22335</v>
      </c>
    </row>
    <row r="428" spans="1:5" x14ac:dyDescent="0.2">
      <c r="A428" s="28">
        <v>2011</v>
      </c>
      <c r="B428" s="83">
        <v>201103</v>
      </c>
      <c r="C428" s="29" t="s">
        <v>177</v>
      </c>
      <c r="D428" s="29" t="s">
        <v>17</v>
      </c>
      <c r="E428" s="29">
        <v>16171</v>
      </c>
    </row>
    <row r="429" spans="1:5" x14ac:dyDescent="0.2">
      <c r="A429" s="30">
        <v>2011</v>
      </c>
      <c r="B429" s="84">
        <v>201106</v>
      </c>
      <c r="C429" s="31" t="s">
        <v>177</v>
      </c>
      <c r="D429" s="31" t="s">
        <v>17</v>
      </c>
      <c r="E429" s="31">
        <v>15298</v>
      </c>
    </row>
    <row r="430" spans="1:5" x14ac:dyDescent="0.2">
      <c r="A430" s="28">
        <v>2011</v>
      </c>
      <c r="B430" s="83">
        <v>201109</v>
      </c>
      <c r="C430" s="29" t="s">
        <v>177</v>
      </c>
      <c r="D430" s="29" t="s">
        <v>17</v>
      </c>
      <c r="E430" s="29">
        <v>15487</v>
      </c>
    </row>
    <row r="431" spans="1:5" x14ac:dyDescent="0.2">
      <c r="A431" s="30">
        <v>2011</v>
      </c>
      <c r="B431" s="84">
        <v>201112</v>
      </c>
      <c r="C431" s="31" t="s">
        <v>177</v>
      </c>
      <c r="D431" s="31" t="s">
        <v>17</v>
      </c>
      <c r="E431" s="31">
        <v>19781</v>
      </c>
    </row>
    <row r="432" spans="1:5" x14ac:dyDescent="0.2">
      <c r="A432" s="28">
        <v>2012</v>
      </c>
      <c r="B432" s="83">
        <v>201203</v>
      </c>
      <c r="C432" s="29" t="s">
        <v>177</v>
      </c>
      <c r="D432" s="29" t="s">
        <v>17</v>
      </c>
      <c r="E432" s="29">
        <v>15593</v>
      </c>
    </row>
    <row r="433" spans="1:5" x14ac:dyDescent="0.2">
      <c r="A433" s="30">
        <v>2012</v>
      </c>
      <c r="B433" s="84">
        <v>201206</v>
      </c>
      <c r="C433" s="31" t="s">
        <v>177</v>
      </c>
      <c r="D433" s="31" t="s">
        <v>17</v>
      </c>
      <c r="E433" s="31">
        <v>16660</v>
      </c>
    </row>
    <row r="434" spans="1:5" x14ac:dyDescent="0.2">
      <c r="A434" s="28">
        <v>2012</v>
      </c>
      <c r="B434" s="83">
        <v>201209</v>
      </c>
      <c r="C434" s="29" t="s">
        <v>177</v>
      </c>
      <c r="D434" s="29" t="s">
        <v>17</v>
      </c>
      <c r="E434" s="29">
        <v>16215</v>
      </c>
    </row>
    <row r="435" spans="1:5" x14ac:dyDescent="0.2">
      <c r="A435" s="30">
        <v>2012</v>
      </c>
      <c r="B435" s="84">
        <v>201212</v>
      </c>
      <c r="C435" s="31" t="s">
        <v>177</v>
      </c>
      <c r="D435" s="31" t="s">
        <v>17</v>
      </c>
      <c r="E435" s="31">
        <v>18212</v>
      </c>
    </row>
    <row r="436" spans="1:5" x14ac:dyDescent="0.2">
      <c r="A436" s="28">
        <v>2013</v>
      </c>
      <c r="B436" s="83">
        <v>201303</v>
      </c>
      <c r="C436" s="29" t="s">
        <v>177</v>
      </c>
      <c r="D436" s="29" t="s">
        <v>17</v>
      </c>
      <c r="E436" s="29">
        <v>16867</v>
      </c>
    </row>
    <row r="437" spans="1:5" x14ac:dyDescent="0.2">
      <c r="A437" s="30">
        <v>2013</v>
      </c>
      <c r="B437" s="84">
        <v>201306</v>
      </c>
      <c r="C437" s="31" t="s">
        <v>177</v>
      </c>
      <c r="D437" s="31" t="s">
        <v>17</v>
      </c>
      <c r="E437" s="31">
        <v>16231</v>
      </c>
    </row>
    <row r="438" spans="1:5" x14ac:dyDescent="0.2">
      <c r="A438" s="28">
        <v>2013</v>
      </c>
      <c r="B438" s="83">
        <v>201309</v>
      </c>
      <c r="C438" s="29" t="s">
        <v>177</v>
      </c>
      <c r="D438" s="29" t="s">
        <v>17</v>
      </c>
      <c r="E438" s="29">
        <v>16447</v>
      </c>
    </row>
    <row r="439" spans="1:5" x14ac:dyDescent="0.2">
      <c r="A439" s="30">
        <v>2013</v>
      </c>
      <c r="B439" s="84">
        <v>201312</v>
      </c>
      <c r="C439" s="31" t="s">
        <v>177</v>
      </c>
      <c r="D439" s="31" t="s">
        <v>17</v>
      </c>
      <c r="E439" s="31">
        <v>19039</v>
      </c>
    </row>
    <row r="440" spans="1:5" x14ac:dyDescent="0.2">
      <c r="A440" s="28">
        <v>2014</v>
      </c>
      <c r="B440" s="83">
        <v>201403</v>
      </c>
      <c r="C440" s="29" t="s">
        <v>177</v>
      </c>
      <c r="D440" s="29" t="s">
        <v>17</v>
      </c>
      <c r="E440" s="29">
        <v>18894</v>
      </c>
    </row>
    <row r="441" spans="1:5" x14ac:dyDescent="0.2">
      <c r="A441" s="30">
        <v>2014</v>
      </c>
      <c r="B441" s="84">
        <v>201406</v>
      </c>
      <c r="C441" s="31" t="s">
        <v>177</v>
      </c>
      <c r="D441" s="31" t="s">
        <v>17</v>
      </c>
      <c r="E441" s="31">
        <v>16261</v>
      </c>
    </row>
    <row r="442" spans="1:5" x14ac:dyDescent="0.2">
      <c r="A442" s="28">
        <v>2014</v>
      </c>
      <c r="B442" s="83">
        <v>201409</v>
      </c>
      <c r="C442" s="29" t="s">
        <v>177</v>
      </c>
      <c r="D442" s="29" t="s">
        <v>17</v>
      </c>
      <c r="E442" s="29">
        <v>16253</v>
      </c>
    </row>
    <row r="443" spans="1:5" x14ac:dyDescent="0.2">
      <c r="A443" s="30">
        <v>2014</v>
      </c>
      <c r="B443" s="84">
        <v>201412</v>
      </c>
      <c r="C443" s="31" t="s">
        <v>177</v>
      </c>
      <c r="D443" s="31" t="s">
        <v>17</v>
      </c>
      <c r="E443" s="31">
        <v>19197</v>
      </c>
    </row>
    <row r="444" spans="1:5" x14ac:dyDescent="0.2">
      <c r="A444" s="28">
        <v>2015</v>
      </c>
      <c r="B444" s="83">
        <v>201503</v>
      </c>
      <c r="C444" s="29" t="s">
        <v>177</v>
      </c>
      <c r="D444" s="29" t="s">
        <v>17</v>
      </c>
      <c r="E444" s="29">
        <v>17374</v>
      </c>
    </row>
    <row r="445" spans="1:5" x14ac:dyDescent="0.2">
      <c r="A445" s="30">
        <v>2015</v>
      </c>
      <c r="B445" s="84">
        <v>201506</v>
      </c>
      <c r="C445" s="31" t="s">
        <v>177</v>
      </c>
      <c r="D445" s="31" t="s">
        <v>17</v>
      </c>
      <c r="E445" s="31">
        <v>14982</v>
      </c>
    </row>
    <row r="446" spans="1:5" x14ac:dyDescent="0.2">
      <c r="A446" s="28">
        <v>2015</v>
      </c>
      <c r="B446" s="83">
        <v>201509</v>
      </c>
      <c r="C446" s="29" t="s">
        <v>177</v>
      </c>
      <c r="D446" s="29" t="s">
        <v>17</v>
      </c>
      <c r="E446" s="29">
        <v>14496</v>
      </c>
    </row>
    <row r="447" spans="1:5" x14ac:dyDescent="0.2">
      <c r="A447" s="30">
        <v>2015</v>
      </c>
      <c r="B447" s="84">
        <v>201512</v>
      </c>
      <c r="C447" s="31" t="s">
        <v>177</v>
      </c>
      <c r="D447" s="31" t="s">
        <v>17</v>
      </c>
      <c r="E447" s="31">
        <v>17006</v>
      </c>
    </row>
    <row r="448" spans="1:5" x14ac:dyDescent="0.2">
      <c r="A448" s="28">
        <v>2016</v>
      </c>
      <c r="B448" s="83">
        <v>201603</v>
      </c>
      <c r="C448" s="29" t="s">
        <v>177</v>
      </c>
      <c r="D448" s="29" t="s">
        <v>17</v>
      </c>
      <c r="E448" s="29">
        <v>15162</v>
      </c>
    </row>
    <row r="449" spans="1:5" x14ac:dyDescent="0.2">
      <c r="A449" s="30">
        <v>2016</v>
      </c>
      <c r="B449" s="84">
        <v>201606</v>
      </c>
      <c r="C449" s="31" t="s">
        <v>177</v>
      </c>
      <c r="D449" s="31" t="s">
        <v>17</v>
      </c>
      <c r="E449" s="31">
        <v>13359</v>
      </c>
    </row>
    <row r="450" spans="1:5" x14ac:dyDescent="0.2">
      <c r="A450" s="28">
        <v>2016</v>
      </c>
      <c r="B450" s="83">
        <v>201609</v>
      </c>
      <c r="C450" s="29" t="s">
        <v>177</v>
      </c>
      <c r="D450" s="29" t="s">
        <v>17</v>
      </c>
      <c r="E450" s="29">
        <v>12388</v>
      </c>
    </row>
    <row r="451" spans="1:5" x14ac:dyDescent="0.2">
      <c r="A451" s="30">
        <v>2016</v>
      </c>
      <c r="B451" s="84">
        <v>201612</v>
      </c>
      <c r="C451" s="31" t="s">
        <v>177</v>
      </c>
      <c r="D451" s="31" t="s">
        <v>17</v>
      </c>
      <c r="E451" s="31">
        <v>13800</v>
      </c>
    </row>
    <row r="452" spans="1:5" x14ac:dyDescent="0.2">
      <c r="A452" s="28">
        <v>2017</v>
      </c>
      <c r="B452" s="83">
        <v>201703</v>
      </c>
      <c r="C452" s="29" t="s">
        <v>177</v>
      </c>
      <c r="D452" s="29" t="s">
        <v>17</v>
      </c>
      <c r="E452" s="29">
        <v>12628</v>
      </c>
    </row>
    <row r="453" spans="1:5" x14ac:dyDescent="0.2">
      <c r="A453" s="30">
        <v>2017</v>
      </c>
      <c r="B453" s="84">
        <v>201706</v>
      </c>
      <c r="C453" s="31" t="s">
        <v>177</v>
      </c>
      <c r="D453" s="31" t="s">
        <v>17</v>
      </c>
      <c r="E453" s="31">
        <v>11833</v>
      </c>
    </row>
    <row r="454" spans="1:5" x14ac:dyDescent="0.2">
      <c r="A454" s="28">
        <v>2017</v>
      </c>
      <c r="B454" s="83">
        <v>201709</v>
      </c>
      <c r="C454" s="29" t="s">
        <v>177</v>
      </c>
      <c r="D454" s="29" t="s">
        <v>17</v>
      </c>
      <c r="E454" s="29">
        <v>11848</v>
      </c>
    </row>
    <row r="455" spans="1:5" x14ac:dyDescent="0.2">
      <c r="A455" s="30">
        <v>2017</v>
      </c>
      <c r="B455" s="84">
        <v>201712</v>
      </c>
      <c r="C455" s="31" t="s">
        <v>177</v>
      </c>
      <c r="D455" s="31" t="s">
        <v>17</v>
      </c>
      <c r="E455" s="31">
        <v>13962</v>
      </c>
    </row>
    <row r="456" spans="1:5" x14ac:dyDescent="0.2">
      <c r="A456" s="28">
        <v>2018</v>
      </c>
      <c r="B456" s="83">
        <v>201803</v>
      </c>
      <c r="C456" s="29" t="s">
        <v>177</v>
      </c>
      <c r="D456" s="29" t="s">
        <v>17</v>
      </c>
      <c r="E456" s="29">
        <v>13257</v>
      </c>
    </row>
    <row r="457" spans="1:5" x14ac:dyDescent="0.2">
      <c r="A457" s="30">
        <v>2018</v>
      </c>
      <c r="B457" s="84">
        <v>201806</v>
      </c>
      <c r="C457" s="31" t="s">
        <v>177</v>
      </c>
      <c r="D457" s="31" t="s">
        <v>17</v>
      </c>
      <c r="E457" s="31">
        <v>11686</v>
      </c>
    </row>
    <row r="458" spans="1:5" x14ac:dyDescent="0.2">
      <c r="A458" s="28">
        <v>2018</v>
      </c>
      <c r="B458" s="83">
        <v>201809</v>
      </c>
      <c r="C458" s="29" t="s">
        <v>177</v>
      </c>
      <c r="D458" s="29" t="s">
        <v>17</v>
      </c>
      <c r="E458" s="29">
        <v>11503</v>
      </c>
    </row>
    <row r="459" spans="1:5" x14ac:dyDescent="0.2">
      <c r="A459" s="30">
        <v>2018</v>
      </c>
      <c r="B459" s="84">
        <v>201812</v>
      </c>
      <c r="C459" s="31" t="s">
        <v>177</v>
      </c>
      <c r="D459" s="31" t="s">
        <v>17</v>
      </c>
      <c r="E459" s="31">
        <v>13344</v>
      </c>
    </row>
    <row r="460" spans="1:5" x14ac:dyDescent="0.2">
      <c r="A460" s="28">
        <v>2019</v>
      </c>
      <c r="B460" s="83">
        <v>201903</v>
      </c>
      <c r="C460" s="29" t="s">
        <v>177</v>
      </c>
      <c r="D460" s="29" t="s">
        <v>17</v>
      </c>
      <c r="E460" s="29">
        <v>12036</v>
      </c>
    </row>
    <row r="461" spans="1:5" x14ac:dyDescent="0.2">
      <c r="A461" s="30">
        <v>2019</v>
      </c>
      <c r="B461" s="84">
        <v>201906</v>
      </c>
      <c r="C461" s="31" t="s">
        <v>177</v>
      </c>
      <c r="D461" s="31" t="s">
        <v>17</v>
      </c>
      <c r="E461" s="31">
        <v>11470</v>
      </c>
    </row>
    <row r="462" spans="1:5" x14ac:dyDescent="0.2">
      <c r="A462" s="28">
        <v>2019</v>
      </c>
      <c r="B462" s="83">
        <v>201909</v>
      </c>
      <c r="C462" s="29" t="s">
        <v>177</v>
      </c>
      <c r="D462" s="29" t="s">
        <v>17</v>
      </c>
      <c r="E462" s="29">
        <v>12007</v>
      </c>
    </row>
    <row r="463" spans="1:5" x14ac:dyDescent="0.2">
      <c r="A463" s="30">
        <v>2019</v>
      </c>
      <c r="B463" s="84">
        <v>201912</v>
      </c>
      <c r="C463" s="31" t="s">
        <v>177</v>
      </c>
      <c r="D463" s="31" t="s">
        <v>17</v>
      </c>
      <c r="E463" s="31">
        <v>14417</v>
      </c>
    </row>
    <row r="464" spans="1:5" x14ac:dyDescent="0.2">
      <c r="A464" s="28">
        <v>2020</v>
      </c>
      <c r="B464" s="83">
        <v>202003</v>
      </c>
      <c r="C464" s="29" t="s">
        <v>177</v>
      </c>
      <c r="D464" s="29" t="s">
        <v>17</v>
      </c>
      <c r="E464" s="29">
        <v>11843.23</v>
      </c>
    </row>
    <row r="465" spans="1:5" x14ac:dyDescent="0.2">
      <c r="A465" s="30">
        <v>2020</v>
      </c>
      <c r="B465" s="84">
        <v>202006</v>
      </c>
      <c r="C465" s="31" t="s">
        <v>177</v>
      </c>
      <c r="D465" s="31" t="s">
        <v>17</v>
      </c>
      <c r="E465" s="31">
        <v>4940.3065900000001</v>
      </c>
    </row>
    <row r="466" spans="1:5" x14ac:dyDescent="0.2">
      <c r="A466" s="28">
        <v>2020</v>
      </c>
      <c r="B466" s="83">
        <v>202009</v>
      </c>
      <c r="C466" s="29" t="s">
        <v>177</v>
      </c>
      <c r="D466" s="29" t="s">
        <v>17</v>
      </c>
      <c r="E466" s="29">
        <v>9855.5442399999993</v>
      </c>
    </row>
    <row r="467" spans="1:5" x14ac:dyDescent="0.2">
      <c r="A467" s="30">
        <v>2020</v>
      </c>
      <c r="B467" s="84">
        <v>202012</v>
      </c>
      <c r="C467" s="31" t="s">
        <v>177</v>
      </c>
      <c r="D467" s="31" t="s">
        <v>17</v>
      </c>
      <c r="E467" s="31">
        <v>10501.575639999999</v>
      </c>
    </row>
    <row r="468" spans="1:5" x14ac:dyDescent="0.2">
      <c r="A468" s="28">
        <v>2021</v>
      </c>
      <c r="B468" s="83">
        <v>202103</v>
      </c>
      <c r="C468" s="29" t="s">
        <v>177</v>
      </c>
      <c r="D468" s="29" t="s">
        <v>17</v>
      </c>
      <c r="E468" s="29">
        <v>7061.6481999999996</v>
      </c>
    </row>
    <row r="469" spans="1:5" x14ac:dyDescent="0.2">
      <c r="A469" s="30">
        <v>2021</v>
      </c>
      <c r="B469" s="84">
        <v>202106</v>
      </c>
      <c r="C469" s="31" t="s">
        <v>177</v>
      </c>
      <c r="D469" s="31" t="s">
        <v>17</v>
      </c>
      <c r="E469" s="31">
        <v>10055.67448</v>
      </c>
    </row>
    <row r="470" spans="1:5" x14ac:dyDescent="0.2">
      <c r="A470" s="28">
        <v>2021</v>
      </c>
      <c r="B470" s="83">
        <v>202109</v>
      </c>
      <c r="C470" s="29" t="s">
        <v>177</v>
      </c>
      <c r="D470" s="29" t="s">
        <v>17</v>
      </c>
      <c r="E470" s="29">
        <v>12353.353639999999</v>
      </c>
    </row>
    <row r="471" spans="1:5" x14ac:dyDescent="0.2">
      <c r="A471" s="30">
        <v>2021</v>
      </c>
      <c r="B471" s="84">
        <v>202112</v>
      </c>
      <c r="C471" s="31" t="s">
        <v>177</v>
      </c>
      <c r="D471" s="31" t="s">
        <v>17</v>
      </c>
      <c r="E471" s="31">
        <v>14768.446389999999</v>
      </c>
    </row>
    <row r="472" spans="1:5" x14ac:dyDescent="0.2">
      <c r="A472" s="28">
        <v>2022</v>
      </c>
      <c r="B472" s="83">
        <v>202203</v>
      </c>
      <c r="C472" s="29" t="s">
        <v>177</v>
      </c>
      <c r="D472" s="29" t="s">
        <v>17</v>
      </c>
      <c r="E472" s="29">
        <v>13795.238111000001</v>
      </c>
    </row>
    <row r="473" spans="1:5" x14ac:dyDescent="0.2">
      <c r="A473" s="30">
        <v>2022</v>
      </c>
      <c r="B473" s="84">
        <v>202206</v>
      </c>
      <c r="C473" s="31" t="s">
        <v>177</v>
      </c>
      <c r="D473" s="31" t="s">
        <v>17</v>
      </c>
      <c r="E473" s="31">
        <v>14592.697098999901</v>
      </c>
    </row>
    <row r="474" spans="1:5" x14ac:dyDescent="0.2">
      <c r="A474" s="28">
        <v>2022</v>
      </c>
      <c r="B474" s="83">
        <v>202209</v>
      </c>
      <c r="C474" s="29" t="s">
        <v>177</v>
      </c>
      <c r="D474" s="29" t="s">
        <v>17</v>
      </c>
      <c r="E474" s="29">
        <v>14973.359198</v>
      </c>
    </row>
    <row r="475" spans="1:5" x14ac:dyDescent="0.2">
      <c r="A475" s="30">
        <v>2022</v>
      </c>
      <c r="B475" s="84">
        <v>202212</v>
      </c>
      <c r="C475" s="31" t="s">
        <v>177</v>
      </c>
      <c r="D475" s="31" t="s">
        <v>17</v>
      </c>
      <c r="E475" s="31">
        <v>18268.223134</v>
      </c>
    </row>
    <row r="476" spans="1:5" x14ac:dyDescent="0.2">
      <c r="A476" s="28">
        <v>2023</v>
      </c>
      <c r="B476" s="83">
        <v>202303</v>
      </c>
      <c r="C476" s="29" t="s">
        <v>177</v>
      </c>
      <c r="D476" s="29" t="s">
        <v>17</v>
      </c>
      <c r="E476" s="29">
        <v>16305.861766</v>
      </c>
    </row>
    <row r="477" spans="1:5" x14ac:dyDescent="0.2">
      <c r="A477" s="30">
        <v>2023</v>
      </c>
      <c r="B477" s="84">
        <v>202306</v>
      </c>
      <c r="C477" s="31" t="s">
        <v>177</v>
      </c>
      <c r="D477" s="31" t="s">
        <v>17</v>
      </c>
      <c r="E477" s="31">
        <v>16361.597421</v>
      </c>
    </row>
    <row r="478" spans="1:5" x14ac:dyDescent="0.2">
      <c r="A478" s="28">
        <v>2023</v>
      </c>
      <c r="B478" s="83">
        <v>202309</v>
      </c>
      <c r="C478" s="29" t="s">
        <v>177</v>
      </c>
      <c r="D478" s="29" t="s">
        <v>17</v>
      </c>
      <c r="E478" s="29">
        <v>16667.538675</v>
      </c>
    </row>
    <row r="479" spans="1:5" x14ac:dyDescent="0.2">
      <c r="A479" s="30">
        <v>2023</v>
      </c>
      <c r="B479" s="84">
        <v>202312</v>
      </c>
      <c r="C479" s="31" t="s">
        <v>177</v>
      </c>
      <c r="D479" s="31" t="s">
        <v>17</v>
      </c>
      <c r="E479" s="31">
        <v>19628.566048000001</v>
      </c>
    </row>
    <row r="480" spans="1:5" x14ac:dyDescent="0.2">
      <c r="A480" s="28">
        <v>2024</v>
      </c>
      <c r="B480" s="83">
        <v>202403</v>
      </c>
      <c r="C480" s="29" t="s">
        <v>177</v>
      </c>
      <c r="D480" s="29" t="s">
        <v>17</v>
      </c>
      <c r="E480" s="29">
        <v>18032.927985999999</v>
      </c>
    </row>
    <row r="481" spans="1:5" x14ac:dyDescent="0.2">
      <c r="A481" s="30">
        <v>2024</v>
      </c>
      <c r="B481" s="84">
        <v>202406</v>
      </c>
      <c r="C481" s="31" t="s">
        <v>177</v>
      </c>
      <c r="D481" s="31" t="s">
        <v>17</v>
      </c>
      <c r="E481" s="31">
        <v>16419.206969999999</v>
      </c>
    </row>
    <row r="482" spans="1:5" x14ac:dyDescent="0.2">
      <c r="A482" s="28">
        <v>2024</v>
      </c>
      <c r="B482" s="83">
        <v>202409</v>
      </c>
      <c r="C482" s="29" t="s">
        <v>177</v>
      </c>
      <c r="D482" s="29" t="s">
        <v>17</v>
      </c>
      <c r="E482" s="29">
        <v>16426.439198</v>
      </c>
    </row>
    <row r="483" spans="1:5" x14ac:dyDescent="0.2">
      <c r="A483" s="30">
        <v>2024</v>
      </c>
      <c r="B483" s="84">
        <v>202412</v>
      </c>
      <c r="C483" s="31" t="s">
        <v>177</v>
      </c>
      <c r="D483" s="31" t="s">
        <v>17</v>
      </c>
      <c r="E483" s="31">
        <v>17151.442219</v>
      </c>
    </row>
    <row r="484" spans="1:5" x14ac:dyDescent="0.2">
      <c r="A484" s="28">
        <v>2010</v>
      </c>
      <c r="B484" s="83">
        <v>201003</v>
      </c>
      <c r="C484" s="29" t="s">
        <v>177</v>
      </c>
      <c r="D484" s="29" t="s">
        <v>18</v>
      </c>
      <c r="E484" s="29">
        <v>4290.6645959999996</v>
      </c>
    </row>
    <row r="485" spans="1:5" x14ac:dyDescent="0.2">
      <c r="A485" s="30">
        <v>2010</v>
      </c>
      <c r="B485" s="84">
        <v>201006</v>
      </c>
      <c r="C485" s="31" t="s">
        <v>177</v>
      </c>
      <c r="D485" s="31" t="s">
        <v>18</v>
      </c>
      <c r="E485" s="31">
        <v>4100.0683220000001</v>
      </c>
    </row>
    <row r="486" spans="1:5" x14ac:dyDescent="0.2">
      <c r="A486" s="28">
        <v>2010</v>
      </c>
      <c r="B486" s="83">
        <v>201009</v>
      </c>
      <c r="C486" s="29" t="s">
        <v>177</v>
      </c>
      <c r="D486" s="29" t="s">
        <v>18</v>
      </c>
      <c r="E486" s="29">
        <v>4097.3167700000004</v>
      </c>
    </row>
    <row r="487" spans="1:5" x14ac:dyDescent="0.2">
      <c r="A487" s="30">
        <v>2010</v>
      </c>
      <c r="B487" s="84">
        <v>201012</v>
      </c>
      <c r="C487" s="31" t="s">
        <v>177</v>
      </c>
      <c r="D487" s="31" t="s">
        <v>18</v>
      </c>
      <c r="E487" s="31">
        <v>4814.9503100000002</v>
      </c>
    </row>
    <row r="488" spans="1:5" x14ac:dyDescent="0.2">
      <c r="A488" s="28">
        <v>2011</v>
      </c>
      <c r="B488" s="83">
        <v>201103</v>
      </c>
      <c r="C488" s="29" t="s">
        <v>177</v>
      </c>
      <c r="D488" s="29" t="s">
        <v>18</v>
      </c>
      <c r="E488" s="29">
        <v>4200.022164</v>
      </c>
    </row>
    <row r="489" spans="1:5" x14ac:dyDescent="0.2">
      <c r="A489" s="30">
        <v>2011</v>
      </c>
      <c r="B489" s="84">
        <v>201106</v>
      </c>
      <c r="C489" s="31" t="s">
        <v>177</v>
      </c>
      <c r="D489" s="31" t="s">
        <v>18</v>
      </c>
      <c r="E489" s="31">
        <v>3845.4002599999999</v>
      </c>
    </row>
    <row r="490" spans="1:5" x14ac:dyDescent="0.2">
      <c r="A490" s="28">
        <v>2011</v>
      </c>
      <c r="B490" s="83">
        <v>201109</v>
      </c>
      <c r="C490" s="29" t="s">
        <v>177</v>
      </c>
      <c r="D490" s="29" t="s">
        <v>18</v>
      </c>
      <c r="E490" s="29">
        <v>3885.3780959999999</v>
      </c>
    </row>
    <row r="491" spans="1:5" x14ac:dyDescent="0.2">
      <c r="A491" s="30">
        <v>2011</v>
      </c>
      <c r="B491" s="84">
        <v>201112</v>
      </c>
      <c r="C491" s="31" t="s">
        <v>177</v>
      </c>
      <c r="D491" s="31" t="s">
        <v>18</v>
      </c>
      <c r="E491" s="31">
        <v>4676.1994780000005</v>
      </c>
    </row>
    <row r="492" spans="1:5" x14ac:dyDescent="0.2">
      <c r="A492" s="28">
        <v>2012</v>
      </c>
      <c r="B492" s="83">
        <v>201203</v>
      </c>
      <c r="C492" s="29" t="s">
        <v>177</v>
      </c>
      <c r="D492" s="29" t="s">
        <v>18</v>
      </c>
      <c r="E492" s="29">
        <v>4232.4121359999999</v>
      </c>
    </row>
    <row r="493" spans="1:5" x14ac:dyDescent="0.2">
      <c r="A493" s="30">
        <v>2012</v>
      </c>
      <c r="B493" s="84">
        <v>201206</v>
      </c>
      <c r="C493" s="31" t="s">
        <v>177</v>
      </c>
      <c r="D493" s="31" t="s">
        <v>18</v>
      </c>
      <c r="E493" s="31">
        <v>4357.4269910000003</v>
      </c>
    </row>
    <row r="494" spans="1:5" x14ac:dyDescent="0.2">
      <c r="A494" s="28">
        <v>2012</v>
      </c>
      <c r="B494" s="83">
        <v>201209</v>
      </c>
      <c r="C494" s="29" t="s">
        <v>177</v>
      </c>
      <c r="D494" s="29" t="s">
        <v>18</v>
      </c>
      <c r="E494" s="29">
        <v>4262.0562570000002</v>
      </c>
    </row>
    <row r="495" spans="1:5" x14ac:dyDescent="0.2">
      <c r="A495" s="30">
        <v>2012</v>
      </c>
      <c r="B495" s="84">
        <v>201212</v>
      </c>
      <c r="C495" s="31" t="s">
        <v>177</v>
      </c>
      <c r="D495" s="31" t="s">
        <v>18</v>
      </c>
      <c r="E495" s="31">
        <v>4559.1046139999999</v>
      </c>
    </row>
    <row r="496" spans="1:5" x14ac:dyDescent="0.2">
      <c r="A496" s="28">
        <v>2013</v>
      </c>
      <c r="B496" s="83">
        <v>201303</v>
      </c>
      <c r="C496" s="29" t="s">
        <v>177</v>
      </c>
      <c r="D496" s="29" t="s">
        <v>18</v>
      </c>
      <c r="E496" s="29">
        <v>4378.6465310000003</v>
      </c>
    </row>
    <row r="497" spans="1:5" x14ac:dyDescent="0.2">
      <c r="A497" s="30">
        <v>2013</v>
      </c>
      <c r="B497" s="84">
        <v>201306</v>
      </c>
      <c r="C497" s="31" t="s">
        <v>177</v>
      </c>
      <c r="D497" s="31" t="s">
        <v>18</v>
      </c>
      <c r="E497" s="31">
        <v>4365.9063580000002</v>
      </c>
    </row>
    <row r="498" spans="1:5" x14ac:dyDescent="0.2">
      <c r="A498" s="28">
        <v>2013</v>
      </c>
      <c r="B498" s="83">
        <v>201309</v>
      </c>
      <c r="C498" s="29" t="s">
        <v>177</v>
      </c>
      <c r="D498" s="29" t="s">
        <v>18</v>
      </c>
      <c r="E498" s="29">
        <v>4208.86445</v>
      </c>
    </row>
    <row r="499" spans="1:5" x14ac:dyDescent="0.2">
      <c r="A499" s="30">
        <v>2013</v>
      </c>
      <c r="B499" s="84">
        <v>201312</v>
      </c>
      <c r="C499" s="31" t="s">
        <v>177</v>
      </c>
      <c r="D499" s="31" t="s">
        <v>18</v>
      </c>
      <c r="E499" s="31">
        <v>4785.5826580000003</v>
      </c>
    </row>
    <row r="500" spans="1:5" x14ac:dyDescent="0.2">
      <c r="A500" s="28">
        <v>2014</v>
      </c>
      <c r="B500" s="83">
        <v>201403</v>
      </c>
      <c r="C500" s="29" t="s">
        <v>177</v>
      </c>
      <c r="D500" s="29" t="s">
        <v>18</v>
      </c>
      <c r="E500" s="29">
        <v>4483.0524779999996</v>
      </c>
    </row>
    <row r="501" spans="1:5" x14ac:dyDescent="0.2">
      <c r="A501" s="30">
        <v>2014</v>
      </c>
      <c r="B501" s="84">
        <v>201406</v>
      </c>
      <c r="C501" s="31" t="s">
        <v>177</v>
      </c>
      <c r="D501" s="31" t="s">
        <v>18</v>
      </c>
      <c r="E501" s="31">
        <v>3910.9475210000001</v>
      </c>
    </row>
    <row r="502" spans="1:5" x14ac:dyDescent="0.2">
      <c r="A502" s="28">
        <v>2014</v>
      </c>
      <c r="B502" s="83">
        <v>201409</v>
      </c>
      <c r="C502" s="29" t="s">
        <v>177</v>
      </c>
      <c r="D502" s="29" t="s">
        <v>18</v>
      </c>
      <c r="E502" s="29">
        <v>3699.8612240000002</v>
      </c>
    </row>
    <row r="503" spans="1:5" x14ac:dyDescent="0.2">
      <c r="A503" s="30">
        <v>2014</v>
      </c>
      <c r="B503" s="84">
        <v>201412</v>
      </c>
      <c r="C503" s="31" t="s">
        <v>177</v>
      </c>
      <c r="D503" s="31" t="s">
        <v>18</v>
      </c>
      <c r="E503" s="31">
        <v>3996.1387749999999</v>
      </c>
    </row>
    <row r="504" spans="1:5" x14ac:dyDescent="0.2">
      <c r="A504" s="28">
        <v>2015</v>
      </c>
      <c r="B504" s="83">
        <v>201503</v>
      </c>
      <c r="C504" s="29" t="s">
        <v>177</v>
      </c>
      <c r="D504" s="29" t="s">
        <v>18</v>
      </c>
      <c r="E504" s="29">
        <v>3634.7523460000002</v>
      </c>
    </row>
    <row r="505" spans="1:5" x14ac:dyDescent="0.2">
      <c r="A505" s="30">
        <v>2015</v>
      </c>
      <c r="B505" s="84">
        <v>201506</v>
      </c>
      <c r="C505" s="31" t="s">
        <v>177</v>
      </c>
      <c r="D505" s="31" t="s">
        <v>18</v>
      </c>
      <c r="E505" s="31">
        <v>3023.4469309999999</v>
      </c>
    </row>
    <row r="506" spans="1:5" x14ac:dyDescent="0.2">
      <c r="A506" s="28">
        <v>2015</v>
      </c>
      <c r="B506" s="83">
        <v>201509</v>
      </c>
      <c r="C506" s="29" t="s">
        <v>177</v>
      </c>
      <c r="D506" s="29" t="s">
        <v>18</v>
      </c>
      <c r="E506" s="29">
        <v>2752.3819490000001</v>
      </c>
    </row>
    <row r="507" spans="1:5" x14ac:dyDescent="0.2">
      <c r="A507" s="30">
        <v>2015</v>
      </c>
      <c r="B507" s="84">
        <v>201512</v>
      </c>
      <c r="C507" s="31" t="s">
        <v>177</v>
      </c>
      <c r="D507" s="31" t="s">
        <v>18</v>
      </c>
      <c r="E507" s="31">
        <v>2810.418772</v>
      </c>
    </row>
    <row r="508" spans="1:5" x14ac:dyDescent="0.2">
      <c r="A508" s="28">
        <v>2016</v>
      </c>
      <c r="B508" s="83">
        <v>201603</v>
      </c>
      <c r="C508" s="29" t="s">
        <v>177</v>
      </c>
      <c r="D508" s="29" t="s">
        <v>18</v>
      </c>
      <c r="E508" s="29">
        <v>2480.1211509999998</v>
      </c>
    </row>
    <row r="509" spans="1:5" x14ac:dyDescent="0.2">
      <c r="A509" s="30">
        <v>2016</v>
      </c>
      <c r="B509" s="84">
        <v>201606</v>
      </c>
      <c r="C509" s="31" t="s">
        <v>177</v>
      </c>
      <c r="D509" s="31" t="s">
        <v>18</v>
      </c>
      <c r="E509" s="31">
        <v>2071.0973180000001</v>
      </c>
    </row>
    <row r="510" spans="1:5" x14ac:dyDescent="0.2">
      <c r="A510" s="28">
        <v>2016</v>
      </c>
      <c r="B510" s="83">
        <v>201609</v>
      </c>
      <c r="C510" s="29" t="s">
        <v>177</v>
      </c>
      <c r="D510" s="29" t="s">
        <v>18</v>
      </c>
      <c r="E510" s="29">
        <v>1993.910625</v>
      </c>
    </row>
    <row r="511" spans="1:5" x14ac:dyDescent="0.2">
      <c r="A511" s="30">
        <v>2016</v>
      </c>
      <c r="B511" s="84">
        <v>201612</v>
      </c>
      <c r="C511" s="31" t="s">
        <v>177</v>
      </c>
      <c r="D511" s="31" t="s">
        <v>18</v>
      </c>
      <c r="E511" s="31">
        <v>2046.870903</v>
      </c>
    </row>
    <row r="512" spans="1:5" x14ac:dyDescent="0.2">
      <c r="A512" s="28">
        <v>2017</v>
      </c>
      <c r="B512" s="83">
        <v>201703</v>
      </c>
      <c r="C512" s="29" t="s">
        <v>177</v>
      </c>
      <c r="D512" s="29" t="s">
        <v>18</v>
      </c>
      <c r="E512" s="29">
        <v>1977.6475399999999</v>
      </c>
    </row>
    <row r="513" spans="1:5" x14ac:dyDescent="0.2">
      <c r="A513" s="30">
        <v>2017</v>
      </c>
      <c r="B513" s="84">
        <v>201706</v>
      </c>
      <c r="C513" s="31" t="s">
        <v>177</v>
      </c>
      <c r="D513" s="31" t="s">
        <v>18</v>
      </c>
      <c r="E513" s="31">
        <v>1842.5409829999901</v>
      </c>
    </row>
    <row r="514" spans="1:5" x14ac:dyDescent="0.2">
      <c r="A514" s="28">
        <v>2017</v>
      </c>
      <c r="B514" s="83">
        <v>201709</v>
      </c>
      <c r="C514" s="29" t="s">
        <v>177</v>
      </c>
      <c r="D514" s="29" t="s">
        <v>18</v>
      </c>
      <c r="E514" s="29">
        <v>1781.4016389999999</v>
      </c>
    </row>
    <row r="515" spans="1:5" x14ac:dyDescent="0.2">
      <c r="A515" s="30">
        <v>2017</v>
      </c>
      <c r="B515" s="84">
        <v>201712</v>
      </c>
      <c r="C515" s="31" t="s">
        <v>177</v>
      </c>
      <c r="D515" s="31" t="s">
        <v>18</v>
      </c>
      <c r="E515" s="31">
        <v>1844.409836</v>
      </c>
    </row>
    <row r="516" spans="1:5" x14ac:dyDescent="0.2">
      <c r="A516" s="28">
        <v>2018</v>
      </c>
      <c r="B516" s="83">
        <v>201803</v>
      </c>
      <c r="C516" s="29" t="s">
        <v>177</v>
      </c>
      <c r="D516" s="29" t="s">
        <v>18</v>
      </c>
      <c r="E516" s="29">
        <v>1826.2853399999999</v>
      </c>
    </row>
    <row r="517" spans="1:5" x14ac:dyDescent="0.2">
      <c r="A517" s="30">
        <v>2018</v>
      </c>
      <c r="B517" s="84">
        <v>201806</v>
      </c>
      <c r="C517" s="31" t="s">
        <v>177</v>
      </c>
      <c r="D517" s="31" t="s">
        <v>18</v>
      </c>
      <c r="E517" s="31">
        <v>1591.090968</v>
      </c>
    </row>
    <row r="518" spans="1:5" x14ac:dyDescent="0.2">
      <c r="A518" s="28">
        <v>2018</v>
      </c>
      <c r="B518" s="83">
        <v>201809</v>
      </c>
      <c r="C518" s="29" t="s">
        <v>177</v>
      </c>
      <c r="D518" s="29" t="s">
        <v>18</v>
      </c>
      <c r="E518" s="29">
        <v>1513.3854710000001</v>
      </c>
    </row>
    <row r="519" spans="1:5" x14ac:dyDescent="0.2">
      <c r="A519" s="30">
        <v>2018</v>
      </c>
      <c r="B519" s="84">
        <v>201812</v>
      </c>
      <c r="C519" s="31" t="s">
        <v>177</v>
      </c>
      <c r="D519" s="31" t="s">
        <v>18</v>
      </c>
      <c r="E519" s="31">
        <v>1867.2382190000001</v>
      </c>
    </row>
    <row r="520" spans="1:5" x14ac:dyDescent="0.2">
      <c r="A520" s="28">
        <v>2019</v>
      </c>
      <c r="B520" s="83">
        <v>201903</v>
      </c>
      <c r="C520" s="29" t="s">
        <v>177</v>
      </c>
      <c r="D520" s="29" t="s">
        <v>18</v>
      </c>
      <c r="E520" s="29">
        <v>1847.234657</v>
      </c>
    </row>
    <row r="521" spans="1:5" x14ac:dyDescent="0.2">
      <c r="A521" s="30">
        <v>2019</v>
      </c>
      <c r="B521" s="84">
        <v>201906</v>
      </c>
      <c r="C521" s="31" t="s">
        <v>177</v>
      </c>
      <c r="D521" s="31" t="s">
        <v>18</v>
      </c>
      <c r="E521" s="31">
        <v>1662.0938619999999</v>
      </c>
    </row>
    <row r="522" spans="1:5" x14ac:dyDescent="0.2">
      <c r="A522" s="28">
        <v>2019</v>
      </c>
      <c r="B522" s="83">
        <v>201909</v>
      </c>
      <c r="C522" s="29" t="s">
        <v>177</v>
      </c>
      <c r="D522" s="29" t="s">
        <v>18</v>
      </c>
      <c r="E522" s="29">
        <v>1802.971119</v>
      </c>
    </row>
    <row r="523" spans="1:5" x14ac:dyDescent="0.2">
      <c r="A523" s="30">
        <v>2019</v>
      </c>
      <c r="B523" s="84">
        <v>201912</v>
      </c>
      <c r="C523" s="31" t="s">
        <v>177</v>
      </c>
      <c r="D523" s="31" t="s">
        <v>18</v>
      </c>
      <c r="E523" s="31">
        <v>1818.7003609999999</v>
      </c>
    </row>
    <row r="524" spans="1:5" x14ac:dyDescent="0.2">
      <c r="A524" s="28">
        <v>2020</v>
      </c>
      <c r="B524" s="83">
        <v>202003</v>
      </c>
      <c r="C524" s="29" t="s">
        <v>177</v>
      </c>
      <c r="D524" s="29" t="s">
        <v>18</v>
      </c>
      <c r="E524" s="29">
        <v>1581.6948870000001</v>
      </c>
    </row>
    <row r="525" spans="1:5" x14ac:dyDescent="0.2">
      <c r="A525" s="30">
        <v>2020</v>
      </c>
      <c r="B525" s="84">
        <v>202006</v>
      </c>
      <c r="C525" s="31" t="s">
        <v>177</v>
      </c>
      <c r="D525" s="31" t="s">
        <v>18</v>
      </c>
      <c r="E525" s="31">
        <v>675.50436200000001</v>
      </c>
    </row>
    <row r="526" spans="1:5" x14ac:dyDescent="0.2">
      <c r="A526" s="28">
        <v>2020</v>
      </c>
      <c r="B526" s="83">
        <v>202009</v>
      </c>
      <c r="C526" s="29" t="s">
        <v>177</v>
      </c>
      <c r="D526" s="29" t="s">
        <v>18</v>
      </c>
      <c r="E526" s="29">
        <v>1187.9044819999999</v>
      </c>
    </row>
    <row r="527" spans="1:5" x14ac:dyDescent="0.2">
      <c r="A527" s="30">
        <v>2020</v>
      </c>
      <c r="B527" s="84">
        <v>202012</v>
      </c>
      <c r="C527" s="31" t="s">
        <v>177</v>
      </c>
      <c r="D527" s="31" t="s">
        <v>18</v>
      </c>
      <c r="E527" s="31">
        <v>1196.1171670000001</v>
      </c>
    </row>
    <row r="528" spans="1:5" x14ac:dyDescent="0.2">
      <c r="A528" s="28">
        <v>2021</v>
      </c>
      <c r="B528" s="83">
        <v>202103</v>
      </c>
      <c r="C528" s="29" t="s">
        <v>177</v>
      </c>
      <c r="D528" s="29" t="s">
        <v>18</v>
      </c>
      <c r="E528" s="29">
        <v>914.10477000000003</v>
      </c>
    </row>
    <row r="529" spans="1:5" x14ac:dyDescent="0.2">
      <c r="A529" s="30">
        <v>2021</v>
      </c>
      <c r="B529" s="84">
        <v>202106</v>
      </c>
      <c r="C529" s="31" t="s">
        <v>177</v>
      </c>
      <c r="D529" s="31" t="s">
        <v>18</v>
      </c>
      <c r="E529" s="31">
        <v>1186.14526</v>
      </c>
    </row>
    <row r="530" spans="1:5" x14ac:dyDescent="0.2">
      <c r="A530" s="28">
        <v>2021</v>
      </c>
      <c r="B530" s="83">
        <v>202109</v>
      </c>
      <c r="C530" s="29" t="s">
        <v>177</v>
      </c>
      <c r="D530" s="29" t="s">
        <v>18</v>
      </c>
      <c r="E530" s="29">
        <v>1257.2406800000001</v>
      </c>
    </row>
    <row r="531" spans="1:5" x14ac:dyDescent="0.2">
      <c r="A531" s="30">
        <v>2021</v>
      </c>
      <c r="B531" s="84">
        <v>202112</v>
      </c>
      <c r="C531" s="31" t="s">
        <v>177</v>
      </c>
      <c r="D531" s="31" t="s">
        <v>18</v>
      </c>
      <c r="E531" s="31">
        <v>1447.3033800000001</v>
      </c>
    </row>
    <row r="532" spans="1:5" x14ac:dyDescent="0.2">
      <c r="A532" s="28">
        <v>2022</v>
      </c>
      <c r="B532" s="83">
        <v>202203</v>
      </c>
      <c r="C532" s="29" t="s">
        <v>177</v>
      </c>
      <c r="D532" s="29" t="s">
        <v>18</v>
      </c>
      <c r="E532" s="29">
        <v>1579.252217</v>
      </c>
    </row>
    <row r="533" spans="1:5" x14ac:dyDescent="0.2">
      <c r="A533" s="30">
        <v>2022</v>
      </c>
      <c r="B533" s="84">
        <v>202206</v>
      </c>
      <c r="C533" s="31" t="s">
        <v>177</v>
      </c>
      <c r="D533" s="31" t="s">
        <v>18</v>
      </c>
      <c r="E533" s="31">
        <v>1778.6520399999999</v>
      </c>
    </row>
    <row r="534" spans="1:5" x14ac:dyDescent="0.2">
      <c r="A534" s="28">
        <v>2022</v>
      </c>
      <c r="B534" s="83">
        <v>202209</v>
      </c>
      <c r="C534" s="29" t="s">
        <v>177</v>
      </c>
      <c r="D534" s="29" t="s">
        <v>18</v>
      </c>
      <c r="E534" s="29">
        <v>1718.8906030000001</v>
      </c>
    </row>
    <row r="535" spans="1:5" x14ac:dyDescent="0.2">
      <c r="A535" s="30">
        <v>2022</v>
      </c>
      <c r="B535" s="84">
        <v>202212</v>
      </c>
      <c r="C535" s="31" t="s">
        <v>177</v>
      </c>
      <c r="D535" s="31" t="s">
        <v>18</v>
      </c>
      <c r="E535" s="31">
        <v>2026.4697169999999</v>
      </c>
    </row>
    <row r="536" spans="1:5" x14ac:dyDescent="0.2">
      <c r="A536" s="28">
        <v>2023</v>
      </c>
      <c r="B536" s="83">
        <v>202303</v>
      </c>
      <c r="C536" s="29" t="s">
        <v>177</v>
      </c>
      <c r="D536" s="29" t="s">
        <v>18</v>
      </c>
      <c r="E536" s="29">
        <v>1807.0982260000001</v>
      </c>
    </row>
    <row r="537" spans="1:5" x14ac:dyDescent="0.2">
      <c r="A537" s="30">
        <v>2023</v>
      </c>
      <c r="B537" s="84">
        <v>202306</v>
      </c>
      <c r="C537" s="31" t="s">
        <v>177</v>
      </c>
      <c r="D537" s="31" t="s">
        <v>18</v>
      </c>
      <c r="E537" s="31">
        <v>1711.9338359999999</v>
      </c>
    </row>
    <row r="538" spans="1:5" x14ac:dyDescent="0.2">
      <c r="A538" s="28">
        <v>2023</v>
      </c>
      <c r="B538" s="83">
        <v>202309</v>
      </c>
      <c r="C538" s="29" t="s">
        <v>177</v>
      </c>
      <c r="D538" s="29" t="s">
        <v>18</v>
      </c>
      <c r="E538" s="29">
        <v>1558.120154</v>
      </c>
    </row>
    <row r="539" spans="1:5" x14ac:dyDescent="0.2">
      <c r="A539" s="30">
        <v>2023</v>
      </c>
      <c r="B539" s="84">
        <v>202312</v>
      </c>
      <c r="C539" s="31" t="s">
        <v>177</v>
      </c>
      <c r="D539" s="31" t="s">
        <v>18</v>
      </c>
      <c r="E539" s="31">
        <v>1763.034142</v>
      </c>
    </row>
    <row r="540" spans="1:5" x14ac:dyDescent="0.2">
      <c r="A540" s="28">
        <v>2024</v>
      </c>
      <c r="B540" s="83">
        <v>202403</v>
      </c>
      <c r="C540" s="29" t="s">
        <v>177</v>
      </c>
      <c r="D540" s="29" t="s">
        <v>18</v>
      </c>
      <c r="E540" s="29">
        <v>1810.777202</v>
      </c>
    </row>
    <row r="541" spans="1:5" x14ac:dyDescent="0.2">
      <c r="A541" s="30">
        <v>2024</v>
      </c>
      <c r="B541" s="84">
        <v>202406</v>
      </c>
      <c r="C541" s="31" t="s">
        <v>177</v>
      </c>
      <c r="D541" s="31" t="s">
        <v>18</v>
      </c>
      <c r="E541" s="31">
        <v>1759.1436160000001</v>
      </c>
    </row>
    <row r="542" spans="1:5" x14ac:dyDescent="0.2">
      <c r="A542" s="28">
        <v>2024</v>
      </c>
      <c r="B542" s="83">
        <v>202409</v>
      </c>
      <c r="C542" s="29" t="s">
        <v>177</v>
      </c>
      <c r="D542" s="29" t="s">
        <v>18</v>
      </c>
      <c r="E542" s="29">
        <v>1682.9777589999901</v>
      </c>
    </row>
    <row r="543" spans="1:5" x14ac:dyDescent="0.2">
      <c r="A543" s="30">
        <v>2024</v>
      </c>
      <c r="B543" s="84">
        <v>202412</v>
      </c>
      <c r="C543" s="31" t="s">
        <v>177</v>
      </c>
      <c r="D543" s="31" t="s">
        <v>18</v>
      </c>
      <c r="E543" s="31">
        <v>1643.7840160000001</v>
      </c>
    </row>
    <row r="544" spans="1:5" x14ac:dyDescent="0.2">
      <c r="A544" s="28">
        <v>2010</v>
      </c>
      <c r="B544" s="83">
        <v>201003</v>
      </c>
      <c r="C544" s="29" t="s">
        <v>177</v>
      </c>
      <c r="D544" s="29" t="s">
        <v>19</v>
      </c>
      <c r="E544" s="29">
        <v>12715</v>
      </c>
    </row>
    <row r="545" spans="1:5" x14ac:dyDescent="0.2">
      <c r="A545" s="30">
        <v>2010</v>
      </c>
      <c r="B545" s="84">
        <v>201006</v>
      </c>
      <c r="C545" s="31" t="s">
        <v>177</v>
      </c>
      <c r="D545" s="31" t="s">
        <v>19</v>
      </c>
      <c r="E545" s="31">
        <v>12328</v>
      </c>
    </row>
    <row r="546" spans="1:5" x14ac:dyDescent="0.2">
      <c r="A546" s="28">
        <v>2010</v>
      </c>
      <c r="B546" s="83">
        <v>201009</v>
      </c>
      <c r="C546" s="29" t="s">
        <v>177</v>
      </c>
      <c r="D546" s="29" t="s">
        <v>19</v>
      </c>
      <c r="E546" s="29">
        <v>12585</v>
      </c>
    </row>
    <row r="547" spans="1:5" x14ac:dyDescent="0.2">
      <c r="A547" s="30">
        <v>2010</v>
      </c>
      <c r="B547" s="84">
        <v>201012</v>
      </c>
      <c r="C547" s="31" t="s">
        <v>177</v>
      </c>
      <c r="D547" s="31" t="s">
        <v>19</v>
      </c>
      <c r="E547" s="31">
        <v>14103</v>
      </c>
    </row>
    <row r="548" spans="1:5" x14ac:dyDescent="0.2">
      <c r="A548" s="28">
        <v>2011</v>
      </c>
      <c r="B548" s="83">
        <v>201103</v>
      </c>
      <c r="C548" s="29" t="s">
        <v>177</v>
      </c>
      <c r="D548" s="29" t="s">
        <v>19</v>
      </c>
      <c r="E548" s="29">
        <v>10738</v>
      </c>
    </row>
    <row r="549" spans="1:5" x14ac:dyDescent="0.2">
      <c r="A549" s="30">
        <v>2011</v>
      </c>
      <c r="B549" s="84">
        <v>201106</v>
      </c>
      <c r="C549" s="31" t="s">
        <v>177</v>
      </c>
      <c r="D549" s="31" t="s">
        <v>19</v>
      </c>
      <c r="E549" s="31">
        <v>11639</v>
      </c>
    </row>
    <row r="550" spans="1:5" x14ac:dyDescent="0.2">
      <c r="A550" s="28">
        <v>2011</v>
      </c>
      <c r="B550" s="83">
        <v>201109</v>
      </c>
      <c r="C550" s="29" t="s">
        <v>177</v>
      </c>
      <c r="D550" s="29" t="s">
        <v>19</v>
      </c>
      <c r="E550" s="29">
        <v>11872</v>
      </c>
    </row>
    <row r="551" spans="1:5" x14ac:dyDescent="0.2">
      <c r="A551" s="30">
        <v>2011</v>
      </c>
      <c r="B551" s="84">
        <v>201112</v>
      </c>
      <c r="C551" s="31" t="s">
        <v>177</v>
      </c>
      <c r="D551" s="31" t="s">
        <v>19</v>
      </c>
      <c r="E551" s="31">
        <v>13304</v>
      </c>
    </row>
    <row r="552" spans="1:5" x14ac:dyDescent="0.2">
      <c r="A552" s="28">
        <v>2012</v>
      </c>
      <c r="B552" s="83">
        <v>201203</v>
      </c>
      <c r="C552" s="29" t="s">
        <v>177</v>
      </c>
      <c r="D552" s="29" t="s">
        <v>19</v>
      </c>
      <c r="E552" s="29">
        <v>12129</v>
      </c>
    </row>
    <row r="553" spans="1:5" x14ac:dyDescent="0.2">
      <c r="A553" s="30">
        <v>2012</v>
      </c>
      <c r="B553" s="84">
        <v>201206</v>
      </c>
      <c r="C553" s="31" t="s">
        <v>177</v>
      </c>
      <c r="D553" s="31" t="s">
        <v>19</v>
      </c>
      <c r="E553" s="31">
        <v>13235</v>
      </c>
    </row>
    <row r="554" spans="1:5" x14ac:dyDescent="0.2">
      <c r="A554" s="28">
        <v>2012</v>
      </c>
      <c r="B554" s="83">
        <v>201209</v>
      </c>
      <c r="C554" s="29" t="s">
        <v>177</v>
      </c>
      <c r="D554" s="29" t="s">
        <v>19</v>
      </c>
      <c r="E554" s="29">
        <v>12823</v>
      </c>
    </row>
    <row r="555" spans="1:5" x14ac:dyDescent="0.2">
      <c r="A555" s="30">
        <v>2012</v>
      </c>
      <c r="B555" s="84">
        <v>201212</v>
      </c>
      <c r="C555" s="31" t="s">
        <v>177</v>
      </c>
      <c r="D555" s="31" t="s">
        <v>19</v>
      </c>
      <c r="E555" s="31">
        <v>13980</v>
      </c>
    </row>
    <row r="556" spans="1:5" x14ac:dyDescent="0.2">
      <c r="A556" s="28">
        <v>2013</v>
      </c>
      <c r="B556" s="83">
        <v>201303</v>
      </c>
      <c r="C556" s="29" t="s">
        <v>177</v>
      </c>
      <c r="D556" s="29" t="s">
        <v>19</v>
      </c>
      <c r="E556" s="29">
        <v>12174</v>
      </c>
    </row>
    <row r="557" spans="1:5" x14ac:dyDescent="0.2">
      <c r="A557" s="30">
        <v>2013</v>
      </c>
      <c r="B557" s="84">
        <v>201306</v>
      </c>
      <c r="C557" s="31" t="s">
        <v>177</v>
      </c>
      <c r="D557" s="31" t="s">
        <v>19</v>
      </c>
      <c r="E557" s="31">
        <v>12291</v>
      </c>
    </row>
    <row r="558" spans="1:5" x14ac:dyDescent="0.2">
      <c r="A558" s="28">
        <v>2013</v>
      </c>
      <c r="B558" s="83">
        <v>201309</v>
      </c>
      <c r="C558" s="29" t="s">
        <v>177</v>
      </c>
      <c r="D558" s="29" t="s">
        <v>19</v>
      </c>
      <c r="E558" s="29">
        <v>11857.101210000001</v>
      </c>
    </row>
    <row r="559" spans="1:5" x14ac:dyDescent="0.2">
      <c r="A559" s="30">
        <v>2013</v>
      </c>
      <c r="B559" s="84">
        <v>201312</v>
      </c>
      <c r="C559" s="31" t="s">
        <v>177</v>
      </c>
      <c r="D559" s="31" t="s">
        <v>19</v>
      </c>
      <c r="E559" s="31">
        <v>13802.115330000001</v>
      </c>
    </row>
    <row r="560" spans="1:5" x14ac:dyDescent="0.2">
      <c r="A560" s="28">
        <v>2014</v>
      </c>
      <c r="B560" s="83">
        <v>201403</v>
      </c>
      <c r="C560" s="29" t="s">
        <v>177</v>
      </c>
      <c r="D560" s="29" t="s">
        <v>19</v>
      </c>
      <c r="E560" s="29">
        <v>12262.10606</v>
      </c>
    </row>
    <row r="561" spans="1:5" x14ac:dyDescent="0.2">
      <c r="A561" s="30">
        <v>2014</v>
      </c>
      <c r="B561" s="84">
        <v>201406</v>
      </c>
      <c r="C561" s="31" t="s">
        <v>177</v>
      </c>
      <c r="D561" s="31" t="s">
        <v>19</v>
      </c>
      <c r="E561" s="31">
        <v>11828.094509999901</v>
      </c>
    </row>
    <row r="562" spans="1:5" x14ac:dyDescent="0.2">
      <c r="A562" s="28">
        <v>2014</v>
      </c>
      <c r="B562" s="83">
        <v>201409</v>
      </c>
      <c r="C562" s="29" t="s">
        <v>177</v>
      </c>
      <c r="D562" s="29" t="s">
        <v>19</v>
      </c>
      <c r="E562" s="29">
        <v>11358.083189999999</v>
      </c>
    </row>
    <row r="563" spans="1:5" x14ac:dyDescent="0.2">
      <c r="A563" s="30">
        <v>2014</v>
      </c>
      <c r="B563" s="84">
        <v>201412</v>
      </c>
      <c r="C563" s="31" t="s">
        <v>177</v>
      </c>
      <c r="D563" s="31" t="s">
        <v>19</v>
      </c>
      <c r="E563" s="31">
        <v>13163.09907</v>
      </c>
    </row>
    <row r="564" spans="1:5" x14ac:dyDescent="0.2">
      <c r="A564" s="28">
        <v>2015</v>
      </c>
      <c r="B564" s="83">
        <v>201503</v>
      </c>
      <c r="C564" s="29" t="s">
        <v>177</v>
      </c>
      <c r="D564" s="29" t="s">
        <v>19</v>
      </c>
      <c r="E564" s="29">
        <v>11547.077079999999</v>
      </c>
    </row>
    <row r="565" spans="1:5" x14ac:dyDescent="0.2">
      <c r="A565" s="30">
        <v>2015</v>
      </c>
      <c r="B565" s="84">
        <v>201506</v>
      </c>
      <c r="C565" s="31" t="s">
        <v>177</v>
      </c>
      <c r="D565" s="31" t="s">
        <v>19</v>
      </c>
      <c r="E565" s="31">
        <v>10825.06803</v>
      </c>
    </row>
    <row r="566" spans="1:5" x14ac:dyDescent="0.2">
      <c r="A566" s="28">
        <v>2015</v>
      </c>
      <c r="B566" s="83">
        <v>201509</v>
      </c>
      <c r="C566" s="29" t="s">
        <v>177</v>
      </c>
      <c r="D566" s="29" t="s">
        <v>19</v>
      </c>
      <c r="E566" s="29">
        <v>10401.062669999999</v>
      </c>
    </row>
    <row r="567" spans="1:5" x14ac:dyDescent="0.2">
      <c r="A567" s="30">
        <v>2015</v>
      </c>
      <c r="B567" s="84">
        <v>201512</v>
      </c>
      <c r="C567" s="31" t="s">
        <v>177</v>
      </c>
      <c r="D567" s="31" t="s">
        <v>19</v>
      </c>
      <c r="E567" s="31">
        <v>11468.06612</v>
      </c>
    </row>
    <row r="568" spans="1:5" x14ac:dyDescent="0.2">
      <c r="A568" s="28">
        <v>2016</v>
      </c>
      <c r="B568" s="83">
        <v>201603</v>
      </c>
      <c r="C568" s="29" t="s">
        <v>177</v>
      </c>
      <c r="D568" s="29" t="s">
        <v>19</v>
      </c>
      <c r="E568" s="29">
        <v>10433.05384</v>
      </c>
    </row>
    <row r="569" spans="1:5" x14ac:dyDescent="0.2">
      <c r="A569" s="30">
        <v>2016</v>
      </c>
      <c r="B569" s="84">
        <v>201606</v>
      </c>
      <c r="C569" s="31" t="s">
        <v>177</v>
      </c>
      <c r="D569" s="31" t="s">
        <v>19</v>
      </c>
      <c r="E569" s="31">
        <v>10254.050009999901</v>
      </c>
    </row>
    <row r="570" spans="1:5" x14ac:dyDescent="0.2">
      <c r="A570" s="28">
        <v>2016</v>
      </c>
      <c r="B570" s="83">
        <v>201609</v>
      </c>
      <c r="C570" s="29" t="s">
        <v>177</v>
      </c>
      <c r="D570" s="29" t="s">
        <v>19</v>
      </c>
      <c r="E570" s="29">
        <v>9763.0453799999996</v>
      </c>
    </row>
    <row r="571" spans="1:5" x14ac:dyDescent="0.2">
      <c r="A571" s="30">
        <v>2016</v>
      </c>
      <c r="B571" s="84">
        <v>201612</v>
      </c>
      <c r="C571" s="31" t="s">
        <v>177</v>
      </c>
      <c r="D571" s="31" t="s">
        <v>19</v>
      </c>
      <c r="E571" s="31">
        <v>10401.05178</v>
      </c>
    </row>
    <row r="572" spans="1:5" x14ac:dyDescent="0.2">
      <c r="A572" s="28">
        <v>2017</v>
      </c>
      <c r="B572" s="83">
        <v>201703</v>
      </c>
      <c r="C572" s="29" t="s">
        <v>177</v>
      </c>
      <c r="D572" s="29" t="s">
        <v>19</v>
      </c>
      <c r="E572" s="29">
        <v>9714.2495699999999</v>
      </c>
    </row>
    <row r="573" spans="1:5" x14ac:dyDescent="0.2">
      <c r="A573" s="30">
        <v>2017</v>
      </c>
      <c r="B573" s="84">
        <v>201706</v>
      </c>
      <c r="C573" s="31" t="s">
        <v>177</v>
      </c>
      <c r="D573" s="31" t="s">
        <v>19</v>
      </c>
      <c r="E573" s="31">
        <v>9487.2511200000008</v>
      </c>
    </row>
    <row r="574" spans="1:5" x14ac:dyDescent="0.2">
      <c r="A574" s="28">
        <v>2017</v>
      </c>
      <c r="B574" s="83">
        <v>201709</v>
      </c>
      <c r="C574" s="29" t="s">
        <v>177</v>
      </c>
      <c r="D574" s="29" t="s">
        <v>19</v>
      </c>
      <c r="E574" s="29">
        <v>9852.2532499999998</v>
      </c>
    </row>
    <row r="575" spans="1:5" x14ac:dyDescent="0.2">
      <c r="A575" s="30">
        <v>2017</v>
      </c>
      <c r="B575" s="84">
        <v>201712</v>
      </c>
      <c r="C575" s="31" t="s">
        <v>177</v>
      </c>
      <c r="D575" s="31" t="s">
        <v>19</v>
      </c>
      <c r="E575" s="31">
        <v>10949.257519999999</v>
      </c>
    </row>
    <row r="576" spans="1:5" x14ac:dyDescent="0.2">
      <c r="A576" s="28">
        <v>2018</v>
      </c>
      <c r="B576" s="83">
        <v>201803</v>
      </c>
      <c r="C576" s="29" t="s">
        <v>177</v>
      </c>
      <c r="D576" s="29" t="s">
        <v>19</v>
      </c>
      <c r="E576" s="29">
        <v>9911.3596500000003</v>
      </c>
    </row>
    <row r="577" spans="1:5" x14ac:dyDescent="0.2">
      <c r="A577" s="30">
        <v>2018</v>
      </c>
      <c r="B577" s="84">
        <v>201806</v>
      </c>
      <c r="C577" s="31" t="s">
        <v>177</v>
      </c>
      <c r="D577" s="31" t="s">
        <v>19</v>
      </c>
      <c r="E577" s="31">
        <v>9928.3688399999992</v>
      </c>
    </row>
    <row r="578" spans="1:5" x14ac:dyDescent="0.2">
      <c r="A578" s="28">
        <v>2018</v>
      </c>
      <c r="B578" s="83">
        <v>201809</v>
      </c>
      <c r="C578" s="29" t="s">
        <v>177</v>
      </c>
      <c r="D578" s="29" t="s">
        <v>19</v>
      </c>
      <c r="E578" s="29">
        <v>9541.3611199999996</v>
      </c>
    </row>
    <row r="579" spans="1:5" x14ac:dyDescent="0.2">
      <c r="A579" s="30">
        <v>2018</v>
      </c>
      <c r="B579" s="84">
        <v>201812</v>
      </c>
      <c r="C579" s="31" t="s">
        <v>177</v>
      </c>
      <c r="D579" s="31" t="s">
        <v>19</v>
      </c>
      <c r="E579" s="31">
        <v>10718.774579999999</v>
      </c>
    </row>
    <row r="580" spans="1:5" x14ac:dyDescent="0.2">
      <c r="A580" s="28">
        <v>2019</v>
      </c>
      <c r="B580" s="83">
        <v>201903</v>
      </c>
      <c r="C580" s="29" t="s">
        <v>177</v>
      </c>
      <c r="D580" s="29" t="s">
        <v>19</v>
      </c>
      <c r="E580" s="29">
        <v>9492.5481299999992</v>
      </c>
    </row>
    <row r="581" spans="1:5" x14ac:dyDescent="0.2">
      <c r="A581" s="30">
        <v>2019</v>
      </c>
      <c r="B581" s="84">
        <v>201906</v>
      </c>
      <c r="C581" s="31" t="s">
        <v>177</v>
      </c>
      <c r="D581" s="31" t="s">
        <v>19</v>
      </c>
      <c r="E581" s="31">
        <v>9699.8051599999999</v>
      </c>
    </row>
    <row r="582" spans="1:5" x14ac:dyDescent="0.2">
      <c r="A582" s="28">
        <v>2019</v>
      </c>
      <c r="B582" s="83">
        <v>201909</v>
      </c>
      <c r="C582" s="29" t="s">
        <v>177</v>
      </c>
      <c r="D582" s="29" t="s">
        <v>19</v>
      </c>
      <c r="E582" s="29">
        <v>9944.0461899999991</v>
      </c>
    </row>
    <row r="583" spans="1:5" x14ac:dyDescent="0.2">
      <c r="A583" s="30">
        <v>2019</v>
      </c>
      <c r="B583" s="84">
        <v>201912</v>
      </c>
      <c r="C583" s="31" t="s">
        <v>177</v>
      </c>
      <c r="D583" s="31" t="s">
        <v>19</v>
      </c>
      <c r="E583" s="31">
        <v>11709.436589999999</v>
      </c>
    </row>
    <row r="584" spans="1:5" x14ac:dyDescent="0.2">
      <c r="A584" s="28">
        <v>2020</v>
      </c>
      <c r="B584" s="83">
        <v>202003</v>
      </c>
      <c r="C584" s="29" t="s">
        <v>177</v>
      </c>
      <c r="D584" s="29" t="s">
        <v>19</v>
      </c>
      <c r="E584" s="29">
        <v>9168.5732769999995</v>
      </c>
    </row>
    <row r="585" spans="1:5" x14ac:dyDescent="0.2">
      <c r="A585" s="30">
        <v>2020</v>
      </c>
      <c r="B585" s="84">
        <v>202006</v>
      </c>
      <c r="C585" s="31" t="s">
        <v>177</v>
      </c>
      <c r="D585" s="31" t="s">
        <v>19</v>
      </c>
      <c r="E585" s="31">
        <v>3509.5967289999999</v>
      </c>
    </row>
    <row r="586" spans="1:5" x14ac:dyDescent="0.2">
      <c r="A586" s="28">
        <v>2020</v>
      </c>
      <c r="B586" s="83">
        <v>202009</v>
      </c>
      <c r="C586" s="29" t="s">
        <v>177</v>
      </c>
      <c r="D586" s="29" t="s">
        <v>19</v>
      </c>
      <c r="E586" s="29">
        <v>7389.9615659999999</v>
      </c>
    </row>
    <row r="587" spans="1:5" x14ac:dyDescent="0.2">
      <c r="A587" s="30">
        <v>2020</v>
      </c>
      <c r="B587" s="84">
        <v>202012</v>
      </c>
      <c r="C587" s="31" t="s">
        <v>177</v>
      </c>
      <c r="D587" s="31" t="s">
        <v>19</v>
      </c>
      <c r="E587" s="31">
        <v>7739.8128550000001</v>
      </c>
    </row>
    <row r="588" spans="1:5" x14ac:dyDescent="0.2">
      <c r="A588" s="28">
        <v>2021</v>
      </c>
      <c r="B588" s="83">
        <v>202103</v>
      </c>
      <c r="C588" s="29" t="s">
        <v>177</v>
      </c>
      <c r="D588" s="29" t="s">
        <v>19</v>
      </c>
      <c r="E588" s="29">
        <v>4442.7561239999905</v>
      </c>
    </row>
    <row r="589" spans="1:5" x14ac:dyDescent="0.2">
      <c r="A589" s="30">
        <v>2021</v>
      </c>
      <c r="B589" s="84">
        <v>202106</v>
      </c>
      <c r="C589" s="31" t="s">
        <v>177</v>
      </c>
      <c r="D589" s="31" t="s">
        <v>19</v>
      </c>
      <c r="E589" s="31">
        <v>7662.8782259999998</v>
      </c>
    </row>
    <row r="590" spans="1:5" x14ac:dyDescent="0.2">
      <c r="A590" s="28">
        <v>2021</v>
      </c>
      <c r="B590" s="83">
        <v>202109</v>
      </c>
      <c r="C590" s="29" t="s">
        <v>177</v>
      </c>
      <c r="D590" s="29" t="s">
        <v>19</v>
      </c>
      <c r="E590" s="29">
        <v>9081.7553179999995</v>
      </c>
    </row>
    <row r="591" spans="1:5" x14ac:dyDescent="0.2">
      <c r="A591" s="30">
        <v>2021</v>
      </c>
      <c r="B591" s="84">
        <v>202112</v>
      </c>
      <c r="C591" s="31" t="s">
        <v>177</v>
      </c>
      <c r="D591" s="31" t="s">
        <v>19</v>
      </c>
      <c r="E591" s="31">
        <v>10214.236895</v>
      </c>
    </row>
    <row r="592" spans="1:5" x14ac:dyDescent="0.2">
      <c r="A592" s="28">
        <v>2022</v>
      </c>
      <c r="B592" s="83">
        <v>202203</v>
      </c>
      <c r="C592" s="29" t="s">
        <v>177</v>
      </c>
      <c r="D592" s="29" t="s">
        <v>19</v>
      </c>
      <c r="E592" s="29">
        <v>9159.1332490000004</v>
      </c>
    </row>
    <row r="593" spans="1:5" x14ac:dyDescent="0.2">
      <c r="A593" s="30">
        <v>2022</v>
      </c>
      <c r="B593" s="84">
        <v>202206</v>
      </c>
      <c r="C593" s="31" t="s">
        <v>177</v>
      </c>
      <c r="D593" s="31" t="s">
        <v>19</v>
      </c>
      <c r="E593" s="31">
        <v>10153.517959000001</v>
      </c>
    </row>
    <row r="594" spans="1:5" x14ac:dyDescent="0.2">
      <c r="A594" s="28">
        <v>2022</v>
      </c>
      <c r="B594" s="83">
        <v>202209</v>
      </c>
      <c r="C594" s="29" t="s">
        <v>177</v>
      </c>
      <c r="D594" s="29" t="s">
        <v>19</v>
      </c>
      <c r="E594" s="29">
        <v>10498.932821</v>
      </c>
    </row>
    <row r="595" spans="1:5" x14ac:dyDescent="0.2">
      <c r="A595" s="30">
        <v>2022</v>
      </c>
      <c r="B595" s="84">
        <v>202212</v>
      </c>
      <c r="C595" s="31" t="s">
        <v>177</v>
      </c>
      <c r="D595" s="31" t="s">
        <v>19</v>
      </c>
      <c r="E595" s="31">
        <v>12060.656139999999</v>
      </c>
    </row>
    <row r="596" spans="1:5" x14ac:dyDescent="0.2">
      <c r="A596" s="28">
        <v>2023</v>
      </c>
      <c r="B596" s="83">
        <v>202303</v>
      </c>
      <c r="C596" s="29" t="s">
        <v>177</v>
      </c>
      <c r="D596" s="29" t="s">
        <v>19</v>
      </c>
      <c r="E596" s="29">
        <v>10889.592814</v>
      </c>
    </row>
    <row r="597" spans="1:5" x14ac:dyDescent="0.2">
      <c r="A597" s="30">
        <v>2023</v>
      </c>
      <c r="B597" s="84">
        <v>202306</v>
      </c>
      <c r="C597" s="31" t="s">
        <v>177</v>
      </c>
      <c r="D597" s="31" t="s">
        <v>19</v>
      </c>
      <c r="E597" s="31">
        <v>11605.125145</v>
      </c>
    </row>
    <row r="598" spans="1:5" x14ac:dyDescent="0.2">
      <c r="A598" s="28">
        <v>2023</v>
      </c>
      <c r="B598" s="83">
        <v>202309</v>
      </c>
      <c r="C598" s="29" t="s">
        <v>177</v>
      </c>
      <c r="D598" s="29" t="s">
        <v>19</v>
      </c>
      <c r="E598" s="29">
        <v>11373.576805999999</v>
      </c>
    </row>
    <row r="599" spans="1:5" x14ac:dyDescent="0.2">
      <c r="A599" s="30">
        <v>2023</v>
      </c>
      <c r="B599" s="84">
        <v>202312</v>
      </c>
      <c r="C599" s="31" t="s">
        <v>177</v>
      </c>
      <c r="D599" s="31" t="s">
        <v>19</v>
      </c>
      <c r="E599" s="31">
        <v>12615.751421000001</v>
      </c>
    </row>
    <row r="600" spans="1:5" x14ac:dyDescent="0.2">
      <c r="A600" s="28">
        <v>2024</v>
      </c>
      <c r="B600" s="83">
        <v>202403</v>
      </c>
      <c r="C600" s="29" t="s">
        <v>177</v>
      </c>
      <c r="D600" s="29" t="s">
        <v>19</v>
      </c>
      <c r="E600" s="29">
        <v>12338.894167</v>
      </c>
    </row>
    <row r="601" spans="1:5" x14ac:dyDescent="0.2">
      <c r="A601" s="30">
        <v>2024</v>
      </c>
      <c r="B601" s="84">
        <v>202406</v>
      </c>
      <c r="C601" s="31" t="s">
        <v>177</v>
      </c>
      <c r="D601" s="31" t="s">
        <v>19</v>
      </c>
      <c r="E601" s="31">
        <v>12181.535118</v>
      </c>
    </row>
    <row r="602" spans="1:5" x14ac:dyDescent="0.2">
      <c r="A602" s="28">
        <v>2024</v>
      </c>
      <c r="B602" s="83">
        <v>202409</v>
      </c>
      <c r="C602" s="29" t="s">
        <v>177</v>
      </c>
      <c r="D602" s="29" t="s">
        <v>19</v>
      </c>
      <c r="E602" s="29">
        <v>11536.749315999999</v>
      </c>
    </row>
    <row r="603" spans="1:5" x14ac:dyDescent="0.2">
      <c r="A603" s="30">
        <v>2024</v>
      </c>
      <c r="B603" s="84">
        <v>202412</v>
      </c>
      <c r="C603" s="31" t="s">
        <v>177</v>
      </c>
      <c r="D603" s="31" t="s">
        <v>19</v>
      </c>
      <c r="E603" s="31">
        <v>11462.680141999999</v>
      </c>
    </row>
    <row r="604" spans="1:5" x14ac:dyDescent="0.2">
      <c r="A604" s="28">
        <v>2010</v>
      </c>
      <c r="B604" s="83">
        <v>201003</v>
      </c>
      <c r="C604" s="29" t="s">
        <v>177</v>
      </c>
      <c r="D604" s="29" t="s">
        <v>166</v>
      </c>
      <c r="E604" s="29">
        <v>3150.7883000000002</v>
      </c>
    </row>
    <row r="605" spans="1:5" x14ac:dyDescent="0.2">
      <c r="A605" s="30">
        <v>2010</v>
      </c>
      <c r="B605" s="84">
        <v>201006</v>
      </c>
      <c r="C605" s="31" t="s">
        <v>177</v>
      </c>
      <c r="D605" s="31" t="s">
        <v>166</v>
      </c>
      <c r="E605" s="31">
        <v>3122.1039919999998</v>
      </c>
    </row>
    <row r="606" spans="1:5" x14ac:dyDescent="0.2">
      <c r="A606" s="28">
        <v>2010</v>
      </c>
      <c r="B606" s="83">
        <v>201009</v>
      </c>
      <c r="C606" s="29" t="s">
        <v>177</v>
      </c>
      <c r="D606" s="29" t="s">
        <v>166</v>
      </c>
      <c r="E606" s="29">
        <v>3153.1039919999998</v>
      </c>
    </row>
    <row r="607" spans="1:5" x14ac:dyDescent="0.2">
      <c r="A607" s="30">
        <v>2010</v>
      </c>
      <c r="B607" s="84">
        <v>201012</v>
      </c>
      <c r="C607" s="31" t="s">
        <v>177</v>
      </c>
      <c r="D607" s="31" t="s">
        <v>166</v>
      </c>
      <c r="E607" s="31">
        <v>3444.5301760000002</v>
      </c>
    </row>
    <row r="608" spans="1:5" x14ac:dyDescent="0.2">
      <c r="A608" s="28">
        <v>2011</v>
      </c>
      <c r="B608" s="83">
        <v>201103</v>
      </c>
      <c r="C608" s="29" t="s">
        <v>177</v>
      </c>
      <c r="D608" s="29" t="s">
        <v>166</v>
      </c>
      <c r="E608" s="29">
        <v>2800.34</v>
      </c>
    </row>
    <row r="609" spans="1:5" x14ac:dyDescent="0.2">
      <c r="A609" s="30">
        <v>2011</v>
      </c>
      <c r="B609" s="84">
        <v>201106</v>
      </c>
      <c r="C609" s="31" t="s">
        <v>177</v>
      </c>
      <c r="D609" s="31" t="s">
        <v>166</v>
      </c>
      <c r="E609" s="31">
        <v>2861.28</v>
      </c>
    </row>
    <row r="610" spans="1:5" x14ac:dyDescent="0.2">
      <c r="A610" s="28">
        <v>2011</v>
      </c>
      <c r="B610" s="83">
        <v>201109</v>
      </c>
      <c r="C610" s="29" t="s">
        <v>177</v>
      </c>
      <c r="D610" s="29" t="s">
        <v>166</v>
      </c>
      <c r="E610" s="29">
        <v>2982.92</v>
      </c>
    </row>
    <row r="611" spans="1:5" x14ac:dyDescent="0.2">
      <c r="A611" s="30">
        <v>2011</v>
      </c>
      <c r="B611" s="84">
        <v>201112</v>
      </c>
      <c r="C611" s="31" t="s">
        <v>177</v>
      </c>
      <c r="D611" s="31" t="s">
        <v>166</v>
      </c>
      <c r="E611" s="31">
        <v>3500.26</v>
      </c>
    </row>
    <row r="612" spans="1:5" x14ac:dyDescent="0.2">
      <c r="A612" s="28">
        <v>2012</v>
      </c>
      <c r="B612" s="83">
        <v>201203</v>
      </c>
      <c r="C612" s="29" t="s">
        <v>177</v>
      </c>
      <c r="D612" s="29" t="s">
        <v>166</v>
      </c>
      <c r="E612" s="29">
        <v>3419.568006</v>
      </c>
    </row>
    <row r="613" spans="1:5" x14ac:dyDescent="0.2">
      <c r="A613" s="30">
        <v>2012</v>
      </c>
      <c r="B613" s="84">
        <v>201206</v>
      </c>
      <c r="C613" s="31" t="s">
        <v>177</v>
      </c>
      <c r="D613" s="31" t="s">
        <v>166</v>
      </c>
      <c r="E613" s="31">
        <v>3316.7904189999999</v>
      </c>
    </row>
    <row r="614" spans="1:5" x14ac:dyDescent="0.2">
      <c r="A614" s="28">
        <v>2012</v>
      </c>
      <c r="B614" s="83">
        <v>201209</v>
      </c>
      <c r="C614" s="29" t="s">
        <v>177</v>
      </c>
      <c r="D614" s="29" t="s">
        <v>166</v>
      </c>
      <c r="E614" s="29">
        <v>3194.7219839999998</v>
      </c>
    </row>
    <row r="615" spans="1:5" x14ac:dyDescent="0.2">
      <c r="A615" s="30">
        <v>2012</v>
      </c>
      <c r="B615" s="84">
        <v>201212</v>
      </c>
      <c r="C615" s="31" t="s">
        <v>177</v>
      </c>
      <c r="D615" s="31" t="s">
        <v>166</v>
      </c>
      <c r="E615" s="31">
        <v>3574.3207860000002</v>
      </c>
    </row>
    <row r="616" spans="1:5" x14ac:dyDescent="0.2">
      <c r="A616" s="28">
        <v>2013</v>
      </c>
      <c r="B616" s="83">
        <v>201303</v>
      </c>
      <c r="C616" s="29" t="s">
        <v>177</v>
      </c>
      <c r="D616" s="29" t="s">
        <v>166</v>
      </c>
      <c r="E616" s="29">
        <v>3097.3612400000002</v>
      </c>
    </row>
    <row r="617" spans="1:5" x14ac:dyDescent="0.2">
      <c r="A617" s="30">
        <v>2013</v>
      </c>
      <c r="B617" s="84">
        <v>201306</v>
      </c>
      <c r="C617" s="31" t="s">
        <v>177</v>
      </c>
      <c r="D617" s="31" t="s">
        <v>166</v>
      </c>
      <c r="E617" s="31">
        <v>2958.6434100000001</v>
      </c>
    </row>
    <row r="618" spans="1:5" x14ac:dyDescent="0.2">
      <c r="A618" s="28">
        <v>2013</v>
      </c>
      <c r="B618" s="83">
        <v>201309</v>
      </c>
      <c r="C618" s="29" t="s">
        <v>177</v>
      </c>
      <c r="D618" s="29" t="s">
        <v>166</v>
      </c>
      <c r="E618" s="29">
        <v>3027.5906970000001</v>
      </c>
    </row>
    <row r="619" spans="1:5" x14ac:dyDescent="0.2">
      <c r="A619" s="30">
        <v>2013</v>
      </c>
      <c r="B619" s="84">
        <v>201312</v>
      </c>
      <c r="C619" s="31" t="s">
        <v>177</v>
      </c>
      <c r="D619" s="31" t="s">
        <v>166</v>
      </c>
      <c r="E619" s="31">
        <v>3568.699224</v>
      </c>
    </row>
    <row r="620" spans="1:5" x14ac:dyDescent="0.2">
      <c r="A620" s="28">
        <v>2014</v>
      </c>
      <c r="B620" s="83">
        <v>201403</v>
      </c>
      <c r="C620" s="29" t="s">
        <v>177</v>
      </c>
      <c r="D620" s="29" t="s">
        <v>166</v>
      </c>
      <c r="E620" s="29">
        <v>3332.8608239999999</v>
      </c>
    </row>
    <row r="621" spans="1:5" x14ac:dyDescent="0.2">
      <c r="A621" s="30">
        <v>2014</v>
      </c>
      <c r="B621" s="84">
        <v>201406</v>
      </c>
      <c r="C621" s="31" t="s">
        <v>177</v>
      </c>
      <c r="D621" s="31" t="s">
        <v>166</v>
      </c>
      <c r="E621" s="31">
        <v>3176.6744319999998</v>
      </c>
    </row>
    <row r="622" spans="1:5" x14ac:dyDescent="0.2">
      <c r="A622" s="28">
        <v>2014</v>
      </c>
      <c r="B622" s="83">
        <v>201409</v>
      </c>
      <c r="C622" s="29" t="s">
        <v>177</v>
      </c>
      <c r="D622" s="29" t="s">
        <v>166</v>
      </c>
      <c r="E622" s="29">
        <v>3100.03395</v>
      </c>
    </row>
    <row r="623" spans="1:5" x14ac:dyDescent="0.2">
      <c r="A623" s="30">
        <v>2014</v>
      </c>
      <c r="B623" s="84">
        <v>201412</v>
      </c>
      <c r="C623" s="31" t="s">
        <v>177</v>
      </c>
      <c r="D623" s="31" t="s">
        <v>166</v>
      </c>
      <c r="E623" s="31">
        <v>3911.81972</v>
      </c>
    </row>
    <row r="624" spans="1:5" x14ac:dyDescent="0.2">
      <c r="A624" s="28">
        <v>2015</v>
      </c>
      <c r="B624" s="83">
        <v>201503</v>
      </c>
      <c r="C624" s="29" t="s">
        <v>177</v>
      </c>
      <c r="D624" s="29" t="s">
        <v>166</v>
      </c>
      <c r="E624" s="29">
        <v>3330.683724</v>
      </c>
    </row>
    <row r="625" spans="1:5" x14ac:dyDescent="0.2">
      <c r="A625" s="30">
        <v>2015</v>
      </c>
      <c r="B625" s="84">
        <v>201506</v>
      </c>
      <c r="C625" s="31" t="s">
        <v>177</v>
      </c>
      <c r="D625" s="31" t="s">
        <v>166</v>
      </c>
      <c r="E625" s="31">
        <v>3052.7684909999998</v>
      </c>
    </row>
    <row r="626" spans="1:5" x14ac:dyDescent="0.2">
      <c r="A626" s="28">
        <v>2015</v>
      </c>
      <c r="B626" s="83">
        <v>201509</v>
      </c>
      <c r="C626" s="29" t="s">
        <v>177</v>
      </c>
      <c r="D626" s="29" t="s">
        <v>166</v>
      </c>
      <c r="E626" s="29">
        <v>2940.410316</v>
      </c>
    </row>
    <row r="627" spans="1:5" x14ac:dyDescent="0.2">
      <c r="A627" s="30">
        <v>2015</v>
      </c>
      <c r="B627" s="84">
        <v>201512</v>
      </c>
      <c r="C627" s="31" t="s">
        <v>177</v>
      </c>
      <c r="D627" s="31" t="s">
        <v>166</v>
      </c>
      <c r="E627" s="31">
        <v>3368.5220359999998</v>
      </c>
    </row>
    <row r="628" spans="1:5" x14ac:dyDescent="0.2">
      <c r="A628" s="28">
        <v>2016</v>
      </c>
      <c r="B628" s="83">
        <v>201603</v>
      </c>
      <c r="C628" s="29" t="s">
        <v>177</v>
      </c>
      <c r="D628" s="29" t="s">
        <v>166</v>
      </c>
      <c r="E628" s="29">
        <v>3179.2184689999999</v>
      </c>
    </row>
    <row r="629" spans="1:5" x14ac:dyDescent="0.2">
      <c r="A629" s="30">
        <v>2016</v>
      </c>
      <c r="B629" s="84">
        <v>201606</v>
      </c>
      <c r="C629" s="31" t="s">
        <v>177</v>
      </c>
      <c r="D629" s="31" t="s">
        <v>166</v>
      </c>
      <c r="E629" s="31">
        <v>2983.8111840000001</v>
      </c>
    </row>
    <row r="630" spans="1:5" x14ac:dyDescent="0.2">
      <c r="A630" s="28">
        <v>2016</v>
      </c>
      <c r="B630" s="83">
        <v>201609</v>
      </c>
      <c r="C630" s="29" t="s">
        <v>177</v>
      </c>
      <c r="D630" s="29" t="s">
        <v>166</v>
      </c>
      <c r="E630" s="29">
        <v>2841.5606229999999</v>
      </c>
    </row>
    <row r="631" spans="1:5" x14ac:dyDescent="0.2">
      <c r="A631" s="30">
        <v>2016</v>
      </c>
      <c r="B631" s="84">
        <v>201612</v>
      </c>
      <c r="C631" s="31" t="s">
        <v>177</v>
      </c>
      <c r="D631" s="31" t="s">
        <v>166</v>
      </c>
      <c r="E631" s="31">
        <v>3310.7576399999998</v>
      </c>
    </row>
    <row r="632" spans="1:5" x14ac:dyDescent="0.2">
      <c r="A632" s="28">
        <v>2017</v>
      </c>
      <c r="B632" s="83">
        <v>201703</v>
      </c>
      <c r="C632" s="29" t="s">
        <v>177</v>
      </c>
      <c r="D632" s="29" t="s">
        <v>166</v>
      </c>
      <c r="E632" s="29">
        <v>3046.2409029999999</v>
      </c>
    </row>
    <row r="633" spans="1:5" x14ac:dyDescent="0.2">
      <c r="A633" s="30">
        <v>2017</v>
      </c>
      <c r="B633" s="84">
        <v>201706</v>
      </c>
      <c r="C633" s="31" t="s">
        <v>177</v>
      </c>
      <c r="D633" s="31" t="s">
        <v>166</v>
      </c>
      <c r="E633" s="31">
        <v>2855.4005910000001</v>
      </c>
    </row>
    <row r="634" spans="1:5" x14ac:dyDescent="0.2">
      <c r="A634" s="28">
        <v>2017</v>
      </c>
      <c r="B634" s="83">
        <v>201709</v>
      </c>
      <c r="C634" s="29" t="s">
        <v>177</v>
      </c>
      <c r="D634" s="29" t="s">
        <v>166</v>
      </c>
      <c r="E634" s="29">
        <v>2792.9124790000001</v>
      </c>
    </row>
    <row r="635" spans="1:5" x14ac:dyDescent="0.2">
      <c r="A635" s="30">
        <v>2017</v>
      </c>
      <c r="B635" s="84">
        <v>201712</v>
      </c>
      <c r="C635" s="31" t="s">
        <v>177</v>
      </c>
      <c r="D635" s="31" t="s">
        <v>166</v>
      </c>
      <c r="E635" s="31">
        <v>3317.727136</v>
      </c>
    </row>
    <row r="636" spans="1:5" x14ac:dyDescent="0.2">
      <c r="A636" s="28">
        <v>2018</v>
      </c>
      <c r="B636" s="83">
        <v>201803</v>
      </c>
      <c r="C636" s="29" t="s">
        <v>177</v>
      </c>
      <c r="D636" s="29" t="s">
        <v>166</v>
      </c>
      <c r="E636" s="29">
        <v>2889.168447</v>
      </c>
    </row>
    <row r="637" spans="1:5" x14ac:dyDescent="0.2">
      <c r="A637" s="30">
        <v>2018</v>
      </c>
      <c r="B637" s="84">
        <v>201806</v>
      </c>
      <c r="C637" s="31" t="s">
        <v>177</v>
      </c>
      <c r="D637" s="31" t="s">
        <v>166</v>
      </c>
      <c r="E637" s="31">
        <v>2884.622809</v>
      </c>
    </row>
    <row r="638" spans="1:5" x14ac:dyDescent="0.2">
      <c r="A638" s="28">
        <v>2018</v>
      </c>
      <c r="B638" s="83">
        <v>201809</v>
      </c>
      <c r="C638" s="29" t="s">
        <v>177</v>
      </c>
      <c r="D638" s="29" t="s">
        <v>166</v>
      </c>
      <c r="E638" s="29">
        <v>2639.0262400000001</v>
      </c>
    </row>
    <row r="639" spans="1:5" x14ac:dyDescent="0.2">
      <c r="A639" s="30">
        <v>2018</v>
      </c>
      <c r="B639" s="84">
        <v>201812</v>
      </c>
      <c r="C639" s="31" t="s">
        <v>177</v>
      </c>
      <c r="D639" s="31" t="s">
        <v>166</v>
      </c>
      <c r="E639" s="31">
        <v>3368.0703039999999</v>
      </c>
    </row>
    <row r="640" spans="1:5" x14ac:dyDescent="0.2">
      <c r="A640" s="28">
        <v>2019</v>
      </c>
      <c r="B640" s="83">
        <v>201903</v>
      </c>
      <c r="C640" s="29" t="s">
        <v>177</v>
      </c>
      <c r="D640" s="29" t="s">
        <v>166</v>
      </c>
      <c r="E640" s="29">
        <v>2895.315615</v>
      </c>
    </row>
    <row r="641" spans="1:5" x14ac:dyDescent="0.2">
      <c r="A641" s="30">
        <v>2019</v>
      </c>
      <c r="B641" s="84">
        <v>201906</v>
      </c>
      <c r="C641" s="31" t="s">
        <v>177</v>
      </c>
      <c r="D641" s="31" t="s">
        <v>166</v>
      </c>
      <c r="E641" s="31">
        <v>2608.0151110000002</v>
      </c>
    </row>
    <row r="642" spans="1:5" x14ac:dyDescent="0.2">
      <c r="A642" s="28">
        <v>2019</v>
      </c>
      <c r="B642" s="83">
        <v>201909</v>
      </c>
      <c r="C642" s="29" t="s">
        <v>177</v>
      </c>
      <c r="D642" s="29" t="s">
        <v>166</v>
      </c>
      <c r="E642" s="29">
        <v>2886.279211</v>
      </c>
    </row>
    <row r="643" spans="1:5" x14ac:dyDescent="0.2">
      <c r="A643" s="30">
        <v>2019</v>
      </c>
      <c r="B643" s="84">
        <v>201912</v>
      </c>
      <c r="C643" s="31" t="s">
        <v>177</v>
      </c>
      <c r="D643" s="31" t="s">
        <v>166</v>
      </c>
      <c r="E643" s="31">
        <v>3427.0582180000001</v>
      </c>
    </row>
    <row r="644" spans="1:5" x14ac:dyDescent="0.2">
      <c r="A644" s="28">
        <v>2020</v>
      </c>
      <c r="B644" s="83">
        <v>202003</v>
      </c>
      <c r="C644" s="29" t="s">
        <v>177</v>
      </c>
      <c r="D644" s="29" t="s">
        <v>166</v>
      </c>
      <c r="E644" s="29">
        <v>2697.1507139999999</v>
      </c>
    </row>
    <row r="645" spans="1:5" x14ac:dyDescent="0.2">
      <c r="A645" s="30">
        <v>2020</v>
      </c>
      <c r="B645" s="84">
        <v>202006</v>
      </c>
      <c r="C645" s="31" t="s">
        <v>177</v>
      </c>
      <c r="D645" s="31" t="s">
        <v>166</v>
      </c>
      <c r="E645" s="31">
        <v>1016.157483</v>
      </c>
    </row>
    <row r="646" spans="1:5" x14ac:dyDescent="0.2">
      <c r="A646" s="28">
        <v>2020</v>
      </c>
      <c r="B646" s="83">
        <v>202009</v>
      </c>
      <c r="C646" s="29" t="s">
        <v>177</v>
      </c>
      <c r="D646" s="29" t="s">
        <v>166</v>
      </c>
      <c r="E646" s="29">
        <v>2188.764608</v>
      </c>
    </row>
    <row r="647" spans="1:5" x14ac:dyDescent="0.2">
      <c r="A647" s="30">
        <v>2020</v>
      </c>
      <c r="B647" s="84">
        <v>202012</v>
      </c>
      <c r="C647" s="31" t="s">
        <v>177</v>
      </c>
      <c r="D647" s="31" t="s">
        <v>166</v>
      </c>
      <c r="E647" s="31">
        <v>2301.74847</v>
      </c>
    </row>
    <row r="648" spans="1:5" x14ac:dyDescent="0.2">
      <c r="A648" s="28">
        <v>2021</v>
      </c>
      <c r="B648" s="83">
        <v>202103</v>
      </c>
      <c r="C648" s="29" t="s">
        <v>177</v>
      </c>
      <c r="D648" s="29" t="s">
        <v>166</v>
      </c>
      <c r="E648" s="29">
        <v>1312.3856189999999</v>
      </c>
    </row>
    <row r="649" spans="1:5" x14ac:dyDescent="0.2">
      <c r="A649" s="30">
        <v>2021</v>
      </c>
      <c r="B649" s="84">
        <v>202106</v>
      </c>
      <c r="C649" s="31" t="s">
        <v>177</v>
      </c>
      <c r="D649" s="31" t="s">
        <v>166</v>
      </c>
      <c r="E649" s="31">
        <v>2169.4514330000002</v>
      </c>
    </row>
    <row r="650" spans="1:5" x14ac:dyDescent="0.2">
      <c r="A650" s="28">
        <v>2021</v>
      </c>
      <c r="B650" s="83">
        <v>202109</v>
      </c>
      <c r="C650" s="29" t="s">
        <v>177</v>
      </c>
      <c r="D650" s="29" t="s">
        <v>166</v>
      </c>
      <c r="E650" s="29">
        <v>2429.3993890000002</v>
      </c>
    </row>
    <row r="651" spans="1:5" x14ac:dyDescent="0.2">
      <c r="A651" s="30">
        <v>2021</v>
      </c>
      <c r="B651" s="84">
        <v>202112</v>
      </c>
      <c r="C651" s="31" t="s">
        <v>177</v>
      </c>
      <c r="D651" s="31" t="s">
        <v>166</v>
      </c>
      <c r="E651" s="31">
        <v>2675.3870780000002</v>
      </c>
    </row>
    <row r="652" spans="1:5" x14ac:dyDescent="0.2">
      <c r="A652" s="28">
        <v>2022</v>
      </c>
      <c r="B652" s="83">
        <v>202203</v>
      </c>
      <c r="C652" s="29" t="s">
        <v>177</v>
      </c>
      <c r="D652" s="29" t="s">
        <v>166</v>
      </c>
      <c r="E652" s="29">
        <v>2455.3679940000002</v>
      </c>
    </row>
    <row r="653" spans="1:5" x14ac:dyDescent="0.2">
      <c r="A653" s="30">
        <v>2022</v>
      </c>
      <c r="B653" s="84">
        <v>202206</v>
      </c>
      <c r="C653" s="31" t="s">
        <v>177</v>
      </c>
      <c r="D653" s="31" t="s">
        <v>166</v>
      </c>
      <c r="E653" s="31">
        <v>2462.2700989999998</v>
      </c>
    </row>
    <row r="654" spans="1:5" x14ac:dyDescent="0.2">
      <c r="A654" s="28">
        <v>2022</v>
      </c>
      <c r="B654" s="83">
        <v>202209</v>
      </c>
      <c r="C654" s="29" t="s">
        <v>177</v>
      </c>
      <c r="D654" s="29" t="s">
        <v>166</v>
      </c>
      <c r="E654" s="29">
        <v>2463.4124499999998</v>
      </c>
    </row>
    <row r="655" spans="1:5" x14ac:dyDescent="0.2">
      <c r="A655" s="30">
        <v>2022</v>
      </c>
      <c r="B655" s="84">
        <v>202212</v>
      </c>
      <c r="C655" s="31" t="s">
        <v>177</v>
      </c>
      <c r="D655" s="31" t="s">
        <v>166</v>
      </c>
      <c r="E655" s="31">
        <v>2938.6677169999998</v>
      </c>
    </row>
    <row r="656" spans="1:5" x14ac:dyDescent="0.2">
      <c r="A656" s="28">
        <v>2023</v>
      </c>
      <c r="B656" s="83">
        <v>202303</v>
      </c>
      <c r="C656" s="29" t="s">
        <v>177</v>
      </c>
      <c r="D656" s="29" t="s">
        <v>166</v>
      </c>
      <c r="E656" s="29">
        <v>2632.7187429999999</v>
      </c>
    </row>
    <row r="657" spans="1:5" x14ac:dyDescent="0.2">
      <c r="A657" s="30">
        <v>2023</v>
      </c>
      <c r="B657" s="84">
        <v>202306</v>
      </c>
      <c r="C657" s="31" t="s">
        <v>177</v>
      </c>
      <c r="D657" s="31" t="s">
        <v>166</v>
      </c>
      <c r="E657" s="31">
        <v>2652.4779349999999</v>
      </c>
    </row>
    <row r="658" spans="1:5" x14ac:dyDescent="0.2">
      <c r="A658" s="28">
        <v>2023</v>
      </c>
      <c r="B658" s="83">
        <v>202309</v>
      </c>
      <c r="C658" s="29" t="s">
        <v>177</v>
      </c>
      <c r="D658" s="29" t="s">
        <v>166</v>
      </c>
      <c r="E658" s="29">
        <v>2508.4392320000002</v>
      </c>
    </row>
    <row r="659" spans="1:5" x14ac:dyDescent="0.2">
      <c r="A659" s="30">
        <v>2023</v>
      </c>
      <c r="B659" s="84">
        <v>202312</v>
      </c>
      <c r="C659" s="31" t="s">
        <v>177</v>
      </c>
      <c r="D659" s="31" t="s">
        <v>166</v>
      </c>
      <c r="E659" s="31">
        <v>3195.625344</v>
      </c>
    </row>
    <row r="660" spans="1:5" x14ac:dyDescent="0.2">
      <c r="A660" s="28">
        <v>2024</v>
      </c>
      <c r="B660" s="83">
        <v>202403</v>
      </c>
      <c r="C660" s="29" t="s">
        <v>177</v>
      </c>
      <c r="D660" s="29" t="s">
        <v>166</v>
      </c>
      <c r="E660" s="29">
        <v>2995.2293220000001</v>
      </c>
    </row>
    <row r="661" spans="1:5" x14ac:dyDescent="0.2">
      <c r="A661" s="30">
        <v>2024</v>
      </c>
      <c r="B661" s="84">
        <v>202406</v>
      </c>
      <c r="C661" s="31" t="s">
        <v>177</v>
      </c>
      <c r="D661" s="31" t="s">
        <v>166</v>
      </c>
      <c r="E661" s="31">
        <v>2902.2136099999998</v>
      </c>
    </row>
    <row r="662" spans="1:5" x14ac:dyDescent="0.2">
      <c r="A662" s="28">
        <v>2024</v>
      </c>
      <c r="B662" s="83">
        <v>202409</v>
      </c>
      <c r="C662" s="29" t="s">
        <v>177</v>
      </c>
      <c r="D662" s="29" t="s">
        <v>166</v>
      </c>
      <c r="E662" s="29">
        <v>2734.0633389999998</v>
      </c>
    </row>
    <row r="663" spans="1:5" x14ac:dyDescent="0.2">
      <c r="A663" s="30">
        <v>2024</v>
      </c>
      <c r="B663" s="84">
        <v>202412</v>
      </c>
      <c r="C663" s="31" t="s">
        <v>177</v>
      </c>
      <c r="D663" s="31" t="s">
        <v>166</v>
      </c>
      <c r="E663" s="31">
        <v>2808.1041599999999</v>
      </c>
    </row>
    <row r="664" spans="1:5" x14ac:dyDescent="0.2">
      <c r="A664" s="28">
        <v>2010</v>
      </c>
      <c r="B664" s="83">
        <v>201003</v>
      </c>
      <c r="C664" s="29" t="s">
        <v>177</v>
      </c>
      <c r="D664" s="29" t="s">
        <v>167</v>
      </c>
      <c r="E664" s="29">
        <v>66.063137999999995</v>
      </c>
    </row>
    <row r="665" spans="1:5" x14ac:dyDescent="0.2">
      <c r="A665" s="30">
        <v>2010</v>
      </c>
      <c r="B665" s="84">
        <v>201006</v>
      </c>
      <c r="C665" s="31" t="s">
        <v>177</v>
      </c>
      <c r="D665" s="31" t="s">
        <v>167</v>
      </c>
      <c r="E665" s="31">
        <v>64.094707</v>
      </c>
    </row>
    <row r="666" spans="1:5" x14ac:dyDescent="0.2">
      <c r="A666" s="28">
        <v>2010</v>
      </c>
      <c r="B666" s="83">
        <v>201009</v>
      </c>
      <c r="C666" s="29" t="s">
        <v>177</v>
      </c>
      <c r="D666" s="29" t="s">
        <v>167</v>
      </c>
      <c r="E666" s="29">
        <v>72.157844999999995</v>
      </c>
    </row>
    <row r="667" spans="1:5" x14ac:dyDescent="0.2">
      <c r="A667" s="30">
        <v>2010</v>
      </c>
      <c r="B667" s="84">
        <v>201012</v>
      </c>
      <c r="C667" s="31" t="s">
        <v>177</v>
      </c>
      <c r="D667" s="31" t="s">
        <v>167</v>
      </c>
      <c r="E667" s="31">
        <v>71.157844999999995</v>
      </c>
    </row>
    <row r="668" spans="1:5" x14ac:dyDescent="0.2">
      <c r="A668" s="28">
        <v>2011</v>
      </c>
      <c r="B668" s="83">
        <v>201103</v>
      </c>
      <c r="C668" s="29" t="s">
        <v>177</v>
      </c>
      <c r="D668" s="29" t="s">
        <v>167</v>
      </c>
      <c r="E668" s="29">
        <v>60.02</v>
      </c>
    </row>
    <row r="669" spans="1:5" x14ac:dyDescent="0.2">
      <c r="A669" s="30">
        <v>2011</v>
      </c>
      <c r="B669" s="84">
        <v>201106</v>
      </c>
      <c r="C669" s="31" t="s">
        <v>177</v>
      </c>
      <c r="D669" s="31" t="s">
        <v>167</v>
      </c>
      <c r="E669" s="31">
        <v>63.05</v>
      </c>
    </row>
    <row r="670" spans="1:5" x14ac:dyDescent="0.2">
      <c r="A670" s="28">
        <v>2011</v>
      </c>
      <c r="B670" s="83">
        <v>201109</v>
      </c>
      <c r="C670" s="29" t="s">
        <v>177</v>
      </c>
      <c r="D670" s="29" t="s">
        <v>167</v>
      </c>
      <c r="E670" s="29">
        <v>63.04</v>
      </c>
    </row>
    <row r="671" spans="1:5" x14ac:dyDescent="0.2">
      <c r="A671" s="30">
        <v>2011</v>
      </c>
      <c r="B671" s="84">
        <v>201112</v>
      </c>
      <c r="C671" s="31" t="s">
        <v>177</v>
      </c>
      <c r="D671" s="31" t="s">
        <v>167</v>
      </c>
      <c r="E671" s="31">
        <v>82.09</v>
      </c>
    </row>
    <row r="672" spans="1:5" x14ac:dyDescent="0.2">
      <c r="A672" s="28">
        <v>2012</v>
      </c>
      <c r="B672" s="83">
        <v>201203</v>
      </c>
      <c r="C672" s="29" t="s">
        <v>177</v>
      </c>
      <c r="D672" s="29" t="s">
        <v>167</v>
      </c>
      <c r="E672" s="29">
        <v>79.222412000000006</v>
      </c>
    </row>
    <row r="673" spans="1:5" x14ac:dyDescent="0.2">
      <c r="A673" s="30">
        <v>2012</v>
      </c>
      <c r="B673" s="84">
        <v>201206</v>
      </c>
      <c r="C673" s="31" t="s">
        <v>177</v>
      </c>
      <c r="D673" s="31" t="s">
        <v>167</v>
      </c>
      <c r="E673" s="31">
        <v>78.119759999999999</v>
      </c>
    </row>
    <row r="674" spans="1:5" x14ac:dyDescent="0.2">
      <c r="A674" s="28">
        <v>2012</v>
      </c>
      <c r="B674" s="83">
        <v>201209</v>
      </c>
      <c r="C674" s="29" t="s">
        <v>177</v>
      </c>
      <c r="D674" s="29" t="s">
        <v>167</v>
      </c>
      <c r="E674" s="29">
        <v>70.119759999999999</v>
      </c>
    </row>
    <row r="675" spans="1:5" x14ac:dyDescent="0.2">
      <c r="A675" s="30">
        <v>2012</v>
      </c>
      <c r="B675" s="84">
        <v>201212</v>
      </c>
      <c r="C675" s="31" t="s">
        <v>177</v>
      </c>
      <c r="D675" s="31" t="s">
        <v>167</v>
      </c>
      <c r="E675" s="31">
        <v>86.136869000000004</v>
      </c>
    </row>
    <row r="676" spans="1:5" x14ac:dyDescent="0.2">
      <c r="A676" s="28">
        <v>2013</v>
      </c>
      <c r="B676" s="83">
        <v>201303</v>
      </c>
      <c r="C676" s="29" t="s">
        <v>177</v>
      </c>
      <c r="D676" s="29" t="s">
        <v>167</v>
      </c>
      <c r="E676" s="29">
        <v>83.120930000000001</v>
      </c>
    </row>
    <row r="677" spans="1:5" x14ac:dyDescent="0.2">
      <c r="A677" s="30">
        <v>2013</v>
      </c>
      <c r="B677" s="84">
        <v>201306</v>
      </c>
      <c r="C677" s="31" t="s">
        <v>177</v>
      </c>
      <c r="D677" s="31" t="s">
        <v>167</v>
      </c>
      <c r="E677" s="31">
        <v>82.282169999999994</v>
      </c>
    </row>
    <row r="678" spans="1:5" x14ac:dyDescent="0.2">
      <c r="A678" s="28">
        <v>2013</v>
      </c>
      <c r="B678" s="83">
        <v>201309</v>
      </c>
      <c r="C678" s="29" t="s">
        <v>177</v>
      </c>
      <c r="D678" s="29" t="s">
        <v>167</v>
      </c>
      <c r="E678" s="29">
        <v>80.201549999999997</v>
      </c>
    </row>
    <row r="679" spans="1:5" x14ac:dyDescent="0.2">
      <c r="A679" s="30">
        <v>2013</v>
      </c>
      <c r="B679" s="84">
        <v>201312</v>
      </c>
      <c r="C679" s="31" t="s">
        <v>177</v>
      </c>
      <c r="D679" s="31" t="s">
        <v>167</v>
      </c>
      <c r="E679" s="31">
        <v>88.100774999999999</v>
      </c>
    </row>
    <row r="680" spans="1:5" x14ac:dyDescent="0.2">
      <c r="A680" s="28">
        <v>2014</v>
      </c>
      <c r="B680" s="83">
        <v>201403</v>
      </c>
      <c r="C680" s="29" t="s">
        <v>177</v>
      </c>
      <c r="D680" s="29" t="s">
        <v>167</v>
      </c>
      <c r="E680" s="29">
        <v>74.077319000000003</v>
      </c>
    </row>
    <row r="681" spans="1:5" x14ac:dyDescent="0.2">
      <c r="A681" s="30">
        <v>2014</v>
      </c>
      <c r="B681" s="84">
        <v>201406</v>
      </c>
      <c r="C681" s="31" t="s">
        <v>177</v>
      </c>
      <c r="D681" s="31" t="s">
        <v>167</v>
      </c>
      <c r="E681" s="31">
        <v>92.175782999999996</v>
      </c>
    </row>
    <row r="682" spans="1:5" x14ac:dyDescent="0.2">
      <c r="A682" s="28">
        <v>2014</v>
      </c>
      <c r="B682" s="83">
        <v>201409</v>
      </c>
      <c r="C682" s="29" t="s">
        <v>177</v>
      </c>
      <c r="D682" s="29" t="s">
        <v>167</v>
      </c>
      <c r="E682" s="29">
        <v>85.207589999999996</v>
      </c>
    </row>
    <row r="683" spans="1:5" x14ac:dyDescent="0.2">
      <c r="A683" s="30">
        <v>2014</v>
      </c>
      <c r="B683" s="84">
        <v>201412</v>
      </c>
      <c r="C683" s="31" t="s">
        <v>177</v>
      </c>
      <c r="D683" s="31" t="s">
        <v>167</v>
      </c>
      <c r="E683" s="31">
        <v>104.206327</v>
      </c>
    </row>
    <row r="684" spans="1:5" x14ac:dyDescent="0.2">
      <c r="A684" s="28">
        <v>2015</v>
      </c>
      <c r="B684" s="83">
        <v>201503</v>
      </c>
      <c r="C684" s="29" t="s">
        <v>177</v>
      </c>
      <c r="D684" s="29" t="s">
        <v>167</v>
      </c>
      <c r="E684" s="29">
        <v>87.147474000000003</v>
      </c>
    </row>
    <row r="685" spans="1:5" x14ac:dyDescent="0.2">
      <c r="A685" s="30">
        <v>2015</v>
      </c>
      <c r="B685" s="84">
        <v>201506</v>
      </c>
      <c r="C685" s="31" t="s">
        <v>177</v>
      </c>
      <c r="D685" s="31" t="s">
        <v>167</v>
      </c>
      <c r="E685" s="31">
        <v>72.134818999999993</v>
      </c>
    </row>
    <row r="686" spans="1:5" x14ac:dyDescent="0.2">
      <c r="A686" s="28">
        <v>2015</v>
      </c>
      <c r="B686" s="83">
        <v>201509</v>
      </c>
      <c r="C686" s="29" t="s">
        <v>177</v>
      </c>
      <c r="D686" s="29" t="s">
        <v>167</v>
      </c>
      <c r="E686" s="29">
        <v>69.140068999999997</v>
      </c>
    </row>
    <row r="687" spans="1:5" x14ac:dyDescent="0.2">
      <c r="A687" s="30">
        <v>2015</v>
      </c>
      <c r="B687" s="84">
        <v>201512</v>
      </c>
      <c r="C687" s="31" t="s">
        <v>177</v>
      </c>
      <c r="D687" s="31" t="s">
        <v>167</v>
      </c>
      <c r="E687" s="31">
        <v>69.069918999999999</v>
      </c>
    </row>
    <row r="688" spans="1:5" x14ac:dyDescent="0.2">
      <c r="A688" s="28">
        <v>2016</v>
      </c>
      <c r="B688" s="83">
        <v>201603</v>
      </c>
      <c r="C688" s="29" t="s">
        <v>177</v>
      </c>
      <c r="D688" s="29" t="s">
        <v>167</v>
      </c>
      <c r="E688" s="29">
        <v>71.106030000000004</v>
      </c>
    </row>
    <row r="689" spans="1:5" x14ac:dyDescent="0.2">
      <c r="A689" s="30">
        <v>2016</v>
      </c>
      <c r="B689" s="84">
        <v>201606</v>
      </c>
      <c r="C689" s="31" t="s">
        <v>177</v>
      </c>
      <c r="D689" s="31" t="s">
        <v>167</v>
      </c>
      <c r="E689" s="31">
        <v>73.067648000000005</v>
      </c>
    </row>
    <row r="690" spans="1:5" x14ac:dyDescent="0.2">
      <c r="A690" s="28">
        <v>2016</v>
      </c>
      <c r="B690" s="83">
        <v>201609</v>
      </c>
      <c r="C690" s="29" t="s">
        <v>177</v>
      </c>
      <c r="D690" s="29" t="s">
        <v>167</v>
      </c>
      <c r="E690" s="29">
        <v>71.072708000000006</v>
      </c>
    </row>
    <row r="691" spans="1:5" x14ac:dyDescent="0.2">
      <c r="A691" s="30">
        <v>2016</v>
      </c>
      <c r="B691" s="84">
        <v>201612</v>
      </c>
      <c r="C691" s="31" t="s">
        <v>177</v>
      </c>
      <c r="D691" s="31" t="s">
        <v>167</v>
      </c>
      <c r="E691" s="31">
        <v>73.024118000000001</v>
      </c>
    </row>
    <row r="692" spans="1:5" x14ac:dyDescent="0.2">
      <c r="A692" s="28">
        <v>2017</v>
      </c>
      <c r="B692" s="83">
        <v>201703</v>
      </c>
      <c r="C692" s="29" t="s">
        <v>177</v>
      </c>
      <c r="D692" s="29" t="s">
        <v>167</v>
      </c>
      <c r="E692" s="29">
        <v>71.228646999999995</v>
      </c>
    </row>
    <row r="693" spans="1:5" x14ac:dyDescent="0.2">
      <c r="A693" s="30">
        <v>2017</v>
      </c>
      <c r="B693" s="84">
        <v>201706</v>
      </c>
      <c r="C693" s="31" t="s">
        <v>177</v>
      </c>
      <c r="D693" s="31" t="s">
        <v>167</v>
      </c>
      <c r="E693" s="31">
        <v>79.256922000000003</v>
      </c>
    </row>
    <row r="694" spans="1:5" x14ac:dyDescent="0.2">
      <c r="A694" s="28">
        <v>2017</v>
      </c>
      <c r="B694" s="83">
        <v>201709</v>
      </c>
      <c r="C694" s="29" t="s">
        <v>177</v>
      </c>
      <c r="D694" s="29" t="s">
        <v>167</v>
      </c>
      <c r="E694" s="29">
        <v>81.304918999999998</v>
      </c>
    </row>
    <row r="695" spans="1:5" x14ac:dyDescent="0.2">
      <c r="A695" s="30">
        <v>2017</v>
      </c>
      <c r="B695" s="84">
        <v>201712</v>
      </c>
      <c r="C695" s="31" t="s">
        <v>177</v>
      </c>
      <c r="D695" s="31" t="s">
        <v>167</v>
      </c>
      <c r="E695" s="31">
        <v>93.567853999999997</v>
      </c>
    </row>
    <row r="696" spans="1:5" x14ac:dyDescent="0.2">
      <c r="A696" s="28">
        <v>2018</v>
      </c>
      <c r="B696" s="83">
        <v>201803</v>
      </c>
      <c r="C696" s="29" t="s">
        <v>177</v>
      </c>
      <c r="D696" s="29" t="s">
        <v>167</v>
      </c>
      <c r="E696" s="29">
        <v>71.253367999999995</v>
      </c>
    </row>
    <row r="697" spans="1:5" x14ac:dyDescent="0.2">
      <c r="A697" s="30">
        <v>2018</v>
      </c>
      <c r="B697" s="84">
        <v>201806</v>
      </c>
      <c r="C697" s="31" t="s">
        <v>177</v>
      </c>
      <c r="D697" s="31" t="s">
        <v>167</v>
      </c>
      <c r="E697" s="31">
        <v>57.200919999999897</v>
      </c>
    </row>
    <row r="698" spans="1:5" x14ac:dyDescent="0.2">
      <c r="A698" s="28">
        <v>2018</v>
      </c>
      <c r="B698" s="83">
        <v>201809</v>
      </c>
      <c r="C698" s="29" t="s">
        <v>177</v>
      </c>
      <c r="D698" s="29" t="s">
        <v>167</v>
      </c>
      <c r="E698" s="29">
        <v>80.242975999999999</v>
      </c>
    </row>
    <row r="699" spans="1:5" x14ac:dyDescent="0.2">
      <c r="A699" s="30">
        <v>2018</v>
      </c>
      <c r="B699" s="84">
        <v>201812</v>
      </c>
      <c r="C699" s="31" t="s">
        <v>177</v>
      </c>
      <c r="D699" s="31" t="s">
        <v>167</v>
      </c>
      <c r="E699" s="31">
        <v>82.800751000000005</v>
      </c>
    </row>
    <row r="700" spans="1:5" x14ac:dyDescent="0.2">
      <c r="A700" s="28">
        <v>2019</v>
      </c>
      <c r="B700" s="83">
        <v>201903</v>
      </c>
      <c r="C700" s="29" t="s">
        <v>177</v>
      </c>
      <c r="D700" s="29" t="s">
        <v>167</v>
      </c>
      <c r="E700" s="29">
        <v>64.027090000000001</v>
      </c>
    </row>
    <row r="701" spans="1:5" x14ac:dyDescent="0.2">
      <c r="A701" s="30">
        <v>2019</v>
      </c>
      <c r="B701" s="84">
        <v>201906</v>
      </c>
      <c r="C701" s="31" t="s">
        <v>177</v>
      </c>
      <c r="D701" s="31" t="s">
        <v>167</v>
      </c>
      <c r="E701" s="31">
        <v>65.200019999999995</v>
      </c>
    </row>
    <row r="702" spans="1:5" x14ac:dyDescent="0.2">
      <c r="A702" s="28">
        <v>2019</v>
      </c>
      <c r="B702" s="83">
        <v>201909</v>
      </c>
      <c r="C702" s="29" t="s">
        <v>177</v>
      </c>
      <c r="D702" s="29" t="s">
        <v>167</v>
      </c>
      <c r="E702" s="29">
        <v>65.139859999999999</v>
      </c>
    </row>
    <row r="703" spans="1:5" x14ac:dyDescent="0.2">
      <c r="A703" s="30">
        <v>2019</v>
      </c>
      <c r="B703" s="84">
        <v>201912</v>
      </c>
      <c r="C703" s="31" t="s">
        <v>177</v>
      </c>
      <c r="D703" s="31" t="s">
        <v>167</v>
      </c>
      <c r="E703" s="31">
        <v>81.566085999999999</v>
      </c>
    </row>
    <row r="704" spans="1:5" x14ac:dyDescent="0.2">
      <c r="A704" s="28">
        <v>2020</v>
      </c>
      <c r="B704" s="83">
        <v>202003</v>
      </c>
      <c r="C704" s="29" t="s">
        <v>177</v>
      </c>
      <c r="D704" s="29" t="s">
        <v>167</v>
      </c>
      <c r="E704" s="29">
        <v>59.334570999999997</v>
      </c>
    </row>
    <row r="705" spans="1:5" x14ac:dyDescent="0.2">
      <c r="A705" s="30">
        <v>2020</v>
      </c>
      <c r="B705" s="84">
        <v>202006</v>
      </c>
      <c r="C705" s="31" t="s">
        <v>177</v>
      </c>
      <c r="D705" s="31" t="s">
        <v>167</v>
      </c>
      <c r="E705" s="31">
        <v>34.196435999999999</v>
      </c>
    </row>
    <row r="706" spans="1:5" x14ac:dyDescent="0.2">
      <c r="A706" s="28">
        <v>2020</v>
      </c>
      <c r="B706" s="83">
        <v>202009</v>
      </c>
      <c r="C706" s="29" t="s">
        <v>177</v>
      </c>
      <c r="D706" s="29" t="s">
        <v>167</v>
      </c>
      <c r="E706" s="29">
        <v>55.906742000000001</v>
      </c>
    </row>
    <row r="707" spans="1:5" x14ac:dyDescent="0.2">
      <c r="A707" s="30">
        <v>2020</v>
      </c>
      <c r="B707" s="84">
        <v>202012</v>
      </c>
      <c r="C707" s="31" t="s">
        <v>177</v>
      </c>
      <c r="D707" s="31" t="s">
        <v>167</v>
      </c>
      <c r="E707" s="31">
        <v>61.480634000000002</v>
      </c>
    </row>
    <row r="708" spans="1:5" x14ac:dyDescent="0.2">
      <c r="A708" s="28">
        <v>2021</v>
      </c>
      <c r="B708" s="83">
        <v>202103</v>
      </c>
      <c r="C708" s="29" t="s">
        <v>177</v>
      </c>
      <c r="D708" s="29" t="s">
        <v>167</v>
      </c>
      <c r="E708" s="29">
        <v>33.627051000000002</v>
      </c>
    </row>
    <row r="709" spans="1:5" x14ac:dyDescent="0.2">
      <c r="A709" s="30">
        <v>2021</v>
      </c>
      <c r="B709" s="84">
        <v>202106</v>
      </c>
      <c r="C709" s="31" t="s">
        <v>177</v>
      </c>
      <c r="D709" s="31" t="s">
        <v>167</v>
      </c>
      <c r="E709" s="31">
        <v>41.321587000000001</v>
      </c>
    </row>
    <row r="710" spans="1:5" x14ac:dyDescent="0.2">
      <c r="A710" s="28">
        <v>2021</v>
      </c>
      <c r="B710" s="83">
        <v>202109</v>
      </c>
      <c r="C710" s="29" t="s">
        <v>177</v>
      </c>
      <c r="D710" s="29" t="s">
        <v>167</v>
      </c>
      <c r="E710" s="29">
        <v>70.515970999999993</v>
      </c>
    </row>
    <row r="711" spans="1:5" x14ac:dyDescent="0.2">
      <c r="A711" s="30">
        <v>2021</v>
      </c>
      <c r="B711" s="84">
        <v>202112</v>
      </c>
      <c r="C711" s="31" t="s">
        <v>177</v>
      </c>
      <c r="D711" s="31" t="s">
        <v>167</v>
      </c>
      <c r="E711" s="31">
        <v>74.649865000000005</v>
      </c>
    </row>
    <row r="712" spans="1:5" x14ac:dyDescent="0.2">
      <c r="A712" s="28">
        <v>2022</v>
      </c>
      <c r="B712" s="83">
        <v>202203</v>
      </c>
      <c r="C712" s="29" t="s">
        <v>177</v>
      </c>
      <c r="D712" s="29" t="s">
        <v>167</v>
      </c>
      <c r="E712" s="29">
        <v>70.099399000000005</v>
      </c>
    </row>
    <row r="713" spans="1:5" x14ac:dyDescent="0.2">
      <c r="A713" s="30">
        <v>2022</v>
      </c>
      <c r="B713" s="84">
        <v>202206</v>
      </c>
      <c r="C713" s="31" t="s">
        <v>177</v>
      </c>
      <c r="D713" s="31" t="s">
        <v>167</v>
      </c>
      <c r="E713" s="31">
        <v>66.169347000000002</v>
      </c>
    </row>
    <row r="714" spans="1:5" x14ac:dyDescent="0.2">
      <c r="A714" s="28">
        <v>2022</v>
      </c>
      <c r="B714" s="83">
        <v>202209</v>
      </c>
      <c r="C714" s="29" t="s">
        <v>177</v>
      </c>
      <c r="D714" s="29" t="s">
        <v>167</v>
      </c>
      <c r="E714" s="29">
        <v>60.929065999999999</v>
      </c>
    </row>
    <row r="715" spans="1:5" x14ac:dyDescent="0.2">
      <c r="A715" s="30">
        <v>2022</v>
      </c>
      <c r="B715" s="84">
        <v>202212</v>
      </c>
      <c r="C715" s="31" t="s">
        <v>177</v>
      </c>
      <c r="D715" s="31" t="s">
        <v>167</v>
      </c>
      <c r="E715" s="31">
        <v>70.225586000000007</v>
      </c>
    </row>
    <row r="716" spans="1:5" x14ac:dyDescent="0.2">
      <c r="A716" s="28">
        <v>2023</v>
      </c>
      <c r="B716" s="83">
        <v>202303</v>
      </c>
      <c r="C716" s="29" t="s">
        <v>177</v>
      </c>
      <c r="D716" s="29" t="s">
        <v>167</v>
      </c>
      <c r="E716" s="29">
        <v>72.694354000000004</v>
      </c>
    </row>
    <row r="717" spans="1:5" x14ac:dyDescent="0.2">
      <c r="A717" s="30">
        <v>2023</v>
      </c>
      <c r="B717" s="84">
        <v>202306</v>
      </c>
      <c r="C717" s="31" t="s">
        <v>177</v>
      </c>
      <c r="D717" s="31" t="s">
        <v>167</v>
      </c>
      <c r="E717" s="31">
        <v>68.355575000000002</v>
      </c>
    </row>
    <row r="718" spans="1:5" x14ac:dyDescent="0.2">
      <c r="A718" s="28">
        <v>2023</v>
      </c>
      <c r="B718" s="83">
        <v>202309</v>
      </c>
      <c r="C718" s="29" t="s">
        <v>177</v>
      </c>
      <c r="D718" s="29" t="s">
        <v>167</v>
      </c>
      <c r="E718" s="29">
        <v>67.563783000000001</v>
      </c>
    </row>
    <row r="719" spans="1:5" x14ac:dyDescent="0.2">
      <c r="A719" s="30">
        <v>2023</v>
      </c>
      <c r="B719" s="84">
        <v>202312</v>
      </c>
      <c r="C719" s="31" t="s">
        <v>177</v>
      </c>
      <c r="D719" s="31" t="s">
        <v>167</v>
      </c>
      <c r="E719" s="31">
        <v>68.471307999999993</v>
      </c>
    </row>
    <row r="720" spans="1:5" x14ac:dyDescent="0.2">
      <c r="A720" s="28">
        <v>2024</v>
      </c>
      <c r="B720" s="83">
        <v>202403</v>
      </c>
      <c r="C720" s="29" t="s">
        <v>177</v>
      </c>
      <c r="D720" s="29" t="s">
        <v>167</v>
      </c>
      <c r="E720" s="29">
        <v>78.806455</v>
      </c>
    </row>
    <row r="721" spans="1:5" x14ac:dyDescent="0.2">
      <c r="A721" s="30">
        <v>2024</v>
      </c>
      <c r="B721" s="84">
        <v>202406</v>
      </c>
      <c r="C721" s="31" t="s">
        <v>177</v>
      </c>
      <c r="D721" s="31" t="s">
        <v>167</v>
      </c>
      <c r="E721" s="31">
        <v>64.141765000000007</v>
      </c>
    </row>
    <row r="722" spans="1:5" x14ac:dyDescent="0.2">
      <c r="A722" s="28">
        <v>2024</v>
      </c>
      <c r="B722" s="83">
        <v>202409</v>
      </c>
      <c r="C722" s="29" t="s">
        <v>177</v>
      </c>
      <c r="D722" s="29" t="s">
        <v>167</v>
      </c>
      <c r="E722" s="29">
        <v>63.262855000000002</v>
      </c>
    </row>
    <row r="723" spans="1:5" x14ac:dyDescent="0.2">
      <c r="A723" s="30">
        <v>2024</v>
      </c>
      <c r="B723" s="84">
        <v>202412</v>
      </c>
      <c r="C723" s="31" t="s">
        <v>177</v>
      </c>
      <c r="D723" s="31" t="s">
        <v>167</v>
      </c>
      <c r="E723" s="31">
        <v>80.673841999999993</v>
      </c>
    </row>
    <row r="724" spans="1:5" x14ac:dyDescent="0.2">
      <c r="A724" s="28">
        <v>2010</v>
      </c>
      <c r="B724" s="83">
        <v>201003</v>
      </c>
      <c r="C724" s="29" t="s">
        <v>177</v>
      </c>
      <c r="D724" s="29" t="s">
        <v>168</v>
      </c>
      <c r="E724" s="29">
        <v>3216.851439</v>
      </c>
    </row>
    <row r="725" spans="1:5" x14ac:dyDescent="0.2">
      <c r="A725" s="30">
        <v>2010</v>
      </c>
      <c r="B725" s="84">
        <v>201006</v>
      </c>
      <c r="C725" s="31" t="s">
        <v>177</v>
      </c>
      <c r="D725" s="31" t="s">
        <v>168</v>
      </c>
      <c r="E725" s="31">
        <v>3186.1986999999999</v>
      </c>
    </row>
    <row r="726" spans="1:5" x14ac:dyDescent="0.2">
      <c r="A726" s="28">
        <v>2010</v>
      </c>
      <c r="B726" s="83">
        <v>201009</v>
      </c>
      <c r="C726" s="29" t="s">
        <v>177</v>
      </c>
      <c r="D726" s="29" t="s">
        <v>168</v>
      </c>
      <c r="E726" s="29">
        <v>3225.2618379999999</v>
      </c>
    </row>
    <row r="727" spans="1:5" x14ac:dyDescent="0.2">
      <c r="A727" s="30">
        <v>2010</v>
      </c>
      <c r="B727" s="84">
        <v>201012</v>
      </c>
      <c r="C727" s="31" t="s">
        <v>177</v>
      </c>
      <c r="D727" s="31" t="s">
        <v>168</v>
      </c>
      <c r="E727" s="31">
        <v>3515.6880219999998</v>
      </c>
    </row>
    <row r="728" spans="1:5" x14ac:dyDescent="0.2">
      <c r="A728" s="28">
        <v>2011</v>
      </c>
      <c r="B728" s="83">
        <v>201103</v>
      </c>
      <c r="C728" s="29" t="s">
        <v>177</v>
      </c>
      <c r="D728" s="29" t="s">
        <v>168</v>
      </c>
      <c r="E728" s="29">
        <v>2860.36</v>
      </c>
    </row>
    <row r="729" spans="1:5" x14ac:dyDescent="0.2">
      <c r="A729" s="30">
        <v>2011</v>
      </c>
      <c r="B729" s="84">
        <v>201106</v>
      </c>
      <c r="C729" s="31" t="s">
        <v>177</v>
      </c>
      <c r="D729" s="31" t="s">
        <v>168</v>
      </c>
      <c r="E729" s="31">
        <v>2924.33</v>
      </c>
    </row>
    <row r="730" spans="1:5" x14ac:dyDescent="0.2">
      <c r="A730" s="28">
        <v>2011</v>
      </c>
      <c r="B730" s="83">
        <v>201109</v>
      </c>
      <c r="C730" s="29" t="s">
        <v>177</v>
      </c>
      <c r="D730" s="29" t="s">
        <v>168</v>
      </c>
      <c r="E730" s="29">
        <v>3045.96</v>
      </c>
    </row>
    <row r="731" spans="1:5" x14ac:dyDescent="0.2">
      <c r="A731" s="30">
        <v>2011</v>
      </c>
      <c r="B731" s="84">
        <v>201112</v>
      </c>
      <c r="C731" s="31" t="s">
        <v>177</v>
      </c>
      <c r="D731" s="31" t="s">
        <v>168</v>
      </c>
      <c r="E731" s="31">
        <v>3582.35</v>
      </c>
    </row>
    <row r="732" spans="1:5" x14ac:dyDescent="0.2">
      <c r="A732" s="28">
        <v>2012</v>
      </c>
      <c r="B732" s="83">
        <v>201203</v>
      </c>
      <c r="C732" s="29" t="s">
        <v>177</v>
      </c>
      <c r="D732" s="29" t="s">
        <v>168</v>
      </c>
      <c r="E732" s="29">
        <v>3498.7904189999999</v>
      </c>
    </row>
    <row r="733" spans="1:5" x14ac:dyDescent="0.2">
      <c r="A733" s="30">
        <v>2012</v>
      </c>
      <c r="B733" s="84">
        <v>201206</v>
      </c>
      <c r="C733" s="31" t="s">
        <v>177</v>
      </c>
      <c r="D733" s="31" t="s">
        <v>168</v>
      </c>
      <c r="E733" s="31">
        <v>3394.910179</v>
      </c>
    </row>
    <row r="734" spans="1:5" x14ac:dyDescent="0.2">
      <c r="A734" s="28">
        <v>2012</v>
      </c>
      <c r="B734" s="83">
        <v>201209</v>
      </c>
      <c r="C734" s="29" t="s">
        <v>177</v>
      </c>
      <c r="D734" s="29" t="s">
        <v>168</v>
      </c>
      <c r="E734" s="29">
        <v>3264.8417450000002</v>
      </c>
    </row>
    <row r="735" spans="1:5" x14ac:dyDescent="0.2">
      <c r="A735" s="30">
        <v>2012</v>
      </c>
      <c r="B735" s="84">
        <v>201212</v>
      </c>
      <c r="C735" s="31" t="s">
        <v>177</v>
      </c>
      <c r="D735" s="31" t="s">
        <v>168</v>
      </c>
      <c r="E735" s="31">
        <v>3660.457656</v>
      </c>
    </row>
    <row r="736" spans="1:5" x14ac:dyDescent="0.2">
      <c r="A736" s="28">
        <v>2013</v>
      </c>
      <c r="B736" s="83">
        <v>201303</v>
      </c>
      <c r="C736" s="29" t="s">
        <v>177</v>
      </c>
      <c r="D736" s="29" t="s">
        <v>168</v>
      </c>
      <c r="E736" s="29">
        <v>3180.4821700000002</v>
      </c>
    </row>
    <row r="737" spans="1:5" x14ac:dyDescent="0.2">
      <c r="A737" s="30">
        <v>2013</v>
      </c>
      <c r="B737" s="84">
        <v>201306</v>
      </c>
      <c r="C737" s="31" t="s">
        <v>177</v>
      </c>
      <c r="D737" s="31" t="s">
        <v>168</v>
      </c>
      <c r="E737" s="31">
        <v>3040.925581</v>
      </c>
    </row>
    <row r="738" spans="1:5" x14ac:dyDescent="0.2">
      <c r="A738" s="28">
        <v>2013</v>
      </c>
      <c r="B738" s="83">
        <v>201309</v>
      </c>
      <c r="C738" s="29" t="s">
        <v>177</v>
      </c>
      <c r="D738" s="29" t="s">
        <v>168</v>
      </c>
      <c r="E738" s="29">
        <v>3107.7922479999902</v>
      </c>
    </row>
    <row r="739" spans="1:5" x14ac:dyDescent="0.2">
      <c r="A739" s="30">
        <v>2013</v>
      </c>
      <c r="B739" s="84">
        <v>201312</v>
      </c>
      <c r="C739" s="31" t="s">
        <v>177</v>
      </c>
      <c r="D739" s="31" t="s">
        <v>168</v>
      </c>
      <c r="E739" s="31">
        <v>3656.8</v>
      </c>
    </row>
    <row r="740" spans="1:5" x14ac:dyDescent="0.2">
      <c r="A740" s="28">
        <v>2014</v>
      </c>
      <c r="B740" s="83">
        <v>201403</v>
      </c>
      <c r="C740" s="29" t="s">
        <v>177</v>
      </c>
      <c r="D740" s="29" t="s">
        <v>168</v>
      </c>
      <c r="E740" s="29">
        <v>3406.9381440000002</v>
      </c>
    </row>
    <row r="741" spans="1:5" x14ac:dyDescent="0.2">
      <c r="A741" s="30">
        <v>2014</v>
      </c>
      <c r="B741" s="84">
        <v>201406</v>
      </c>
      <c r="C741" s="31" t="s">
        <v>177</v>
      </c>
      <c r="D741" s="31" t="s">
        <v>168</v>
      </c>
      <c r="E741" s="31">
        <v>3268.8498749999999</v>
      </c>
    </row>
    <row r="742" spans="1:5" x14ac:dyDescent="0.2">
      <c r="A742" s="28">
        <v>2014</v>
      </c>
      <c r="B742" s="83">
        <v>201409</v>
      </c>
      <c r="C742" s="29" t="s">
        <v>177</v>
      </c>
      <c r="D742" s="29" t="s">
        <v>168</v>
      </c>
      <c r="E742" s="29">
        <v>3185.241411</v>
      </c>
    </row>
    <row r="743" spans="1:5" x14ac:dyDescent="0.2">
      <c r="A743" s="30">
        <v>2014</v>
      </c>
      <c r="B743" s="84">
        <v>201412</v>
      </c>
      <c r="C743" s="31" t="s">
        <v>177</v>
      </c>
      <c r="D743" s="31" t="s">
        <v>168</v>
      </c>
      <c r="E743" s="31">
        <v>4016.0244669999902</v>
      </c>
    </row>
    <row r="744" spans="1:5" x14ac:dyDescent="0.2">
      <c r="A744" s="28">
        <v>2015</v>
      </c>
      <c r="B744" s="83">
        <v>201503</v>
      </c>
      <c r="C744" s="29" t="s">
        <v>177</v>
      </c>
      <c r="D744" s="29" t="s">
        <v>168</v>
      </c>
      <c r="E744" s="29">
        <v>3417.8304090000001</v>
      </c>
    </row>
    <row r="745" spans="1:5" x14ac:dyDescent="0.2">
      <c r="A745" s="30">
        <v>2015</v>
      </c>
      <c r="B745" s="84">
        <v>201506</v>
      </c>
      <c r="C745" s="31" t="s">
        <v>177</v>
      </c>
      <c r="D745" s="31" t="s">
        <v>168</v>
      </c>
      <c r="E745" s="31">
        <v>3124.90238</v>
      </c>
    </row>
    <row r="746" spans="1:5" x14ac:dyDescent="0.2">
      <c r="A746" s="28">
        <v>2015</v>
      </c>
      <c r="B746" s="83">
        <v>201509</v>
      </c>
      <c r="C746" s="29" t="s">
        <v>177</v>
      </c>
      <c r="D746" s="29" t="s">
        <v>168</v>
      </c>
      <c r="E746" s="29">
        <v>3009.5499759999998</v>
      </c>
    </row>
    <row r="747" spans="1:5" x14ac:dyDescent="0.2">
      <c r="A747" s="30">
        <v>2015</v>
      </c>
      <c r="B747" s="84">
        <v>201512</v>
      </c>
      <c r="C747" s="31" t="s">
        <v>177</v>
      </c>
      <c r="D747" s="31" t="s">
        <v>168</v>
      </c>
      <c r="E747" s="31">
        <v>3437.591406</v>
      </c>
    </row>
    <row r="748" spans="1:5" x14ac:dyDescent="0.2">
      <c r="A748" s="28">
        <v>2016</v>
      </c>
      <c r="B748" s="83">
        <v>201603</v>
      </c>
      <c r="C748" s="29" t="s">
        <v>177</v>
      </c>
      <c r="D748" s="29" t="s">
        <v>168</v>
      </c>
      <c r="E748" s="29">
        <v>3250.3258689999998</v>
      </c>
    </row>
    <row r="749" spans="1:5" x14ac:dyDescent="0.2">
      <c r="A749" s="30">
        <v>2016</v>
      </c>
      <c r="B749" s="84">
        <v>201606</v>
      </c>
      <c r="C749" s="31" t="s">
        <v>177</v>
      </c>
      <c r="D749" s="31" t="s">
        <v>168</v>
      </c>
      <c r="E749" s="31">
        <v>3057.8804519999999</v>
      </c>
    </row>
    <row r="750" spans="1:5" x14ac:dyDescent="0.2">
      <c r="A750" s="28">
        <v>2016</v>
      </c>
      <c r="B750" s="83">
        <v>201609</v>
      </c>
      <c r="C750" s="29" t="s">
        <v>177</v>
      </c>
      <c r="D750" s="29" t="s">
        <v>168</v>
      </c>
      <c r="E750" s="29">
        <v>2912.6340709999999</v>
      </c>
    </row>
    <row r="751" spans="1:5" x14ac:dyDescent="0.2">
      <c r="A751" s="30">
        <v>2016</v>
      </c>
      <c r="B751" s="84">
        <v>201612</v>
      </c>
      <c r="C751" s="31" t="s">
        <v>177</v>
      </c>
      <c r="D751" s="31" t="s">
        <v>168</v>
      </c>
      <c r="E751" s="31">
        <v>3383.7820579999998</v>
      </c>
    </row>
    <row r="752" spans="1:5" x14ac:dyDescent="0.2">
      <c r="A752" s="28">
        <v>2017</v>
      </c>
      <c r="B752" s="83">
        <v>201703</v>
      </c>
      <c r="C752" s="29" t="s">
        <v>177</v>
      </c>
      <c r="D752" s="29" t="s">
        <v>168</v>
      </c>
      <c r="E752" s="29">
        <v>3117.4695499999998</v>
      </c>
    </row>
    <row r="753" spans="1:5" x14ac:dyDescent="0.2">
      <c r="A753" s="30">
        <v>2017</v>
      </c>
      <c r="B753" s="84">
        <v>201706</v>
      </c>
      <c r="C753" s="31" t="s">
        <v>177</v>
      </c>
      <c r="D753" s="31" t="s">
        <v>168</v>
      </c>
      <c r="E753" s="31">
        <v>2934.6596829999999</v>
      </c>
    </row>
    <row r="754" spans="1:5" x14ac:dyDescent="0.2">
      <c r="A754" s="28">
        <v>2017</v>
      </c>
      <c r="B754" s="83">
        <v>201709</v>
      </c>
      <c r="C754" s="29" t="s">
        <v>177</v>
      </c>
      <c r="D754" s="29" t="s">
        <v>168</v>
      </c>
      <c r="E754" s="29">
        <v>2874.2178990000002</v>
      </c>
    </row>
    <row r="755" spans="1:5" x14ac:dyDescent="0.2">
      <c r="A755" s="30">
        <v>2017</v>
      </c>
      <c r="B755" s="84">
        <v>201712</v>
      </c>
      <c r="C755" s="31" t="s">
        <v>177</v>
      </c>
      <c r="D755" s="31" t="s">
        <v>168</v>
      </c>
      <c r="E755" s="31">
        <v>3411.2957510000001</v>
      </c>
    </row>
    <row r="756" spans="1:5" x14ac:dyDescent="0.2">
      <c r="A756" s="28">
        <v>2018</v>
      </c>
      <c r="B756" s="83">
        <v>201803</v>
      </c>
      <c r="C756" s="29" t="s">
        <v>177</v>
      </c>
      <c r="D756" s="29" t="s">
        <v>168</v>
      </c>
      <c r="E756" s="29">
        <v>2960.4225150000002</v>
      </c>
    </row>
    <row r="757" spans="1:5" x14ac:dyDescent="0.2">
      <c r="A757" s="30">
        <v>2018</v>
      </c>
      <c r="B757" s="84">
        <v>201806</v>
      </c>
      <c r="C757" s="31" t="s">
        <v>177</v>
      </c>
      <c r="D757" s="31" t="s">
        <v>168</v>
      </c>
      <c r="E757" s="31">
        <v>2940.824271</v>
      </c>
    </row>
    <row r="758" spans="1:5" x14ac:dyDescent="0.2">
      <c r="A758" s="28">
        <v>2018</v>
      </c>
      <c r="B758" s="83">
        <v>201809</v>
      </c>
      <c r="C758" s="29" t="s">
        <v>177</v>
      </c>
      <c r="D758" s="29" t="s">
        <v>168</v>
      </c>
      <c r="E758" s="29">
        <v>2719.271487</v>
      </c>
    </row>
    <row r="759" spans="1:5" x14ac:dyDescent="0.2">
      <c r="A759" s="30">
        <v>2018</v>
      </c>
      <c r="B759" s="84">
        <v>201812</v>
      </c>
      <c r="C759" s="31" t="s">
        <v>177</v>
      </c>
      <c r="D759" s="31" t="s">
        <v>168</v>
      </c>
      <c r="E759" s="31">
        <v>3451.873466</v>
      </c>
    </row>
    <row r="760" spans="1:5" x14ac:dyDescent="0.2">
      <c r="A760" s="28">
        <v>2019</v>
      </c>
      <c r="B760" s="83">
        <v>201903</v>
      </c>
      <c r="C760" s="29" t="s">
        <v>177</v>
      </c>
      <c r="D760" s="29" t="s">
        <v>168</v>
      </c>
      <c r="E760" s="29">
        <v>2959.343566</v>
      </c>
    </row>
    <row r="761" spans="1:5" x14ac:dyDescent="0.2">
      <c r="A761" s="30">
        <v>2019</v>
      </c>
      <c r="B761" s="84">
        <v>201906</v>
      </c>
      <c r="C761" s="31" t="s">
        <v>177</v>
      </c>
      <c r="D761" s="31" t="s">
        <v>168</v>
      </c>
      <c r="E761" s="31">
        <v>2673.2171920000001</v>
      </c>
    </row>
    <row r="762" spans="1:5" x14ac:dyDescent="0.2">
      <c r="A762" s="28">
        <v>2019</v>
      </c>
      <c r="B762" s="83">
        <v>201909</v>
      </c>
      <c r="C762" s="29" t="s">
        <v>177</v>
      </c>
      <c r="D762" s="29" t="s">
        <v>168</v>
      </c>
      <c r="E762" s="29">
        <v>2951.422102</v>
      </c>
    </row>
    <row r="763" spans="1:5" x14ac:dyDescent="0.2">
      <c r="A763" s="30">
        <v>2019</v>
      </c>
      <c r="B763" s="84">
        <v>201912</v>
      </c>
      <c r="C763" s="31" t="s">
        <v>177</v>
      </c>
      <c r="D763" s="31" t="s">
        <v>168</v>
      </c>
      <c r="E763" s="31">
        <v>3508.6327449999999</v>
      </c>
    </row>
    <row r="764" spans="1:5" x14ac:dyDescent="0.2">
      <c r="A764" s="28">
        <v>2020</v>
      </c>
      <c r="B764" s="83">
        <v>202003</v>
      </c>
      <c r="C764" s="29" t="s">
        <v>177</v>
      </c>
      <c r="D764" s="29" t="s">
        <v>168</v>
      </c>
      <c r="E764" s="29">
        <v>2756.4882050000001</v>
      </c>
    </row>
    <row r="765" spans="1:5" x14ac:dyDescent="0.2">
      <c r="A765" s="30">
        <v>2020</v>
      </c>
      <c r="B765" s="84">
        <v>202006</v>
      </c>
      <c r="C765" s="31" t="s">
        <v>177</v>
      </c>
      <c r="D765" s="31" t="s">
        <v>168</v>
      </c>
      <c r="E765" s="31">
        <v>1051.3539189999999</v>
      </c>
    </row>
    <row r="766" spans="1:5" x14ac:dyDescent="0.2">
      <c r="A766" s="28">
        <v>2020</v>
      </c>
      <c r="B766" s="83">
        <v>202009</v>
      </c>
      <c r="C766" s="29" t="s">
        <v>177</v>
      </c>
      <c r="D766" s="29" t="s">
        <v>168</v>
      </c>
      <c r="E766" s="29">
        <v>2243.6741510000002</v>
      </c>
    </row>
    <row r="767" spans="1:5" x14ac:dyDescent="0.2">
      <c r="A767" s="30">
        <v>2020</v>
      </c>
      <c r="B767" s="84">
        <v>202012</v>
      </c>
      <c r="C767" s="31" t="s">
        <v>177</v>
      </c>
      <c r="D767" s="31" t="s">
        <v>168</v>
      </c>
      <c r="E767" s="31">
        <v>2363.2315549999998</v>
      </c>
    </row>
    <row r="768" spans="1:5" x14ac:dyDescent="0.2">
      <c r="A768" s="28">
        <v>2021</v>
      </c>
      <c r="B768" s="83">
        <v>202103</v>
      </c>
      <c r="C768" s="29" t="s">
        <v>177</v>
      </c>
      <c r="D768" s="29" t="s">
        <v>168</v>
      </c>
      <c r="E768" s="29">
        <v>1347.01268</v>
      </c>
    </row>
    <row r="769" spans="1:5" x14ac:dyDescent="0.2">
      <c r="A769" s="30">
        <v>2021</v>
      </c>
      <c r="B769" s="84">
        <v>202106</v>
      </c>
      <c r="C769" s="31" t="s">
        <v>177</v>
      </c>
      <c r="D769" s="31" t="s">
        <v>168</v>
      </c>
      <c r="E769" s="31">
        <v>2210.7730219999999</v>
      </c>
    </row>
    <row r="770" spans="1:5" x14ac:dyDescent="0.2">
      <c r="A770" s="28">
        <v>2021</v>
      </c>
      <c r="B770" s="83">
        <v>202109</v>
      </c>
      <c r="C770" s="29" t="s">
        <v>177</v>
      </c>
      <c r="D770" s="29" t="s">
        <v>168</v>
      </c>
      <c r="E770" s="29">
        <v>2499.9193030000001</v>
      </c>
    </row>
    <row r="771" spans="1:5" x14ac:dyDescent="0.2">
      <c r="A771" s="30">
        <v>2021</v>
      </c>
      <c r="B771" s="84">
        <v>202112</v>
      </c>
      <c r="C771" s="31" t="s">
        <v>177</v>
      </c>
      <c r="D771" s="31" t="s">
        <v>168</v>
      </c>
      <c r="E771" s="31">
        <v>2750.0431250000001</v>
      </c>
    </row>
    <row r="772" spans="1:5" x14ac:dyDescent="0.2">
      <c r="A772" s="28">
        <v>2022</v>
      </c>
      <c r="B772" s="83">
        <v>202203</v>
      </c>
      <c r="C772" s="29" t="s">
        <v>177</v>
      </c>
      <c r="D772" s="29" t="s">
        <v>168</v>
      </c>
      <c r="E772" s="29">
        <v>2525.4750840000002</v>
      </c>
    </row>
    <row r="773" spans="1:5" x14ac:dyDescent="0.2">
      <c r="A773" s="30">
        <v>2022</v>
      </c>
      <c r="B773" s="84">
        <v>202206</v>
      </c>
      <c r="C773" s="31" t="s">
        <v>177</v>
      </c>
      <c r="D773" s="31" t="s">
        <v>168</v>
      </c>
      <c r="E773" s="31">
        <v>2527.4490169999999</v>
      </c>
    </row>
    <row r="774" spans="1:5" x14ac:dyDescent="0.2">
      <c r="A774" s="28">
        <v>2022</v>
      </c>
      <c r="B774" s="83">
        <v>202209</v>
      </c>
      <c r="C774" s="29" t="s">
        <v>177</v>
      </c>
      <c r="D774" s="29" t="s">
        <v>168</v>
      </c>
      <c r="E774" s="29">
        <v>2524.3415180000002</v>
      </c>
    </row>
    <row r="775" spans="1:5" x14ac:dyDescent="0.2">
      <c r="A775" s="30">
        <v>2022</v>
      </c>
      <c r="B775" s="84">
        <v>202212</v>
      </c>
      <c r="C775" s="31" t="s">
        <v>177</v>
      </c>
      <c r="D775" s="31" t="s">
        <v>168</v>
      </c>
      <c r="E775" s="31">
        <v>3008.9317740000001</v>
      </c>
    </row>
    <row r="776" spans="1:5" x14ac:dyDescent="0.2">
      <c r="A776" s="28">
        <v>2023</v>
      </c>
      <c r="B776" s="83">
        <v>202303</v>
      </c>
      <c r="C776" s="29" t="s">
        <v>177</v>
      </c>
      <c r="D776" s="29" t="s">
        <v>168</v>
      </c>
      <c r="E776" s="29">
        <v>2705.4130989999999</v>
      </c>
    </row>
    <row r="777" spans="1:5" x14ac:dyDescent="0.2">
      <c r="A777" s="30">
        <v>2023</v>
      </c>
      <c r="B777" s="84">
        <v>202306</v>
      </c>
      <c r="C777" s="31" t="s">
        <v>177</v>
      </c>
      <c r="D777" s="31" t="s">
        <v>168</v>
      </c>
      <c r="E777" s="31">
        <v>2721.936541</v>
      </c>
    </row>
    <row r="778" spans="1:5" x14ac:dyDescent="0.2">
      <c r="A778" s="28">
        <v>2023</v>
      </c>
      <c r="B778" s="83">
        <v>202309</v>
      </c>
      <c r="C778" s="29" t="s">
        <v>177</v>
      </c>
      <c r="D778" s="29" t="s">
        <v>168</v>
      </c>
      <c r="E778" s="29">
        <v>2578.0431870000002</v>
      </c>
    </row>
    <row r="779" spans="1:5" x14ac:dyDescent="0.2">
      <c r="A779" s="30">
        <v>2023</v>
      </c>
      <c r="B779" s="84">
        <v>202312</v>
      </c>
      <c r="C779" s="31" t="s">
        <v>177</v>
      </c>
      <c r="D779" s="31" t="s">
        <v>168</v>
      </c>
      <c r="E779" s="31">
        <v>3264.0966429999999</v>
      </c>
    </row>
    <row r="780" spans="1:5" x14ac:dyDescent="0.2">
      <c r="A780" s="28">
        <v>2024</v>
      </c>
      <c r="B780" s="83">
        <v>202403</v>
      </c>
      <c r="C780" s="29" t="s">
        <v>177</v>
      </c>
      <c r="D780" s="29" t="s">
        <v>168</v>
      </c>
      <c r="E780" s="29">
        <v>3073.0257799999999</v>
      </c>
    </row>
    <row r="781" spans="1:5" x14ac:dyDescent="0.2">
      <c r="A781" s="30">
        <v>2024</v>
      </c>
      <c r="B781" s="84">
        <v>202406</v>
      </c>
      <c r="C781" s="31" t="s">
        <v>177</v>
      </c>
      <c r="D781" s="31" t="s">
        <v>168</v>
      </c>
      <c r="E781" s="31">
        <v>2965.3553879999999</v>
      </c>
    </row>
    <row r="782" spans="1:5" x14ac:dyDescent="0.2">
      <c r="A782" s="28">
        <v>2024</v>
      </c>
      <c r="B782" s="83">
        <v>202409</v>
      </c>
      <c r="C782" s="29" t="s">
        <v>177</v>
      </c>
      <c r="D782" s="29" t="s">
        <v>168</v>
      </c>
      <c r="E782" s="29">
        <v>2797.4776459999998</v>
      </c>
    </row>
    <row r="783" spans="1:5" x14ac:dyDescent="0.2">
      <c r="A783" s="30">
        <v>2024</v>
      </c>
      <c r="B783" s="84">
        <v>202412</v>
      </c>
      <c r="C783" s="31" t="s">
        <v>177</v>
      </c>
      <c r="D783" s="31" t="s">
        <v>168</v>
      </c>
      <c r="E783" s="31">
        <v>2888.7780029999999</v>
      </c>
    </row>
    <row r="784" spans="1:5" x14ac:dyDescent="0.2">
      <c r="A784" s="28">
        <v>2010</v>
      </c>
      <c r="B784" s="83">
        <v>201003</v>
      </c>
      <c r="C784" s="29" t="s">
        <v>177</v>
      </c>
      <c r="D784" s="29" t="s">
        <v>20</v>
      </c>
      <c r="E784" s="29">
        <v>26002</v>
      </c>
    </row>
    <row r="785" spans="1:5" x14ac:dyDescent="0.2">
      <c r="A785" s="30">
        <v>2010</v>
      </c>
      <c r="B785" s="84">
        <v>201006</v>
      </c>
      <c r="C785" s="31" t="s">
        <v>177</v>
      </c>
      <c r="D785" s="31" t="s">
        <v>20</v>
      </c>
      <c r="E785" s="31">
        <v>24494</v>
      </c>
    </row>
    <row r="786" spans="1:5" x14ac:dyDescent="0.2">
      <c r="A786" s="28">
        <v>2010</v>
      </c>
      <c r="B786" s="83">
        <v>201009</v>
      </c>
      <c r="C786" s="29" t="s">
        <v>177</v>
      </c>
      <c r="D786" s="29" t="s">
        <v>20</v>
      </c>
      <c r="E786" s="29">
        <v>21773</v>
      </c>
    </row>
    <row r="787" spans="1:5" x14ac:dyDescent="0.2">
      <c r="A787" s="30">
        <v>2010</v>
      </c>
      <c r="B787" s="84">
        <v>201012</v>
      </c>
      <c r="C787" s="31" t="s">
        <v>177</v>
      </c>
      <c r="D787" s="31" t="s">
        <v>20</v>
      </c>
      <c r="E787" s="31">
        <v>22607</v>
      </c>
    </row>
    <row r="788" spans="1:5" x14ac:dyDescent="0.2">
      <c r="A788" s="28">
        <v>2011</v>
      </c>
      <c r="B788" s="83">
        <v>201103</v>
      </c>
      <c r="C788" s="29" t="s">
        <v>177</v>
      </c>
      <c r="D788" s="29" t="s">
        <v>20</v>
      </c>
      <c r="E788" s="29">
        <v>23923</v>
      </c>
    </row>
    <row r="789" spans="1:5" x14ac:dyDescent="0.2">
      <c r="A789" s="30">
        <v>2011</v>
      </c>
      <c r="B789" s="84">
        <v>201106</v>
      </c>
      <c r="C789" s="31" t="s">
        <v>177</v>
      </c>
      <c r="D789" s="31" t="s">
        <v>20</v>
      </c>
      <c r="E789" s="31">
        <v>22111</v>
      </c>
    </row>
    <row r="790" spans="1:5" x14ac:dyDescent="0.2">
      <c r="A790" s="28">
        <v>2011</v>
      </c>
      <c r="B790" s="83">
        <v>201109</v>
      </c>
      <c r="C790" s="29" t="s">
        <v>177</v>
      </c>
      <c r="D790" s="29" t="s">
        <v>20</v>
      </c>
      <c r="E790" s="29">
        <v>20368</v>
      </c>
    </row>
    <row r="791" spans="1:5" x14ac:dyDescent="0.2">
      <c r="A791" s="30">
        <v>2011</v>
      </c>
      <c r="B791" s="84">
        <v>201112</v>
      </c>
      <c r="C791" s="31" t="s">
        <v>177</v>
      </c>
      <c r="D791" s="31" t="s">
        <v>20</v>
      </c>
      <c r="E791" s="31">
        <v>19039</v>
      </c>
    </row>
    <row r="792" spans="1:5" x14ac:dyDescent="0.2">
      <c r="A792" s="28">
        <v>2012</v>
      </c>
      <c r="B792" s="83">
        <v>201203</v>
      </c>
      <c r="C792" s="29" t="s">
        <v>177</v>
      </c>
      <c r="D792" s="29" t="s">
        <v>20</v>
      </c>
      <c r="E792" s="29">
        <v>18670</v>
      </c>
    </row>
    <row r="793" spans="1:5" x14ac:dyDescent="0.2">
      <c r="A793" s="30">
        <v>2012</v>
      </c>
      <c r="B793" s="84">
        <v>201206</v>
      </c>
      <c r="C793" s="31" t="s">
        <v>177</v>
      </c>
      <c r="D793" s="31" t="s">
        <v>20</v>
      </c>
      <c r="E793" s="31">
        <v>18879</v>
      </c>
    </row>
    <row r="794" spans="1:5" x14ac:dyDescent="0.2">
      <c r="A794" s="28">
        <v>2012</v>
      </c>
      <c r="B794" s="83">
        <v>201209</v>
      </c>
      <c r="C794" s="29" t="s">
        <v>177</v>
      </c>
      <c r="D794" s="29" t="s">
        <v>20</v>
      </c>
      <c r="E794" s="29">
        <v>17839</v>
      </c>
    </row>
    <row r="795" spans="1:5" x14ac:dyDescent="0.2">
      <c r="A795" s="30">
        <v>2012</v>
      </c>
      <c r="B795" s="84">
        <v>201212</v>
      </c>
      <c r="C795" s="31" t="s">
        <v>177</v>
      </c>
      <c r="D795" s="31" t="s">
        <v>20</v>
      </c>
      <c r="E795" s="31">
        <v>16524</v>
      </c>
    </row>
    <row r="796" spans="1:5" x14ac:dyDescent="0.2">
      <c r="A796" s="28">
        <v>2013</v>
      </c>
      <c r="B796" s="83">
        <v>201303</v>
      </c>
      <c r="C796" s="29" t="s">
        <v>177</v>
      </c>
      <c r="D796" s="29" t="s">
        <v>20</v>
      </c>
      <c r="E796" s="29">
        <v>18722</v>
      </c>
    </row>
    <row r="797" spans="1:5" x14ac:dyDescent="0.2">
      <c r="A797" s="30">
        <v>2013</v>
      </c>
      <c r="B797" s="84">
        <v>201306</v>
      </c>
      <c r="C797" s="31" t="s">
        <v>177</v>
      </c>
      <c r="D797" s="31" t="s">
        <v>20</v>
      </c>
      <c r="E797" s="31">
        <v>19374</v>
      </c>
    </row>
    <row r="798" spans="1:5" x14ac:dyDescent="0.2">
      <c r="A798" s="28">
        <v>2013</v>
      </c>
      <c r="B798" s="83">
        <v>201309</v>
      </c>
      <c r="C798" s="29" t="s">
        <v>177</v>
      </c>
      <c r="D798" s="29" t="s">
        <v>20</v>
      </c>
      <c r="E798" s="29">
        <v>18335</v>
      </c>
    </row>
    <row r="799" spans="1:5" x14ac:dyDescent="0.2">
      <c r="A799" s="30">
        <v>2013</v>
      </c>
      <c r="B799" s="84">
        <v>201312</v>
      </c>
      <c r="C799" s="31" t="s">
        <v>177</v>
      </c>
      <c r="D799" s="31" t="s">
        <v>20</v>
      </c>
      <c r="E799" s="31">
        <v>16312</v>
      </c>
    </row>
    <row r="800" spans="1:5" x14ac:dyDescent="0.2">
      <c r="A800" s="28">
        <v>2014</v>
      </c>
      <c r="B800" s="83">
        <v>201403</v>
      </c>
      <c r="C800" s="29" t="s">
        <v>177</v>
      </c>
      <c r="D800" s="29" t="s">
        <v>20</v>
      </c>
      <c r="E800" s="29">
        <v>18352</v>
      </c>
    </row>
    <row r="801" spans="1:5" x14ac:dyDescent="0.2">
      <c r="A801" s="30">
        <v>2014</v>
      </c>
      <c r="B801" s="84">
        <v>201406</v>
      </c>
      <c r="C801" s="31" t="s">
        <v>177</v>
      </c>
      <c r="D801" s="31" t="s">
        <v>20</v>
      </c>
      <c r="E801" s="31">
        <v>18598</v>
      </c>
    </row>
    <row r="802" spans="1:5" x14ac:dyDescent="0.2">
      <c r="A802" s="28">
        <v>2014</v>
      </c>
      <c r="B802" s="83">
        <v>201409</v>
      </c>
      <c r="C802" s="29" t="s">
        <v>177</v>
      </c>
      <c r="D802" s="29" t="s">
        <v>20</v>
      </c>
      <c r="E802" s="29">
        <v>17078</v>
      </c>
    </row>
    <row r="803" spans="1:5" x14ac:dyDescent="0.2">
      <c r="A803" s="30">
        <v>2014</v>
      </c>
      <c r="B803" s="84">
        <v>201412</v>
      </c>
      <c r="C803" s="31" t="s">
        <v>177</v>
      </c>
      <c r="D803" s="31" t="s">
        <v>20</v>
      </c>
      <c r="E803" s="31">
        <v>15478</v>
      </c>
    </row>
    <row r="804" spans="1:5" x14ac:dyDescent="0.2">
      <c r="A804" s="28">
        <v>2015</v>
      </c>
      <c r="B804" s="83">
        <v>201503</v>
      </c>
      <c r="C804" s="29" t="s">
        <v>177</v>
      </c>
      <c r="D804" s="29" t="s">
        <v>20</v>
      </c>
      <c r="E804" s="29">
        <v>17767</v>
      </c>
    </row>
    <row r="805" spans="1:5" x14ac:dyDescent="0.2">
      <c r="A805" s="30">
        <v>2015</v>
      </c>
      <c r="B805" s="84">
        <v>201506</v>
      </c>
      <c r="C805" s="31" t="s">
        <v>177</v>
      </c>
      <c r="D805" s="31" t="s">
        <v>20</v>
      </c>
      <c r="E805" s="31">
        <v>18041</v>
      </c>
    </row>
    <row r="806" spans="1:5" x14ac:dyDescent="0.2">
      <c r="A806" s="28">
        <v>2015</v>
      </c>
      <c r="B806" s="83">
        <v>201509</v>
      </c>
      <c r="C806" s="29" t="s">
        <v>177</v>
      </c>
      <c r="D806" s="29" t="s">
        <v>20</v>
      </c>
      <c r="E806" s="29">
        <v>15685</v>
      </c>
    </row>
    <row r="807" spans="1:5" x14ac:dyDescent="0.2">
      <c r="A807" s="30">
        <v>2015</v>
      </c>
      <c r="B807" s="84">
        <v>201512</v>
      </c>
      <c r="C807" s="31" t="s">
        <v>177</v>
      </c>
      <c r="D807" s="31" t="s">
        <v>20</v>
      </c>
      <c r="E807" s="31">
        <v>13724</v>
      </c>
    </row>
    <row r="808" spans="1:5" x14ac:dyDescent="0.2">
      <c r="A808" s="28">
        <v>2016</v>
      </c>
      <c r="B808" s="83">
        <v>201603</v>
      </c>
      <c r="C808" s="29" t="s">
        <v>177</v>
      </c>
      <c r="D808" s="29" t="s">
        <v>20</v>
      </c>
      <c r="E808" s="29">
        <v>17232</v>
      </c>
    </row>
    <row r="809" spans="1:5" x14ac:dyDescent="0.2">
      <c r="A809" s="30">
        <v>2016</v>
      </c>
      <c r="B809" s="84">
        <v>201606</v>
      </c>
      <c r="C809" s="31" t="s">
        <v>177</v>
      </c>
      <c r="D809" s="31" t="s">
        <v>20</v>
      </c>
      <c r="E809" s="31">
        <v>17654</v>
      </c>
    </row>
    <row r="810" spans="1:5" x14ac:dyDescent="0.2">
      <c r="A810" s="28">
        <v>2016</v>
      </c>
      <c r="B810" s="83">
        <v>201609</v>
      </c>
      <c r="C810" s="29" t="s">
        <v>177</v>
      </c>
      <c r="D810" s="29" t="s">
        <v>20</v>
      </c>
      <c r="E810" s="29">
        <v>15192</v>
      </c>
    </row>
    <row r="811" spans="1:5" x14ac:dyDescent="0.2">
      <c r="A811" s="30">
        <v>2016</v>
      </c>
      <c r="B811" s="84">
        <v>201612</v>
      </c>
      <c r="C811" s="31" t="s">
        <v>177</v>
      </c>
      <c r="D811" s="31" t="s">
        <v>20</v>
      </c>
      <c r="E811" s="31">
        <v>13403</v>
      </c>
    </row>
    <row r="812" spans="1:5" x14ac:dyDescent="0.2">
      <c r="A812" s="28">
        <v>2017</v>
      </c>
      <c r="B812" s="83">
        <v>201703</v>
      </c>
      <c r="C812" s="29" t="s">
        <v>177</v>
      </c>
      <c r="D812" s="29" t="s">
        <v>20</v>
      </c>
      <c r="E812" s="29">
        <v>14571</v>
      </c>
    </row>
    <row r="813" spans="1:5" x14ac:dyDescent="0.2">
      <c r="A813" s="30">
        <v>2017</v>
      </c>
      <c r="B813" s="84">
        <v>201706</v>
      </c>
      <c r="C813" s="31" t="s">
        <v>177</v>
      </c>
      <c r="D813" s="31" t="s">
        <v>20</v>
      </c>
      <c r="E813" s="31">
        <v>16073</v>
      </c>
    </row>
    <row r="814" spans="1:5" x14ac:dyDescent="0.2">
      <c r="A814" s="28">
        <v>2017</v>
      </c>
      <c r="B814" s="83">
        <v>201709</v>
      </c>
      <c r="C814" s="29" t="s">
        <v>177</v>
      </c>
      <c r="D814" s="29" t="s">
        <v>20</v>
      </c>
      <c r="E814" s="29">
        <v>14738</v>
      </c>
    </row>
    <row r="815" spans="1:5" x14ac:dyDescent="0.2">
      <c r="A815" s="30">
        <v>2017</v>
      </c>
      <c r="B815" s="84">
        <v>201712</v>
      </c>
      <c r="C815" s="31" t="s">
        <v>177</v>
      </c>
      <c r="D815" s="31" t="s">
        <v>20</v>
      </c>
      <c r="E815" s="31">
        <v>13527</v>
      </c>
    </row>
    <row r="816" spans="1:5" x14ac:dyDescent="0.2">
      <c r="A816" s="28">
        <v>2018</v>
      </c>
      <c r="B816" s="83">
        <v>201803</v>
      </c>
      <c r="C816" s="29" t="s">
        <v>177</v>
      </c>
      <c r="D816" s="29" t="s">
        <v>20</v>
      </c>
      <c r="E816" s="29">
        <v>17273</v>
      </c>
    </row>
    <row r="817" spans="1:5" x14ac:dyDescent="0.2">
      <c r="A817" s="30">
        <v>2018</v>
      </c>
      <c r="B817" s="84">
        <v>201806</v>
      </c>
      <c r="C817" s="31" t="s">
        <v>177</v>
      </c>
      <c r="D817" s="31" t="s">
        <v>20</v>
      </c>
      <c r="E817" s="31">
        <v>19402</v>
      </c>
    </row>
    <row r="818" spans="1:5" x14ac:dyDescent="0.2">
      <c r="A818" s="28">
        <v>2018</v>
      </c>
      <c r="B818" s="83">
        <v>201809</v>
      </c>
      <c r="C818" s="29" t="s">
        <v>177</v>
      </c>
      <c r="D818" s="29" t="s">
        <v>20</v>
      </c>
      <c r="E818" s="29">
        <v>15678</v>
      </c>
    </row>
    <row r="819" spans="1:5" x14ac:dyDescent="0.2">
      <c r="A819" s="30">
        <v>2018</v>
      </c>
      <c r="B819" s="84">
        <v>201812</v>
      </c>
      <c r="C819" s="31" t="s">
        <v>177</v>
      </c>
      <c r="D819" s="31" t="s">
        <v>20</v>
      </c>
      <c r="E819" s="31">
        <v>13376</v>
      </c>
    </row>
    <row r="820" spans="1:5" x14ac:dyDescent="0.2">
      <c r="A820" s="28">
        <v>2019</v>
      </c>
      <c r="B820" s="83">
        <v>201903</v>
      </c>
      <c r="C820" s="29" t="s">
        <v>177</v>
      </c>
      <c r="D820" s="29" t="s">
        <v>20</v>
      </c>
      <c r="E820" s="29">
        <v>14897</v>
      </c>
    </row>
    <row r="821" spans="1:5" x14ac:dyDescent="0.2">
      <c r="A821" s="30">
        <v>2019</v>
      </c>
      <c r="B821" s="84">
        <v>201906</v>
      </c>
      <c r="C821" s="31" t="s">
        <v>177</v>
      </c>
      <c r="D821" s="31" t="s">
        <v>20</v>
      </c>
      <c r="E821" s="31">
        <v>16359</v>
      </c>
    </row>
    <row r="822" spans="1:5" x14ac:dyDescent="0.2">
      <c r="A822" s="28">
        <v>2019</v>
      </c>
      <c r="B822" s="83">
        <v>201909</v>
      </c>
      <c r="C822" s="29" t="s">
        <v>177</v>
      </c>
      <c r="D822" s="29" t="s">
        <v>20</v>
      </c>
      <c r="E822" s="29">
        <v>15019</v>
      </c>
    </row>
    <row r="823" spans="1:5" x14ac:dyDescent="0.2">
      <c r="A823" s="30">
        <v>2019</v>
      </c>
      <c r="B823" s="84">
        <v>201912</v>
      </c>
      <c r="C823" s="31" t="s">
        <v>177</v>
      </c>
      <c r="D823" s="31" t="s">
        <v>20</v>
      </c>
      <c r="E823" s="31">
        <v>13735</v>
      </c>
    </row>
    <row r="824" spans="1:5" x14ac:dyDescent="0.2">
      <c r="A824" s="28">
        <v>2020</v>
      </c>
      <c r="B824" s="83">
        <v>202003</v>
      </c>
      <c r="C824" s="29" t="s">
        <v>177</v>
      </c>
      <c r="D824" s="29" t="s">
        <v>20</v>
      </c>
      <c r="E824" s="29">
        <v>14418</v>
      </c>
    </row>
    <row r="825" spans="1:5" x14ac:dyDescent="0.2">
      <c r="A825" s="30">
        <v>2020</v>
      </c>
      <c r="B825" s="84">
        <v>202006</v>
      </c>
      <c r="C825" s="31" t="s">
        <v>177</v>
      </c>
      <c r="D825" s="31" t="s">
        <v>20</v>
      </c>
      <c r="E825" s="31">
        <v>11549</v>
      </c>
    </row>
    <row r="826" spans="1:5" x14ac:dyDescent="0.2">
      <c r="A826" s="28">
        <v>2020</v>
      </c>
      <c r="B826" s="83">
        <v>202009</v>
      </c>
      <c r="C826" s="29" t="s">
        <v>177</v>
      </c>
      <c r="D826" s="29" t="s">
        <v>20</v>
      </c>
      <c r="E826" s="29">
        <v>17104.163089999998</v>
      </c>
    </row>
    <row r="827" spans="1:5" x14ac:dyDescent="0.2">
      <c r="A827" s="30">
        <v>2020</v>
      </c>
      <c r="B827" s="84">
        <v>202012</v>
      </c>
      <c r="C827" s="31" t="s">
        <v>177</v>
      </c>
      <c r="D827" s="31" t="s">
        <v>20</v>
      </c>
      <c r="E827" s="31">
        <v>13275.1288</v>
      </c>
    </row>
    <row r="828" spans="1:5" x14ac:dyDescent="0.2">
      <c r="A828" s="28">
        <v>2021</v>
      </c>
      <c r="B828" s="83">
        <v>202103</v>
      </c>
      <c r="C828" s="29" t="s">
        <v>177</v>
      </c>
      <c r="D828" s="29" t="s">
        <v>20</v>
      </c>
      <c r="E828" s="29">
        <v>14516.311309999999</v>
      </c>
    </row>
    <row r="829" spans="1:5" x14ac:dyDescent="0.2">
      <c r="A829" s="30">
        <v>2021</v>
      </c>
      <c r="B829" s="84">
        <v>202106</v>
      </c>
      <c r="C829" s="31" t="s">
        <v>177</v>
      </c>
      <c r="D829" s="31" t="s">
        <v>20</v>
      </c>
      <c r="E829" s="31">
        <v>18731.359359999999</v>
      </c>
    </row>
    <row r="830" spans="1:5" x14ac:dyDescent="0.2">
      <c r="A830" s="28">
        <v>2021</v>
      </c>
      <c r="B830" s="83">
        <v>202109</v>
      </c>
      <c r="C830" s="29" t="s">
        <v>177</v>
      </c>
      <c r="D830" s="29" t="s">
        <v>20</v>
      </c>
      <c r="E830" s="29">
        <v>18366.360059999999</v>
      </c>
    </row>
    <row r="831" spans="1:5" x14ac:dyDescent="0.2">
      <c r="A831" s="30">
        <v>2021</v>
      </c>
      <c r="B831" s="84">
        <v>202112</v>
      </c>
      <c r="C831" s="31" t="s">
        <v>177</v>
      </c>
      <c r="D831" s="31" t="s">
        <v>20</v>
      </c>
      <c r="E831" s="31">
        <v>14153.42238</v>
      </c>
    </row>
    <row r="832" spans="1:5" x14ac:dyDescent="0.2">
      <c r="A832" s="28">
        <v>2022</v>
      </c>
      <c r="B832" s="83">
        <v>202203</v>
      </c>
      <c r="C832" s="29" t="s">
        <v>177</v>
      </c>
      <c r="D832" s="29" t="s">
        <v>20</v>
      </c>
      <c r="E832" s="29">
        <v>16599.796859999999</v>
      </c>
    </row>
    <row r="833" spans="1:5" x14ac:dyDescent="0.2">
      <c r="A833" s="30">
        <v>2022</v>
      </c>
      <c r="B833" s="84">
        <v>202206</v>
      </c>
      <c r="C833" s="31" t="s">
        <v>177</v>
      </c>
      <c r="D833" s="31" t="s">
        <v>20</v>
      </c>
      <c r="E833" s="31">
        <v>17912.092619999999</v>
      </c>
    </row>
    <row r="834" spans="1:5" x14ac:dyDescent="0.2">
      <c r="A834" s="28">
        <v>2022</v>
      </c>
      <c r="B834" s="83">
        <v>202209</v>
      </c>
      <c r="C834" s="29" t="s">
        <v>177</v>
      </c>
      <c r="D834" s="29" t="s">
        <v>20</v>
      </c>
      <c r="E834" s="29">
        <v>17471.092619999999</v>
      </c>
    </row>
    <row r="835" spans="1:5" x14ac:dyDescent="0.2">
      <c r="A835" s="30">
        <v>2022</v>
      </c>
      <c r="B835" s="84">
        <v>202212</v>
      </c>
      <c r="C835" s="31" t="s">
        <v>177</v>
      </c>
      <c r="D835" s="31" t="s">
        <v>20</v>
      </c>
      <c r="E835" s="31">
        <v>15072.510749999999</v>
      </c>
    </row>
    <row r="836" spans="1:5" x14ac:dyDescent="0.2">
      <c r="A836" s="28">
        <v>2023</v>
      </c>
      <c r="B836" s="83">
        <v>202303</v>
      </c>
      <c r="C836" s="29" t="s">
        <v>177</v>
      </c>
      <c r="D836" s="29" t="s">
        <v>20</v>
      </c>
      <c r="E836" s="29">
        <v>17997.888784999999</v>
      </c>
    </row>
    <row r="837" spans="1:5" x14ac:dyDescent="0.2">
      <c r="A837" s="30">
        <v>2023</v>
      </c>
      <c r="B837" s="84">
        <v>202306</v>
      </c>
      <c r="C837" s="31" t="s">
        <v>177</v>
      </c>
      <c r="D837" s="31" t="s">
        <v>20</v>
      </c>
      <c r="E837" s="31">
        <v>21236.743654000002</v>
      </c>
    </row>
    <row r="838" spans="1:5" x14ac:dyDescent="0.2">
      <c r="A838" s="28">
        <v>2023</v>
      </c>
      <c r="B838" s="83">
        <v>202309</v>
      </c>
      <c r="C838" s="29" t="s">
        <v>177</v>
      </c>
      <c r="D838" s="29" t="s">
        <v>20</v>
      </c>
      <c r="E838" s="29">
        <v>17916.098827000002</v>
      </c>
    </row>
    <row r="839" spans="1:5" x14ac:dyDescent="0.2">
      <c r="A839" s="30">
        <v>2023</v>
      </c>
      <c r="B839" s="84">
        <v>202312</v>
      </c>
      <c r="C839" s="31" t="s">
        <v>177</v>
      </c>
      <c r="D839" s="31" t="s">
        <v>20</v>
      </c>
      <c r="E839" s="31">
        <v>15724.550857</v>
      </c>
    </row>
    <row r="840" spans="1:5" x14ac:dyDescent="0.2">
      <c r="A840" s="28">
        <v>2024</v>
      </c>
      <c r="B840" s="83">
        <v>202403</v>
      </c>
      <c r="C840" s="29" t="s">
        <v>177</v>
      </c>
      <c r="D840" s="29" t="s">
        <v>20</v>
      </c>
      <c r="E840" s="29">
        <v>19112.403125000001</v>
      </c>
    </row>
    <row r="841" spans="1:5" x14ac:dyDescent="0.2">
      <c r="A841" s="30">
        <v>2024</v>
      </c>
      <c r="B841" s="84">
        <v>202406</v>
      </c>
      <c r="C841" s="31" t="s">
        <v>177</v>
      </c>
      <c r="D841" s="31" t="s">
        <v>20</v>
      </c>
      <c r="E841" s="31">
        <v>20953.240791</v>
      </c>
    </row>
    <row r="842" spans="1:5" x14ac:dyDescent="0.2">
      <c r="A842" s="28">
        <v>2024</v>
      </c>
      <c r="B842" s="83">
        <v>202409</v>
      </c>
      <c r="C842" s="29" t="s">
        <v>177</v>
      </c>
      <c r="D842" s="29" t="s">
        <v>20</v>
      </c>
      <c r="E842" s="29">
        <v>17746.920448000001</v>
      </c>
    </row>
    <row r="843" spans="1:5" x14ac:dyDescent="0.2">
      <c r="A843" s="30">
        <v>2024</v>
      </c>
      <c r="B843" s="84">
        <v>202412</v>
      </c>
      <c r="C843" s="31" t="s">
        <v>177</v>
      </c>
      <c r="D843" s="31" t="s">
        <v>20</v>
      </c>
      <c r="E843" s="31">
        <v>13070.063292000001</v>
      </c>
    </row>
  </sheetData>
  <mergeCells count="2">
    <mergeCell ref="A2:E2"/>
    <mergeCell ref="G2:K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A8AF1-C184-442A-A1FB-8C889AA46C14}">
  <sheetPr>
    <tabColor theme="3" tint="0.59999389629810485"/>
    <pageSetUpPr autoPageBreaks="0"/>
  </sheetPr>
  <dimension ref="A2:AK53"/>
  <sheetViews>
    <sheetView workbookViewId="0"/>
  </sheetViews>
  <sheetFormatPr defaultRowHeight="14.25" x14ac:dyDescent="0.2"/>
  <cols>
    <col min="1" max="1" width="20.77734375" customWidth="1"/>
    <col min="2" max="3" width="12" customWidth="1"/>
    <col min="4" max="18" width="9" style="5" customWidth="1"/>
    <col min="19" max="19" width="14.88671875" bestFit="1" customWidth="1"/>
  </cols>
  <sheetData>
    <row r="2" spans="1:37" ht="24.95" customHeight="1" x14ac:dyDescent="0.2">
      <c r="A2" s="131" t="s">
        <v>302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37" x14ac:dyDescent="0.2">
      <c r="A3" s="25"/>
      <c r="B3" s="25"/>
      <c r="C3" s="25"/>
      <c r="D3" s="153" t="s">
        <v>156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</row>
    <row r="4" spans="1:37" x14ac:dyDescent="0.2">
      <c r="A4" s="57" t="s">
        <v>141</v>
      </c>
      <c r="B4" s="57" t="s">
        <v>293</v>
      </c>
      <c r="C4" s="57" t="s">
        <v>16</v>
      </c>
      <c r="D4" s="57">
        <v>1</v>
      </c>
      <c r="E4" s="18">
        <v>2</v>
      </c>
      <c r="F4" s="18">
        <v>3</v>
      </c>
      <c r="G4" s="18">
        <v>4</v>
      </c>
      <c r="H4" s="18">
        <v>5</v>
      </c>
      <c r="I4" s="18">
        <v>6</v>
      </c>
      <c r="J4" s="18">
        <v>7</v>
      </c>
      <c r="K4" s="18">
        <v>8</v>
      </c>
      <c r="L4" s="18">
        <v>9</v>
      </c>
      <c r="M4" s="18">
        <v>10</v>
      </c>
      <c r="N4" s="18">
        <v>11</v>
      </c>
      <c r="O4" s="18">
        <v>12</v>
      </c>
      <c r="P4" s="18">
        <v>13</v>
      </c>
      <c r="Q4" s="18">
        <v>14</v>
      </c>
      <c r="R4" s="18">
        <v>15</v>
      </c>
      <c r="S4" s="57" t="s">
        <v>291</v>
      </c>
    </row>
    <row r="5" spans="1:37" x14ac:dyDescent="0.2">
      <c r="A5" s="58" t="s">
        <v>292</v>
      </c>
      <c r="B5" s="58" t="s">
        <v>107</v>
      </c>
      <c r="C5" s="15">
        <v>2010</v>
      </c>
      <c r="D5" s="20">
        <v>6718</v>
      </c>
      <c r="E5" s="20">
        <v>7714</v>
      </c>
      <c r="F5" s="20">
        <v>7882</v>
      </c>
      <c r="G5" s="20">
        <v>7902</v>
      </c>
      <c r="H5" s="20">
        <v>7911</v>
      </c>
      <c r="I5" s="20">
        <v>7916</v>
      </c>
      <c r="J5" s="20">
        <v>7933</v>
      </c>
      <c r="K5" s="20">
        <v>7936</v>
      </c>
      <c r="L5" s="20">
        <v>7936</v>
      </c>
      <c r="M5" s="20">
        <v>7937</v>
      </c>
      <c r="N5" s="20">
        <v>7937</v>
      </c>
      <c r="O5" s="20">
        <v>7937</v>
      </c>
      <c r="P5" s="20">
        <v>7937</v>
      </c>
      <c r="Q5" s="20">
        <v>7937</v>
      </c>
      <c r="R5" s="20">
        <v>7937</v>
      </c>
      <c r="S5" s="20">
        <v>7953.9999989999997</v>
      </c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</row>
    <row r="6" spans="1:37" x14ac:dyDescent="0.2">
      <c r="A6" s="61" t="s">
        <v>292</v>
      </c>
      <c r="B6" s="61" t="s">
        <v>107</v>
      </c>
      <c r="C6" s="6">
        <v>2011</v>
      </c>
      <c r="D6" s="7">
        <v>6748</v>
      </c>
      <c r="E6" s="7">
        <v>7925</v>
      </c>
      <c r="F6" s="7">
        <v>8112</v>
      </c>
      <c r="G6" s="7">
        <v>8131</v>
      </c>
      <c r="H6" s="7">
        <v>8138</v>
      </c>
      <c r="I6" s="7">
        <v>8165</v>
      </c>
      <c r="J6" s="7">
        <v>8168</v>
      </c>
      <c r="K6" s="7">
        <v>8173</v>
      </c>
      <c r="L6" s="7">
        <v>8173</v>
      </c>
      <c r="M6" s="7">
        <v>8173</v>
      </c>
      <c r="N6" s="7">
        <v>8173</v>
      </c>
      <c r="O6" s="7">
        <v>8173</v>
      </c>
      <c r="P6" s="7">
        <v>8173</v>
      </c>
      <c r="Q6" s="7">
        <v>8173</v>
      </c>
      <c r="R6" s="7"/>
      <c r="S6" s="7">
        <v>8184</v>
      </c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</row>
    <row r="7" spans="1:37" x14ac:dyDescent="0.2">
      <c r="A7" s="58" t="s">
        <v>292</v>
      </c>
      <c r="B7" s="58" t="s">
        <v>107</v>
      </c>
      <c r="C7" s="15">
        <v>2012</v>
      </c>
      <c r="D7" s="20">
        <v>7989</v>
      </c>
      <c r="E7" s="20">
        <v>9291</v>
      </c>
      <c r="F7" s="20">
        <v>9479</v>
      </c>
      <c r="G7" s="20">
        <v>9501</v>
      </c>
      <c r="H7" s="20">
        <v>9515</v>
      </c>
      <c r="I7" s="20">
        <v>9522</v>
      </c>
      <c r="J7" s="20">
        <v>9524</v>
      </c>
      <c r="K7" s="20">
        <v>9526</v>
      </c>
      <c r="L7" s="20">
        <v>9528</v>
      </c>
      <c r="M7" s="20">
        <v>9528</v>
      </c>
      <c r="N7" s="20">
        <v>9528</v>
      </c>
      <c r="O7" s="20">
        <v>9529</v>
      </c>
      <c r="P7" s="20">
        <v>9530</v>
      </c>
      <c r="Q7" s="20"/>
      <c r="R7" s="20"/>
      <c r="S7" s="20">
        <v>9549.9999989999997</v>
      </c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</row>
    <row r="8" spans="1:37" x14ac:dyDescent="0.2">
      <c r="A8" s="61" t="s">
        <v>292</v>
      </c>
      <c r="B8" s="61" t="s">
        <v>107</v>
      </c>
      <c r="C8" s="6">
        <v>2013</v>
      </c>
      <c r="D8" s="7">
        <v>8067</v>
      </c>
      <c r="E8" s="7">
        <v>9409</v>
      </c>
      <c r="F8" s="7">
        <v>9637</v>
      </c>
      <c r="G8" s="7">
        <v>9681</v>
      </c>
      <c r="H8" s="7">
        <v>9690</v>
      </c>
      <c r="I8" s="7">
        <v>9695</v>
      </c>
      <c r="J8" s="7">
        <v>9698</v>
      </c>
      <c r="K8" s="7">
        <v>9698</v>
      </c>
      <c r="L8" s="7">
        <v>9698</v>
      </c>
      <c r="M8" s="7">
        <v>9698</v>
      </c>
      <c r="N8" s="7">
        <v>9698</v>
      </c>
      <c r="O8" s="7">
        <v>9698</v>
      </c>
      <c r="P8" s="7"/>
      <c r="Q8" s="7"/>
      <c r="R8" s="7"/>
      <c r="S8" s="7">
        <v>9723.9999989999997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</row>
    <row r="9" spans="1:37" x14ac:dyDescent="0.2">
      <c r="A9" s="58" t="s">
        <v>292</v>
      </c>
      <c r="B9" s="58" t="s">
        <v>107</v>
      </c>
      <c r="C9" s="15">
        <v>2014</v>
      </c>
      <c r="D9" s="20">
        <v>8960</v>
      </c>
      <c r="E9" s="20">
        <v>10280</v>
      </c>
      <c r="F9" s="20">
        <v>10538</v>
      </c>
      <c r="G9" s="20">
        <v>10568</v>
      </c>
      <c r="H9" s="20">
        <v>10575</v>
      </c>
      <c r="I9" s="20">
        <v>10577</v>
      </c>
      <c r="J9" s="20">
        <v>10581</v>
      </c>
      <c r="K9" s="20">
        <v>10585</v>
      </c>
      <c r="L9" s="20">
        <v>10586</v>
      </c>
      <c r="M9" s="20">
        <v>10586</v>
      </c>
      <c r="N9" s="20">
        <v>10587</v>
      </c>
      <c r="O9" s="20"/>
      <c r="P9" s="20"/>
      <c r="Q9" s="20"/>
      <c r="R9" s="20"/>
      <c r="S9" s="20">
        <v>10611.053897000002</v>
      </c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</row>
    <row r="10" spans="1:37" x14ac:dyDescent="0.2">
      <c r="A10" s="61" t="s">
        <v>292</v>
      </c>
      <c r="B10" s="61" t="s">
        <v>107</v>
      </c>
      <c r="C10" s="6">
        <v>2015</v>
      </c>
      <c r="D10" s="7">
        <v>8164</v>
      </c>
      <c r="E10" s="7">
        <v>9507</v>
      </c>
      <c r="F10" s="7">
        <v>9731</v>
      </c>
      <c r="G10" s="7">
        <v>9752</v>
      </c>
      <c r="H10" s="7">
        <v>9759</v>
      </c>
      <c r="I10" s="7">
        <v>9763</v>
      </c>
      <c r="J10" s="7">
        <v>9764</v>
      </c>
      <c r="K10" s="7">
        <v>9766</v>
      </c>
      <c r="L10" s="7">
        <v>9768</v>
      </c>
      <c r="M10" s="7">
        <v>9769</v>
      </c>
      <c r="N10" s="7"/>
      <c r="O10" s="7"/>
      <c r="P10" s="7"/>
      <c r="Q10" s="7"/>
      <c r="R10" s="7"/>
      <c r="S10" s="7">
        <v>9788.8741709999995</v>
      </c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</row>
    <row r="11" spans="1:37" x14ac:dyDescent="0.2">
      <c r="A11" s="58" t="s">
        <v>292</v>
      </c>
      <c r="B11" s="58" t="s">
        <v>107</v>
      </c>
      <c r="C11" s="15">
        <v>2016</v>
      </c>
      <c r="D11" s="20">
        <v>7661</v>
      </c>
      <c r="E11" s="20">
        <v>8927</v>
      </c>
      <c r="F11" s="20">
        <v>9137</v>
      </c>
      <c r="G11" s="20">
        <v>9166</v>
      </c>
      <c r="H11" s="20">
        <v>9173</v>
      </c>
      <c r="I11" s="20">
        <v>9175</v>
      </c>
      <c r="J11" s="20">
        <v>9176</v>
      </c>
      <c r="K11" s="20">
        <v>9177</v>
      </c>
      <c r="L11" s="20">
        <v>9179</v>
      </c>
      <c r="M11" s="20"/>
      <c r="N11" s="20"/>
      <c r="O11" s="20"/>
      <c r="P11" s="20"/>
      <c r="Q11" s="20"/>
      <c r="R11" s="20"/>
      <c r="S11" s="20">
        <v>9190.6224500000008</v>
      </c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</row>
    <row r="12" spans="1:37" x14ac:dyDescent="0.2">
      <c r="A12" s="61" t="s">
        <v>292</v>
      </c>
      <c r="B12" s="61" t="s">
        <v>107</v>
      </c>
      <c r="C12" s="6">
        <v>2017</v>
      </c>
      <c r="D12" s="7">
        <v>7415</v>
      </c>
      <c r="E12" s="7">
        <v>8618</v>
      </c>
      <c r="F12" s="7">
        <v>8821</v>
      </c>
      <c r="G12" s="7">
        <v>8847</v>
      </c>
      <c r="H12" s="7">
        <v>8851</v>
      </c>
      <c r="I12" s="7">
        <v>8859</v>
      </c>
      <c r="J12" s="7">
        <v>8860</v>
      </c>
      <c r="K12" s="7">
        <v>8865</v>
      </c>
      <c r="L12" s="7"/>
      <c r="M12" s="7"/>
      <c r="N12" s="7"/>
      <c r="O12" s="7"/>
      <c r="P12" s="7"/>
      <c r="Q12" s="7"/>
      <c r="R12" s="7"/>
      <c r="S12" s="7">
        <v>8878.3055590000004</v>
      </c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</row>
    <row r="13" spans="1:37" x14ac:dyDescent="0.2">
      <c r="A13" s="58" t="s">
        <v>292</v>
      </c>
      <c r="B13" s="58" t="s">
        <v>107</v>
      </c>
      <c r="C13" s="15">
        <v>2018</v>
      </c>
      <c r="D13" s="20">
        <v>7195</v>
      </c>
      <c r="E13" s="20">
        <v>8356</v>
      </c>
      <c r="F13" s="20">
        <v>8562</v>
      </c>
      <c r="G13" s="20">
        <v>8604</v>
      </c>
      <c r="H13" s="20">
        <v>8621</v>
      </c>
      <c r="I13" s="20">
        <v>8625</v>
      </c>
      <c r="J13" s="20">
        <v>8626</v>
      </c>
      <c r="K13" s="20"/>
      <c r="L13" s="20"/>
      <c r="M13" s="20"/>
      <c r="N13" s="20"/>
      <c r="O13" s="20"/>
      <c r="P13" s="20"/>
      <c r="Q13" s="20"/>
      <c r="R13" s="20"/>
      <c r="S13" s="20">
        <v>8640.2869070000015</v>
      </c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</row>
    <row r="14" spans="1:37" x14ac:dyDescent="0.2">
      <c r="A14" s="61" t="s">
        <v>292</v>
      </c>
      <c r="B14" s="61" t="s">
        <v>107</v>
      </c>
      <c r="C14" s="6">
        <v>2019</v>
      </c>
      <c r="D14" s="7">
        <v>7449</v>
      </c>
      <c r="E14" s="7">
        <v>8513</v>
      </c>
      <c r="F14" s="7">
        <v>8695</v>
      </c>
      <c r="G14" s="7">
        <v>8721</v>
      </c>
      <c r="H14" s="7">
        <v>8733</v>
      </c>
      <c r="I14" s="7">
        <v>8738</v>
      </c>
      <c r="J14" s="7"/>
      <c r="K14" s="7"/>
      <c r="L14" s="7"/>
      <c r="M14" s="7"/>
      <c r="N14" s="7"/>
      <c r="O14" s="7"/>
      <c r="P14" s="7"/>
      <c r="Q14" s="7"/>
      <c r="R14" s="7"/>
      <c r="S14" s="7">
        <v>8758.0941149999999</v>
      </c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</row>
    <row r="15" spans="1:37" x14ac:dyDescent="0.2">
      <c r="A15" s="58" t="s">
        <v>292</v>
      </c>
      <c r="B15" s="58" t="s">
        <v>107</v>
      </c>
      <c r="C15" s="15">
        <v>2020</v>
      </c>
      <c r="D15" s="20">
        <v>5382</v>
      </c>
      <c r="E15" s="20">
        <v>6220</v>
      </c>
      <c r="F15" s="20">
        <v>6344</v>
      </c>
      <c r="G15" s="20">
        <v>6368</v>
      </c>
      <c r="H15" s="20">
        <v>6376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>
        <v>6399.3094020000008</v>
      </c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</row>
    <row r="16" spans="1:37" x14ac:dyDescent="0.2">
      <c r="A16" s="61" t="s">
        <v>292</v>
      </c>
      <c r="B16" s="61" t="s">
        <v>107</v>
      </c>
      <c r="C16" s="6">
        <v>2021</v>
      </c>
      <c r="D16" s="7">
        <v>5840</v>
      </c>
      <c r="E16" s="7">
        <v>6758</v>
      </c>
      <c r="F16" s="7">
        <v>6970</v>
      </c>
      <c r="G16" s="7">
        <v>7010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>
        <v>7054.7208480000008</v>
      </c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</row>
    <row r="17" spans="1:37" x14ac:dyDescent="0.2">
      <c r="A17" s="58" t="s">
        <v>292</v>
      </c>
      <c r="B17" s="58" t="s">
        <v>107</v>
      </c>
      <c r="C17" s="15">
        <v>2022</v>
      </c>
      <c r="D17" s="20">
        <v>7134</v>
      </c>
      <c r="E17" s="20">
        <v>8256</v>
      </c>
      <c r="F17" s="20">
        <v>8497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>
        <v>8593.0865539999977</v>
      </c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</row>
    <row r="18" spans="1:37" x14ac:dyDescent="0.2">
      <c r="A18" s="61" t="s">
        <v>292</v>
      </c>
      <c r="B18" s="61" t="s">
        <v>107</v>
      </c>
      <c r="C18" s="6">
        <v>2023</v>
      </c>
      <c r="D18" s="7">
        <v>7726</v>
      </c>
      <c r="E18" s="7">
        <v>8915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>
        <v>9248.0729619999984</v>
      </c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</row>
    <row r="19" spans="1:37" x14ac:dyDescent="0.2">
      <c r="A19" s="58" t="s">
        <v>292</v>
      </c>
      <c r="B19" s="58" t="s">
        <v>107</v>
      </c>
      <c r="C19" s="15">
        <v>2024</v>
      </c>
      <c r="D19" s="20">
        <v>7779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>
        <v>9333.2469760000004</v>
      </c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</row>
    <row r="21" spans="1:37" x14ac:dyDescent="0.2">
      <c r="A21" s="25"/>
      <c r="B21" s="25"/>
      <c r="C21" s="25"/>
      <c r="D21" s="153" t="s">
        <v>156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</row>
    <row r="22" spans="1:37" x14ac:dyDescent="0.2">
      <c r="A22" s="57" t="s">
        <v>141</v>
      </c>
      <c r="B22" s="57" t="s">
        <v>293</v>
      </c>
      <c r="C22" s="57" t="s">
        <v>16</v>
      </c>
      <c r="D22" s="57">
        <v>1</v>
      </c>
      <c r="E22" s="18">
        <v>2</v>
      </c>
      <c r="F22" s="18">
        <v>3</v>
      </c>
      <c r="G22" s="18">
        <v>4</v>
      </c>
      <c r="H22" s="18">
        <v>5</v>
      </c>
      <c r="I22" s="18">
        <v>6</v>
      </c>
      <c r="J22" s="18">
        <v>7</v>
      </c>
      <c r="K22" s="18">
        <v>8</v>
      </c>
      <c r="L22" s="18">
        <v>9</v>
      </c>
      <c r="M22" s="18">
        <v>10</v>
      </c>
      <c r="N22" s="18">
        <v>11</v>
      </c>
      <c r="O22" s="18">
        <v>12</v>
      </c>
      <c r="P22" s="18">
        <v>13</v>
      </c>
      <c r="Q22" s="18">
        <v>14</v>
      </c>
      <c r="R22" s="18">
        <v>15</v>
      </c>
      <c r="S22" s="57" t="s">
        <v>291</v>
      </c>
    </row>
    <row r="23" spans="1:37" x14ac:dyDescent="0.2">
      <c r="A23" s="58" t="s">
        <v>292</v>
      </c>
      <c r="B23" s="58" t="s">
        <v>108</v>
      </c>
      <c r="C23" s="15">
        <v>2010</v>
      </c>
      <c r="D23" s="20">
        <v>170089</v>
      </c>
      <c r="E23" s="20">
        <v>183342</v>
      </c>
      <c r="F23" s="20">
        <v>183609</v>
      </c>
      <c r="G23" s="20">
        <v>183685</v>
      </c>
      <c r="H23" s="20">
        <v>183710</v>
      </c>
      <c r="I23" s="20">
        <v>183716</v>
      </c>
      <c r="J23" s="20">
        <v>183727</v>
      </c>
      <c r="K23" s="20">
        <v>183730</v>
      </c>
      <c r="L23" s="20">
        <v>183732</v>
      </c>
      <c r="M23" s="20">
        <v>183732</v>
      </c>
      <c r="N23" s="20">
        <v>183737</v>
      </c>
      <c r="O23" s="20">
        <v>183738</v>
      </c>
      <c r="P23" s="20">
        <v>183738</v>
      </c>
      <c r="Q23" s="20">
        <v>183738</v>
      </c>
      <c r="R23" s="20">
        <v>183738</v>
      </c>
      <c r="S23" s="20">
        <v>183783.99999799998</v>
      </c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</row>
    <row r="24" spans="1:37" x14ac:dyDescent="0.2">
      <c r="A24" s="61" t="s">
        <v>292</v>
      </c>
      <c r="B24" s="61" t="s">
        <v>108</v>
      </c>
      <c r="C24" s="6">
        <v>2011</v>
      </c>
      <c r="D24" s="7">
        <v>158017</v>
      </c>
      <c r="E24" s="7">
        <v>170069</v>
      </c>
      <c r="F24" s="7">
        <v>170325</v>
      </c>
      <c r="G24" s="7">
        <v>170388</v>
      </c>
      <c r="H24" s="7">
        <v>170413</v>
      </c>
      <c r="I24" s="7">
        <v>170428</v>
      </c>
      <c r="J24" s="7">
        <v>170432</v>
      </c>
      <c r="K24" s="7">
        <v>170439</v>
      </c>
      <c r="L24" s="7">
        <v>170440</v>
      </c>
      <c r="M24" s="7">
        <v>170442</v>
      </c>
      <c r="N24" s="7">
        <v>170442</v>
      </c>
      <c r="O24" s="7">
        <v>170442</v>
      </c>
      <c r="P24" s="7">
        <v>170442</v>
      </c>
      <c r="Q24" s="7">
        <v>170442</v>
      </c>
      <c r="R24" s="7"/>
      <c r="S24" s="7">
        <v>170481.99999799998</v>
      </c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</row>
    <row r="25" spans="1:37" x14ac:dyDescent="0.2">
      <c r="A25" s="58" t="s">
        <v>292</v>
      </c>
      <c r="B25" s="58" t="s">
        <v>108</v>
      </c>
      <c r="C25" s="15">
        <v>2012</v>
      </c>
      <c r="D25" s="20">
        <v>156979</v>
      </c>
      <c r="E25" s="20">
        <v>167154</v>
      </c>
      <c r="F25" s="20">
        <v>167508</v>
      </c>
      <c r="G25" s="20">
        <v>167558</v>
      </c>
      <c r="H25" s="20">
        <v>167582</v>
      </c>
      <c r="I25" s="20">
        <v>167593</v>
      </c>
      <c r="J25" s="20">
        <v>167601</v>
      </c>
      <c r="K25" s="20">
        <v>167604</v>
      </c>
      <c r="L25" s="20">
        <v>167608</v>
      </c>
      <c r="M25" s="20">
        <v>167609</v>
      </c>
      <c r="N25" s="20">
        <v>167610</v>
      </c>
      <c r="O25" s="20">
        <v>167611</v>
      </c>
      <c r="P25" s="20">
        <v>167613</v>
      </c>
      <c r="Q25" s="20"/>
      <c r="R25" s="20"/>
      <c r="S25" s="20">
        <v>167663.99999799998</v>
      </c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</row>
    <row r="26" spans="1:37" x14ac:dyDescent="0.2">
      <c r="A26" s="61" t="s">
        <v>292</v>
      </c>
      <c r="B26" s="61" t="s">
        <v>108</v>
      </c>
      <c r="C26" s="6">
        <v>2013</v>
      </c>
      <c r="D26" s="7">
        <v>159418</v>
      </c>
      <c r="E26" s="7">
        <v>172182</v>
      </c>
      <c r="F26" s="7">
        <v>172378</v>
      </c>
      <c r="G26" s="7">
        <v>172442</v>
      </c>
      <c r="H26" s="7">
        <v>172467</v>
      </c>
      <c r="I26" s="7">
        <v>172472</v>
      </c>
      <c r="J26" s="7">
        <v>172474</v>
      </c>
      <c r="K26" s="7">
        <v>172475</v>
      </c>
      <c r="L26" s="7">
        <v>172475</v>
      </c>
      <c r="M26" s="7">
        <v>172475</v>
      </c>
      <c r="N26" s="7">
        <v>172477</v>
      </c>
      <c r="O26" s="7">
        <v>172477</v>
      </c>
      <c r="P26" s="7"/>
      <c r="Q26" s="7"/>
      <c r="R26" s="7"/>
      <c r="S26" s="7">
        <v>172506.216537</v>
      </c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</row>
    <row r="27" spans="1:37" x14ac:dyDescent="0.2">
      <c r="A27" s="58" t="s">
        <v>292</v>
      </c>
      <c r="B27" s="58" t="s">
        <v>108</v>
      </c>
      <c r="C27" s="15">
        <v>2014</v>
      </c>
      <c r="D27" s="20">
        <v>159838</v>
      </c>
      <c r="E27" s="20">
        <v>168978</v>
      </c>
      <c r="F27" s="20">
        <v>169335</v>
      </c>
      <c r="G27" s="20">
        <v>169412</v>
      </c>
      <c r="H27" s="20">
        <v>169433</v>
      </c>
      <c r="I27" s="20">
        <v>169443</v>
      </c>
      <c r="J27" s="20">
        <v>169451</v>
      </c>
      <c r="K27" s="20">
        <v>169454</v>
      </c>
      <c r="L27" s="20">
        <v>169454</v>
      </c>
      <c r="M27" s="20">
        <v>169454</v>
      </c>
      <c r="N27" s="20">
        <v>169456</v>
      </c>
      <c r="O27" s="20"/>
      <c r="P27" s="20"/>
      <c r="Q27" s="20"/>
      <c r="R27" s="20"/>
      <c r="S27" s="20">
        <v>169464.382828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</row>
    <row r="28" spans="1:37" x14ac:dyDescent="0.2">
      <c r="A28" s="61" t="s">
        <v>292</v>
      </c>
      <c r="B28" s="61" t="s">
        <v>108</v>
      </c>
      <c r="C28" s="6">
        <v>2015</v>
      </c>
      <c r="D28" s="7">
        <v>137880</v>
      </c>
      <c r="E28" s="7">
        <v>147184</v>
      </c>
      <c r="F28" s="7">
        <v>147466</v>
      </c>
      <c r="G28" s="7">
        <v>147528</v>
      </c>
      <c r="H28" s="7">
        <v>147552</v>
      </c>
      <c r="I28" s="7">
        <v>147558</v>
      </c>
      <c r="J28" s="7">
        <v>147568</v>
      </c>
      <c r="K28" s="7">
        <v>147569</v>
      </c>
      <c r="L28" s="7">
        <v>147570</v>
      </c>
      <c r="M28" s="7">
        <v>147571</v>
      </c>
      <c r="N28" s="7"/>
      <c r="O28" s="7"/>
      <c r="P28" s="7"/>
      <c r="Q28" s="7"/>
      <c r="R28" s="7"/>
      <c r="S28" s="7">
        <v>147577.27389800001</v>
      </c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</row>
    <row r="29" spans="1:37" x14ac:dyDescent="0.2">
      <c r="A29" s="58" t="s">
        <v>292</v>
      </c>
      <c r="B29" s="58" t="s">
        <v>108</v>
      </c>
      <c r="C29" s="15">
        <v>2016</v>
      </c>
      <c r="D29" s="20">
        <v>117324</v>
      </c>
      <c r="E29" s="20">
        <v>124636</v>
      </c>
      <c r="F29" s="20">
        <v>124898</v>
      </c>
      <c r="G29" s="20">
        <v>124976</v>
      </c>
      <c r="H29" s="20">
        <v>125003</v>
      </c>
      <c r="I29" s="20">
        <v>125013</v>
      </c>
      <c r="J29" s="20">
        <v>125017</v>
      </c>
      <c r="K29" s="20">
        <v>125018</v>
      </c>
      <c r="L29" s="20">
        <v>125020</v>
      </c>
      <c r="M29" s="20"/>
      <c r="N29" s="20"/>
      <c r="O29" s="20"/>
      <c r="P29" s="20"/>
      <c r="Q29" s="20"/>
      <c r="R29" s="20"/>
      <c r="S29" s="20">
        <v>125028.201007</v>
      </c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</row>
    <row r="30" spans="1:37" x14ac:dyDescent="0.2">
      <c r="A30" s="61" t="s">
        <v>292</v>
      </c>
      <c r="B30" s="61" t="s">
        <v>108</v>
      </c>
      <c r="C30" s="6">
        <v>2017</v>
      </c>
      <c r="D30" s="7">
        <v>110587</v>
      </c>
      <c r="E30" s="7">
        <v>117930</v>
      </c>
      <c r="F30" s="7">
        <v>118180</v>
      </c>
      <c r="G30" s="7">
        <v>118243</v>
      </c>
      <c r="H30" s="7">
        <v>118269</v>
      </c>
      <c r="I30" s="7">
        <v>118276</v>
      </c>
      <c r="J30" s="7">
        <v>118282</v>
      </c>
      <c r="K30" s="7">
        <v>118285</v>
      </c>
      <c r="L30" s="7"/>
      <c r="M30" s="7"/>
      <c r="N30" s="7"/>
      <c r="O30" s="7"/>
      <c r="P30" s="7"/>
      <c r="Q30" s="7"/>
      <c r="R30" s="7"/>
      <c r="S30" s="7">
        <v>118300.01145799999</v>
      </c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</row>
    <row r="31" spans="1:37" x14ac:dyDescent="0.2">
      <c r="A31" s="58" t="s">
        <v>292</v>
      </c>
      <c r="B31" s="58" t="s">
        <v>108</v>
      </c>
      <c r="C31" s="15">
        <v>2018</v>
      </c>
      <c r="D31" s="20">
        <v>114444</v>
      </c>
      <c r="E31" s="20">
        <v>123160</v>
      </c>
      <c r="F31" s="20">
        <v>123486</v>
      </c>
      <c r="G31" s="20">
        <v>123598</v>
      </c>
      <c r="H31" s="20">
        <v>123637</v>
      </c>
      <c r="I31" s="20">
        <v>123667</v>
      </c>
      <c r="J31" s="20">
        <v>123701</v>
      </c>
      <c r="K31" s="20"/>
      <c r="L31" s="20"/>
      <c r="M31" s="20"/>
      <c r="N31" s="20"/>
      <c r="O31" s="20"/>
      <c r="P31" s="20"/>
      <c r="Q31" s="20"/>
      <c r="R31" s="20"/>
      <c r="S31" s="20">
        <v>123714.86418800001</v>
      </c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</row>
    <row r="32" spans="1:37" x14ac:dyDescent="0.2">
      <c r="A32" s="61" t="s">
        <v>292</v>
      </c>
      <c r="B32" s="61" t="s">
        <v>108</v>
      </c>
      <c r="C32" s="6">
        <v>2019</v>
      </c>
      <c r="D32" s="7">
        <v>113157</v>
      </c>
      <c r="E32" s="7">
        <v>121168</v>
      </c>
      <c r="F32" s="7">
        <v>121495</v>
      </c>
      <c r="G32" s="7">
        <v>121577</v>
      </c>
      <c r="H32" s="7">
        <v>121627</v>
      </c>
      <c r="I32" s="7">
        <v>121649</v>
      </c>
      <c r="J32" s="7"/>
      <c r="K32" s="7"/>
      <c r="L32" s="7"/>
      <c r="M32" s="7"/>
      <c r="N32" s="7"/>
      <c r="O32" s="7"/>
      <c r="P32" s="7"/>
      <c r="Q32" s="7"/>
      <c r="R32" s="7"/>
      <c r="S32" s="7">
        <v>121664.836069</v>
      </c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</row>
    <row r="33" spans="1:37" x14ac:dyDescent="0.2">
      <c r="A33" s="58" t="s">
        <v>292</v>
      </c>
      <c r="B33" s="58" t="s">
        <v>108</v>
      </c>
      <c r="C33" s="15">
        <v>2020</v>
      </c>
      <c r="D33" s="20">
        <v>92626</v>
      </c>
      <c r="E33" s="20">
        <v>100124</v>
      </c>
      <c r="F33" s="20">
        <v>100371</v>
      </c>
      <c r="G33" s="20">
        <v>100461</v>
      </c>
      <c r="H33" s="20">
        <v>100495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>
        <v>100513.11368499999</v>
      </c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</row>
    <row r="34" spans="1:37" x14ac:dyDescent="0.2">
      <c r="A34" s="61" t="s">
        <v>292</v>
      </c>
      <c r="B34" s="61" t="s">
        <v>108</v>
      </c>
      <c r="C34" s="6">
        <v>2021</v>
      </c>
      <c r="D34" s="7">
        <v>110734</v>
      </c>
      <c r="E34" s="7">
        <v>120198</v>
      </c>
      <c r="F34" s="7">
        <v>120644</v>
      </c>
      <c r="G34" s="7">
        <v>120762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>
        <v>120801.50166800001</v>
      </c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</row>
    <row r="35" spans="1:37" x14ac:dyDescent="0.2">
      <c r="A35" s="58" t="s">
        <v>292</v>
      </c>
      <c r="B35" s="58" t="s">
        <v>108</v>
      </c>
      <c r="C35" s="15">
        <v>2022</v>
      </c>
      <c r="D35" s="20">
        <v>135977</v>
      </c>
      <c r="E35" s="20">
        <v>147899</v>
      </c>
      <c r="F35" s="20">
        <v>148435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>
        <v>148569.85622999998</v>
      </c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</row>
    <row r="36" spans="1:37" x14ac:dyDescent="0.2">
      <c r="A36" s="61" t="s">
        <v>292</v>
      </c>
      <c r="B36" s="61" t="s">
        <v>108</v>
      </c>
      <c r="C36" s="6">
        <v>2023</v>
      </c>
      <c r="D36" s="7">
        <v>149622</v>
      </c>
      <c r="E36" s="7">
        <v>161380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>
        <v>162029.02635500001</v>
      </c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</row>
    <row r="37" spans="1:37" x14ac:dyDescent="0.2">
      <c r="A37" s="58" t="s">
        <v>292</v>
      </c>
      <c r="B37" s="58" t="s">
        <v>108</v>
      </c>
      <c r="C37" s="15">
        <v>2024</v>
      </c>
      <c r="D37" s="20">
        <v>144627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>
        <v>158129.02329599997</v>
      </c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</row>
    <row r="39" spans="1:37" x14ac:dyDescent="0.2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"/>
    </row>
    <row r="40" spans="1:37" x14ac:dyDescent="0.2">
      <c r="A40" t="s">
        <v>301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1"/>
    </row>
    <row r="41" spans="1:37" x14ac:dyDescent="0.2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1"/>
    </row>
    <row r="42" spans="1:37" x14ac:dyDescent="0.2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1"/>
    </row>
    <row r="43" spans="1:37" x14ac:dyDescent="0.2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1"/>
    </row>
    <row r="44" spans="1:37" x14ac:dyDescent="0.2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1"/>
    </row>
    <row r="45" spans="1:37" x14ac:dyDescent="0.2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1"/>
    </row>
    <row r="46" spans="1:37" x14ac:dyDescent="0.2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1"/>
    </row>
    <row r="47" spans="1:37" x14ac:dyDescent="0.2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1"/>
    </row>
    <row r="48" spans="1:37" x14ac:dyDescent="0.2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1"/>
    </row>
    <row r="49" spans="4:19" x14ac:dyDescent="0.2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1"/>
    </row>
    <row r="50" spans="4:19" x14ac:dyDescent="0.2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1"/>
    </row>
    <row r="51" spans="4:19" x14ac:dyDescent="0.2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1"/>
    </row>
    <row r="52" spans="4:19" x14ac:dyDescent="0.2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1"/>
    </row>
    <row r="53" spans="4:19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1"/>
    </row>
  </sheetData>
  <mergeCells count="3">
    <mergeCell ref="A2:S2"/>
    <mergeCell ref="D3:S3"/>
    <mergeCell ref="D21:S2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 tint="0.59999389629810485"/>
    <pageSetUpPr autoPageBreaks="0"/>
  </sheetPr>
  <dimension ref="A2:F47"/>
  <sheetViews>
    <sheetView workbookViewId="0"/>
  </sheetViews>
  <sheetFormatPr defaultRowHeight="14.25" x14ac:dyDescent="0.2"/>
  <cols>
    <col min="1" max="4" width="38.6640625" customWidth="1"/>
  </cols>
  <sheetData>
    <row r="2" spans="1:6" ht="24.95" customHeight="1" x14ac:dyDescent="0.2">
      <c r="A2" s="139" t="s">
        <v>274</v>
      </c>
      <c r="B2" s="140"/>
      <c r="C2" s="140"/>
      <c r="D2" s="141"/>
    </row>
    <row r="3" spans="1:6" ht="20.100000000000001" customHeight="1" x14ac:dyDescent="0.2">
      <c r="A3" s="18" t="s">
        <v>13</v>
      </c>
      <c r="B3" s="18" t="s">
        <v>163</v>
      </c>
      <c r="C3" s="18" t="s">
        <v>164</v>
      </c>
      <c r="D3" s="18" t="s">
        <v>165</v>
      </c>
    </row>
    <row r="4" spans="1:6" ht="15" customHeight="1" x14ac:dyDescent="0.2">
      <c r="A4" s="13">
        <v>2010</v>
      </c>
      <c r="B4" s="10">
        <v>290925519.34033096</v>
      </c>
      <c r="C4" s="10">
        <v>95436683.538347006</v>
      </c>
      <c r="D4" s="10">
        <v>386362202.87867796</v>
      </c>
      <c r="E4" s="70"/>
      <c r="F4" s="1"/>
    </row>
    <row r="5" spans="1:6" ht="15" customHeight="1" x14ac:dyDescent="0.2">
      <c r="A5" s="14">
        <v>2011</v>
      </c>
      <c r="B5" s="12">
        <v>297275340.78737295</v>
      </c>
      <c r="C5" s="12">
        <v>155870766.57158005</v>
      </c>
      <c r="D5" s="12">
        <v>453146107.358953</v>
      </c>
      <c r="E5" s="70"/>
      <c r="F5" s="1"/>
    </row>
    <row r="6" spans="1:6" ht="15" customHeight="1" x14ac:dyDescent="0.2">
      <c r="A6" s="13">
        <v>2012</v>
      </c>
      <c r="B6" s="10">
        <v>363449874.11025608</v>
      </c>
      <c r="C6" s="10">
        <v>118710505.62501299</v>
      </c>
      <c r="D6" s="10">
        <v>482160379.73526907</v>
      </c>
      <c r="E6" s="70"/>
      <c r="F6" s="1"/>
    </row>
    <row r="7" spans="1:6" ht="15" customHeight="1" x14ac:dyDescent="0.2">
      <c r="A7" s="14">
        <v>2013</v>
      </c>
      <c r="B7" s="12">
        <v>352297840.50080591</v>
      </c>
      <c r="C7" s="12">
        <v>135529379.47894096</v>
      </c>
      <c r="D7" s="12">
        <v>487827219.97974688</v>
      </c>
      <c r="E7" s="70"/>
      <c r="F7" s="1"/>
    </row>
    <row r="8" spans="1:6" ht="15" customHeight="1" x14ac:dyDescent="0.2">
      <c r="A8" s="13">
        <v>2014</v>
      </c>
      <c r="B8" s="10">
        <v>389798841.52430403</v>
      </c>
      <c r="C8" s="10">
        <v>147339247.78709999</v>
      </c>
      <c r="D8" s="10">
        <v>537138089.31140399</v>
      </c>
      <c r="E8" s="70"/>
      <c r="F8" s="1"/>
    </row>
    <row r="9" spans="1:6" ht="15" customHeight="1" x14ac:dyDescent="0.2">
      <c r="A9" s="14">
        <v>2015</v>
      </c>
      <c r="B9" s="12">
        <v>386233656.96189898</v>
      </c>
      <c r="C9" s="12">
        <v>116700256.27799805</v>
      </c>
      <c r="D9" s="12">
        <v>502933913.23989701</v>
      </c>
      <c r="E9" s="70"/>
      <c r="F9" s="1"/>
    </row>
    <row r="10" spans="1:6" ht="15" customHeight="1" x14ac:dyDescent="0.2">
      <c r="A10" s="13">
        <v>2016</v>
      </c>
      <c r="B10" s="10">
        <v>362440629.68002701</v>
      </c>
      <c r="C10" s="10">
        <v>136567577.093642</v>
      </c>
      <c r="D10" s="10">
        <v>499008206.773669</v>
      </c>
      <c r="E10" s="70"/>
      <c r="F10" s="1"/>
    </row>
    <row r="11" spans="1:6" ht="15" customHeight="1" x14ac:dyDescent="0.2">
      <c r="A11" s="14">
        <v>2017</v>
      </c>
      <c r="B11" s="12">
        <v>354622441.10802507</v>
      </c>
      <c r="C11" s="12">
        <v>140720874.46998501</v>
      </c>
      <c r="D11" s="12">
        <v>495343315.57801008</v>
      </c>
      <c r="E11" s="70"/>
      <c r="F11" s="1"/>
    </row>
    <row r="12" spans="1:6" ht="15" customHeight="1" x14ac:dyDescent="0.2">
      <c r="A12" s="13">
        <v>2018</v>
      </c>
      <c r="B12" s="10">
        <v>321609949.98092204</v>
      </c>
      <c r="C12" s="10">
        <v>143772857.38759398</v>
      </c>
      <c r="D12" s="10">
        <v>465382807.36851603</v>
      </c>
      <c r="E12" s="70"/>
      <c r="F12" s="1"/>
    </row>
    <row r="13" spans="1:6" ht="15" customHeight="1" x14ac:dyDescent="0.2">
      <c r="A13" s="14">
        <v>2019</v>
      </c>
      <c r="B13" s="12">
        <v>307360024.44784105</v>
      </c>
      <c r="C13" s="12">
        <v>121152610.64389996</v>
      </c>
      <c r="D13" s="12">
        <v>428512635.09174103</v>
      </c>
      <c r="E13" s="70"/>
      <c r="F13" s="1"/>
    </row>
    <row r="14" spans="1:6" ht="15" customHeight="1" x14ac:dyDescent="0.2">
      <c r="A14" s="13">
        <v>2020</v>
      </c>
      <c r="B14" s="10">
        <v>211431239.11113501</v>
      </c>
      <c r="C14" s="10">
        <v>134817362.49718502</v>
      </c>
      <c r="D14" s="10">
        <v>346248601.60832</v>
      </c>
      <c r="E14" s="70"/>
      <c r="F14" s="1"/>
    </row>
    <row r="15" spans="1:6" ht="15" customHeight="1" x14ac:dyDescent="0.2">
      <c r="A15" s="14">
        <v>2021</v>
      </c>
      <c r="B15" s="12">
        <v>209119613.923116</v>
      </c>
      <c r="C15" s="12">
        <v>168154121.21977204</v>
      </c>
      <c r="D15" s="12">
        <v>377273735.14288807</v>
      </c>
      <c r="E15" s="70"/>
      <c r="F15" s="1"/>
    </row>
    <row r="16" spans="1:6" ht="15" customHeight="1" x14ac:dyDescent="0.2">
      <c r="A16" s="13">
        <v>2022</v>
      </c>
      <c r="B16" s="10">
        <v>253730375.20142198</v>
      </c>
      <c r="C16" s="10">
        <v>194572090.676763</v>
      </c>
      <c r="D16" s="10">
        <v>448302465.87818497</v>
      </c>
      <c r="E16" s="70"/>
      <c r="F16" s="1"/>
    </row>
    <row r="17" spans="1:5" x14ac:dyDescent="0.2">
      <c r="A17" s="14">
        <v>2023</v>
      </c>
      <c r="B17" s="12">
        <v>254375606.41739303</v>
      </c>
      <c r="C17" s="12">
        <v>185131175.52566397</v>
      </c>
      <c r="D17" s="12">
        <v>439506781.943057</v>
      </c>
      <c r="E17" s="70"/>
    </row>
    <row r="18" spans="1:5" x14ac:dyDescent="0.2">
      <c r="A18" s="13">
        <v>2024</v>
      </c>
      <c r="B18" s="10">
        <v>295338512.437868</v>
      </c>
      <c r="C18" s="10">
        <v>168220189.83809298</v>
      </c>
      <c r="D18" s="10">
        <v>463558702.27596098</v>
      </c>
    </row>
    <row r="21" spans="1:5" x14ac:dyDescent="0.2">
      <c r="A21" t="s">
        <v>295</v>
      </c>
    </row>
    <row r="35" spans="2:3" x14ac:dyDescent="0.2">
      <c r="B35" s="1"/>
      <c r="C35" s="1"/>
    </row>
    <row r="36" spans="2:3" x14ac:dyDescent="0.2">
      <c r="B36" s="1"/>
      <c r="C36" s="1"/>
    </row>
    <row r="37" spans="2:3" x14ac:dyDescent="0.2">
      <c r="B37" s="1"/>
      <c r="C37" s="1"/>
    </row>
    <row r="38" spans="2:3" x14ac:dyDescent="0.2">
      <c r="B38" s="1"/>
      <c r="C38" s="1"/>
    </row>
    <row r="39" spans="2:3" x14ac:dyDescent="0.2">
      <c r="B39" s="1"/>
      <c r="C39" s="1"/>
    </row>
    <row r="40" spans="2:3" x14ac:dyDescent="0.2">
      <c r="B40" s="1"/>
      <c r="C40" s="1"/>
    </row>
    <row r="41" spans="2:3" x14ac:dyDescent="0.2">
      <c r="B41" s="1"/>
      <c r="C41" s="1"/>
    </row>
    <row r="42" spans="2:3" x14ac:dyDescent="0.2">
      <c r="B42" s="1"/>
      <c r="C42" s="1"/>
    </row>
    <row r="43" spans="2:3" x14ac:dyDescent="0.2">
      <c r="B43" s="1"/>
      <c r="C43" s="1"/>
    </row>
    <row r="44" spans="2:3" x14ac:dyDescent="0.2">
      <c r="B44" s="1"/>
      <c r="C44" s="1"/>
    </row>
    <row r="45" spans="2:3" x14ac:dyDescent="0.2">
      <c r="B45" s="1"/>
      <c r="C45" s="1"/>
    </row>
    <row r="46" spans="2:3" x14ac:dyDescent="0.2">
      <c r="B46" s="1"/>
      <c r="C46" s="1"/>
    </row>
    <row r="47" spans="2:3" x14ac:dyDescent="0.2">
      <c r="B47" s="1"/>
      <c r="C47" s="1"/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 tint="0.59999389629810485"/>
    <pageSetUpPr autoPageBreaks="0"/>
  </sheetPr>
  <dimension ref="A2:G22"/>
  <sheetViews>
    <sheetView workbookViewId="0"/>
  </sheetViews>
  <sheetFormatPr defaultRowHeight="14.25" x14ac:dyDescent="0.2"/>
  <cols>
    <col min="1" max="1" width="12.109375" customWidth="1"/>
    <col min="2" max="7" width="21.88671875" customWidth="1"/>
  </cols>
  <sheetData>
    <row r="2" spans="1:7" ht="24.95" customHeight="1" x14ac:dyDescent="0.2">
      <c r="A2" s="124" t="s">
        <v>275</v>
      </c>
      <c r="B2" s="124"/>
      <c r="C2" s="124"/>
      <c r="D2" s="124"/>
      <c r="E2" s="124"/>
      <c r="F2" s="124"/>
      <c r="G2" s="124"/>
    </row>
    <row r="3" spans="1:7" ht="20.100000000000001" customHeight="1" x14ac:dyDescent="0.2">
      <c r="A3" s="25"/>
      <c r="B3" s="144" t="s">
        <v>166</v>
      </c>
      <c r="C3" s="144"/>
      <c r="D3" s="144" t="s">
        <v>167</v>
      </c>
      <c r="E3" s="144"/>
      <c r="F3" s="144" t="s">
        <v>165</v>
      </c>
      <c r="G3" s="144"/>
    </row>
    <row r="4" spans="1:7" ht="20.100000000000001" customHeight="1" x14ac:dyDescent="0.2">
      <c r="A4" s="18" t="s">
        <v>16</v>
      </c>
      <c r="B4" s="18" t="s">
        <v>21</v>
      </c>
      <c r="C4" s="18" t="s">
        <v>22</v>
      </c>
      <c r="D4" s="18" t="s">
        <v>21</v>
      </c>
      <c r="E4" s="18" t="s">
        <v>22</v>
      </c>
      <c r="F4" s="18" t="s">
        <v>21</v>
      </c>
      <c r="G4" s="18" t="s">
        <v>22</v>
      </c>
    </row>
    <row r="5" spans="1:7" x14ac:dyDescent="0.2">
      <c r="A5" s="13">
        <v>2010</v>
      </c>
      <c r="B5" s="10">
        <v>12870.526460000001</v>
      </c>
      <c r="C5" s="10">
        <v>1750216.1716380005</v>
      </c>
      <c r="D5" s="10">
        <v>273.47353499999997</v>
      </c>
      <c r="E5" s="10">
        <v>1750216.1716380005</v>
      </c>
      <c r="F5" s="10">
        <v>13143.999995</v>
      </c>
      <c r="G5" s="10">
        <v>1750216.1716380005</v>
      </c>
    </row>
    <row r="6" spans="1:7" x14ac:dyDescent="0.2">
      <c r="A6" s="14">
        <v>2011</v>
      </c>
      <c r="B6" s="12">
        <v>12144.8</v>
      </c>
      <c r="C6" s="12">
        <v>1802329.994653</v>
      </c>
      <c r="D6" s="12">
        <v>268.2</v>
      </c>
      <c r="E6" s="12">
        <v>1802329.994653</v>
      </c>
      <c r="F6" s="12">
        <v>12413</v>
      </c>
      <c r="G6" s="12">
        <v>1802329.994653</v>
      </c>
    </row>
    <row r="7" spans="1:7" x14ac:dyDescent="0.2">
      <c r="A7" s="13">
        <v>2012</v>
      </c>
      <c r="B7" s="10">
        <v>13505.401195</v>
      </c>
      <c r="C7" s="10">
        <v>1869110.7561279999</v>
      </c>
      <c r="D7" s="10">
        <v>313.59880099999998</v>
      </c>
      <c r="E7" s="10">
        <v>1869110.7561279999</v>
      </c>
      <c r="F7" s="10">
        <v>13818.999996</v>
      </c>
      <c r="G7" s="10">
        <v>1869110.7561279999</v>
      </c>
    </row>
    <row r="8" spans="1:7" x14ac:dyDescent="0.2">
      <c r="A8" s="14">
        <v>2013</v>
      </c>
      <c r="B8" s="12">
        <v>12652.294571</v>
      </c>
      <c r="C8" s="12">
        <v>1873236.797576</v>
      </c>
      <c r="D8" s="12">
        <v>333.70542499999999</v>
      </c>
      <c r="E8" s="12">
        <v>1873236.797576</v>
      </c>
      <c r="F8" s="12">
        <v>12985.999996</v>
      </c>
      <c r="G8" s="12">
        <v>1873236.797576</v>
      </c>
    </row>
    <row r="9" spans="1:7" x14ac:dyDescent="0.2">
      <c r="A9" s="13">
        <v>2014</v>
      </c>
      <c r="B9" s="10">
        <v>13521.388926</v>
      </c>
      <c r="C9" s="10">
        <v>1856550.5458490001</v>
      </c>
      <c r="D9" s="10">
        <v>355.66701899999998</v>
      </c>
      <c r="E9" s="10">
        <v>1856550.5458490001</v>
      </c>
      <c r="F9" s="10">
        <v>13877.055945</v>
      </c>
      <c r="G9" s="10">
        <v>1856550.5458490001</v>
      </c>
    </row>
    <row r="10" spans="1:7" x14ac:dyDescent="0.2">
      <c r="A10" s="14">
        <v>2015</v>
      </c>
      <c r="B10" s="12">
        <v>12692.384566999999</v>
      </c>
      <c r="C10" s="12">
        <v>1813256.1242469999</v>
      </c>
      <c r="D10" s="12">
        <v>297.49228099999999</v>
      </c>
      <c r="E10" s="12">
        <v>1813256.1242469999</v>
      </c>
      <c r="F10" s="12">
        <v>12989.876848</v>
      </c>
      <c r="G10" s="12">
        <v>1813256.1242469999</v>
      </c>
    </row>
    <row r="11" spans="1:7" x14ac:dyDescent="0.2">
      <c r="A11" s="13">
        <v>2016</v>
      </c>
      <c r="B11" s="10">
        <v>12315.347916000001</v>
      </c>
      <c r="C11" s="10">
        <v>1793366.696919</v>
      </c>
      <c r="D11" s="10">
        <v>288.27050400000002</v>
      </c>
      <c r="E11" s="10">
        <v>1793366.696919</v>
      </c>
      <c r="F11" s="10">
        <v>12603.618420000001</v>
      </c>
      <c r="G11" s="10">
        <v>1793366.696919</v>
      </c>
    </row>
    <row r="12" spans="1:7" x14ac:dyDescent="0.2">
      <c r="A12" s="14">
        <v>2017</v>
      </c>
      <c r="B12" s="12">
        <v>12012.281109</v>
      </c>
      <c r="C12" s="12">
        <v>1863650.8041109999</v>
      </c>
      <c r="D12" s="12">
        <v>325.35834199999999</v>
      </c>
      <c r="E12" s="12">
        <v>1863650.8041109999</v>
      </c>
      <c r="F12" s="12">
        <v>12337.639450999999</v>
      </c>
      <c r="G12" s="12">
        <v>1863650.8041109999</v>
      </c>
    </row>
    <row r="13" spans="1:7" x14ac:dyDescent="0.2">
      <c r="A13" s="14">
        <v>2018</v>
      </c>
      <c r="B13" s="12">
        <v>11780.8878</v>
      </c>
      <c r="C13" s="12">
        <v>1878687.135093</v>
      </c>
      <c r="D13" s="12">
        <v>291.49801500000001</v>
      </c>
      <c r="E13" s="12">
        <v>1878687.135093</v>
      </c>
      <c r="F13" s="12">
        <v>12072.385815</v>
      </c>
      <c r="G13" s="12">
        <v>1878687.135093</v>
      </c>
    </row>
    <row r="14" spans="1:7" x14ac:dyDescent="0.2">
      <c r="A14" s="13">
        <v>2019</v>
      </c>
      <c r="B14" s="10">
        <v>11816.668155000001</v>
      </c>
      <c r="C14" s="10">
        <v>1948466.4527360005</v>
      </c>
      <c r="D14" s="10">
        <v>275.93305600000002</v>
      </c>
      <c r="E14" s="10">
        <v>1948466.4527360005</v>
      </c>
      <c r="F14" s="10">
        <v>12092.601211000001</v>
      </c>
      <c r="G14" s="10">
        <v>1948466.4527360005</v>
      </c>
    </row>
    <row r="15" spans="1:7" x14ac:dyDescent="0.2">
      <c r="A15" s="14">
        <v>2020</v>
      </c>
      <c r="B15" s="12">
        <v>8203.8212750000002</v>
      </c>
      <c r="C15" s="12">
        <v>2043973.5494510001</v>
      </c>
      <c r="D15" s="12">
        <v>210.91838299999998</v>
      </c>
      <c r="E15" s="12">
        <v>2043973.5494510001</v>
      </c>
      <c r="F15" s="12">
        <v>8414.7396580000004</v>
      </c>
      <c r="G15" s="12">
        <v>2043973.5494510001</v>
      </c>
    </row>
    <row r="16" spans="1:7" x14ac:dyDescent="0.2">
      <c r="A16" s="13">
        <v>2021</v>
      </c>
      <c r="B16" s="10">
        <v>8586.6235190000007</v>
      </c>
      <c r="C16" s="10">
        <v>2109937.3782829996</v>
      </c>
      <c r="D16" s="10">
        <v>220.11447400000006</v>
      </c>
      <c r="E16" s="10">
        <v>2109937.3782829996</v>
      </c>
      <c r="F16" s="10">
        <v>8806.7379930000006</v>
      </c>
      <c r="G16" s="10">
        <v>2109937.3782829996</v>
      </c>
    </row>
    <row r="17" spans="1:7" x14ac:dyDescent="0.2">
      <c r="A17" s="14">
        <v>2022</v>
      </c>
      <c r="B17" s="12">
        <v>10319.71826</v>
      </c>
      <c r="C17" s="12">
        <v>2181836.1309950002</v>
      </c>
      <c r="D17" s="12">
        <v>267.42339800000002</v>
      </c>
      <c r="E17" s="12">
        <v>2181836.1309950002</v>
      </c>
      <c r="F17" s="12">
        <v>10587.141658</v>
      </c>
      <c r="G17" s="12">
        <v>2181836.1309950002</v>
      </c>
    </row>
    <row r="18" spans="1:7" x14ac:dyDescent="0.2">
      <c r="A18" s="13">
        <v>2023</v>
      </c>
      <c r="B18" s="10">
        <v>10989.261253999999</v>
      </c>
      <c r="C18" s="10">
        <v>2211726.5765940002</v>
      </c>
      <c r="D18" s="10">
        <v>277.08501999999999</v>
      </c>
      <c r="E18" s="10">
        <v>2211726.5765940002</v>
      </c>
      <c r="F18" s="10">
        <v>11266.346274</v>
      </c>
      <c r="G18" s="10">
        <v>2211726.5765940002</v>
      </c>
    </row>
    <row r="19" spans="1:7" x14ac:dyDescent="0.2">
      <c r="A19" s="14">
        <v>2024</v>
      </c>
      <c r="B19" s="12">
        <v>11439.610430999999</v>
      </c>
      <c r="C19" s="12">
        <v>2256121.8938329997</v>
      </c>
      <c r="D19" s="12">
        <v>286.88491699999997</v>
      </c>
      <c r="E19" s="12">
        <v>2256121.8938329997</v>
      </c>
      <c r="F19" s="12">
        <v>11726.495347999999</v>
      </c>
      <c r="G19" s="12">
        <v>2256121.8938329997</v>
      </c>
    </row>
    <row r="22" spans="1:7" x14ac:dyDescent="0.2">
      <c r="A22" t="s">
        <v>295</v>
      </c>
    </row>
  </sheetData>
  <mergeCells count="4">
    <mergeCell ref="B3:C3"/>
    <mergeCell ref="D3:E3"/>
    <mergeCell ref="F3:G3"/>
    <mergeCell ref="A2:G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 tint="0.59999389629810485"/>
    <pageSetUpPr autoPageBreaks="0"/>
  </sheetPr>
  <dimension ref="A2:I48"/>
  <sheetViews>
    <sheetView workbookViewId="0"/>
  </sheetViews>
  <sheetFormatPr defaultRowHeight="14.25" x14ac:dyDescent="0.2"/>
  <cols>
    <col min="1" max="7" width="21.77734375" customWidth="1"/>
  </cols>
  <sheetData>
    <row r="2" spans="1:9" ht="24.95" customHeight="1" x14ac:dyDescent="0.2">
      <c r="A2" s="139" t="s">
        <v>276</v>
      </c>
      <c r="B2" s="140"/>
      <c r="C2" s="140"/>
      <c r="D2" s="140"/>
      <c r="E2" s="140"/>
      <c r="F2" s="140"/>
      <c r="G2" s="141"/>
    </row>
    <row r="3" spans="1:9" ht="20.100000000000001" customHeight="1" x14ac:dyDescent="0.2">
      <c r="B3" s="147" t="s">
        <v>163</v>
      </c>
      <c r="C3" s="149"/>
      <c r="D3" s="147" t="s">
        <v>164</v>
      </c>
      <c r="E3" s="149"/>
      <c r="F3" s="147" t="s">
        <v>168</v>
      </c>
      <c r="G3" s="149"/>
    </row>
    <row r="4" spans="1:9" ht="20.100000000000001" customHeight="1" x14ac:dyDescent="0.2">
      <c r="A4" s="18" t="s">
        <v>169</v>
      </c>
      <c r="B4" s="18" t="s">
        <v>170</v>
      </c>
      <c r="C4" s="18" t="s">
        <v>21</v>
      </c>
      <c r="D4" s="18" t="s">
        <v>170</v>
      </c>
      <c r="E4" s="18" t="s">
        <v>21</v>
      </c>
      <c r="F4" s="18" t="s">
        <v>170</v>
      </c>
      <c r="G4" s="18" t="s">
        <v>21</v>
      </c>
    </row>
    <row r="5" spans="1:9" ht="15" customHeight="1" x14ac:dyDescent="0.2">
      <c r="A5" s="13">
        <v>2009</v>
      </c>
      <c r="B5" s="10">
        <v>290925519.34033096</v>
      </c>
      <c r="C5" s="10">
        <v>12870.526460000001</v>
      </c>
      <c r="D5" s="10">
        <v>95436683.538347006</v>
      </c>
      <c r="E5" s="10">
        <v>273.47353499999997</v>
      </c>
      <c r="F5" s="10">
        <v>386362202.87867796</v>
      </c>
      <c r="G5" s="10">
        <v>13143.999995</v>
      </c>
      <c r="I5" s="1"/>
    </row>
    <row r="6" spans="1:9" ht="15" customHeight="1" x14ac:dyDescent="0.2">
      <c r="A6" s="14">
        <v>2010</v>
      </c>
      <c r="B6" s="12">
        <v>297275340.78737295</v>
      </c>
      <c r="C6" s="12">
        <v>12144.8</v>
      </c>
      <c r="D6" s="12">
        <v>155870766.57158005</v>
      </c>
      <c r="E6" s="12">
        <v>268.2</v>
      </c>
      <c r="F6" s="12">
        <v>453146107.358953</v>
      </c>
      <c r="G6" s="12">
        <v>12413</v>
      </c>
      <c r="I6" s="1"/>
    </row>
    <row r="7" spans="1:9" ht="15" customHeight="1" x14ac:dyDescent="0.2">
      <c r="A7" s="13">
        <v>2011</v>
      </c>
      <c r="B7" s="10">
        <v>363449874.11025608</v>
      </c>
      <c r="C7" s="10">
        <v>13505.401195</v>
      </c>
      <c r="D7" s="10">
        <v>118710505.62501299</v>
      </c>
      <c r="E7" s="10">
        <v>313.59880099999998</v>
      </c>
      <c r="F7" s="10">
        <v>482160379.73526907</v>
      </c>
      <c r="G7" s="10">
        <v>13818.999996</v>
      </c>
      <c r="I7" s="1"/>
    </row>
    <row r="8" spans="1:9" ht="15" customHeight="1" x14ac:dyDescent="0.2">
      <c r="A8" s="14">
        <v>2012</v>
      </c>
      <c r="B8" s="12">
        <v>352297840.50080591</v>
      </c>
      <c r="C8" s="12">
        <v>12652.294571</v>
      </c>
      <c r="D8" s="12">
        <v>135529379.47894096</v>
      </c>
      <c r="E8" s="12">
        <v>333.70542499999999</v>
      </c>
      <c r="F8" s="12">
        <v>487827219.97974688</v>
      </c>
      <c r="G8" s="12">
        <v>12985.999996</v>
      </c>
      <c r="I8" s="1"/>
    </row>
    <row r="9" spans="1:9" ht="15" customHeight="1" x14ac:dyDescent="0.2">
      <c r="A9" s="13">
        <v>2013</v>
      </c>
      <c r="B9" s="10">
        <v>389798841.52430403</v>
      </c>
      <c r="C9" s="10">
        <v>13521.388926</v>
      </c>
      <c r="D9" s="10">
        <v>147339247.78709999</v>
      </c>
      <c r="E9" s="10">
        <v>355.66701899999998</v>
      </c>
      <c r="F9" s="10">
        <v>537138089.31140399</v>
      </c>
      <c r="G9" s="10">
        <v>13877.055945</v>
      </c>
      <c r="I9" s="1"/>
    </row>
    <row r="10" spans="1:9" ht="15" customHeight="1" x14ac:dyDescent="0.2">
      <c r="A10" s="14">
        <v>2014</v>
      </c>
      <c r="B10" s="12">
        <v>386233656.96189898</v>
      </c>
      <c r="C10" s="12">
        <v>12692.384566999999</v>
      </c>
      <c r="D10" s="12">
        <v>116700256.27799805</v>
      </c>
      <c r="E10" s="12">
        <v>297.49228099999999</v>
      </c>
      <c r="F10" s="12">
        <v>502933913.23989701</v>
      </c>
      <c r="G10" s="12">
        <v>12989.876848</v>
      </c>
      <c r="I10" s="1"/>
    </row>
    <row r="11" spans="1:9" ht="15" customHeight="1" x14ac:dyDescent="0.2">
      <c r="A11" s="13">
        <v>2015</v>
      </c>
      <c r="B11" s="10">
        <v>362440629.68002701</v>
      </c>
      <c r="C11" s="10">
        <v>12315.347916000001</v>
      </c>
      <c r="D11" s="10">
        <v>136567577.093642</v>
      </c>
      <c r="E11" s="10">
        <v>288.27050400000002</v>
      </c>
      <c r="F11" s="10">
        <v>499008206.773669</v>
      </c>
      <c r="G11" s="10">
        <v>12603.618420000001</v>
      </c>
      <c r="I11" s="1"/>
    </row>
    <row r="12" spans="1:9" ht="15" customHeight="1" x14ac:dyDescent="0.2">
      <c r="A12" s="14">
        <v>2016</v>
      </c>
      <c r="B12" s="12">
        <v>354622441.10802507</v>
      </c>
      <c r="C12" s="12">
        <v>12012.281109</v>
      </c>
      <c r="D12" s="12">
        <v>140720874.46998501</v>
      </c>
      <c r="E12" s="12">
        <v>325.35834199999999</v>
      </c>
      <c r="F12" s="12">
        <v>495343315.57801008</v>
      </c>
      <c r="G12" s="12">
        <v>12337.639450999999</v>
      </c>
      <c r="I12" s="1"/>
    </row>
    <row r="13" spans="1:9" ht="15" customHeight="1" x14ac:dyDescent="0.2">
      <c r="A13" s="13">
        <v>2017</v>
      </c>
      <c r="B13" s="10">
        <v>321609949.98092204</v>
      </c>
      <c r="C13" s="10">
        <v>11780.8878</v>
      </c>
      <c r="D13" s="10">
        <v>143772857.38759398</v>
      </c>
      <c r="E13" s="10">
        <v>291.49801500000001</v>
      </c>
      <c r="F13" s="10">
        <v>465382807.36851603</v>
      </c>
      <c r="G13" s="10">
        <v>12072.385815</v>
      </c>
      <c r="I13" s="1"/>
    </row>
    <row r="14" spans="1:9" ht="15" customHeight="1" x14ac:dyDescent="0.2">
      <c r="A14" s="14">
        <v>2018</v>
      </c>
      <c r="B14" s="12">
        <v>307360024.44784105</v>
      </c>
      <c r="C14" s="12">
        <v>11816.668155000001</v>
      </c>
      <c r="D14" s="12">
        <v>121152610.64389996</v>
      </c>
      <c r="E14" s="12">
        <v>275.93305600000002</v>
      </c>
      <c r="F14" s="12">
        <v>428512635.09174103</v>
      </c>
      <c r="G14" s="12">
        <v>12092.601211000001</v>
      </c>
      <c r="I14" s="1"/>
    </row>
    <row r="15" spans="1:9" ht="15" customHeight="1" x14ac:dyDescent="0.2">
      <c r="A15" s="13">
        <v>2019</v>
      </c>
      <c r="B15" s="10">
        <v>211431239.11113501</v>
      </c>
      <c r="C15" s="10">
        <v>8203.8212750000002</v>
      </c>
      <c r="D15" s="10">
        <v>134817362.49718502</v>
      </c>
      <c r="E15" s="10">
        <v>210.91838299999998</v>
      </c>
      <c r="F15" s="10">
        <v>346248601.60832</v>
      </c>
      <c r="G15" s="10">
        <v>8414.7396580000004</v>
      </c>
      <c r="I15" s="1"/>
    </row>
    <row r="16" spans="1:9" ht="15" customHeight="1" x14ac:dyDescent="0.2">
      <c r="A16" s="14">
        <v>2020</v>
      </c>
      <c r="B16" s="12">
        <v>209119613.923116</v>
      </c>
      <c r="C16" s="12">
        <v>8586.6235190000007</v>
      </c>
      <c r="D16" s="12">
        <v>168154121.21977204</v>
      </c>
      <c r="E16" s="12">
        <v>220.11447400000006</v>
      </c>
      <c r="F16" s="12">
        <v>377273735.14288807</v>
      </c>
      <c r="G16" s="12">
        <v>8806.7379930000006</v>
      </c>
      <c r="I16" s="1"/>
    </row>
    <row r="17" spans="1:9" ht="15" customHeight="1" x14ac:dyDescent="0.2">
      <c r="A17" s="13">
        <v>2021</v>
      </c>
      <c r="B17" s="10">
        <v>253730375.20142198</v>
      </c>
      <c r="C17" s="10">
        <v>10319.71826</v>
      </c>
      <c r="D17" s="10">
        <v>194572090.676763</v>
      </c>
      <c r="E17" s="10">
        <v>267.42339800000002</v>
      </c>
      <c r="F17" s="10">
        <v>448302465.87818497</v>
      </c>
      <c r="G17" s="10">
        <v>10587.141658</v>
      </c>
      <c r="I17" s="1"/>
    </row>
    <row r="18" spans="1:9" x14ac:dyDescent="0.2">
      <c r="A18" s="14">
        <v>2022</v>
      </c>
      <c r="B18" s="12">
        <v>254375606.41739303</v>
      </c>
      <c r="C18" s="12">
        <v>10989.261253999999</v>
      </c>
      <c r="D18" s="12">
        <v>185131175.52566397</v>
      </c>
      <c r="E18" s="12">
        <v>277.08501999999999</v>
      </c>
      <c r="F18" s="12">
        <v>439506781.943057</v>
      </c>
      <c r="G18" s="12">
        <v>11266.346274</v>
      </c>
    </row>
    <row r="19" spans="1:9" x14ac:dyDescent="0.2">
      <c r="A19" s="13">
        <v>2023</v>
      </c>
      <c r="B19" s="10">
        <v>295338512.437868</v>
      </c>
      <c r="C19" s="10">
        <v>11439.610430999999</v>
      </c>
      <c r="D19" s="10">
        <v>168220189.83809298</v>
      </c>
      <c r="E19" s="10">
        <v>286.88491699999997</v>
      </c>
      <c r="F19" s="10">
        <v>463558702.27596098</v>
      </c>
      <c r="G19" s="10">
        <v>11726.495347999999</v>
      </c>
    </row>
    <row r="22" spans="1:9" x14ac:dyDescent="0.2">
      <c r="A22" t="s">
        <v>295</v>
      </c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x14ac:dyDescent="0.2">
      <c r="B41" s="1"/>
      <c r="C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</sheetData>
  <mergeCells count="4">
    <mergeCell ref="B3:C3"/>
    <mergeCell ref="D3:E3"/>
    <mergeCell ref="F3:G3"/>
    <mergeCell ref="A2:G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  <pageSetUpPr autoPageBreaks="0"/>
  </sheetPr>
  <dimension ref="A1:Q40"/>
  <sheetViews>
    <sheetView zoomScale="90" zoomScaleNormal="90" workbookViewId="0"/>
  </sheetViews>
  <sheetFormatPr defaultRowHeight="14.25" x14ac:dyDescent="0.2"/>
  <cols>
    <col min="1" max="1" width="54.88671875" customWidth="1"/>
    <col min="2" max="3" width="22.77734375" customWidth="1"/>
    <col min="4" max="5" width="11.33203125" customWidth="1"/>
    <col min="6" max="6" width="31.33203125" customWidth="1"/>
    <col min="7" max="7" width="25.77734375" customWidth="1"/>
    <col min="8" max="8" width="45.21875" customWidth="1"/>
  </cols>
  <sheetData>
    <row r="1" spans="1:17" ht="15" customHeight="1" x14ac:dyDescent="0.2">
      <c r="D1" s="85"/>
      <c r="E1" s="85"/>
      <c r="P1" s="86"/>
      <c r="Q1" s="87"/>
    </row>
    <row r="2" spans="1:17" ht="24.95" customHeight="1" x14ac:dyDescent="0.2">
      <c r="A2" s="124" t="s">
        <v>285</v>
      </c>
      <c r="B2" s="124"/>
      <c r="C2" s="124"/>
      <c r="D2" s="85"/>
      <c r="E2" s="85"/>
      <c r="P2" s="86"/>
      <c r="Q2" s="87"/>
    </row>
    <row r="3" spans="1:17" ht="20.100000000000001" customHeight="1" x14ac:dyDescent="0.2">
      <c r="A3" s="16" t="s">
        <v>23</v>
      </c>
      <c r="B3" s="16" t="s">
        <v>24</v>
      </c>
      <c r="C3" s="16" t="s">
        <v>25</v>
      </c>
      <c r="D3" s="85"/>
      <c r="E3" s="85"/>
      <c r="F3" s="131" t="s">
        <v>311</v>
      </c>
      <c r="G3" s="131"/>
      <c r="H3" s="131"/>
      <c r="P3" s="86"/>
      <c r="Q3" s="87"/>
    </row>
    <row r="4" spans="1:17" ht="15" customHeight="1" x14ac:dyDescent="0.2">
      <c r="A4" s="21" t="s">
        <v>28</v>
      </c>
      <c r="B4" s="52">
        <v>1</v>
      </c>
      <c r="C4" s="52">
        <v>17005009266.6798</v>
      </c>
      <c r="D4" s="85"/>
      <c r="F4" s="18" t="s">
        <v>26</v>
      </c>
      <c r="G4" s="18" t="s">
        <v>25</v>
      </c>
      <c r="H4" s="18" t="s">
        <v>27</v>
      </c>
      <c r="P4" s="86"/>
      <c r="Q4" s="87"/>
    </row>
    <row r="5" spans="1:17" ht="15" customHeight="1" x14ac:dyDescent="0.2">
      <c r="A5" s="22" t="s">
        <v>30</v>
      </c>
      <c r="B5" s="53">
        <v>2</v>
      </c>
      <c r="C5" s="53">
        <v>12076301694.7628</v>
      </c>
      <c r="D5" s="85"/>
      <c r="F5" s="109" t="s">
        <v>29</v>
      </c>
      <c r="G5" s="109"/>
      <c r="H5" s="109"/>
      <c r="P5" s="86"/>
      <c r="Q5" s="87"/>
    </row>
    <row r="6" spans="1:17" ht="15" customHeight="1" x14ac:dyDescent="0.2">
      <c r="A6" s="114" t="s">
        <v>221</v>
      </c>
      <c r="B6" s="52">
        <v>3</v>
      </c>
      <c r="C6" s="52">
        <v>16697194569.161827</v>
      </c>
      <c r="D6" s="85"/>
      <c r="F6" s="13" t="s">
        <v>221</v>
      </c>
      <c r="G6" s="10">
        <f>C6</f>
        <v>16697194569.161827</v>
      </c>
      <c r="H6" s="23" t="s">
        <v>32</v>
      </c>
      <c r="P6" s="86"/>
      <c r="Q6" s="87"/>
    </row>
    <row r="7" spans="1:17" ht="15" customHeight="1" x14ac:dyDescent="0.2">
      <c r="A7" s="22" t="s">
        <v>34</v>
      </c>
      <c r="B7" s="53">
        <v>4</v>
      </c>
      <c r="C7" s="53">
        <v>7826752900.6391001</v>
      </c>
      <c r="D7" s="85"/>
      <c r="F7" s="14" t="s">
        <v>212</v>
      </c>
      <c r="G7" s="12">
        <f>C11</f>
        <v>829500224.68201697</v>
      </c>
      <c r="H7" s="24" t="s">
        <v>216</v>
      </c>
      <c r="P7" s="86"/>
      <c r="Q7" s="87"/>
    </row>
    <row r="8" spans="1:17" ht="15" customHeight="1" x14ac:dyDescent="0.2">
      <c r="A8" s="21" t="s">
        <v>36</v>
      </c>
      <c r="B8" s="52">
        <v>5</v>
      </c>
      <c r="C8" s="52">
        <v>2741456100.42661</v>
      </c>
      <c r="D8" s="85"/>
      <c r="F8" s="13" t="s">
        <v>215</v>
      </c>
      <c r="G8" s="10">
        <f>C14</f>
        <v>261580676.262647</v>
      </c>
      <c r="H8" s="23" t="s">
        <v>217</v>
      </c>
      <c r="P8" s="86"/>
      <c r="Q8" s="87"/>
    </row>
    <row r="9" spans="1:17" ht="15" customHeight="1" x14ac:dyDescent="0.2">
      <c r="A9" s="22" t="s">
        <v>39</v>
      </c>
      <c r="B9" s="53">
        <v>6</v>
      </c>
      <c r="C9" s="53">
        <v>376754470.153184</v>
      </c>
      <c r="D9" s="93"/>
      <c r="F9" s="128" t="s">
        <v>35</v>
      </c>
      <c r="G9" s="129"/>
      <c r="H9" s="130"/>
      <c r="P9" s="86"/>
      <c r="Q9" s="87"/>
    </row>
    <row r="10" spans="1:17" ht="15" customHeight="1" x14ac:dyDescent="0.2">
      <c r="A10" s="21" t="s">
        <v>42</v>
      </c>
      <c r="B10" s="52">
        <v>7</v>
      </c>
      <c r="C10" s="52">
        <v>4380677300.7203703</v>
      </c>
      <c r="D10" s="93"/>
      <c r="F10" s="13" t="s">
        <v>37</v>
      </c>
      <c r="G10" s="10">
        <f>C17+C22+C23+C24+C31</f>
        <v>15808655200.22834</v>
      </c>
      <c r="H10" s="23" t="s">
        <v>38</v>
      </c>
      <c r="P10" s="86"/>
      <c r="Q10" s="87"/>
    </row>
    <row r="11" spans="1:17" ht="15" customHeight="1" x14ac:dyDescent="0.2">
      <c r="A11" s="22" t="s">
        <v>212</v>
      </c>
      <c r="B11" s="53">
        <v>8</v>
      </c>
      <c r="C11" s="53">
        <v>829500224.68201697</v>
      </c>
      <c r="D11" s="93"/>
      <c r="F11" s="14" t="s">
        <v>40</v>
      </c>
      <c r="G11" s="12">
        <f>(C9+C10)-((C12+C13)+(C18+C19))</f>
        <v>711100812.4496479</v>
      </c>
      <c r="H11" s="24" t="s">
        <v>41</v>
      </c>
      <c r="P11" s="86"/>
      <c r="Q11" s="87"/>
    </row>
    <row r="12" spans="1:17" ht="15" customHeight="1" x14ac:dyDescent="0.2">
      <c r="A12" s="21" t="s">
        <v>48</v>
      </c>
      <c r="B12" s="52">
        <v>9</v>
      </c>
      <c r="C12" s="52">
        <v>16885203.078423999</v>
      </c>
      <c r="D12" s="93"/>
      <c r="F12" s="13" t="s">
        <v>43</v>
      </c>
      <c r="G12" s="10">
        <f>C27</f>
        <v>131605646.657746</v>
      </c>
      <c r="H12" s="23" t="s">
        <v>44</v>
      </c>
      <c r="P12" s="86"/>
      <c r="Q12" s="87"/>
    </row>
    <row r="13" spans="1:17" ht="15" customHeight="1" x14ac:dyDescent="0.2">
      <c r="A13" s="22" t="s">
        <v>50</v>
      </c>
      <c r="B13" s="53">
        <v>10</v>
      </c>
      <c r="C13" s="53">
        <v>1213071423.7753699</v>
      </c>
      <c r="D13" s="93"/>
      <c r="F13" s="14" t="s">
        <v>222</v>
      </c>
      <c r="G13" s="12">
        <v>21730525.482857015</v>
      </c>
      <c r="H13" s="24" t="s">
        <v>223</v>
      </c>
      <c r="P13" s="86"/>
      <c r="Q13" s="87"/>
    </row>
    <row r="14" spans="1:17" x14ac:dyDescent="0.2">
      <c r="A14" s="21" t="s">
        <v>213</v>
      </c>
      <c r="B14" s="52">
        <v>11</v>
      </c>
      <c r="C14" s="52">
        <v>261580676.262647</v>
      </c>
      <c r="D14" s="85"/>
      <c r="F14" s="13" t="s">
        <v>46</v>
      </c>
      <c r="G14" s="10">
        <f>C26</f>
        <v>170738147.30555701</v>
      </c>
      <c r="H14" s="23" t="s">
        <v>47</v>
      </c>
      <c r="P14" s="86"/>
      <c r="Q14" s="87"/>
    </row>
    <row r="15" spans="1:17" x14ac:dyDescent="0.2">
      <c r="A15" s="22" t="s">
        <v>277</v>
      </c>
      <c r="B15" s="53">
        <v>12</v>
      </c>
      <c r="C15" s="53">
        <v>2322698277.7884898</v>
      </c>
      <c r="D15" s="113"/>
      <c r="F15" s="128" t="s">
        <v>49</v>
      </c>
      <c r="G15" s="129"/>
      <c r="H15" s="130"/>
      <c r="P15" s="86"/>
      <c r="Q15" s="87"/>
    </row>
    <row r="16" spans="1:17" x14ac:dyDescent="0.2">
      <c r="A16" s="21" t="s">
        <v>278</v>
      </c>
      <c r="B16" s="52">
        <v>13</v>
      </c>
      <c r="C16" s="52">
        <v>14276567808.6119</v>
      </c>
      <c r="D16" s="85"/>
      <c r="F16" s="13" t="s">
        <v>49</v>
      </c>
      <c r="G16" s="10">
        <f>(G6+G7+G8)-(G10+G11+G13+G12+G14)</f>
        <v>944445137.98234367</v>
      </c>
      <c r="H16" s="23" t="s">
        <v>51</v>
      </c>
    </row>
    <row r="17" spans="1:8" x14ac:dyDescent="0.2">
      <c r="A17" s="22" t="s">
        <v>52</v>
      </c>
      <c r="B17" s="53">
        <v>14</v>
      </c>
      <c r="C17" s="53">
        <v>10237652940.5058</v>
      </c>
      <c r="D17" s="113"/>
    </row>
    <row r="18" spans="1:8" x14ac:dyDescent="0.2">
      <c r="A18" s="21" t="s">
        <v>53</v>
      </c>
      <c r="B18" s="52">
        <v>15</v>
      </c>
      <c r="C18" s="52">
        <v>176500368.507433</v>
      </c>
      <c r="D18" s="85"/>
      <c r="F18" s="125" t="s">
        <v>312</v>
      </c>
      <c r="G18" s="126"/>
      <c r="H18" s="127"/>
    </row>
    <row r="19" spans="1:8" x14ac:dyDescent="0.2">
      <c r="A19" s="22" t="s">
        <v>54</v>
      </c>
      <c r="B19" s="53">
        <v>16</v>
      </c>
      <c r="C19" s="53">
        <v>2639873963.0626798</v>
      </c>
      <c r="D19" s="113"/>
      <c r="F19" s="18" t="s">
        <v>26</v>
      </c>
      <c r="G19" s="18" t="s">
        <v>25</v>
      </c>
      <c r="H19" s="18" t="s">
        <v>27</v>
      </c>
    </row>
    <row r="20" spans="1:8" x14ac:dyDescent="0.2">
      <c r="A20" s="21" t="s">
        <v>56</v>
      </c>
      <c r="B20" s="52">
        <v>17</v>
      </c>
      <c r="C20" s="52">
        <v>10075117757.2707</v>
      </c>
      <c r="D20" s="85"/>
      <c r="F20" s="128" t="s">
        <v>35</v>
      </c>
      <c r="G20" s="129"/>
      <c r="H20" s="130"/>
    </row>
    <row r="21" spans="1:8" x14ac:dyDescent="0.2">
      <c r="A21" s="22" t="s">
        <v>59</v>
      </c>
      <c r="B21" s="53">
        <v>18</v>
      </c>
      <c r="C21" s="53">
        <v>7906002212.0968904</v>
      </c>
      <c r="D21" s="113"/>
      <c r="F21" s="13" t="s">
        <v>52</v>
      </c>
      <c r="G21" s="10">
        <f>C17</f>
        <v>10237652940.5058</v>
      </c>
      <c r="H21" s="23" t="s">
        <v>55</v>
      </c>
    </row>
    <row r="22" spans="1:8" x14ac:dyDescent="0.2">
      <c r="A22" s="21" t="s">
        <v>283</v>
      </c>
      <c r="B22" s="52" t="s">
        <v>284</v>
      </c>
      <c r="C22" s="52">
        <v>1385257805.444062</v>
      </c>
      <c r="D22" s="85"/>
      <c r="F22" s="14" t="s">
        <v>57</v>
      </c>
      <c r="G22" s="12">
        <f>C22</f>
        <v>1385257805.444062</v>
      </c>
      <c r="H22" s="24" t="s">
        <v>58</v>
      </c>
    </row>
    <row r="23" spans="1:8" x14ac:dyDescent="0.2">
      <c r="A23" s="22" t="s">
        <v>60</v>
      </c>
      <c r="B23" s="53">
        <v>21</v>
      </c>
      <c r="C23" s="53">
        <v>2648434017.1302199</v>
      </c>
      <c r="D23" s="85"/>
      <c r="F23" s="13" t="s">
        <v>60</v>
      </c>
      <c r="G23" s="10">
        <f>C23</f>
        <v>2648434017.1302199</v>
      </c>
      <c r="H23" s="23" t="s">
        <v>61</v>
      </c>
    </row>
    <row r="24" spans="1:8" x14ac:dyDescent="0.2">
      <c r="A24" s="21" t="s">
        <v>62</v>
      </c>
      <c r="B24" s="52">
        <v>22</v>
      </c>
      <c r="C24" s="52">
        <v>852947705.79284203</v>
      </c>
      <c r="D24" s="85"/>
      <c r="F24" s="14" t="s">
        <v>62</v>
      </c>
      <c r="G24" s="12">
        <f>C24</f>
        <v>852947705.79284203</v>
      </c>
      <c r="H24" s="24" t="s">
        <v>63</v>
      </c>
    </row>
    <row r="25" spans="1:8" x14ac:dyDescent="0.2">
      <c r="A25" s="22" t="s">
        <v>279</v>
      </c>
      <c r="B25" s="53">
        <v>23</v>
      </c>
      <c r="C25" s="53">
        <v>12851768168.1227</v>
      </c>
      <c r="D25" s="113"/>
      <c r="F25" s="13" t="s">
        <v>64</v>
      </c>
      <c r="G25" s="10">
        <f>C31</f>
        <v>684362731.35541606</v>
      </c>
      <c r="H25" s="23" t="s">
        <v>65</v>
      </c>
    </row>
    <row r="26" spans="1:8" x14ac:dyDescent="0.2">
      <c r="A26" s="21" t="s">
        <v>68</v>
      </c>
      <c r="B26" s="52">
        <v>24</v>
      </c>
      <c r="C26" s="52">
        <v>170738147.30555701</v>
      </c>
      <c r="D26" s="113"/>
      <c r="F26" s="80" t="s">
        <v>66</v>
      </c>
      <c r="G26" s="81"/>
      <c r="H26" s="82"/>
    </row>
    <row r="27" spans="1:8" x14ac:dyDescent="0.2">
      <c r="A27" s="22" t="s">
        <v>69</v>
      </c>
      <c r="B27" s="53">
        <v>25</v>
      </c>
      <c r="C27" s="53">
        <v>131605646.657746</v>
      </c>
      <c r="D27" s="85"/>
      <c r="F27" s="13" t="s">
        <v>37</v>
      </c>
      <c r="G27" s="10">
        <f>SUM(G21:G25)</f>
        <v>15808655200.22834</v>
      </c>
      <c r="H27" s="23" t="s">
        <v>67</v>
      </c>
    </row>
    <row r="28" spans="1:8" x14ac:dyDescent="0.2">
      <c r="A28" s="21" t="s">
        <v>280</v>
      </c>
      <c r="B28" s="52">
        <v>26</v>
      </c>
      <c r="C28" s="52">
        <v>302281635.77993101</v>
      </c>
      <c r="D28" s="113"/>
    </row>
    <row r="29" spans="1:8" x14ac:dyDescent="0.2">
      <c r="A29" s="22" t="s">
        <v>281</v>
      </c>
      <c r="B29" s="53">
        <v>27</v>
      </c>
      <c r="C29" s="53">
        <v>150144933.24240199</v>
      </c>
      <c r="D29" s="85"/>
    </row>
    <row r="30" spans="1:8" x14ac:dyDescent="0.2">
      <c r="A30" s="21" t="s">
        <v>282</v>
      </c>
      <c r="B30" s="52">
        <v>28</v>
      </c>
      <c r="C30" s="52">
        <v>962743261.057616</v>
      </c>
      <c r="D30" s="113"/>
    </row>
    <row r="31" spans="1:8" x14ac:dyDescent="0.2">
      <c r="A31" s="22" t="s">
        <v>64</v>
      </c>
      <c r="B31" s="53">
        <v>29</v>
      </c>
      <c r="C31" s="53">
        <v>684362731.35541606</v>
      </c>
      <c r="D31" s="85"/>
      <c r="F31" s="1"/>
      <c r="G31" s="1"/>
      <c r="H31" s="1"/>
    </row>
    <row r="32" spans="1:8" x14ac:dyDescent="0.2">
      <c r="A32" s="21" t="s">
        <v>90</v>
      </c>
      <c r="B32" s="52">
        <v>30</v>
      </c>
      <c r="C32" s="52">
        <v>968238819.89746106</v>
      </c>
      <c r="D32" s="113"/>
      <c r="F32" s="1"/>
      <c r="G32" s="1"/>
      <c r="H32" s="1"/>
    </row>
    <row r="33" spans="1:8" x14ac:dyDescent="0.2">
      <c r="A33" s="22" t="s">
        <v>91</v>
      </c>
      <c r="B33" s="53">
        <v>31</v>
      </c>
      <c r="C33" s="53">
        <v>150362297.20283401</v>
      </c>
      <c r="D33" s="85"/>
      <c r="F33" s="1"/>
      <c r="G33" s="1"/>
      <c r="H33" s="1"/>
    </row>
    <row r="34" spans="1:8" x14ac:dyDescent="0.2">
      <c r="A34" s="21" t="s">
        <v>70</v>
      </c>
      <c r="B34" s="52">
        <v>34</v>
      </c>
      <c r="C34" s="52">
        <v>6127009923.2906103</v>
      </c>
      <c r="D34" s="113"/>
      <c r="F34" s="1"/>
      <c r="G34" s="1"/>
      <c r="H34" s="1"/>
    </row>
    <row r="35" spans="1:8" x14ac:dyDescent="0.2">
      <c r="A35" s="22" t="s">
        <v>214</v>
      </c>
      <c r="B35" s="53">
        <v>35</v>
      </c>
      <c r="C35" s="53">
        <v>22718321.712400001</v>
      </c>
      <c r="D35" s="85"/>
      <c r="F35" s="1"/>
      <c r="G35" s="1"/>
      <c r="H35" s="1"/>
    </row>
    <row r="36" spans="1:8" x14ac:dyDescent="0.2">
      <c r="A36" s="88"/>
      <c r="B36" s="89"/>
      <c r="C36" s="89"/>
      <c r="D36" s="89"/>
      <c r="E36" s="89"/>
      <c r="F36" s="1"/>
      <c r="G36" s="1"/>
      <c r="H36" s="1"/>
    </row>
    <row r="37" spans="1:8" x14ac:dyDescent="0.2">
      <c r="A37" s="88"/>
      <c r="B37" s="90"/>
      <c r="C37" s="90"/>
      <c r="D37" s="90"/>
      <c r="E37" s="90"/>
      <c r="F37" s="1"/>
      <c r="G37" s="1"/>
      <c r="H37" s="1"/>
    </row>
    <row r="38" spans="1:8" x14ac:dyDescent="0.2">
      <c r="A38" t="s">
        <v>296</v>
      </c>
      <c r="B38" s="89"/>
      <c r="C38" s="89"/>
      <c r="D38" s="89"/>
      <c r="E38" s="89"/>
      <c r="F38" s="1"/>
      <c r="G38" s="1"/>
      <c r="H38" s="1"/>
    </row>
    <row r="39" spans="1:8" x14ac:dyDescent="0.2">
      <c r="A39" s="88"/>
      <c r="B39" s="90"/>
      <c r="C39" s="90"/>
      <c r="D39" s="90"/>
      <c r="E39" s="90"/>
      <c r="F39" s="1"/>
      <c r="G39" s="1"/>
      <c r="H39" s="1"/>
    </row>
    <row r="40" spans="1:8" x14ac:dyDescent="0.2">
      <c r="F40" s="1"/>
      <c r="G40" s="1"/>
      <c r="H40" s="1"/>
    </row>
  </sheetData>
  <mergeCells count="6">
    <mergeCell ref="F18:H18"/>
    <mergeCell ref="F20:H20"/>
    <mergeCell ref="A2:C2"/>
    <mergeCell ref="F3:H3"/>
    <mergeCell ref="F9:H9"/>
    <mergeCell ref="F15:H15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D8E8-83F3-4BB1-9AB8-568EBC8FDE1B}">
  <sheetPr>
    <tabColor theme="8" tint="0.79998168889431442"/>
    <pageSetUpPr autoPageBreaks="0"/>
  </sheetPr>
  <dimension ref="A2:R53"/>
  <sheetViews>
    <sheetView zoomScale="90" zoomScaleNormal="90" workbookViewId="0"/>
  </sheetViews>
  <sheetFormatPr defaultRowHeight="14.25" x14ac:dyDescent="0.2"/>
  <cols>
    <col min="1" max="1" width="41.6640625" customWidth="1"/>
    <col min="2" max="2" width="26.21875" customWidth="1"/>
    <col min="3" max="17" width="12.5546875" bestFit="1" customWidth="1"/>
    <col min="18" max="18" width="9.77734375" bestFit="1" customWidth="1"/>
  </cols>
  <sheetData>
    <row r="2" spans="1:17" ht="24.95" customHeight="1" x14ac:dyDescent="0.2">
      <c r="A2" s="124" t="s">
        <v>290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ht="20.100000000000001" customHeight="1" x14ac:dyDescent="0.2">
      <c r="A3" s="16" t="s">
        <v>23</v>
      </c>
      <c r="B3" s="16" t="s">
        <v>24</v>
      </c>
      <c r="C3" s="16">
        <v>2010</v>
      </c>
      <c r="D3" s="16">
        <v>2011</v>
      </c>
      <c r="E3" s="16">
        <v>2012</v>
      </c>
      <c r="F3" s="16">
        <v>2013</v>
      </c>
      <c r="G3" s="16">
        <v>2014</v>
      </c>
      <c r="H3" s="16">
        <v>2015</v>
      </c>
      <c r="I3" s="16">
        <v>2016</v>
      </c>
      <c r="J3" s="16">
        <v>2017</v>
      </c>
      <c r="K3" s="16">
        <v>2018</v>
      </c>
      <c r="L3" s="16">
        <v>2019</v>
      </c>
      <c r="M3" s="16">
        <v>2020</v>
      </c>
      <c r="N3" s="16">
        <v>2021</v>
      </c>
      <c r="O3" s="16">
        <v>2022</v>
      </c>
      <c r="P3" s="16">
        <v>2023</v>
      </c>
      <c r="Q3" s="16">
        <v>2024</v>
      </c>
    </row>
    <row r="4" spans="1:17" ht="15" customHeight="1" x14ac:dyDescent="0.2">
      <c r="A4" s="21" t="s">
        <v>28</v>
      </c>
      <c r="B4" s="52">
        <v>1</v>
      </c>
      <c r="C4" s="52">
        <v>752601318.90873897</v>
      </c>
      <c r="D4" s="52">
        <v>786648707.500049</v>
      </c>
      <c r="E4" s="52">
        <v>849821497.83072305</v>
      </c>
      <c r="F4" s="52">
        <v>802612705.06679201</v>
      </c>
      <c r="G4" s="52">
        <v>860534768.90018797</v>
      </c>
      <c r="H4" s="52">
        <v>975587063.489205</v>
      </c>
      <c r="I4" s="52">
        <v>1215695912.3962801</v>
      </c>
      <c r="J4" s="52">
        <v>1336909618.07341</v>
      </c>
      <c r="K4" s="52">
        <v>1331691796.71</v>
      </c>
      <c r="L4" s="52">
        <v>1380616317.7346001</v>
      </c>
      <c r="M4" s="52">
        <v>1338821743.9322</v>
      </c>
      <c r="N4" s="52">
        <v>1323753504.6305001</v>
      </c>
      <c r="O4" s="52">
        <v>1262742173.81357</v>
      </c>
      <c r="P4" s="52">
        <v>1312149062.8803301</v>
      </c>
      <c r="Q4" s="52">
        <v>1474823074.8132</v>
      </c>
    </row>
    <row r="5" spans="1:17" ht="15" customHeight="1" x14ac:dyDescent="0.2">
      <c r="A5" s="22" t="s">
        <v>30</v>
      </c>
      <c r="B5" s="53">
        <v>2</v>
      </c>
      <c r="C5" s="53">
        <v>689001534.82651997</v>
      </c>
      <c r="D5" s="53">
        <v>721128229.50531697</v>
      </c>
      <c r="E5" s="53">
        <v>779417829.29398298</v>
      </c>
      <c r="F5" s="53">
        <v>744121696.451895</v>
      </c>
      <c r="G5" s="53">
        <v>801092128.23181295</v>
      </c>
      <c r="H5" s="53">
        <v>623287733.86118805</v>
      </c>
      <c r="I5" s="53">
        <v>828247779.56914306</v>
      </c>
      <c r="J5" s="53">
        <v>808381015.80873406</v>
      </c>
      <c r="K5" s="53">
        <v>866984320.51099598</v>
      </c>
      <c r="L5" s="53">
        <v>782605252.03286004</v>
      </c>
      <c r="M5" s="53">
        <v>805109395.74912</v>
      </c>
      <c r="N5" s="53">
        <v>885304329.27077103</v>
      </c>
      <c r="O5" s="53">
        <v>853833564.02177095</v>
      </c>
      <c r="P5" s="53">
        <v>900812967.691347</v>
      </c>
      <c r="Q5" s="53">
        <v>986973917.93738198</v>
      </c>
    </row>
    <row r="6" spans="1:17" ht="15" customHeight="1" x14ac:dyDescent="0.2">
      <c r="A6" s="21" t="s">
        <v>221</v>
      </c>
      <c r="B6" s="52">
        <v>3</v>
      </c>
      <c r="C6" s="52">
        <v>736963589.25621295</v>
      </c>
      <c r="D6" s="52">
        <v>789240759.51888001</v>
      </c>
      <c r="E6" s="52">
        <v>867854228.69742</v>
      </c>
      <c r="F6" s="52">
        <v>795306473.36734796</v>
      </c>
      <c r="G6" s="52">
        <v>847908196.60376406</v>
      </c>
      <c r="H6" s="52">
        <v>908582677.54443097</v>
      </c>
      <c r="I6" s="52">
        <v>1095017146.1609199</v>
      </c>
      <c r="J6" s="52">
        <v>1298053967.2629199</v>
      </c>
      <c r="K6" s="52">
        <v>1335756963.8099999</v>
      </c>
      <c r="L6" s="52">
        <v>1353246599.9260001</v>
      </c>
      <c r="M6" s="52">
        <v>1344308282.7708001</v>
      </c>
      <c r="N6" s="52">
        <v>1352635068.94121</v>
      </c>
      <c r="O6" s="52">
        <v>1295468841.1820099</v>
      </c>
      <c r="P6" s="52">
        <v>1284864615.876194</v>
      </c>
      <c r="Q6" s="52">
        <v>1391987158.2437131</v>
      </c>
    </row>
    <row r="7" spans="1:17" ht="15" customHeight="1" x14ac:dyDescent="0.2">
      <c r="A7" s="22" t="s">
        <v>71</v>
      </c>
      <c r="B7" s="53" t="s">
        <v>72</v>
      </c>
      <c r="C7" s="53">
        <v>64385131.293311998</v>
      </c>
      <c r="D7" s="53">
        <v>64519850.494729996</v>
      </c>
      <c r="E7" s="53">
        <v>71154216.639028996</v>
      </c>
      <c r="F7" s="53">
        <v>63858813.603021994</v>
      </c>
      <c r="G7" s="53">
        <v>63296871.063108996</v>
      </c>
      <c r="H7" s="53">
        <v>300194539.07217801</v>
      </c>
      <c r="I7" s="53">
        <v>360463404.65131599</v>
      </c>
      <c r="J7" s="53">
        <v>443233626.490049</v>
      </c>
      <c r="K7" s="53">
        <v>457824519.260104</v>
      </c>
      <c r="L7" s="53">
        <v>589174176.76921999</v>
      </c>
      <c r="M7" s="53">
        <v>547099463.19597495</v>
      </c>
      <c r="N7" s="53">
        <v>453136312.50660801</v>
      </c>
      <c r="O7" s="53">
        <v>424276991.13033897</v>
      </c>
      <c r="P7" s="53">
        <v>408957734.301319</v>
      </c>
      <c r="Q7" s="53">
        <v>445856120.40324503</v>
      </c>
    </row>
    <row r="8" spans="1:17" ht="15" customHeight="1" x14ac:dyDescent="0.2">
      <c r="A8" s="21" t="s">
        <v>33</v>
      </c>
      <c r="B8" s="52" t="s">
        <v>45</v>
      </c>
      <c r="C8" s="52">
        <v>102477481.605167</v>
      </c>
      <c r="D8" s="52">
        <v>67402023.579595998</v>
      </c>
      <c r="E8" s="52">
        <v>103217636.92974301</v>
      </c>
      <c r="F8" s="52">
        <v>78890296.951400012</v>
      </c>
      <c r="G8" s="52">
        <v>73189329.597983003</v>
      </c>
      <c r="H8" s="52">
        <v>69500174.494279996</v>
      </c>
      <c r="I8" s="52">
        <v>71244531.975800008</v>
      </c>
      <c r="J8" s="52">
        <v>69908312.437422007</v>
      </c>
      <c r="K8" s="52">
        <v>56420015.180258997</v>
      </c>
      <c r="L8" s="52">
        <v>43772183.644241005</v>
      </c>
      <c r="M8" s="52">
        <v>30556549.889229998</v>
      </c>
      <c r="N8" s="52">
        <v>58516861.092106</v>
      </c>
      <c r="O8" s="52">
        <v>90155097.59601</v>
      </c>
      <c r="P8" s="52">
        <v>68686855.390147999</v>
      </c>
      <c r="Q8" s="52">
        <v>107143550.58127899</v>
      </c>
    </row>
    <row r="9" spans="1:17" s="110" customFormat="1" ht="25.5" x14ac:dyDescent="0.2">
      <c r="A9" s="22" t="s">
        <v>73</v>
      </c>
      <c r="B9" s="53" t="s">
        <v>74</v>
      </c>
      <c r="C9" s="53"/>
      <c r="D9" s="53"/>
      <c r="E9" s="53"/>
      <c r="F9" s="53"/>
      <c r="G9" s="53"/>
      <c r="H9" s="53">
        <v>41681870.042650998</v>
      </c>
      <c r="I9" s="53">
        <v>85921893.517252997</v>
      </c>
      <c r="J9" s="53">
        <v>113446689.72</v>
      </c>
      <c r="K9" s="53">
        <v>113911416.83</v>
      </c>
      <c r="L9" s="53">
        <v>171302540.110302</v>
      </c>
      <c r="M9" s="53">
        <v>146838552.00163999</v>
      </c>
      <c r="N9" s="53">
        <v>126030132.576462</v>
      </c>
      <c r="O9" s="53">
        <v>121446478.324792</v>
      </c>
      <c r="P9" s="53">
        <v>123348635.318877</v>
      </c>
      <c r="Q9" s="53">
        <v>136463584.88404199</v>
      </c>
    </row>
    <row r="10" spans="1:17" ht="15" customHeight="1" x14ac:dyDescent="0.2">
      <c r="A10" s="21" t="s">
        <v>52</v>
      </c>
      <c r="B10" s="52">
        <v>14</v>
      </c>
      <c r="C10" s="52">
        <v>487720330.08026201</v>
      </c>
      <c r="D10" s="52">
        <v>469995332.42840397</v>
      </c>
      <c r="E10" s="52">
        <v>565056813.39466703</v>
      </c>
      <c r="F10" s="52">
        <v>724039489.902987</v>
      </c>
      <c r="G10" s="52">
        <v>698739821.76734698</v>
      </c>
      <c r="H10" s="52">
        <v>741202416.33000004</v>
      </c>
      <c r="I10" s="52">
        <v>850443742.19771695</v>
      </c>
      <c r="J10" s="52">
        <v>817810507.86059904</v>
      </c>
      <c r="K10" s="52">
        <v>716023671.94418705</v>
      </c>
      <c r="L10" s="52">
        <v>697733630.34467304</v>
      </c>
      <c r="M10" s="52">
        <v>597406424.55552602</v>
      </c>
      <c r="N10" s="52">
        <v>645328374.05706203</v>
      </c>
      <c r="O10" s="52">
        <v>699222464.63014197</v>
      </c>
      <c r="P10" s="52">
        <v>686464144.64679503</v>
      </c>
      <c r="Q10" s="52">
        <v>840465776.36542296</v>
      </c>
    </row>
    <row r="11" spans="1:17" ht="15" customHeight="1" x14ac:dyDescent="0.2">
      <c r="A11" s="22" t="s">
        <v>75</v>
      </c>
      <c r="B11" s="53" t="s">
        <v>76</v>
      </c>
      <c r="C11" s="53">
        <v>445390440.47113299</v>
      </c>
      <c r="D11" s="53">
        <v>433128991.78999996</v>
      </c>
      <c r="E11" s="53">
        <v>500744398.18466705</v>
      </c>
      <c r="F11" s="53">
        <v>667305710.62255001</v>
      </c>
      <c r="G11" s="53">
        <v>654333392.99254704</v>
      </c>
      <c r="H11" s="53">
        <v>460737260.68484008</v>
      </c>
      <c r="I11" s="53">
        <v>579395352.71342897</v>
      </c>
      <c r="J11" s="53">
        <v>547943016.27892399</v>
      </c>
      <c r="K11" s="53">
        <v>489752131.97747707</v>
      </c>
      <c r="L11" s="53">
        <v>379427417.70959306</v>
      </c>
      <c r="M11" s="53">
        <v>336700459.91259098</v>
      </c>
      <c r="N11" s="53">
        <v>416179116.08254904</v>
      </c>
      <c r="O11" s="53">
        <v>449904281.05054796</v>
      </c>
      <c r="P11" s="53">
        <v>467884150.00375903</v>
      </c>
      <c r="Q11" s="53">
        <v>592452488.46107292</v>
      </c>
    </row>
    <row r="12" spans="1:17" ht="15" customHeight="1" x14ac:dyDescent="0.2">
      <c r="A12" s="21" t="s">
        <v>56</v>
      </c>
      <c r="B12" s="52">
        <v>17</v>
      </c>
      <c r="C12" s="52">
        <v>604835241.67632794</v>
      </c>
      <c r="D12" s="52">
        <v>557838773.59000003</v>
      </c>
      <c r="E12" s="52">
        <v>663649482.21000004</v>
      </c>
      <c r="F12" s="52">
        <v>805162853.70000005</v>
      </c>
      <c r="G12" s="52">
        <v>673426508.46000004</v>
      </c>
      <c r="H12" s="52">
        <v>744785067.33000004</v>
      </c>
      <c r="I12" s="52">
        <v>686188626.63999903</v>
      </c>
      <c r="J12" s="52">
        <v>689006064.86000001</v>
      </c>
      <c r="K12" s="52">
        <v>703155584.97247398</v>
      </c>
      <c r="L12" s="52">
        <v>682884849.89360404</v>
      </c>
      <c r="M12" s="52">
        <v>595846931.26733899</v>
      </c>
      <c r="N12" s="52">
        <v>549842398.16656005</v>
      </c>
      <c r="O12" s="52">
        <v>617702710.99065804</v>
      </c>
      <c r="P12" s="52">
        <v>710797571.83837903</v>
      </c>
      <c r="Q12" s="52">
        <v>789995091.67539895</v>
      </c>
    </row>
    <row r="13" spans="1:17" ht="15" customHeight="1" x14ac:dyDescent="0.2">
      <c r="A13" s="22" t="s">
        <v>59</v>
      </c>
      <c r="B13" s="53">
        <v>18</v>
      </c>
      <c r="C13" s="53">
        <v>581294404.76885998</v>
      </c>
      <c r="D13" s="53">
        <v>536641996.30011898</v>
      </c>
      <c r="E13" s="53">
        <v>630210327.00469398</v>
      </c>
      <c r="F13" s="53">
        <v>748974998.93471003</v>
      </c>
      <c r="G13" s="53">
        <v>638097941.67012095</v>
      </c>
      <c r="H13" s="53">
        <v>688497656.99002397</v>
      </c>
      <c r="I13" s="53">
        <v>579281315.998909</v>
      </c>
      <c r="J13" s="53">
        <v>544235777.73485899</v>
      </c>
      <c r="K13" s="53">
        <v>471942353.75794297</v>
      </c>
      <c r="L13" s="53">
        <v>406772476.80376399</v>
      </c>
      <c r="M13" s="53">
        <v>317711639.15648299</v>
      </c>
      <c r="N13" s="53">
        <v>359855036.78419298</v>
      </c>
      <c r="O13" s="53">
        <v>383325240.95751601</v>
      </c>
      <c r="P13" s="53">
        <v>480529913.77561003</v>
      </c>
      <c r="Q13" s="53">
        <v>538631131.45908701</v>
      </c>
    </row>
    <row r="14" spans="1:17" ht="15" customHeight="1" x14ac:dyDescent="0.2">
      <c r="A14" s="21" t="s">
        <v>77</v>
      </c>
      <c r="B14" s="52" t="s">
        <v>78</v>
      </c>
      <c r="C14" s="52">
        <v>58861923.073689997</v>
      </c>
      <c r="D14" s="52">
        <v>64212098.251242995</v>
      </c>
      <c r="E14" s="52">
        <v>53555742.830745995</v>
      </c>
      <c r="F14" s="52">
        <v>63628321.029999003</v>
      </c>
      <c r="G14" s="52">
        <v>57707141.405881003</v>
      </c>
      <c r="H14" s="52">
        <v>72671950.741219997</v>
      </c>
      <c r="I14" s="52">
        <v>92795511.779753</v>
      </c>
      <c r="J14" s="52">
        <v>101870711.45187899</v>
      </c>
      <c r="K14" s="52">
        <v>109671558.53917</v>
      </c>
      <c r="L14" s="52">
        <v>118289994.417822</v>
      </c>
      <c r="M14" s="52">
        <v>129646694.658269</v>
      </c>
      <c r="N14" s="52">
        <v>128036976.05623001</v>
      </c>
      <c r="O14" s="52">
        <v>114772954.93231401</v>
      </c>
      <c r="P14" s="52">
        <v>110358503.91013801</v>
      </c>
      <c r="Q14" s="52">
        <v>109177722.365706</v>
      </c>
    </row>
    <row r="15" spans="1:17" ht="15" customHeight="1" x14ac:dyDescent="0.2">
      <c r="A15" s="22" t="s">
        <v>60</v>
      </c>
      <c r="B15" s="53">
        <v>21</v>
      </c>
      <c r="C15" s="53">
        <v>120916921.85049701</v>
      </c>
      <c r="D15" s="53">
        <v>129906251.34018099</v>
      </c>
      <c r="E15" s="53">
        <v>172211770.67429501</v>
      </c>
      <c r="F15" s="53">
        <v>149988201.360293</v>
      </c>
      <c r="G15" s="53">
        <v>171961694.68782699</v>
      </c>
      <c r="H15" s="53">
        <v>161454826.06595001</v>
      </c>
      <c r="I15" s="53">
        <v>139989098.913017</v>
      </c>
      <c r="J15" s="53">
        <v>176350203.43598899</v>
      </c>
      <c r="K15" s="53">
        <v>177375184.383892</v>
      </c>
      <c r="L15" s="53">
        <v>178684854.02149701</v>
      </c>
      <c r="M15" s="53">
        <v>201281091.348492</v>
      </c>
      <c r="N15" s="53">
        <v>203205795.261022</v>
      </c>
      <c r="O15" s="53">
        <v>214145949.83128801</v>
      </c>
      <c r="P15" s="53">
        <v>211648921.51923898</v>
      </c>
      <c r="Q15" s="53">
        <v>239313252.43674099</v>
      </c>
    </row>
    <row r="16" spans="1:17" ht="15" customHeight="1" x14ac:dyDescent="0.2">
      <c r="A16" s="21" t="s">
        <v>62</v>
      </c>
      <c r="B16" s="52">
        <v>22</v>
      </c>
      <c r="C16" s="52">
        <v>44611158.103428997</v>
      </c>
      <c r="D16" s="52">
        <v>44722577.752150998</v>
      </c>
      <c r="E16" s="52">
        <v>43842165.795920998</v>
      </c>
      <c r="F16" s="52">
        <v>52341675.642973997</v>
      </c>
      <c r="G16" s="52">
        <v>50241741.317703001</v>
      </c>
      <c r="H16" s="52">
        <v>45254466.703174002</v>
      </c>
      <c r="I16" s="52">
        <v>56073230.756894</v>
      </c>
      <c r="J16" s="52">
        <v>56480304.017213002</v>
      </c>
      <c r="K16" s="52">
        <v>59674185.380000003</v>
      </c>
      <c r="L16" s="52">
        <v>65617545.339998998</v>
      </c>
      <c r="M16" s="52">
        <v>60176038.049999997</v>
      </c>
      <c r="N16" s="52">
        <v>55605405.933499999</v>
      </c>
      <c r="O16" s="52">
        <v>68579566.882699996</v>
      </c>
      <c r="P16" s="52">
        <v>69417776.133641005</v>
      </c>
      <c r="Q16" s="52">
        <v>80309867.983542994</v>
      </c>
    </row>
    <row r="17" spans="1:18" ht="15" customHeight="1" x14ac:dyDescent="0.2">
      <c r="A17" s="22" t="s">
        <v>68</v>
      </c>
      <c r="B17" s="53">
        <v>24</v>
      </c>
      <c r="C17" s="135">
        <v>10103963.165953001</v>
      </c>
      <c r="D17" s="135">
        <v>15110049.835657001</v>
      </c>
      <c r="E17" s="53">
        <v>7766093.0166999996</v>
      </c>
      <c r="F17" s="53">
        <v>2102520.6458660001</v>
      </c>
      <c r="G17" s="53">
        <v>-8795503.2216490004</v>
      </c>
      <c r="H17" s="135">
        <v>-11570633.939392</v>
      </c>
      <c r="I17" s="53">
        <v>406027.60939300002</v>
      </c>
      <c r="J17" s="53">
        <v>12275944.434285</v>
      </c>
      <c r="K17" s="53">
        <v>17611874.273332998</v>
      </c>
      <c r="L17" s="53">
        <v>21531810.344762001</v>
      </c>
      <c r="M17" s="53">
        <v>23263425.641476002</v>
      </c>
      <c r="N17" s="53">
        <v>27088781.773644</v>
      </c>
      <c r="O17" s="53">
        <v>20362707.931558002</v>
      </c>
      <c r="P17" s="53">
        <v>19993231.890422001</v>
      </c>
      <c r="Q17" s="53">
        <v>19718473.013174001</v>
      </c>
    </row>
    <row r="18" spans="1:18" ht="15" customHeight="1" x14ac:dyDescent="0.2">
      <c r="A18" s="21" t="s">
        <v>327</v>
      </c>
      <c r="B18" s="52">
        <v>25</v>
      </c>
      <c r="C18" s="136"/>
      <c r="D18" s="136"/>
      <c r="E18" s="52">
        <v>3921701.6651300001</v>
      </c>
      <c r="F18" s="52">
        <v>3761739.7437430001</v>
      </c>
      <c r="G18" s="52">
        <v>2902348.8329960001</v>
      </c>
      <c r="H18" s="136"/>
      <c r="I18" s="52">
        <v>9504029.1275699995</v>
      </c>
      <c r="J18" s="52">
        <v>14601168.536927</v>
      </c>
      <c r="K18" s="52">
        <v>11348966.876027999</v>
      </c>
      <c r="L18" s="52">
        <v>8833450.6646989994</v>
      </c>
      <c r="M18" s="52">
        <v>7655374.0873050001</v>
      </c>
      <c r="N18" s="52">
        <v>7674776.2097370001</v>
      </c>
      <c r="O18" s="52">
        <v>6908401.4687980004</v>
      </c>
      <c r="P18" s="52">
        <v>24425247.994865</v>
      </c>
      <c r="Q18" s="52">
        <v>23837822.340323001</v>
      </c>
    </row>
    <row r="19" spans="1:18" ht="15" customHeight="1" x14ac:dyDescent="0.2">
      <c r="A19" s="22" t="s">
        <v>222</v>
      </c>
      <c r="B19" s="53" t="s">
        <v>224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>
        <v>8109695.7421189891</v>
      </c>
      <c r="Q19" s="53">
        <v>13620829.740738027</v>
      </c>
    </row>
    <row r="20" spans="1:18" ht="15" customHeight="1" x14ac:dyDescent="0.2">
      <c r="A20" s="21" t="s">
        <v>64</v>
      </c>
      <c r="B20" s="52">
        <v>29</v>
      </c>
      <c r="C20" s="52">
        <v>31755772.909113999</v>
      </c>
      <c r="D20" s="52">
        <v>30683017.085425001</v>
      </c>
      <c r="E20" s="52">
        <v>39303347.379137002</v>
      </c>
      <c r="F20" s="52">
        <v>38610936.330160998</v>
      </c>
      <c r="G20" s="52">
        <v>45552077.662357002</v>
      </c>
      <c r="H20" s="52">
        <v>53506275.737008996</v>
      </c>
      <c r="I20" s="52">
        <v>45871304.299451001</v>
      </c>
      <c r="J20" s="52">
        <v>36853439.206132002</v>
      </c>
      <c r="K20" s="52">
        <v>47956886.022742003</v>
      </c>
      <c r="L20" s="52">
        <v>55971067.571979001</v>
      </c>
      <c r="M20" s="52">
        <v>57407840.381212004</v>
      </c>
      <c r="N20" s="52">
        <v>51791100.086447001</v>
      </c>
      <c r="O20" s="52">
        <v>47617306.398511</v>
      </c>
      <c r="P20" s="52">
        <v>51097190.170734003</v>
      </c>
      <c r="Q20" s="52">
        <v>50385170.115005001</v>
      </c>
    </row>
    <row r="21" spans="1:18" x14ac:dyDescent="0.2">
      <c r="A21" s="115" t="s">
        <v>328</v>
      </c>
      <c r="L21" s="3"/>
      <c r="M21" s="3"/>
      <c r="N21" s="3"/>
      <c r="O21" s="3"/>
      <c r="P21" s="3"/>
      <c r="Q21" s="3"/>
      <c r="R21" s="116"/>
    </row>
    <row r="22" spans="1:18" x14ac:dyDescent="0.2">
      <c r="L22" s="3"/>
      <c r="M22" s="3"/>
      <c r="N22" s="3"/>
      <c r="O22" s="3"/>
      <c r="P22" s="3"/>
      <c r="Q22" s="3"/>
      <c r="R22" s="116"/>
    </row>
    <row r="24" spans="1:18" ht="24.95" customHeight="1" x14ac:dyDescent="0.2">
      <c r="A24" s="131" t="s">
        <v>313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</row>
    <row r="25" spans="1:18" ht="20.100000000000001" customHeight="1" x14ac:dyDescent="0.2">
      <c r="A25" s="18" t="s">
        <v>26</v>
      </c>
      <c r="B25" s="16" t="s">
        <v>24</v>
      </c>
      <c r="C25" s="16">
        <v>2010</v>
      </c>
      <c r="D25" s="16">
        <v>2011</v>
      </c>
      <c r="E25" s="16">
        <v>2012</v>
      </c>
      <c r="F25" s="16">
        <v>2013</v>
      </c>
      <c r="G25" s="16">
        <v>2014</v>
      </c>
      <c r="H25" s="16">
        <v>2015</v>
      </c>
      <c r="I25" s="16">
        <v>2016</v>
      </c>
      <c r="J25" s="16">
        <v>2017</v>
      </c>
      <c r="K25" s="16">
        <v>2018</v>
      </c>
      <c r="L25" s="16">
        <v>2019</v>
      </c>
      <c r="M25" s="16">
        <v>2020</v>
      </c>
      <c r="N25" s="16">
        <v>2021</v>
      </c>
      <c r="O25" s="16">
        <v>2022</v>
      </c>
      <c r="P25" s="16">
        <v>2023</v>
      </c>
      <c r="Q25" s="16">
        <v>2024</v>
      </c>
    </row>
    <row r="26" spans="1:18" ht="15" customHeight="1" x14ac:dyDescent="0.2">
      <c r="A26" s="128" t="s">
        <v>29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30"/>
    </row>
    <row r="27" spans="1:18" ht="15" customHeight="1" x14ac:dyDescent="0.2">
      <c r="A27" s="13" t="s">
        <v>221</v>
      </c>
      <c r="B27" s="23" t="s">
        <v>32</v>
      </c>
      <c r="C27" s="10">
        <v>736963589.25621295</v>
      </c>
      <c r="D27" s="10">
        <v>789240759.51888001</v>
      </c>
      <c r="E27" s="10">
        <v>867854228.69742</v>
      </c>
      <c r="F27" s="10">
        <v>795306473.36734796</v>
      </c>
      <c r="G27" s="10">
        <v>847908196.60376406</v>
      </c>
      <c r="H27" s="10">
        <v>908582677.54443097</v>
      </c>
      <c r="I27" s="10">
        <v>1095017146.1609199</v>
      </c>
      <c r="J27" s="10">
        <v>1298053967.2629199</v>
      </c>
      <c r="K27" s="10">
        <v>1335756963.8099999</v>
      </c>
      <c r="L27" s="10">
        <v>1353246599.9260001</v>
      </c>
      <c r="M27" s="10">
        <v>1344308282.7708001</v>
      </c>
      <c r="N27" s="10">
        <v>1352635068.94121</v>
      </c>
      <c r="O27" s="10">
        <v>1295468841.1820099</v>
      </c>
      <c r="P27" s="10">
        <v>1284864615.876194</v>
      </c>
      <c r="Q27" s="10">
        <v>1391987158.2437131</v>
      </c>
    </row>
    <row r="28" spans="1:18" ht="15" customHeight="1" x14ac:dyDescent="0.2">
      <c r="A28" s="14" t="s">
        <v>33</v>
      </c>
      <c r="B28" s="24" t="s">
        <v>81</v>
      </c>
      <c r="C28" s="12">
        <v>102477481.605167</v>
      </c>
      <c r="D28" s="12">
        <v>67402023.579595998</v>
      </c>
      <c r="E28" s="12">
        <v>103217636.92974301</v>
      </c>
      <c r="F28" s="12">
        <v>78890296.951400012</v>
      </c>
      <c r="G28" s="12">
        <v>73189329.597983003</v>
      </c>
      <c r="H28" s="12">
        <v>69500174.494279996</v>
      </c>
      <c r="I28" s="12">
        <v>71244531.975800008</v>
      </c>
      <c r="J28" s="12">
        <v>69908312.437422007</v>
      </c>
      <c r="K28" s="12">
        <v>56420015.180258997</v>
      </c>
      <c r="L28" s="12">
        <v>43772183.644241005</v>
      </c>
      <c r="M28" s="12">
        <v>30556549.889229998</v>
      </c>
      <c r="N28" s="12">
        <v>58516861.092106</v>
      </c>
      <c r="O28" s="12">
        <v>90155097.59601</v>
      </c>
      <c r="P28" s="12">
        <v>68686855.390147999</v>
      </c>
      <c r="Q28" s="12">
        <v>107143550.58127899</v>
      </c>
    </row>
    <row r="29" spans="1:18" ht="15" customHeight="1" x14ac:dyDescent="0.2">
      <c r="A29" s="128" t="s">
        <v>35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8" ht="15" customHeight="1" x14ac:dyDescent="0.2">
      <c r="A30" s="13" t="s">
        <v>37</v>
      </c>
      <c r="B30" s="23" t="s">
        <v>38</v>
      </c>
      <c r="C30" s="10">
        <v>743866106.01699197</v>
      </c>
      <c r="D30" s="10">
        <v>739519276.85740399</v>
      </c>
      <c r="E30" s="10">
        <v>873969840.07476604</v>
      </c>
      <c r="F30" s="10">
        <v>1028608624.266414</v>
      </c>
      <c r="G30" s="10">
        <v>1024202476.841115</v>
      </c>
      <c r="H30" s="10">
        <v>1074089935.577353</v>
      </c>
      <c r="I30" s="10">
        <v>1185172887.9468322</v>
      </c>
      <c r="J30" s="10">
        <v>1189365165.971812</v>
      </c>
      <c r="K30" s="10">
        <v>1110701486.2699909</v>
      </c>
      <c r="L30" s="10">
        <v>1116297091.6959701</v>
      </c>
      <c r="M30" s="10">
        <v>1045918088.993499</v>
      </c>
      <c r="N30" s="10">
        <v>1083967651.3942609</v>
      </c>
      <c r="O30" s="10">
        <v>1144338242.6749549</v>
      </c>
      <c r="P30" s="10">
        <v>1132718244.796617</v>
      </c>
      <c r="Q30" s="10">
        <v>1320316863.3670378</v>
      </c>
    </row>
    <row r="31" spans="1:18" ht="15" customHeight="1" x14ac:dyDescent="0.2">
      <c r="A31" s="14" t="s">
        <v>40</v>
      </c>
      <c r="B31" s="24" t="s">
        <v>82</v>
      </c>
      <c r="C31" s="132"/>
      <c r="D31" s="133"/>
      <c r="E31" s="133"/>
      <c r="F31" s="133"/>
      <c r="G31" s="133"/>
      <c r="H31" s="134"/>
      <c r="I31" s="12">
        <v>3493121.6497750282</v>
      </c>
      <c r="J31" s="12">
        <v>59919445.188373983</v>
      </c>
      <c r="K31" s="12">
        <v>117641562.46339402</v>
      </c>
      <c r="L31" s="12">
        <v>99565424.023838043</v>
      </c>
      <c r="M31" s="12">
        <v>139554946.55139998</v>
      </c>
      <c r="N31" s="12">
        <v>97956921.955632985</v>
      </c>
      <c r="O31" s="12">
        <v>53512329.225952983</v>
      </c>
      <c r="P31" s="12">
        <v>67029104.339406013</v>
      </c>
      <c r="Q31" s="12">
        <v>61379247.614853054</v>
      </c>
    </row>
    <row r="32" spans="1:18" ht="25.5" x14ac:dyDescent="0.2">
      <c r="A32" s="13" t="s">
        <v>222</v>
      </c>
      <c r="B32" s="24" t="s">
        <v>223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>
        <v>8109695.7421189891</v>
      </c>
      <c r="Q32" s="10">
        <v>13620829.740738027</v>
      </c>
    </row>
    <row r="33" spans="1:17" ht="15" customHeight="1" x14ac:dyDescent="0.2">
      <c r="A33" s="14" t="s">
        <v>79</v>
      </c>
      <c r="B33" s="24" t="s">
        <v>83</v>
      </c>
      <c r="C33" s="12">
        <v>10103963.165952999</v>
      </c>
      <c r="D33" s="12">
        <v>15110049.835657001</v>
      </c>
      <c r="E33" s="12">
        <v>11687794.68183</v>
      </c>
      <c r="F33" s="12">
        <v>5864260.3896089997</v>
      </c>
      <c r="G33" s="12">
        <v>-5893154.3886530008</v>
      </c>
      <c r="H33" s="12">
        <v>-11570633.939392</v>
      </c>
      <c r="I33" s="12">
        <v>9910056.7369630001</v>
      </c>
      <c r="J33" s="12">
        <v>26877112.971212</v>
      </c>
      <c r="K33" s="12">
        <v>28960841.149360999</v>
      </c>
      <c r="L33" s="12">
        <v>30365261.009461001</v>
      </c>
      <c r="M33" s="12">
        <v>30918799.728781</v>
      </c>
      <c r="N33" s="12">
        <v>34763557.983381003</v>
      </c>
      <c r="O33" s="12">
        <v>27271109.400356002</v>
      </c>
      <c r="P33" s="12">
        <v>44418479.885287002</v>
      </c>
      <c r="Q33" s="12">
        <v>43556295.353496999</v>
      </c>
    </row>
    <row r="34" spans="1:17" ht="15" customHeight="1" x14ac:dyDescent="0.2">
      <c r="A34" s="128" t="s">
        <v>49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1:17" ht="15" customHeight="1" x14ac:dyDescent="0.2">
      <c r="A35" s="13" t="s">
        <v>49</v>
      </c>
      <c r="B35" s="10"/>
      <c r="C35" s="78"/>
      <c r="D35" s="78"/>
      <c r="E35" s="78"/>
      <c r="F35" s="78"/>
      <c r="G35" s="78"/>
      <c r="H35" s="78"/>
      <c r="I35" s="10">
        <v>-32314388.1968503</v>
      </c>
      <c r="J35" s="10">
        <v>91800555.568943977</v>
      </c>
      <c r="K35" s="10">
        <v>134873089.10751319</v>
      </c>
      <c r="L35" s="10">
        <v>150791006.84097219</v>
      </c>
      <c r="M35" s="10">
        <v>158472997.38635015</v>
      </c>
      <c r="N35" s="10">
        <v>194463798.70004129</v>
      </c>
      <c r="O35" s="10">
        <v>160502257.47675586</v>
      </c>
      <c r="P35" s="10">
        <v>101275946.50291276</v>
      </c>
      <c r="Q35" s="10">
        <v>60257472.74886632</v>
      </c>
    </row>
    <row r="40" spans="1:17" x14ac:dyDescent="0.2">
      <c r="A40" s="131" t="s">
        <v>228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</row>
    <row r="41" spans="1:17" ht="20.100000000000001" customHeight="1" x14ac:dyDescent="0.2">
      <c r="A41" s="18" t="s">
        <v>26</v>
      </c>
      <c r="B41" s="16" t="s">
        <v>24</v>
      </c>
      <c r="C41" s="16">
        <v>2010</v>
      </c>
      <c r="D41" s="16">
        <v>2011</v>
      </c>
      <c r="E41" s="16">
        <v>2012</v>
      </c>
      <c r="F41" s="16">
        <v>2013</v>
      </c>
      <c r="G41" s="16">
        <v>2014</v>
      </c>
      <c r="H41" s="16">
        <v>2015</v>
      </c>
      <c r="I41" s="16">
        <v>2016</v>
      </c>
      <c r="J41" s="16">
        <v>2017</v>
      </c>
      <c r="K41" s="16">
        <v>2018</v>
      </c>
      <c r="L41" s="16">
        <v>2019</v>
      </c>
      <c r="M41" s="16">
        <v>2020</v>
      </c>
      <c r="N41" s="16">
        <v>2021</v>
      </c>
      <c r="O41" s="16">
        <v>2022</v>
      </c>
      <c r="P41" s="16">
        <v>2023</v>
      </c>
      <c r="Q41" s="16">
        <v>2024</v>
      </c>
    </row>
    <row r="42" spans="1:17" ht="15" customHeight="1" x14ac:dyDescent="0.2">
      <c r="A42" s="128" t="s">
        <v>35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30"/>
    </row>
    <row r="43" spans="1:17" ht="15" customHeight="1" x14ac:dyDescent="0.2">
      <c r="A43" s="13" t="s">
        <v>52</v>
      </c>
      <c r="B43" s="23" t="s">
        <v>55</v>
      </c>
      <c r="C43" s="10">
        <v>487720330.08026201</v>
      </c>
      <c r="D43" s="10">
        <v>469995332.42840397</v>
      </c>
      <c r="E43" s="10">
        <v>565056813.39466703</v>
      </c>
      <c r="F43" s="10">
        <v>724039489.902987</v>
      </c>
      <c r="G43" s="10">
        <v>698739821.76734698</v>
      </c>
      <c r="H43" s="10">
        <v>741202416.33000004</v>
      </c>
      <c r="I43" s="10">
        <v>850443742.19771695</v>
      </c>
      <c r="J43" s="10">
        <v>817810507.86059904</v>
      </c>
      <c r="K43" s="10">
        <v>716023671.94418705</v>
      </c>
      <c r="L43" s="10">
        <v>697733630.34467304</v>
      </c>
      <c r="M43" s="10">
        <v>597406424.55552602</v>
      </c>
      <c r="N43" s="10">
        <v>645328374.05706203</v>
      </c>
      <c r="O43" s="10">
        <v>699222464.63014197</v>
      </c>
      <c r="P43" s="10">
        <v>686464144.64679503</v>
      </c>
      <c r="Q43" s="10">
        <v>840465776.36542296</v>
      </c>
    </row>
    <row r="44" spans="1:17" ht="15" customHeight="1" x14ac:dyDescent="0.2">
      <c r="A44" s="14" t="s">
        <v>62</v>
      </c>
      <c r="B44" s="24" t="s">
        <v>63</v>
      </c>
      <c r="C44" s="12">
        <v>44611158.103428997</v>
      </c>
      <c r="D44" s="12">
        <v>44722577.752150998</v>
      </c>
      <c r="E44" s="12">
        <v>43842165.795920998</v>
      </c>
      <c r="F44" s="12">
        <v>52341675.642973997</v>
      </c>
      <c r="G44" s="12">
        <v>50241741.317703001</v>
      </c>
      <c r="H44" s="12">
        <v>45254466.703174002</v>
      </c>
      <c r="I44" s="12">
        <v>56073230.756894</v>
      </c>
      <c r="J44" s="12">
        <v>56480304.017213002</v>
      </c>
      <c r="K44" s="12">
        <v>59674185.380000003</v>
      </c>
      <c r="L44" s="12">
        <v>65617545.339998998</v>
      </c>
      <c r="M44" s="12">
        <v>60176038.049999997</v>
      </c>
      <c r="N44" s="12">
        <v>55605405.933499999</v>
      </c>
      <c r="O44" s="12">
        <v>68579566.882699996</v>
      </c>
      <c r="P44" s="12">
        <v>69417776.133641005</v>
      </c>
      <c r="Q44" s="12">
        <v>80309867.983542994</v>
      </c>
    </row>
    <row r="45" spans="1:17" ht="15" customHeight="1" x14ac:dyDescent="0.2">
      <c r="A45" s="13" t="s">
        <v>64</v>
      </c>
      <c r="B45" s="23" t="s">
        <v>65</v>
      </c>
      <c r="C45" s="10">
        <v>31755772.909113999</v>
      </c>
      <c r="D45" s="10">
        <v>30683017.085425001</v>
      </c>
      <c r="E45" s="10">
        <v>39303347.379137002</v>
      </c>
      <c r="F45" s="10">
        <v>38610936.330160998</v>
      </c>
      <c r="G45" s="10">
        <v>45552077.662357002</v>
      </c>
      <c r="H45" s="10">
        <v>53506275.737008996</v>
      </c>
      <c r="I45" s="10">
        <v>45871304.299451001</v>
      </c>
      <c r="J45" s="10">
        <v>36853439.206132002</v>
      </c>
      <c r="K45" s="10">
        <v>47956886.022742003</v>
      </c>
      <c r="L45" s="10">
        <v>55971067.571979001</v>
      </c>
      <c r="M45" s="10">
        <v>57407840.381212004</v>
      </c>
      <c r="N45" s="10">
        <v>51791100.086447001</v>
      </c>
      <c r="O45" s="10">
        <v>47617306.398511</v>
      </c>
      <c r="P45" s="10">
        <v>51097190.170734003</v>
      </c>
      <c r="Q45" s="10">
        <v>50385170.115005001</v>
      </c>
    </row>
    <row r="46" spans="1:17" ht="15" customHeight="1" x14ac:dyDescent="0.2">
      <c r="A46" s="14" t="s">
        <v>60</v>
      </c>
      <c r="B46" s="24" t="s">
        <v>61</v>
      </c>
      <c r="C46" s="12">
        <v>120916921.85049701</v>
      </c>
      <c r="D46" s="12">
        <v>129906251.34018099</v>
      </c>
      <c r="E46" s="12">
        <v>172211770.67429501</v>
      </c>
      <c r="F46" s="12">
        <v>149988201.360293</v>
      </c>
      <c r="G46" s="12">
        <v>171961694.68782699</v>
      </c>
      <c r="H46" s="12">
        <v>161454826.06595001</v>
      </c>
      <c r="I46" s="12">
        <v>139989098.913017</v>
      </c>
      <c r="J46" s="12">
        <v>176350203.43598899</v>
      </c>
      <c r="K46" s="12">
        <v>177375184.383892</v>
      </c>
      <c r="L46" s="12">
        <v>178684854.02149701</v>
      </c>
      <c r="M46" s="12">
        <v>201281091.348492</v>
      </c>
      <c r="N46" s="12">
        <v>203205795.261022</v>
      </c>
      <c r="O46" s="12">
        <v>214145949.83128801</v>
      </c>
      <c r="P46" s="12">
        <v>211648921.51923898</v>
      </c>
      <c r="Q46" s="12">
        <v>239313252.43674099</v>
      </c>
    </row>
    <row r="47" spans="1:17" ht="15" customHeight="1" x14ac:dyDescent="0.2">
      <c r="A47" s="13" t="s">
        <v>57</v>
      </c>
      <c r="B47" s="23" t="s">
        <v>58</v>
      </c>
      <c r="C47" s="10">
        <v>58861923.073689997</v>
      </c>
      <c r="D47" s="10">
        <v>64212098.251242995</v>
      </c>
      <c r="E47" s="10">
        <v>53555742.830745995</v>
      </c>
      <c r="F47" s="10">
        <v>63628321.029999003</v>
      </c>
      <c r="G47" s="10">
        <v>57707141.405881003</v>
      </c>
      <c r="H47" s="10">
        <v>72671950.741219997</v>
      </c>
      <c r="I47" s="10">
        <v>92795511.779753</v>
      </c>
      <c r="J47" s="10">
        <v>101870711.45187899</v>
      </c>
      <c r="K47" s="10">
        <v>109671558.53917</v>
      </c>
      <c r="L47" s="10">
        <v>118289994.417822</v>
      </c>
      <c r="M47" s="10">
        <v>129646694.658269</v>
      </c>
      <c r="N47" s="10">
        <v>128036976.05623001</v>
      </c>
      <c r="O47" s="10">
        <v>114772954.93231401</v>
      </c>
      <c r="P47" s="10">
        <v>110358503.91013801</v>
      </c>
      <c r="Q47" s="10">
        <v>109177722.365706</v>
      </c>
    </row>
    <row r="48" spans="1:17" ht="15" customHeight="1" x14ac:dyDescent="0.2">
      <c r="A48" s="128" t="s">
        <v>66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</row>
    <row r="49" spans="1:17" ht="15" customHeight="1" x14ac:dyDescent="0.2">
      <c r="A49" s="13" t="s">
        <v>84</v>
      </c>
      <c r="B49" s="23" t="s">
        <v>67</v>
      </c>
      <c r="C49" s="46">
        <f>SUM(C43:C47)</f>
        <v>743866106.01699209</v>
      </c>
      <c r="D49" s="46">
        <f t="shared" ref="D49:Q49" si="0">SUM(D43:D47)</f>
        <v>739519276.85740399</v>
      </c>
      <c r="E49" s="46">
        <f t="shared" si="0"/>
        <v>873969840.07476592</v>
      </c>
      <c r="F49" s="46">
        <f t="shared" si="0"/>
        <v>1028608624.266414</v>
      </c>
      <c r="G49" s="46">
        <f t="shared" si="0"/>
        <v>1024202476.841115</v>
      </c>
      <c r="H49" s="46">
        <f t="shared" si="0"/>
        <v>1074089935.577353</v>
      </c>
      <c r="I49" s="46">
        <f t="shared" si="0"/>
        <v>1185172887.9468319</v>
      </c>
      <c r="J49" s="46">
        <f t="shared" si="0"/>
        <v>1189365165.971812</v>
      </c>
      <c r="K49" s="46">
        <f t="shared" si="0"/>
        <v>1110701486.2699912</v>
      </c>
      <c r="L49" s="46">
        <f t="shared" si="0"/>
        <v>1116297091.6959701</v>
      </c>
      <c r="M49" s="46">
        <f t="shared" si="0"/>
        <v>1045918088.993499</v>
      </c>
      <c r="N49" s="46">
        <f t="shared" si="0"/>
        <v>1083967651.3942611</v>
      </c>
      <c r="O49" s="46">
        <f t="shared" si="0"/>
        <v>1144338242.6749549</v>
      </c>
      <c r="P49" s="46">
        <f t="shared" si="0"/>
        <v>1128986536.380547</v>
      </c>
      <c r="Q49" s="46">
        <f t="shared" si="0"/>
        <v>1319651789.266418</v>
      </c>
    </row>
    <row r="52" spans="1:17" x14ac:dyDescent="0.2">
      <c r="A52" t="s">
        <v>296</v>
      </c>
    </row>
    <row r="53" spans="1:17" x14ac:dyDescent="0.2">
      <c r="A53" s="108" t="s">
        <v>289</v>
      </c>
    </row>
  </sheetData>
  <mergeCells count="12">
    <mergeCell ref="A34:Q34"/>
    <mergeCell ref="A40:Q40"/>
    <mergeCell ref="A42:Q42"/>
    <mergeCell ref="A48:Q48"/>
    <mergeCell ref="A2:Q2"/>
    <mergeCell ref="A24:Q24"/>
    <mergeCell ref="A26:Q26"/>
    <mergeCell ref="A29:Q29"/>
    <mergeCell ref="C31:H31"/>
    <mergeCell ref="C17:C18"/>
    <mergeCell ref="D17:D18"/>
    <mergeCell ref="H17:H18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  <pageSetUpPr autoPageBreaks="0"/>
  </sheetPr>
  <dimension ref="A2:J24"/>
  <sheetViews>
    <sheetView workbookViewId="0"/>
  </sheetViews>
  <sheetFormatPr defaultRowHeight="14.25" x14ac:dyDescent="0.2"/>
  <cols>
    <col min="1" max="1" width="42.44140625" customWidth="1"/>
    <col min="2" max="8" width="12.21875" customWidth="1"/>
    <col min="9" max="9" width="12.44140625" customWidth="1"/>
    <col min="10" max="10" width="12.21875" customWidth="1"/>
  </cols>
  <sheetData>
    <row r="2" spans="1:10" ht="24.95" customHeight="1" x14ac:dyDescent="0.2">
      <c r="A2" s="131" t="s">
        <v>314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20.100000000000001" customHeight="1" x14ac:dyDescent="0.2">
      <c r="A3" s="18" t="s">
        <v>23</v>
      </c>
      <c r="B3" s="18">
        <v>2016</v>
      </c>
      <c r="C3" s="18">
        <v>2017</v>
      </c>
      <c r="D3" s="18">
        <v>2018</v>
      </c>
      <c r="E3" s="18">
        <v>2019</v>
      </c>
      <c r="F3" s="18">
        <v>2020</v>
      </c>
      <c r="G3" s="18">
        <v>2021</v>
      </c>
      <c r="H3" s="18">
        <v>2022</v>
      </c>
      <c r="I3" s="18">
        <v>2023</v>
      </c>
      <c r="J3" s="18">
        <v>2024</v>
      </c>
    </row>
    <row r="4" spans="1:10" ht="15" customHeight="1" x14ac:dyDescent="0.2">
      <c r="A4" s="13" t="s">
        <v>225</v>
      </c>
      <c r="B4" s="10">
        <v>49776534.359398007</v>
      </c>
      <c r="C4" s="10">
        <v>35353667.142930999</v>
      </c>
      <c r="D4" s="10">
        <v>-50312474.374366</v>
      </c>
      <c r="E4" s="10">
        <v>-89337213.807120994</v>
      </c>
      <c r="F4" s="10">
        <v>-87543805.848250985</v>
      </c>
      <c r="G4" s="10">
        <v>-64528246.688758001</v>
      </c>
      <c r="H4" s="10">
        <v>-100789730.97827199</v>
      </c>
      <c r="I4" s="10">
        <v>-123197816.20570602</v>
      </c>
      <c r="J4" s="10">
        <v>-59475665.113240987</v>
      </c>
    </row>
    <row r="5" spans="1:10" ht="15" customHeight="1" x14ac:dyDescent="0.2">
      <c r="A5" s="14" t="s">
        <v>226</v>
      </c>
      <c r="B5" s="12">
        <v>20638295.625855997</v>
      </c>
      <c r="C5" s="12">
        <v>-21110068.689135</v>
      </c>
      <c r="D5" s="12">
        <v>-45726063.674925998</v>
      </c>
      <c r="E5" s="12">
        <v>-44258655.449818999</v>
      </c>
      <c r="F5" s="12">
        <v>-26089928.332281999</v>
      </c>
      <c r="G5" s="12">
        <v>-2968356.7816559998</v>
      </c>
      <c r="H5" s="12">
        <v>-24957973.686071999</v>
      </c>
      <c r="I5" s="12">
        <v>-52012587.128296003</v>
      </c>
      <c r="J5" s="12">
        <v>-44622373.232933</v>
      </c>
    </row>
    <row r="6" spans="1:10" x14ac:dyDescent="0.2">
      <c r="A6" s="17"/>
    </row>
    <row r="8" spans="1:10" x14ac:dyDescent="0.2">
      <c r="A8" t="s">
        <v>297</v>
      </c>
    </row>
    <row r="9" spans="1:10" ht="14.1" customHeight="1" x14ac:dyDescent="0.2">
      <c r="A9" s="97"/>
      <c r="B9" s="97"/>
      <c r="C9" s="97"/>
      <c r="D9" s="97"/>
      <c r="E9" s="97"/>
      <c r="F9" s="97"/>
      <c r="G9" s="97"/>
      <c r="H9" s="97"/>
      <c r="I9" s="97"/>
    </row>
    <row r="10" spans="1:10" ht="14.1" customHeight="1" x14ac:dyDescent="0.2">
      <c r="A10" s="98"/>
      <c r="B10" s="98"/>
      <c r="C10" s="98"/>
      <c r="D10" s="98"/>
      <c r="E10" s="98"/>
      <c r="F10" s="98"/>
      <c r="G10" s="98"/>
      <c r="H10" s="98"/>
      <c r="I10" s="98"/>
    </row>
    <row r="11" spans="1:10" x14ac:dyDescent="0.2">
      <c r="A11" s="99"/>
      <c r="B11" s="51"/>
      <c r="C11" s="51"/>
      <c r="D11" s="51"/>
      <c r="E11" s="51"/>
      <c r="F11" s="51"/>
      <c r="G11" s="51"/>
      <c r="H11" s="51"/>
      <c r="I11" s="51"/>
    </row>
    <row r="12" spans="1:10" x14ac:dyDescent="0.2">
      <c r="A12" s="99"/>
      <c r="B12" s="51"/>
      <c r="C12" s="51"/>
      <c r="D12" s="51"/>
      <c r="E12" s="51"/>
      <c r="F12" s="51"/>
      <c r="G12" s="51"/>
      <c r="H12" s="51"/>
      <c r="I12" s="51"/>
    </row>
    <row r="13" spans="1:10" x14ac:dyDescent="0.2">
      <c r="A13" s="99"/>
      <c r="B13" s="51"/>
      <c r="C13" s="51"/>
      <c r="D13" s="51"/>
      <c r="E13" s="51"/>
      <c r="F13" s="51"/>
      <c r="G13" s="51"/>
      <c r="H13" s="51"/>
      <c r="I13" s="51"/>
    </row>
    <row r="15" spans="1:10" x14ac:dyDescent="0.2">
      <c r="B15" s="1"/>
      <c r="C15" s="1"/>
      <c r="D15" s="1"/>
      <c r="E15" s="1"/>
      <c r="F15" s="1"/>
      <c r="G15" s="1"/>
      <c r="H15" s="1"/>
      <c r="I15" s="1"/>
    </row>
    <row r="18" spans="2:9" x14ac:dyDescent="0.2">
      <c r="B18" s="100"/>
      <c r="C18" s="100"/>
      <c r="D18" s="100"/>
      <c r="E18" s="100"/>
      <c r="F18" s="100"/>
      <c r="G18" s="100"/>
      <c r="H18" s="100"/>
      <c r="I18" s="100"/>
    </row>
    <row r="19" spans="2:9" x14ac:dyDescent="0.2">
      <c r="B19" s="101"/>
      <c r="C19" s="101"/>
      <c r="D19" s="101"/>
      <c r="E19" s="101"/>
      <c r="F19" s="101"/>
      <c r="G19" s="101"/>
      <c r="H19" s="101"/>
      <c r="I19" s="101"/>
    </row>
    <row r="20" spans="2:9" x14ac:dyDescent="0.2">
      <c r="B20" s="102"/>
      <c r="C20" s="102"/>
      <c r="D20" s="102"/>
      <c r="E20" s="102"/>
      <c r="F20" s="102"/>
      <c r="G20" s="102"/>
      <c r="H20" s="102"/>
      <c r="I20" s="102"/>
    </row>
    <row r="21" spans="2:9" x14ac:dyDescent="0.2">
      <c r="B21" s="51"/>
      <c r="C21" s="51"/>
      <c r="D21" s="51"/>
    </row>
    <row r="22" spans="2:9" x14ac:dyDescent="0.2">
      <c r="B22" s="51"/>
      <c r="C22" s="51"/>
      <c r="D22" s="51"/>
    </row>
    <row r="23" spans="2:9" x14ac:dyDescent="0.2">
      <c r="B23" s="1"/>
      <c r="C23" s="1"/>
      <c r="D23" s="1"/>
      <c r="E23" s="1"/>
      <c r="F23" s="1"/>
      <c r="G23" s="1"/>
      <c r="H23" s="1"/>
      <c r="I23" s="1"/>
    </row>
    <row r="24" spans="2:9" x14ac:dyDescent="0.2">
      <c r="B24" s="1"/>
      <c r="C24" s="1"/>
      <c r="D24" s="1"/>
    </row>
  </sheetData>
  <mergeCells count="1">
    <mergeCell ref="A2:J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  <pageSetUpPr autoPageBreaks="0"/>
  </sheetPr>
  <dimension ref="A2:P64"/>
  <sheetViews>
    <sheetView workbookViewId="0"/>
  </sheetViews>
  <sheetFormatPr defaultRowHeight="14.25" x14ac:dyDescent="0.2"/>
  <cols>
    <col min="1" max="1" width="35" customWidth="1"/>
    <col min="2" max="4" width="10.88671875" customWidth="1"/>
    <col min="5" max="13" width="10.77734375" customWidth="1"/>
    <col min="14" max="15" width="11.33203125" customWidth="1"/>
    <col min="16" max="16" width="12.33203125" customWidth="1"/>
  </cols>
  <sheetData>
    <row r="2" spans="1:16" ht="24.95" customHeight="1" x14ac:dyDescent="0.2">
      <c r="A2" s="125" t="s">
        <v>315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7"/>
    </row>
    <row r="3" spans="1:16" ht="20.100000000000001" customHeight="1" x14ac:dyDescent="0.2">
      <c r="A3" s="18" t="s">
        <v>85</v>
      </c>
      <c r="B3" s="18">
        <v>2010</v>
      </c>
      <c r="C3" s="18">
        <v>2011</v>
      </c>
      <c r="D3" s="18">
        <v>2012</v>
      </c>
      <c r="E3" s="18">
        <v>2013</v>
      </c>
      <c r="F3" s="18">
        <v>2014</v>
      </c>
      <c r="G3" s="18">
        <v>2015</v>
      </c>
      <c r="H3" s="18">
        <v>2016</v>
      </c>
      <c r="I3" s="18">
        <v>2017</v>
      </c>
      <c r="J3" s="18">
        <v>2018</v>
      </c>
      <c r="K3" s="18">
        <v>2019</v>
      </c>
      <c r="L3" s="18">
        <v>2020</v>
      </c>
      <c r="M3" s="18">
        <v>2021</v>
      </c>
      <c r="N3" s="18">
        <v>2022</v>
      </c>
      <c r="O3" s="18">
        <v>2023</v>
      </c>
      <c r="P3" s="18">
        <v>2024</v>
      </c>
    </row>
    <row r="4" spans="1:16" ht="15" customHeight="1" x14ac:dyDescent="0.2">
      <c r="A4" s="71" t="s">
        <v>86</v>
      </c>
      <c r="B4" s="29">
        <v>317607837.12186801</v>
      </c>
      <c r="C4" s="29">
        <v>372382442.81873798</v>
      </c>
      <c r="D4" s="29">
        <v>537253067.10371804</v>
      </c>
      <c r="E4" s="29">
        <v>478236271.96517903</v>
      </c>
      <c r="F4" s="29">
        <v>498846882.93085301</v>
      </c>
      <c r="G4" s="29">
        <v>507828708.54000098</v>
      </c>
      <c r="H4" s="29">
        <v>581564790.59474206</v>
      </c>
      <c r="I4" s="29">
        <v>676390759.77551293</v>
      </c>
      <c r="J4" s="29">
        <v>727027762.52999997</v>
      </c>
      <c r="K4" s="29"/>
      <c r="L4" s="29"/>
      <c r="M4" s="29"/>
      <c r="N4" s="29"/>
      <c r="O4" s="29"/>
      <c r="P4" s="29"/>
    </row>
    <row r="5" spans="1:16" ht="15" customHeight="1" x14ac:dyDescent="0.2">
      <c r="A5" s="14" t="s">
        <v>87</v>
      </c>
      <c r="B5" s="31"/>
      <c r="C5" s="31"/>
      <c r="D5" s="31"/>
      <c r="E5" s="31"/>
      <c r="F5" s="31"/>
      <c r="G5" s="31"/>
      <c r="H5" s="31"/>
      <c r="I5" s="31"/>
      <c r="J5" s="31"/>
      <c r="K5" s="31">
        <v>464821096.30000001</v>
      </c>
      <c r="L5" s="31">
        <v>439564071.45000005</v>
      </c>
      <c r="M5" s="31">
        <v>449890277.70000005</v>
      </c>
      <c r="N5" s="31">
        <v>446818146.32999998</v>
      </c>
      <c r="O5" s="31">
        <v>456975091.87</v>
      </c>
      <c r="P5" s="31">
        <v>506829820.11000001</v>
      </c>
    </row>
    <row r="6" spans="1:16" ht="15" customHeight="1" x14ac:dyDescent="0.2">
      <c r="A6" s="71" t="s">
        <v>88</v>
      </c>
      <c r="B6" s="29"/>
      <c r="C6" s="29"/>
      <c r="D6" s="29"/>
      <c r="E6" s="29"/>
      <c r="F6" s="29"/>
      <c r="G6" s="29"/>
      <c r="H6" s="29"/>
      <c r="I6" s="29"/>
      <c r="J6" s="29"/>
      <c r="K6" s="29">
        <v>259105432.59</v>
      </c>
      <c r="L6" s="29">
        <v>248806370.86000001</v>
      </c>
      <c r="M6" s="29">
        <v>239664502.66</v>
      </c>
      <c r="N6" s="29">
        <v>220587899.40661401</v>
      </c>
      <c r="O6" s="29">
        <v>220839674.05000001</v>
      </c>
      <c r="P6" s="29">
        <v>217425117.00999999</v>
      </c>
    </row>
    <row r="7" spans="1:16" ht="15" customHeight="1" x14ac:dyDescent="0.2">
      <c r="A7" s="14" t="s">
        <v>89</v>
      </c>
      <c r="B7" s="31">
        <v>255696679.11434501</v>
      </c>
      <c r="C7" s="31">
        <v>259310725.70014197</v>
      </c>
      <c r="D7" s="31">
        <v>330601161.593701</v>
      </c>
      <c r="E7" s="31">
        <v>317070201.41216904</v>
      </c>
      <c r="F7" s="31">
        <v>349061312.67291105</v>
      </c>
      <c r="G7" s="31">
        <v>400753968.00442898</v>
      </c>
      <c r="H7" s="31">
        <v>513452354.56617898</v>
      </c>
      <c r="I7" s="31">
        <v>621663207.48741007</v>
      </c>
      <c r="J7" s="31">
        <v>608729201.27999997</v>
      </c>
      <c r="K7" s="31">
        <v>629320070.03600001</v>
      </c>
      <c r="L7" s="31">
        <v>655937839.46079993</v>
      </c>
      <c r="M7" s="31">
        <v>663080290.58121085</v>
      </c>
      <c r="N7" s="31">
        <v>628062794.44539213</v>
      </c>
      <c r="O7" s="31">
        <v>606100035.13134396</v>
      </c>
      <c r="P7" s="31">
        <v>666706396.15306413</v>
      </c>
    </row>
    <row r="8" spans="1:16" x14ac:dyDescent="0.2">
      <c r="A8" s="17" t="s">
        <v>80</v>
      </c>
      <c r="B8" s="17"/>
      <c r="C8" s="17"/>
      <c r="D8" s="17"/>
    </row>
    <row r="9" spans="1:16" x14ac:dyDescent="0.2">
      <c r="A9" s="17"/>
      <c r="B9" s="17"/>
      <c r="C9" s="17"/>
      <c r="D9" s="17"/>
    </row>
    <row r="10" spans="1:16" x14ac:dyDescent="0.2">
      <c r="A10" s="17"/>
      <c r="B10" s="17"/>
      <c r="C10" s="17"/>
      <c r="D10" s="17"/>
    </row>
    <row r="11" spans="1:16" x14ac:dyDescent="0.2">
      <c r="A11" t="s">
        <v>297</v>
      </c>
      <c r="B11" s="17"/>
      <c r="C11" s="17"/>
      <c r="D11" s="17"/>
    </row>
    <row r="12" spans="1:16" x14ac:dyDescent="0.2">
      <c r="A12" s="17"/>
      <c r="B12" s="17"/>
      <c r="C12" s="17"/>
      <c r="D12" s="17"/>
    </row>
    <row r="13" spans="1:16" x14ac:dyDescent="0.2">
      <c r="B13" s="94"/>
    </row>
    <row r="14" spans="1:16" x14ac:dyDescent="0.2"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</row>
    <row r="15" spans="1:16" x14ac:dyDescent="0.2"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</row>
    <row r="16" spans="1:16" x14ac:dyDescent="0.2">
      <c r="B16" s="91"/>
      <c r="E16" s="1"/>
      <c r="F16" s="1"/>
      <c r="G16" s="1"/>
      <c r="H16" s="1"/>
      <c r="I16" s="1"/>
      <c r="J16" s="1"/>
    </row>
    <row r="17" spans="1:16" x14ac:dyDescent="0.2">
      <c r="A17" s="17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17"/>
    </row>
    <row r="18" spans="1:16" x14ac:dyDescent="0.2">
      <c r="A18" s="17"/>
    </row>
    <row r="19" spans="1:16" x14ac:dyDescent="0.2">
      <c r="A19" s="17"/>
      <c r="B19" s="94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</row>
    <row r="20" spans="1:16" x14ac:dyDescent="0.2">
      <c r="A20" s="17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</row>
    <row r="21" spans="1:16" x14ac:dyDescent="0.2">
      <c r="B21" s="96"/>
      <c r="C21" s="96"/>
      <c r="D21" s="96"/>
      <c r="E21" s="96"/>
      <c r="F21" s="96"/>
      <c r="G21" s="96"/>
      <c r="H21" s="96"/>
      <c r="I21" s="96"/>
      <c r="J21" s="96"/>
      <c r="K21" s="92"/>
      <c r="L21" s="92"/>
      <c r="M21" s="92"/>
      <c r="N21" s="92"/>
      <c r="O21" s="92"/>
      <c r="P21" s="92"/>
    </row>
    <row r="22" spans="1:16" x14ac:dyDescent="0.2">
      <c r="B22" s="92"/>
      <c r="C22" s="92"/>
      <c r="D22" s="92"/>
      <c r="E22" s="92"/>
      <c r="F22" s="92"/>
      <c r="G22" s="92"/>
      <c r="H22" s="92"/>
      <c r="I22" s="92"/>
      <c r="J22" s="92"/>
      <c r="K22" s="96"/>
      <c r="L22" s="96"/>
      <c r="M22" s="96"/>
      <c r="N22" s="96"/>
      <c r="O22" s="96"/>
      <c r="P22" s="96"/>
    </row>
    <row r="23" spans="1:16" x14ac:dyDescent="0.2">
      <c r="B23" s="91"/>
      <c r="C23" s="91"/>
      <c r="D23" s="91"/>
      <c r="E23" s="93"/>
      <c r="F23" s="93"/>
      <c r="G23" s="93"/>
      <c r="H23" s="93"/>
      <c r="I23" s="93"/>
      <c r="J23" s="91"/>
      <c r="K23" s="93"/>
      <c r="L23" s="93"/>
      <c r="M23" s="93"/>
      <c r="N23" s="93"/>
      <c r="O23" s="93"/>
      <c r="P23" s="93"/>
    </row>
    <row r="25" spans="1:16" x14ac:dyDescent="0.2">
      <c r="K25" s="1"/>
      <c r="L25" s="1"/>
      <c r="M25" s="1"/>
      <c r="N25" s="1"/>
      <c r="O25" s="1"/>
    </row>
    <row r="28" spans="1:16" x14ac:dyDescent="0.2">
      <c r="K28" s="1"/>
      <c r="L28" s="1"/>
      <c r="M28" s="1"/>
      <c r="N28" s="1"/>
      <c r="O28" s="1"/>
    </row>
    <row r="30" spans="1:16" x14ac:dyDescent="0.2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16" x14ac:dyDescent="0.2">
      <c r="A31" s="17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</row>
    <row r="32" spans="1:16" x14ac:dyDescent="0.2">
      <c r="A32" s="17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</row>
    <row r="33" spans="1:15" x14ac:dyDescent="0.2">
      <c r="A33" s="17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</row>
    <row r="34" spans="1:15" x14ac:dyDescent="0.2">
      <c r="A34" s="17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</row>
    <row r="35" spans="1:15" x14ac:dyDescent="0.2">
      <c r="A35" s="17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</row>
    <row r="36" spans="1:15" x14ac:dyDescent="0.2">
      <c r="A36" s="17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1:15" x14ac:dyDescent="0.2">
      <c r="A37" s="17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</row>
    <row r="38" spans="1:15" x14ac:dyDescent="0.2">
      <c r="A38" s="17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1:15" x14ac:dyDescent="0.2">
      <c r="A39" s="17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</row>
    <row r="40" spans="1:15" x14ac:dyDescent="0.2">
      <c r="A40" s="17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</row>
    <row r="41" spans="1:15" x14ac:dyDescent="0.2">
      <c r="A41" s="17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</row>
    <row r="42" spans="1:15" x14ac:dyDescent="0.2">
      <c r="A42" s="17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</row>
    <row r="43" spans="1:15" x14ac:dyDescent="0.2">
      <c r="A43" s="17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</row>
    <row r="44" spans="1:15" x14ac:dyDescent="0.2">
      <c r="A44" s="17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15" x14ac:dyDescent="0.2">
      <c r="A45" s="17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</row>
    <row r="46" spans="1:1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1:15" x14ac:dyDescent="0.2">
      <c r="A48" s="17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</row>
    <row r="49" spans="1:15" x14ac:dyDescent="0.2">
      <c r="A49" s="17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</row>
    <row r="50" spans="1:15" x14ac:dyDescent="0.2">
      <c r="A50" s="1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</row>
    <row r="51" spans="1:15" x14ac:dyDescent="0.2">
      <c r="A51" s="17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</row>
    <row r="52" spans="1:15" x14ac:dyDescent="0.2">
      <c r="A52" s="17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</row>
    <row r="53" spans="1:15" x14ac:dyDescent="0.2">
      <c r="A53" s="17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</row>
    <row r="54" spans="1:15" x14ac:dyDescent="0.2">
      <c r="A54" s="17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</row>
    <row r="55" spans="1:15" x14ac:dyDescent="0.2">
      <c r="A55" s="17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</row>
    <row r="56" spans="1:15" x14ac:dyDescent="0.2">
      <c r="A56" s="17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</row>
    <row r="57" spans="1:15" x14ac:dyDescent="0.2">
      <c r="A57" s="17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</row>
    <row r="58" spans="1:15" x14ac:dyDescent="0.2">
      <c r="A58" s="17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</row>
    <row r="59" spans="1:15" x14ac:dyDescent="0.2">
      <c r="A59" s="17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</row>
    <row r="60" spans="1:15" x14ac:dyDescent="0.2">
      <c r="A60" s="17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</row>
    <row r="61" spans="1:15" x14ac:dyDescent="0.2">
      <c r="A61" s="17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</row>
    <row r="62" spans="1:15" x14ac:dyDescent="0.2">
      <c r="A62" s="17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</row>
    <row r="63" spans="1:15" x14ac:dyDescent="0.2">
      <c r="A63" s="17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</row>
    <row r="64" spans="1:15" x14ac:dyDescent="0.2">
      <c r="A64" s="17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</row>
  </sheetData>
  <mergeCells count="1">
    <mergeCell ref="A2:P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  <pageSetUpPr autoPageBreaks="0"/>
  </sheetPr>
  <dimension ref="A2:M12"/>
  <sheetViews>
    <sheetView workbookViewId="0"/>
  </sheetViews>
  <sheetFormatPr defaultRowHeight="14.25" x14ac:dyDescent="0.2"/>
  <cols>
    <col min="1" max="1" width="42.44140625" customWidth="1"/>
    <col min="2" max="8" width="12.21875" customWidth="1"/>
    <col min="9" max="9" width="9.44140625" bestFit="1" customWidth="1"/>
    <col min="10" max="10" width="10.88671875" customWidth="1"/>
    <col min="12" max="12" width="9.6640625" bestFit="1" customWidth="1"/>
    <col min="13" max="13" width="12" customWidth="1"/>
    <col min="15" max="15" width="11" bestFit="1" customWidth="1"/>
  </cols>
  <sheetData>
    <row r="2" spans="1:13" ht="24.95" customHeight="1" x14ac:dyDescent="0.2">
      <c r="A2" s="131" t="s">
        <v>316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3" ht="20.100000000000001" customHeight="1" x14ac:dyDescent="0.2">
      <c r="A3" s="18" t="s">
        <v>85</v>
      </c>
      <c r="B3" s="18">
        <v>2016</v>
      </c>
      <c r="C3" s="18">
        <v>2017</v>
      </c>
      <c r="D3" s="18">
        <v>2018</v>
      </c>
      <c r="E3" s="18">
        <v>2019</v>
      </c>
      <c r="F3" s="18">
        <v>2020</v>
      </c>
      <c r="G3" s="18">
        <v>2021</v>
      </c>
      <c r="H3" s="18">
        <v>2022</v>
      </c>
      <c r="I3" s="18">
        <v>2023</v>
      </c>
      <c r="J3" s="18">
        <v>2024</v>
      </c>
    </row>
    <row r="4" spans="1:13" ht="15" customHeight="1" x14ac:dyDescent="0.2">
      <c r="A4" s="13" t="s">
        <v>90</v>
      </c>
      <c r="B4" s="10">
        <v>71864726.979753003</v>
      </c>
      <c r="C4" s="10">
        <v>78255531.990409002</v>
      </c>
      <c r="D4" s="10">
        <v>77119692.653561011</v>
      </c>
      <c r="E4" s="10">
        <v>79663934.003821</v>
      </c>
      <c r="F4" s="10">
        <v>79791344.448861003</v>
      </c>
      <c r="G4" s="10">
        <v>79740063.705824003</v>
      </c>
      <c r="H4" s="137">
        <v>84428092.89562799</v>
      </c>
      <c r="I4" s="137">
        <v>77594253.970719993</v>
      </c>
      <c r="J4" s="10">
        <v>67778349.423444003</v>
      </c>
    </row>
    <row r="5" spans="1:13" ht="15" customHeight="1" x14ac:dyDescent="0.2">
      <c r="A5" s="14" t="s">
        <v>91</v>
      </c>
      <c r="B5" s="12">
        <v>8681191.8000000007</v>
      </c>
      <c r="C5" s="12">
        <v>11963364.67</v>
      </c>
      <c r="D5" s="12">
        <v>12275114.780000001</v>
      </c>
      <c r="E5" s="12">
        <v>11225912.32</v>
      </c>
      <c r="F5" s="12">
        <v>13402750.849999998</v>
      </c>
      <c r="G5" s="12">
        <v>13014678.629999999</v>
      </c>
      <c r="H5" s="138"/>
      <c r="I5" s="138"/>
      <c r="J5" s="12">
        <v>13847969.34</v>
      </c>
      <c r="L5" s="1"/>
      <c r="M5" s="1"/>
    </row>
    <row r="6" spans="1:13" ht="15" customHeight="1" x14ac:dyDescent="0.2">
      <c r="A6" s="13" t="s">
        <v>34</v>
      </c>
      <c r="B6" s="10">
        <v>513452354.56617898</v>
      </c>
      <c r="C6" s="10">
        <v>621663207.48741007</v>
      </c>
      <c r="D6" s="10">
        <v>608729201.27999997</v>
      </c>
      <c r="E6" s="10">
        <v>615367749.02999997</v>
      </c>
      <c r="F6" s="10">
        <v>594391189.38999999</v>
      </c>
      <c r="G6" s="10">
        <v>602385737.71999991</v>
      </c>
      <c r="H6" s="10">
        <v>582969305.85779107</v>
      </c>
      <c r="I6" s="10">
        <v>568324253.26512897</v>
      </c>
      <c r="J6" s="10">
        <v>615913503.2700001</v>
      </c>
    </row>
    <row r="7" spans="1:13" x14ac:dyDescent="0.2">
      <c r="A7" s="17" t="s">
        <v>80</v>
      </c>
    </row>
    <row r="9" spans="1:13" x14ac:dyDescent="0.2">
      <c r="B9" s="67"/>
      <c r="C9" s="67"/>
      <c r="D9" s="67"/>
      <c r="E9" s="67"/>
      <c r="F9" s="67"/>
      <c r="G9" s="67"/>
      <c r="H9" s="67"/>
    </row>
    <row r="10" spans="1:13" x14ac:dyDescent="0.2">
      <c r="A10" t="s">
        <v>297</v>
      </c>
      <c r="B10" s="51"/>
      <c r="C10" s="51"/>
      <c r="D10" s="51"/>
    </row>
    <row r="11" spans="1:13" x14ac:dyDescent="0.2">
      <c r="B11" s="1"/>
      <c r="C11" s="1"/>
      <c r="D11" s="1"/>
    </row>
    <row r="12" spans="1:13" x14ac:dyDescent="0.2">
      <c r="B12" s="1"/>
      <c r="C12" s="1"/>
      <c r="D12" s="1"/>
    </row>
  </sheetData>
  <mergeCells count="3">
    <mergeCell ref="A2:J2"/>
    <mergeCell ref="H4:H5"/>
    <mergeCell ref="I4:I5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0.79998168889431442"/>
    <pageSetUpPr autoPageBreaks="0"/>
  </sheetPr>
  <dimension ref="A2:F16"/>
  <sheetViews>
    <sheetView workbookViewId="0"/>
  </sheetViews>
  <sheetFormatPr defaultRowHeight="14.25" x14ac:dyDescent="0.2"/>
  <cols>
    <col min="1" max="6" width="24.21875" customWidth="1"/>
  </cols>
  <sheetData>
    <row r="2" spans="1:6" ht="24.95" customHeight="1" x14ac:dyDescent="0.2">
      <c r="A2" s="124" t="s">
        <v>260</v>
      </c>
      <c r="B2" s="124"/>
      <c r="C2" s="124"/>
      <c r="D2" s="124"/>
      <c r="E2" s="124"/>
      <c r="F2" s="124"/>
    </row>
    <row r="3" spans="1:6" ht="20.100000000000001" customHeight="1" x14ac:dyDescent="0.2">
      <c r="A3" s="18" t="s">
        <v>92</v>
      </c>
      <c r="B3" s="18" t="s">
        <v>93</v>
      </c>
      <c r="C3" s="18" t="s">
        <v>94</v>
      </c>
      <c r="D3" s="18" t="s">
        <v>95</v>
      </c>
      <c r="E3" s="18" t="s">
        <v>96</v>
      </c>
      <c r="F3" s="18" t="s">
        <v>97</v>
      </c>
    </row>
    <row r="4" spans="1:6" x14ac:dyDescent="0.2">
      <c r="A4" s="15">
        <v>2015</v>
      </c>
      <c r="B4" s="54">
        <v>143366</v>
      </c>
      <c r="C4" s="54">
        <v>485117463.83480257</v>
      </c>
      <c r="D4" s="54">
        <v>101668425.1851899</v>
      </c>
      <c r="E4" s="54">
        <v>13102656.609997001</v>
      </c>
      <c r="F4" s="54">
        <v>599888545.53998649</v>
      </c>
    </row>
    <row r="5" spans="1:6" x14ac:dyDescent="0.2">
      <c r="A5" s="6">
        <v>2016</v>
      </c>
      <c r="B5" s="55">
        <v>133240</v>
      </c>
      <c r="C5" s="55">
        <v>472673256.56099617</v>
      </c>
      <c r="D5" s="55">
        <v>100815717.22202989</v>
      </c>
      <c r="E5" s="55">
        <v>14283592.676998992</v>
      </c>
      <c r="F5" s="55">
        <v>587772566.31002307</v>
      </c>
    </row>
    <row r="6" spans="1:6" x14ac:dyDescent="0.2">
      <c r="A6" s="15">
        <v>2017</v>
      </c>
      <c r="B6" s="54">
        <v>118784</v>
      </c>
      <c r="C6" s="54">
        <v>485306623.25158858</v>
      </c>
      <c r="D6" s="54">
        <v>112597288.81642006</v>
      </c>
      <c r="E6" s="54">
        <v>16177451.752001006</v>
      </c>
      <c r="F6" s="54">
        <v>614081363.88000572</v>
      </c>
    </row>
    <row r="7" spans="1:6" x14ac:dyDescent="0.2">
      <c r="A7" s="6">
        <v>2018</v>
      </c>
      <c r="B7" s="55">
        <v>127175</v>
      </c>
      <c r="C7" s="55">
        <v>471865800.01258487</v>
      </c>
      <c r="D7" s="55">
        <v>110566475.55841002</v>
      </c>
      <c r="E7" s="55">
        <v>16468185.628999092</v>
      </c>
      <c r="F7" s="55">
        <v>598900461.1299938</v>
      </c>
    </row>
    <row r="8" spans="1:6" x14ac:dyDescent="0.2">
      <c r="A8" s="15">
        <v>2019</v>
      </c>
      <c r="B8" s="54">
        <v>123775</v>
      </c>
      <c r="C8" s="54">
        <v>489357849.35856134</v>
      </c>
      <c r="D8" s="54">
        <v>116732294.12841015</v>
      </c>
      <c r="E8" s="54">
        <v>9468689.0530010499</v>
      </c>
      <c r="F8" s="54">
        <v>615558832.45999837</v>
      </c>
    </row>
    <row r="9" spans="1:6" x14ac:dyDescent="0.2">
      <c r="A9" s="6">
        <v>2020</v>
      </c>
      <c r="B9" s="55">
        <v>109650</v>
      </c>
      <c r="C9" s="55">
        <v>425152945.54077202</v>
      </c>
      <c r="D9" s="55">
        <v>98185503.025210604</v>
      </c>
      <c r="E9" s="55">
        <v>10399539.924000937</v>
      </c>
      <c r="F9" s="55">
        <v>533737989.04999846</v>
      </c>
    </row>
    <row r="10" spans="1:6" x14ac:dyDescent="0.2">
      <c r="A10" s="15">
        <v>2021</v>
      </c>
      <c r="B10" s="54">
        <v>110388</v>
      </c>
      <c r="C10" s="54">
        <v>407841933.68117124</v>
      </c>
      <c r="D10" s="54">
        <v>91885285.614810213</v>
      </c>
      <c r="E10" s="54">
        <v>6681887.3839960108</v>
      </c>
      <c r="F10" s="54">
        <v>506409105.1299876</v>
      </c>
    </row>
    <row r="11" spans="1:6" x14ac:dyDescent="0.2">
      <c r="A11" s="56">
        <v>2022</v>
      </c>
      <c r="B11" s="55">
        <v>126081</v>
      </c>
      <c r="C11" s="55">
        <v>404068108.80078441</v>
      </c>
      <c r="D11" s="55">
        <v>79031825.50917013</v>
      </c>
      <c r="E11" s="55">
        <v>5360969.279996003</v>
      </c>
      <c r="F11" s="55">
        <v>488460905.55996251</v>
      </c>
    </row>
    <row r="12" spans="1:6" x14ac:dyDescent="0.2">
      <c r="A12" s="15">
        <v>2023</v>
      </c>
      <c r="B12" s="54">
        <v>152085</v>
      </c>
      <c r="C12" s="54">
        <v>537047924.59358311</v>
      </c>
      <c r="D12" s="54">
        <v>94108638.361430258</v>
      </c>
      <c r="E12" s="54">
        <v>7464890.7099989969</v>
      </c>
      <c r="F12" s="54">
        <v>638621613.5250175</v>
      </c>
    </row>
    <row r="13" spans="1:6" x14ac:dyDescent="0.2">
      <c r="A13" s="56">
        <v>2024</v>
      </c>
      <c r="B13" s="55">
        <v>165518</v>
      </c>
      <c r="C13" s="55">
        <v>666910894.61537302</v>
      </c>
      <c r="D13" s="55">
        <v>111470635.81559046</v>
      </c>
      <c r="E13" s="55">
        <v>13398159.058998974</v>
      </c>
      <c r="F13" s="55">
        <v>791779494.65998566</v>
      </c>
    </row>
    <row r="16" spans="1:6" x14ac:dyDescent="0.2">
      <c r="A16" t="s">
        <v>298</v>
      </c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991ABBFFA054EA465E12AB89C9489" ma:contentTypeVersion="1" ma:contentTypeDescription="Create a new document." ma:contentTypeScope="" ma:versionID="31ac70ac7cb26c90cff3e52f8ea35bff">
  <xsd:schema xmlns:xsd="http://www.w3.org/2001/XMLSchema" xmlns:xs="http://www.w3.org/2001/XMLSchema" xmlns:p="http://schemas.microsoft.com/office/2006/metadata/properties" xmlns:ns2="58ce1c85-a318-42ec-bc41-99a813f997e9" targetNamespace="http://schemas.microsoft.com/office/2006/metadata/properties" ma:root="true" ma:fieldsID="4924125cd13ab3fb6c1c8c49c8392f63" ns2:_="">
    <xsd:import namespace="58ce1c85-a318-42ec-bc41-99a813f997e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e1c85-a318-42ec-bc41-99a813f997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33ed6465-8d2f-4fab-bbbc-787e2c148707" value=""/>
</sisl>
</file>

<file path=customXml/itemProps1.xml><?xml version="1.0" encoding="utf-8"?>
<ds:datastoreItem xmlns:ds="http://schemas.openxmlformats.org/officeDocument/2006/customXml" ds:itemID="{315E9BF8-ACA3-469D-BC0C-828CE65840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1D3156-B0EF-432E-9D01-5459B6145486}">
  <ds:schemaRefs>
    <ds:schemaRef ds:uri="58ce1c85-a318-42ec-bc41-99a813f997e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72A0189-4877-4AFC-9E2F-4504EB049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ce1c85-a318-42ec-bc41-99a813f99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70002BA-C2FE-489E-89DC-0A84973FF7D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Background</vt:lpstr>
      <vt:lpstr>PremData</vt:lpstr>
      <vt:lpstr>UltData</vt:lpstr>
      <vt:lpstr>Figure13</vt:lpstr>
      <vt:lpstr>Figure14_19</vt:lpstr>
      <vt:lpstr>Figure20</vt:lpstr>
      <vt:lpstr>Figure23</vt:lpstr>
      <vt:lpstr>Figure24</vt:lpstr>
      <vt:lpstr>Table9</vt:lpstr>
      <vt:lpstr>Table10</vt:lpstr>
      <vt:lpstr>Table 11</vt:lpstr>
      <vt:lpstr>Table12_13</vt:lpstr>
      <vt:lpstr>Table14_15</vt:lpstr>
      <vt:lpstr>Figure26</vt:lpstr>
      <vt:lpstr>Figure27</vt:lpstr>
      <vt:lpstr>Table16</vt:lpstr>
      <vt:lpstr>Table17</vt:lpstr>
      <vt:lpstr>Figure28</vt:lpstr>
      <vt:lpstr>Figure29</vt:lpstr>
      <vt:lpstr>Misc1</vt:lpstr>
      <vt:lpstr>Misc2</vt:lpstr>
      <vt:lpstr>Misc3</vt:lpstr>
      <vt:lpstr>Figure30</vt:lpstr>
      <vt:lpstr>Table22</vt:lpstr>
      <vt:lpstr>Table23</vt:lpstr>
      <vt:lpstr>Figure32_33</vt:lpstr>
      <vt:lpstr>Figure34</vt:lpstr>
      <vt:lpstr>Table25_26</vt:lpstr>
      <vt:lpstr>Table27_28</vt:lpstr>
      <vt:lpstr>Misc4</vt:lpstr>
      <vt:lpstr>Figure35</vt:lpstr>
      <vt:lpstr>Figure36</vt:lpstr>
      <vt:lpstr>Figure37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>Public</cp:keywords>
  <dc:description/>
  <cp:lastModifiedBy>McGuinness, Lucia</cp:lastModifiedBy>
  <cp:revision/>
  <dcterms:created xsi:type="dcterms:W3CDTF">2020-01-08T17:17:05Z</dcterms:created>
  <dcterms:modified xsi:type="dcterms:W3CDTF">2025-11-11T10:52:28Z</dcterms:modified>
  <cp:category>Public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d865a054-b447-4343-b559-b89ccda80737</vt:lpwstr>
  </property>
  <property fmtid="{D5CDD505-2E9C-101B-9397-08002B2CF9AE}" pid="3" name="bjSaver">
    <vt:lpwstr>Lf3nRhR8rpU3DYe9p1UvkLcJ/bXBPqjG</vt:lpwstr>
  </property>
  <property fmtid="{D5CDD505-2E9C-101B-9397-08002B2CF9AE}" pid="4" name="_AdHocReviewCycleID">
    <vt:i4>-454527995</vt:i4>
  </property>
  <property fmtid="{D5CDD505-2E9C-101B-9397-08002B2CF9AE}" pid="5" name="_NewReviewCycle">
    <vt:lpwstr/>
  </property>
  <property fmtid="{D5CDD505-2E9C-101B-9397-08002B2CF9AE}" pid="6" name="_EmailSubject">
    <vt:lpwstr>NCID File Update</vt:lpwstr>
  </property>
  <property fmtid="{D5CDD505-2E9C-101B-9397-08002B2CF9AE}" pid="7" name="_AuthorEmail">
    <vt:lpwstr>NCID@centralbank.ie</vt:lpwstr>
  </property>
  <property fmtid="{D5CDD505-2E9C-101B-9397-08002B2CF9AE}" pid="8" name="_AuthorEmailDisplayName">
    <vt:lpwstr>NCID</vt:lpwstr>
  </property>
  <property fmtid="{D5CDD505-2E9C-101B-9397-08002B2CF9AE}" pid="9" name="ContentTypeId">
    <vt:lpwstr>0x01010024F991ABBFFA054EA465E12AB89C9489</vt:lpwstr>
  </property>
  <property fmtid="{D5CDD505-2E9C-101B-9397-08002B2CF9AE}" pid="10" name="bjClsUserRVM">
    <vt:lpwstr>[]</vt:lpwstr>
  </property>
  <property fmtid="{D5CDD505-2E9C-101B-9397-08002B2CF9AE}" pid="11" name="_PreviousAdHocReviewCycleID">
    <vt:i4>-289279359</vt:i4>
  </property>
  <property fmtid="{D5CDD505-2E9C-101B-9397-08002B2CF9AE}" pid="12" name="_ReviewingToolsShownOnce">
    <vt:lpwstr/>
  </property>
  <property fmtid="{D5CDD505-2E9C-101B-9397-08002B2CF9AE}" pid="13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14" name="bjDocumentLabelXML-0">
    <vt:lpwstr>ames.com/2008/01/sie/internal/label"&gt;&lt;element uid="33ed6465-8d2f-4fab-bbbc-787e2c148707" value="" /&gt;&lt;/sisl&gt;</vt:lpwstr>
  </property>
  <property fmtid="{D5CDD505-2E9C-101B-9397-08002B2CF9AE}" pid="15" name="bjDocumentSecurityLabel">
    <vt:lpwstr>Public</vt:lpwstr>
  </property>
  <property fmtid="{D5CDD505-2E9C-101B-9397-08002B2CF9AE}" pid="16" name="bjpmDocIH">
    <vt:lpwstr>82JMvPUJog/v+lXOmW4rSy7vjcMEtevk</vt:lpwstr>
  </property>
  <property fmtid="{D5CDD505-2E9C-101B-9397-08002B2CF9AE}" pid="17" name="bjLeftHeaderLabel-first">
    <vt:lpwstr>&amp;"Times New Roman,Regular"&amp;12&amp;K000000Central Bank of Ireland - PUBLIC</vt:lpwstr>
  </property>
  <property fmtid="{D5CDD505-2E9C-101B-9397-08002B2CF9AE}" pid="18" name="bjLeftHeaderLabel-even">
    <vt:lpwstr>&amp;"Times New Roman,Regular"&amp;12&amp;K000000Central Bank of Ireland - PUBLIC</vt:lpwstr>
  </property>
  <property fmtid="{D5CDD505-2E9C-101B-9397-08002B2CF9AE}" pid="19" name="bjLeftHeaderLabel">
    <vt:lpwstr>&amp;"Times New Roman,Regular"&amp;12&amp;K000000Central Bank of Ireland - PUBLIC</vt:lpwstr>
  </property>
</Properties>
</file>